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2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pw\"/>
    </mc:Choice>
  </mc:AlternateContent>
  <xr:revisionPtr revIDLastSave="0" documentId="8_{763C3412-0CB6-4600-A7E6-A0CC53FEAEF2}" xr6:coauthVersionLast="36" xr6:coauthVersionMax="36" xr10:uidLastSave="{00000000-0000-0000-0000-000000000000}"/>
  <bookViews>
    <workbookView xWindow="-105" yWindow="-105" windowWidth="23250" windowHeight="12570" firstSheet="7" activeTab="15" xr2:uid="{B66D56FF-250A-4D6A-A31C-C71BF64EEC9E}"/>
  </bookViews>
  <sheets>
    <sheet name="vo_1111" sheetId="1" r:id="rId1"/>
    <sheet name="sumif_avgif_countif" sheetId="12" r:id="rId2"/>
    <sheet name="sumif_countif_avgif" sheetId="13" r:id="rId3"/>
    <sheet name="ifs" sheetId="14" r:id="rId4"/>
    <sheet name="ifs_2" sheetId="15" r:id="rId5"/>
    <sheet name="Sheet10" sheetId="11" r:id="rId6"/>
    <sheet name="Sheet5" sheetId="6" r:id="rId7"/>
    <sheet name="Sheet6" sheetId="7" r:id="rId8"/>
    <sheet name="Sheet7" sheetId="8" r:id="rId9"/>
    <sheet name="Sheet4" sheetId="5" r:id="rId10"/>
    <sheet name="Sheet8" sheetId="9" r:id="rId11"/>
    <sheet name="Sheet9" sheetId="10" r:id="rId12"/>
    <sheet name="Sheet2" sheetId="3" r:id="rId13"/>
    <sheet name="Sheet3" sheetId="4" r:id="rId14"/>
    <sheet name="Vlookup" sheetId="16" r:id="rId15"/>
    <sheet name="Xlookup" sheetId="17" r:id="rId16"/>
    <sheet name="Sheet1" sheetId="2" r:id="rId17"/>
  </sheets>
  <definedNames>
    <definedName name="_xlnm._FilterDatabase" localSheetId="0" hidden="1">vo_1111!$G$1:$AA$2824</definedName>
    <definedName name="_xlchart.v1.0" hidden="1">Sheet4!$D$1</definedName>
    <definedName name="_xlchart.v1.1" hidden="1">Sheet4!$D$2:$D$2824</definedName>
    <definedName name="_xlchart.v1.2" hidden="1">Sheet8!$B$1</definedName>
    <definedName name="_xlchart.v1.3" hidden="1">Sheet8!$B$2:$B$2824</definedName>
  </definedNames>
  <calcPr calcId="191029"/>
  <pivotCaches>
    <pivotCache cacheId="8" r:id="rId18"/>
    <pivotCache cacheId="9" r:id="rId19"/>
  </pivotCaches>
</workbook>
</file>

<file path=xl/calcChain.xml><?xml version="1.0" encoding="utf-8"?>
<calcChain xmlns="http://schemas.openxmlformats.org/spreadsheetml/2006/main">
  <c r="B17" i="17" l="1"/>
  <c r="B12" i="17"/>
  <c r="B11" i="17"/>
  <c r="B10" i="17"/>
  <c r="B9" i="17"/>
  <c r="B8" i="17"/>
  <c r="L4" i="16"/>
  <c r="L5" i="16"/>
  <c r="L6" i="16"/>
  <c r="L7" i="16"/>
  <c r="L8" i="16"/>
  <c r="L9" i="16"/>
  <c r="L10" i="16"/>
  <c r="L11" i="16"/>
  <c r="L12" i="16"/>
  <c r="L13" i="16"/>
  <c r="L14" i="16"/>
  <c r="L15" i="16"/>
  <c r="L3" i="16"/>
  <c r="K4" i="16"/>
  <c r="K5" i="16"/>
  <c r="K6" i="16"/>
  <c r="K7" i="16"/>
  <c r="K8" i="16"/>
  <c r="K9" i="16"/>
  <c r="K10" i="16"/>
  <c r="K11" i="16"/>
  <c r="K12" i="16"/>
  <c r="K13" i="16"/>
  <c r="K14" i="16"/>
  <c r="K15" i="16"/>
  <c r="K3" i="16"/>
  <c r="D4" i="16"/>
  <c r="D5" i="16"/>
  <c r="D6" i="16"/>
  <c r="D7" i="16"/>
  <c r="D8" i="16"/>
  <c r="D9" i="16"/>
  <c r="D10" i="16"/>
  <c r="D11" i="16"/>
  <c r="D12" i="16"/>
  <c r="D13" i="16"/>
  <c r="D14" i="16"/>
  <c r="D15" i="16"/>
  <c r="D3" i="16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" i="14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" i="14"/>
  <c r="H3" i="12"/>
  <c r="H4" i="12"/>
  <c r="H5" i="12"/>
  <c r="H6" i="12"/>
  <c r="H7" i="12"/>
  <c r="H8" i="12"/>
  <c r="H2" i="12"/>
  <c r="G3" i="12"/>
  <c r="G4" i="12"/>
  <c r="G5" i="12"/>
  <c r="G6" i="12"/>
  <c r="G7" i="12"/>
  <c r="G8" i="12"/>
  <c r="G2" i="12"/>
  <c r="F3" i="12"/>
  <c r="F4" i="12"/>
  <c r="F5" i="12"/>
  <c r="F6" i="12"/>
  <c r="F7" i="12"/>
  <c r="F8" i="12"/>
  <c r="F2" i="12"/>
  <c r="E3" i="15" l="1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2" i="15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" i="14"/>
  <c r="C3" i="14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" i="14"/>
  <c r="M4" i="14"/>
  <c r="D3" i="13"/>
  <c r="D4" i="13"/>
  <c r="D2" i="13"/>
  <c r="C3" i="13"/>
  <c r="C4" i="13"/>
  <c r="C2" i="13"/>
  <c r="B3" i="13"/>
  <c r="B4" i="13"/>
  <c r="B2" i="13"/>
  <c r="D3" i="12"/>
  <c r="D4" i="12"/>
  <c r="D5" i="12"/>
  <c r="D6" i="12"/>
  <c r="D7" i="12"/>
  <c r="D8" i="12"/>
  <c r="D2" i="12"/>
  <c r="C3" i="12"/>
  <c r="C4" i="12"/>
  <c r="C5" i="12"/>
  <c r="C6" i="12"/>
  <c r="C7" i="12"/>
  <c r="C8" i="12"/>
  <c r="C2" i="12"/>
  <c r="B3" i="12"/>
  <c r="B4" i="12"/>
  <c r="B5" i="12"/>
  <c r="B6" i="12"/>
  <c r="B7" i="12"/>
  <c r="B8" i="12"/>
  <c r="B2" i="12"/>
  <c r="I6" i="10"/>
  <c r="I7" i="10"/>
  <c r="I5" i="10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" i="5"/>
  <c r="I37" i="4"/>
  <c r="I38" i="4"/>
  <c r="I39" i="4"/>
  <c r="I40" i="4"/>
  <c r="I36" i="4"/>
  <c r="L12" i="3"/>
  <c r="L11" i="3"/>
  <c r="K12" i="3"/>
  <c r="K11" i="3"/>
  <c r="L9" i="3"/>
  <c r="L8" i="3"/>
  <c r="K9" i="3"/>
  <c r="K8" i="3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" i="1"/>
  <c r="D30" i="3"/>
  <c r="D29" i="3"/>
  <c r="F26" i="3"/>
  <c r="F25" i="3"/>
  <c r="M5" i="3"/>
  <c r="L5" i="3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" i="1"/>
  <c r="T3" i="1"/>
  <c r="U3" i="1" s="1"/>
  <c r="V3" i="1" s="1"/>
  <c r="W3" i="1" s="1"/>
  <c r="T4" i="1"/>
  <c r="U4" i="1" s="1"/>
  <c r="V4" i="1" s="1"/>
  <c r="W4" i="1" s="1"/>
  <c r="T5" i="1"/>
  <c r="U5" i="1" s="1"/>
  <c r="V5" i="1" s="1"/>
  <c r="W5" i="1" s="1"/>
  <c r="T6" i="1"/>
  <c r="U6" i="1" s="1"/>
  <c r="V6" i="1" s="1"/>
  <c r="W6" i="1" s="1"/>
  <c r="T7" i="1"/>
  <c r="U7" i="1" s="1"/>
  <c r="V7" i="1" s="1"/>
  <c r="W7" i="1" s="1"/>
  <c r="T8" i="1"/>
  <c r="U8" i="1" s="1"/>
  <c r="V8" i="1" s="1"/>
  <c r="W8" i="1" s="1"/>
  <c r="T9" i="1"/>
  <c r="U9" i="1" s="1"/>
  <c r="V9" i="1" s="1"/>
  <c r="W9" i="1" s="1"/>
  <c r="T10" i="1"/>
  <c r="U10" i="1" s="1"/>
  <c r="V10" i="1" s="1"/>
  <c r="W10" i="1" s="1"/>
  <c r="T11" i="1"/>
  <c r="U11" i="1" s="1"/>
  <c r="V11" i="1" s="1"/>
  <c r="W11" i="1" s="1"/>
  <c r="T12" i="1"/>
  <c r="U12" i="1" s="1"/>
  <c r="V12" i="1" s="1"/>
  <c r="W12" i="1" s="1"/>
  <c r="T13" i="1"/>
  <c r="U13" i="1" s="1"/>
  <c r="V13" i="1" s="1"/>
  <c r="W13" i="1" s="1"/>
  <c r="T14" i="1"/>
  <c r="U14" i="1" s="1"/>
  <c r="V14" i="1" s="1"/>
  <c r="W14" i="1" s="1"/>
  <c r="T15" i="1"/>
  <c r="U15" i="1" s="1"/>
  <c r="V15" i="1" s="1"/>
  <c r="W15" i="1" s="1"/>
  <c r="T16" i="1"/>
  <c r="U16" i="1" s="1"/>
  <c r="V16" i="1" s="1"/>
  <c r="W16" i="1" s="1"/>
  <c r="T17" i="1"/>
  <c r="U17" i="1" s="1"/>
  <c r="V17" i="1" s="1"/>
  <c r="W17" i="1" s="1"/>
  <c r="T18" i="1"/>
  <c r="U18" i="1" s="1"/>
  <c r="V18" i="1" s="1"/>
  <c r="W18" i="1" s="1"/>
  <c r="T19" i="1"/>
  <c r="U19" i="1" s="1"/>
  <c r="V19" i="1" s="1"/>
  <c r="W19" i="1" s="1"/>
  <c r="T20" i="1"/>
  <c r="U20" i="1" s="1"/>
  <c r="V20" i="1" s="1"/>
  <c r="W20" i="1" s="1"/>
  <c r="T21" i="1"/>
  <c r="U21" i="1" s="1"/>
  <c r="V21" i="1" s="1"/>
  <c r="W21" i="1" s="1"/>
  <c r="T22" i="1"/>
  <c r="U22" i="1" s="1"/>
  <c r="V22" i="1" s="1"/>
  <c r="W22" i="1" s="1"/>
  <c r="T23" i="1"/>
  <c r="U23" i="1" s="1"/>
  <c r="V23" i="1" s="1"/>
  <c r="W23" i="1" s="1"/>
  <c r="T24" i="1"/>
  <c r="U24" i="1" s="1"/>
  <c r="V24" i="1" s="1"/>
  <c r="W24" i="1" s="1"/>
  <c r="T25" i="1"/>
  <c r="U25" i="1" s="1"/>
  <c r="V25" i="1" s="1"/>
  <c r="W25" i="1" s="1"/>
  <c r="T26" i="1"/>
  <c r="U26" i="1" s="1"/>
  <c r="V26" i="1" s="1"/>
  <c r="W26" i="1" s="1"/>
  <c r="T27" i="1"/>
  <c r="U27" i="1" s="1"/>
  <c r="V27" i="1" s="1"/>
  <c r="W27" i="1" s="1"/>
  <c r="T28" i="1"/>
  <c r="U28" i="1" s="1"/>
  <c r="V28" i="1" s="1"/>
  <c r="W28" i="1" s="1"/>
  <c r="T29" i="1"/>
  <c r="U29" i="1" s="1"/>
  <c r="V29" i="1" s="1"/>
  <c r="W29" i="1" s="1"/>
  <c r="T30" i="1"/>
  <c r="U30" i="1" s="1"/>
  <c r="V30" i="1" s="1"/>
  <c r="W30" i="1" s="1"/>
  <c r="T31" i="1"/>
  <c r="U31" i="1" s="1"/>
  <c r="V31" i="1" s="1"/>
  <c r="W31" i="1" s="1"/>
  <c r="T32" i="1"/>
  <c r="U32" i="1" s="1"/>
  <c r="V32" i="1" s="1"/>
  <c r="W32" i="1" s="1"/>
  <c r="T33" i="1"/>
  <c r="U33" i="1" s="1"/>
  <c r="V33" i="1" s="1"/>
  <c r="W33" i="1" s="1"/>
  <c r="T34" i="1"/>
  <c r="U34" i="1" s="1"/>
  <c r="V34" i="1" s="1"/>
  <c r="W34" i="1" s="1"/>
  <c r="T35" i="1"/>
  <c r="U35" i="1" s="1"/>
  <c r="V35" i="1" s="1"/>
  <c r="W35" i="1" s="1"/>
  <c r="T36" i="1"/>
  <c r="U36" i="1" s="1"/>
  <c r="V36" i="1" s="1"/>
  <c r="W36" i="1" s="1"/>
  <c r="T37" i="1"/>
  <c r="U37" i="1" s="1"/>
  <c r="V37" i="1" s="1"/>
  <c r="W37" i="1" s="1"/>
  <c r="T38" i="1"/>
  <c r="U38" i="1" s="1"/>
  <c r="V38" i="1" s="1"/>
  <c r="W38" i="1" s="1"/>
  <c r="T39" i="1"/>
  <c r="U39" i="1" s="1"/>
  <c r="V39" i="1" s="1"/>
  <c r="W39" i="1" s="1"/>
  <c r="T40" i="1"/>
  <c r="U40" i="1" s="1"/>
  <c r="V40" i="1" s="1"/>
  <c r="W40" i="1" s="1"/>
  <c r="T41" i="1"/>
  <c r="U41" i="1" s="1"/>
  <c r="V41" i="1" s="1"/>
  <c r="W41" i="1" s="1"/>
  <c r="T42" i="1"/>
  <c r="U42" i="1" s="1"/>
  <c r="V42" i="1" s="1"/>
  <c r="W42" i="1" s="1"/>
  <c r="T43" i="1"/>
  <c r="U43" i="1" s="1"/>
  <c r="V43" i="1" s="1"/>
  <c r="W43" i="1" s="1"/>
  <c r="T44" i="1"/>
  <c r="U44" i="1" s="1"/>
  <c r="V44" i="1" s="1"/>
  <c r="W44" i="1" s="1"/>
  <c r="T45" i="1"/>
  <c r="U45" i="1" s="1"/>
  <c r="V45" i="1" s="1"/>
  <c r="W45" i="1" s="1"/>
  <c r="T46" i="1"/>
  <c r="U46" i="1" s="1"/>
  <c r="V46" i="1" s="1"/>
  <c r="W46" i="1" s="1"/>
  <c r="T47" i="1"/>
  <c r="U47" i="1" s="1"/>
  <c r="V47" i="1" s="1"/>
  <c r="W47" i="1" s="1"/>
  <c r="T48" i="1"/>
  <c r="U48" i="1" s="1"/>
  <c r="V48" i="1" s="1"/>
  <c r="W48" i="1" s="1"/>
  <c r="T49" i="1"/>
  <c r="U49" i="1" s="1"/>
  <c r="V49" i="1" s="1"/>
  <c r="W49" i="1" s="1"/>
  <c r="T50" i="1"/>
  <c r="U50" i="1" s="1"/>
  <c r="V50" i="1" s="1"/>
  <c r="W50" i="1" s="1"/>
  <c r="T51" i="1"/>
  <c r="U51" i="1" s="1"/>
  <c r="V51" i="1" s="1"/>
  <c r="W51" i="1" s="1"/>
  <c r="T52" i="1"/>
  <c r="U52" i="1" s="1"/>
  <c r="V52" i="1" s="1"/>
  <c r="W52" i="1" s="1"/>
  <c r="T53" i="1"/>
  <c r="U53" i="1" s="1"/>
  <c r="V53" i="1" s="1"/>
  <c r="W53" i="1" s="1"/>
  <c r="T54" i="1"/>
  <c r="U54" i="1" s="1"/>
  <c r="V54" i="1" s="1"/>
  <c r="W54" i="1" s="1"/>
  <c r="T55" i="1"/>
  <c r="U55" i="1" s="1"/>
  <c r="V55" i="1" s="1"/>
  <c r="W55" i="1" s="1"/>
  <c r="T56" i="1"/>
  <c r="U56" i="1" s="1"/>
  <c r="V56" i="1" s="1"/>
  <c r="W56" i="1" s="1"/>
  <c r="T57" i="1"/>
  <c r="U57" i="1" s="1"/>
  <c r="V57" i="1" s="1"/>
  <c r="W57" i="1" s="1"/>
  <c r="T58" i="1"/>
  <c r="U58" i="1" s="1"/>
  <c r="V58" i="1" s="1"/>
  <c r="W58" i="1" s="1"/>
  <c r="T59" i="1"/>
  <c r="U59" i="1" s="1"/>
  <c r="V59" i="1" s="1"/>
  <c r="W59" i="1" s="1"/>
  <c r="T60" i="1"/>
  <c r="U60" i="1" s="1"/>
  <c r="V60" i="1" s="1"/>
  <c r="W60" i="1" s="1"/>
  <c r="T61" i="1"/>
  <c r="U61" i="1" s="1"/>
  <c r="V61" i="1" s="1"/>
  <c r="W61" i="1" s="1"/>
  <c r="T62" i="1"/>
  <c r="U62" i="1" s="1"/>
  <c r="V62" i="1" s="1"/>
  <c r="W62" i="1" s="1"/>
  <c r="T63" i="1"/>
  <c r="U63" i="1" s="1"/>
  <c r="V63" i="1" s="1"/>
  <c r="W63" i="1" s="1"/>
  <c r="T64" i="1"/>
  <c r="U64" i="1" s="1"/>
  <c r="V64" i="1" s="1"/>
  <c r="W64" i="1" s="1"/>
  <c r="T65" i="1"/>
  <c r="U65" i="1" s="1"/>
  <c r="V65" i="1" s="1"/>
  <c r="W65" i="1" s="1"/>
  <c r="T66" i="1"/>
  <c r="U66" i="1" s="1"/>
  <c r="V66" i="1" s="1"/>
  <c r="W66" i="1" s="1"/>
  <c r="T67" i="1"/>
  <c r="U67" i="1" s="1"/>
  <c r="V67" i="1" s="1"/>
  <c r="W67" i="1" s="1"/>
  <c r="T68" i="1"/>
  <c r="U68" i="1" s="1"/>
  <c r="V68" i="1" s="1"/>
  <c r="W68" i="1" s="1"/>
  <c r="T69" i="1"/>
  <c r="U69" i="1" s="1"/>
  <c r="V69" i="1" s="1"/>
  <c r="W69" i="1" s="1"/>
  <c r="T70" i="1"/>
  <c r="U70" i="1" s="1"/>
  <c r="V70" i="1" s="1"/>
  <c r="W70" i="1" s="1"/>
  <c r="T71" i="1"/>
  <c r="U71" i="1" s="1"/>
  <c r="V71" i="1" s="1"/>
  <c r="W71" i="1" s="1"/>
  <c r="T72" i="1"/>
  <c r="U72" i="1" s="1"/>
  <c r="V72" i="1" s="1"/>
  <c r="W72" i="1" s="1"/>
  <c r="T73" i="1"/>
  <c r="U73" i="1" s="1"/>
  <c r="V73" i="1" s="1"/>
  <c r="W73" i="1" s="1"/>
  <c r="T74" i="1"/>
  <c r="U74" i="1" s="1"/>
  <c r="V74" i="1" s="1"/>
  <c r="W74" i="1" s="1"/>
  <c r="T75" i="1"/>
  <c r="U75" i="1" s="1"/>
  <c r="V75" i="1" s="1"/>
  <c r="W75" i="1" s="1"/>
  <c r="T76" i="1"/>
  <c r="U76" i="1" s="1"/>
  <c r="V76" i="1" s="1"/>
  <c r="W76" i="1" s="1"/>
  <c r="T77" i="1"/>
  <c r="U77" i="1" s="1"/>
  <c r="V77" i="1" s="1"/>
  <c r="W77" i="1" s="1"/>
  <c r="T78" i="1"/>
  <c r="U78" i="1" s="1"/>
  <c r="V78" i="1" s="1"/>
  <c r="W78" i="1" s="1"/>
  <c r="T79" i="1"/>
  <c r="U79" i="1" s="1"/>
  <c r="V79" i="1" s="1"/>
  <c r="W79" i="1" s="1"/>
  <c r="T80" i="1"/>
  <c r="U80" i="1" s="1"/>
  <c r="V80" i="1" s="1"/>
  <c r="W80" i="1" s="1"/>
  <c r="T81" i="1"/>
  <c r="U81" i="1" s="1"/>
  <c r="V81" i="1" s="1"/>
  <c r="W81" i="1" s="1"/>
  <c r="T82" i="1"/>
  <c r="U82" i="1" s="1"/>
  <c r="V82" i="1" s="1"/>
  <c r="W82" i="1" s="1"/>
  <c r="T83" i="1"/>
  <c r="U83" i="1" s="1"/>
  <c r="V83" i="1" s="1"/>
  <c r="W83" i="1" s="1"/>
  <c r="T84" i="1"/>
  <c r="U84" i="1" s="1"/>
  <c r="V84" i="1" s="1"/>
  <c r="W84" i="1" s="1"/>
  <c r="T85" i="1"/>
  <c r="U85" i="1" s="1"/>
  <c r="V85" i="1" s="1"/>
  <c r="W85" i="1" s="1"/>
  <c r="T86" i="1"/>
  <c r="U86" i="1" s="1"/>
  <c r="V86" i="1" s="1"/>
  <c r="W86" i="1" s="1"/>
  <c r="T87" i="1"/>
  <c r="U87" i="1" s="1"/>
  <c r="V87" i="1" s="1"/>
  <c r="W87" i="1" s="1"/>
  <c r="T88" i="1"/>
  <c r="U88" i="1" s="1"/>
  <c r="V88" i="1" s="1"/>
  <c r="W88" i="1" s="1"/>
  <c r="T89" i="1"/>
  <c r="U89" i="1" s="1"/>
  <c r="V89" i="1" s="1"/>
  <c r="W89" i="1" s="1"/>
  <c r="T90" i="1"/>
  <c r="U90" i="1" s="1"/>
  <c r="V90" i="1" s="1"/>
  <c r="W90" i="1" s="1"/>
  <c r="T91" i="1"/>
  <c r="U91" i="1" s="1"/>
  <c r="V91" i="1" s="1"/>
  <c r="W91" i="1" s="1"/>
  <c r="T92" i="1"/>
  <c r="U92" i="1" s="1"/>
  <c r="V92" i="1" s="1"/>
  <c r="W92" i="1" s="1"/>
  <c r="T93" i="1"/>
  <c r="U93" i="1" s="1"/>
  <c r="V93" i="1" s="1"/>
  <c r="W93" i="1" s="1"/>
  <c r="T94" i="1"/>
  <c r="U94" i="1" s="1"/>
  <c r="V94" i="1" s="1"/>
  <c r="W94" i="1" s="1"/>
  <c r="T95" i="1"/>
  <c r="U95" i="1" s="1"/>
  <c r="V95" i="1" s="1"/>
  <c r="W95" i="1" s="1"/>
  <c r="T96" i="1"/>
  <c r="U96" i="1" s="1"/>
  <c r="V96" i="1" s="1"/>
  <c r="W96" i="1" s="1"/>
  <c r="T97" i="1"/>
  <c r="U97" i="1" s="1"/>
  <c r="V97" i="1" s="1"/>
  <c r="W97" i="1" s="1"/>
  <c r="T98" i="1"/>
  <c r="U98" i="1" s="1"/>
  <c r="V98" i="1" s="1"/>
  <c r="W98" i="1" s="1"/>
  <c r="T99" i="1"/>
  <c r="U99" i="1" s="1"/>
  <c r="V99" i="1" s="1"/>
  <c r="W99" i="1" s="1"/>
  <c r="T100" i="1"/>
  <c r="U100" i="1" s="1"/>
  <c r="V100" i="1" s="1"/>
  <c r="W100" i="1" s="1"/>
  <c r="T101" i="1"/>
  <c r="U101" i="1" s="1"/>
  <c r="V101" i="1" s="1"/>
  <c r="W101" i="1" s="1"/>
  <c r="T102" i="1"/>
  <c r="U102" i="1" s="1"/>
  <c r="V102" i="1" s="1"/>
  <c r="W102" i="1" s="1"/>
  <c r="T103" i="1"/>
  <c r="U103" i="1" s="1"/>
  <c r="V103" i="1" s="1"/>
  <c r="W103" i="1" s="1"/>
  <c r="T104" i="1"/>
  <c r="U104" i="1" s="1"/>
  <c r="V104" i="1" s="1"/>
  <c r="W104" i="1" s="1"/>
  <c r="T105" i="1"/>
  <c r="U105" i="1" s="1"/>
  <c r="V105" i="1" s="1"/>
  <c r="W105" i="1" s="1"/>
  <c r="T106" i="1"/>
  <c r="U106" i="1" s="1"/>
  <c r="V106" i="1" s="1"/>
  <c r="W106" i="1" s="1"/>
  <c r="T107" i="1"/>
  <c r="U107" i="1" s="1"/>
  <c r="V107" i="1" s="1"/>
  <c r="W107" i="1" s="1"/>
  <c r="T108" i="1"/>
  <c r="U108" i="1" s="1"/>
  <c r="V108" i="1" s="1"/>
  <c r="W108" i="1" s="1"/>
  <c r="T109" i="1"/>
  <c r="U109" i="1" s="1"/>
  <c r="V109" i="1" s="1"/>
  <c r="W109" i="1" s="1"/>
  <c r="T110" i="1"/>
  <c r="U110" i="1" s="1"/>
  <c r="V110" i="1" s="1"/>
  <c r="W110" i="1" s="1"/>
  <c r="T111" i="1"/>
  <c r="U111" i="1" s="1"/>
  <c r="V111" i="1" s="1"/>
  <c r="W111" i="1" s="1"/>
  <c r="T112" i="1"/>
  <c r="U112" i="1" s="1"/>
  <c r="V112" i="1" s="1"/>
  <c r="W112" i="1" s="1"/>
  <c r="T113" i="1"/>
  <c r="U113" i="1" s="1"/>
  <c r="V113" i="1" s="1"/>
  <c r="W113" i="1" s="1"/>
  <c r="T114" i="1"/>
  <c r="U114" i="1" s="1"/>
  <c r="V114" i="1" s="1"/>
  <c r="W114" i="1" s="1"/>
  <c r="T115" i="1"/>
  <c r="U115" i="1" s="1"/>
  <c r="V115" i="1" s="1"/>
  <c r="W115" i="1" s="1"/>
  <c r="T116" i="1"/>
  <c r="U116" i="1" s="1"/>
  <c r="V116" i="1" s="1"/>
  <c r="W116" i="1" s="1"/>
  <c r="T117" i="1"/>
  <c r="U117" i="1" s="1"/>
  <c r="V117" i="1" s="1"/>
  <c r="W117" i="1" s="1"/>
  <c r="T118" i="1"/>
  <c r="U118" i="1" s="1"/>
  <c r="V118" i="1" s="1"/>
  <c r="W118" i="1" s="1"/>
  <c r="T119" i="1"/>
  <c r="U119" i="1" s="1"/>
  <c r="V119" i="1" s="1"/>
  <c r="W119" i="1" s="1"/>
  <c r="T120" i="1"/>
  <c r="U120" i="1" s="1"/>
  <c r="V120" i="1" s="1"/>
  <c r="W120" i="1" s="1"/>
  <c r="T121" i="1"/>
  <c r="U121" i="1" s="1"/>
  <c r="V121" i="1" s="1"/>
  <c r="W121" i="1" s="1"/>
  <c r="T122" i="1"/>
  <c r="U122" i="1" s="1"/>
  <c r="V122" i="1" s="1"/>
  <c r="W122" i="1" s="1"/>
  <c r="T123" i="1"/>
  <c r="U123" i="1" s="1"/>
  <c r="V123" i="1" s="1"/>
  <c r="W123" i="1" s="1"/>
  <c r="T124" i="1"/>
  <c r="U124" i="1" s="1"/>
  <c r="V124" i="1" s="1"/>
  <c r="W124" i="1" s="1"/>
  <c r="T125" i="1"/>
  <c r="U125" i="1" s="1"/>
  <c r="V125" i="1" s="1"/>
  <c r="W125" i="1" s="1"/>
  <c r="T126" i="1"/>
  <c r="U126" i="1" s="1"/>
  <c r="V126" i="1" s="1"/>
  <c r="W126" i="1" s="1"/>
  <c r="T127" i="1"/>
  <c r="U127" i="1" s="1"/>
  <c r="V127" i="1" s="1"/>
  <c r="W127" i="1" s="1"/>
  <c r="T128" i="1"/>
  <c r="U128" i="1" s="1"/>
  <c r="V128" i="1" s="1"/>
  <c r="W128" i="1" s="1"/>
  <c r="T129" i="1"/>
  <c r="U129" i="1" s="1"/>
  <c r="V129" i="1" s="1"/>
  <c r="W129" i="1" s="1"/>
  <c r="T130" i="1"/>
  <c r="U130" i="1" s="1"/>
  <c r="V130" i="1" s="1"/>
  <c r="W130" i="1" s="1"/>
  <c r="T131" i="1"/>
  <c r="U131" i="1" s="1"/>
  <c r="V131" i="1" s="1"/>
  <c r="W131" i="1" s="1"/>
  <c r="T132" i="1"/>
  <c r="U132" i="1" s="1"/>
  <c r="V132" i="1" s="1"/>
  <c r="W132" i="1" s="1"/>
  <c r="T133" i="1"/>
  <c r="U133" i="1" s="1"/>
  <c r="V133" i="1" s="1"/>
  <c r="W133" i="1" s="1"/>
  <c r="T134" i="1"/>
  <c r="U134" i="1" s="1"/>
  <c r="V134" i="1" s="1"/>
  <c r="W134" i="1" s="1"/>
  <c r="T135" i="1"/>
  <c r="U135" i="1" s="1"/>
  <c r="V135" i="1" s="1"/>
  <c r="W135" i="1" s="1"/>
  <c r="T136" i="1"/>
  <c r="U136" i="1" s="1"/>
  <c r="V136" i="1" s="1"/>
  <c r="W136" i="1" s="1"/>
  <c r="T137" i="1"/>
  <c r="U137" i="1" s="1"/>
  <c r="V137" i="1" s="1"/>
  <c r="W137" i="1" s="1"/>
  <c r="T138" i="1"/>
  <c r="U138" i="1" s="1"/>
  <c r="V138" i="1" s="1"/>
  <c r="W138" i="1" s="1"/>
  <c r="T139" i="1"/>
  <c r="U139" i="1" s="1"/>
  <c r="V139" i="1" s="1"/>
  <c r="W139" i="1" s="1"/>
  <c r="T140" i="1"/>
  <c r="U140" i="1" s="1"/>
  <c r="V140" i="1" s="1"/>
  <c r="W140" i="1" s="1"/>
  <c r="T141" i="1"/>
  <c r="U141" i="1" s="1"/>
  <c r="V141" i="1" s="1"/>
  <c r="W141" i="1" s="1"/>
  <c r="T142" i="1"/>
  <c r="U142" i="1" s="1"/>
  <c r="V142" i="1" s="1"/>
  <c r="W142" i="1" s="1"/>
  <c r="T143" i="1"/>
  <c r="U143" i="1" s="1"/>
  <c r="V143" i="1" s="1"/>
  <c r="W143" i="1" s="1"/>
  <c r="T144" i="1"/>
  <c r="U144" i="1" s="1"/>
  <c r="V144" i="1" s="1"/>
  <c r="W144" i="1" s="1"/>
  <c r="T145" i="1"/>
  <c r="U145" i="1" s="1"/>
  <c r="V145" i="1" s="1"/>
  <c r="W145" i="1" s="1"/>
  <c r="T146" i="1"/>
  <c r="U146" i="1" s="1"/>
  <c r="V146" i="1" s="1"/>
  <c r="W146" i="1" s="1"/>
  <c r="T147" i="1"/>
  <c r="U147" i="1" s="1"/>
  <c r="V147" i="1" s="1"/>
  <c r="W147" i="1" s="1"/>
  <c r="T148" i="1"/>
  <c r="U148" i="1" s="1"/>
  <c r="V148" i="1" s="1"/>
  <c r="W148" i="1" s="1"/>
  <c r="T149" i="1"/>
  <c r="U149" i="1" s="1"/>
  <c r="V149" i="1" s="1"/>
  <c r="W149" i="1" s="1"/>
  <c r="T150" i="1"/>
  <c r="U150" i="1" s="1"/>
  <c r="V150" i="1" s="1"/>
  <c r="W150" i="1" s="1"/>
  <c r="T151" i="1"/>
  <c r="U151" i="1" s="1"/>
  <c r="V151" i="1" s="1"/>
  <c r="W151" i="1" s="1"/>
  <c r="T152" i="1"/>
  <c r="U152" i="1" s="1"/>
  <c r="V152" i="1" s="1"/>
  <c r="W152" i="1" s="1"/>
  <c r="T153" i="1"/>
  <c r="U153" i="1" s="1"/>
  <c r="V153" i="1" s="1"/>
  <c r="W153" i="1" s="1"/>
  <c r="T154" i="1"/>
  <c r="U154" i="1" s="1"/>
  <c r="V154" i="1" s="1"/>
  <c r="W154" i="1" s="1"/>
  <c r="T155" i="1"/>
  <c r="U155" i="1" s="1"/>
  <c r="V155" i="1" s="1"/>
  <c r="W155" i="1" s="1"/>
  <c r="T156" i="1"/>
  <c r="U156" i="1" s="1"/>
  <c r="V156" i="1" s="1"/>
  <c r="W156" i="1" s="1"/>
  <c r="T157" i="1"/>
  <c r="U157" i="1" s="1"/>
  <c r="V157" i="1" s="1"/>
  <c r="W157" i="1" s="1"/>
  <c r="T158" i="1"/>
  <c r="U158" i="1" s="1"/>
  <c r="V158" i="1" s="1"/>
  <c r="W158" i="1" s="1"/>
  <c r="T159" i="1"/>
  <c r="U159" i="1" s="1"/>
  <c r="V159" i="1" s="1"/>
  <c r="W159" i="1" s="1"/>
  <c r="T160" i="1"/>
  <c r="U160" i="1" s="1"/>
  <c r="V160" i="1" s="1"/>
  <c r="W160" i="1" s="1"/>
  <c r="T161" i="1"/>
  <c r="U161" i="1" s="1"/>
  <c r="V161" i="1" s="1"/>
  <c r="W161" i="1" s="1"/>
  <c r="T162" i="1"/>
  <c r="U162" i="1" s="1"/>
  <c r="V162" i="1" s="1"/>
  <c r="W162" i="1" s="1"/>
  <c r="T163" i="1"/>
  <c r="U163" i="1" s="1"/>
  <c r="V163" i="1" s="1"/>
  <c r="W163" i="1" s="1"/>
  <c r="T164" i="1"/>
  <c r="U164" i="1" s="1"/>
  <c r="V164" i="1" s="1"/>
  <c r="W164" i="1" s="1"/>
  <c r="T165" i="1"/>
  <c r="U165" i="1" s="1"/>
  <c r="V165" i="1" s="1"/>
  <c r="W165" i="1" s="1"/>
  <c r="T166" i="1"/>
  <c r="U166" i="1" s="1"/>
  <c r="V166" i="1" s="1"/>
  <c r="W166" i="1" s="1"/>
  <c r="T167" i="1"/>
  <c r="U167" i="1" s="1"/>
  <c r="V167" i="1" s="1"/>
  <c r="W167" i="1" s="1"/>
  <c r="T168" i="1"/>
  <c r="U168" i="1" s="1"/>
  <c r="V168" i="1" s="1"/>
  <c r="W168" i="1" s="1"/>
  <c r="T169" i="1"/>
  <c r="U169" i="1" s="1"/>
  <c r="V169" i="1" s="1"/>
  <c r="W169" i="1" s="1"/>
  <c r="T170" i="1"/>
  <c r="U170" i="1" s="1"/>
  <c r="V170" i="1" s="1"/>
  <c r="W170" i="1" s="1"/>
  <c r="T171" i="1"/>
  <c r="U171" i="1" s="1"/>
  <c r="V171" i="1" s="1"/>
  <c r="W171" i="1" s="1"/>
  <c r="T172" i="1"/>
  <c r="U172" i="1" s="1"/>
  <c r="V172" i="1" s="1"/>
  <c r="W172" i="1" s="1"/>
  <c r="T173" i="1"/>
  <c r="U173" i="1" s="1"/>
  <c r="V173" i="1" s="1"/>
  <c r="W173" i="1" s="1"/>
  <c r="T174" i="1"/>
  <c r="U174" i="1" s="1"/>
  <c r="V174" i="1" s="1"/>
  <c r="W174" i="1" s="1"/>
  <c r="T175" i="1"/>
  <c r="U175" i="1" s="1"/>
  <c r="V175" i="1" s="1"/>
  <c r="W175" i="1" s="1"/>
  <c r="T176" i="1"/>
  <c r="U176" i="1" s="1"/>
  <c r="V176" i="1" s="1"/>
  <c r="W176" i="1" s="1"/>
  <c r="T177" i="1"/>
  <c r="U177" i="1" s="1"/>
  <c r="V177" i="1" s="1"/>
  <c r="W177" i="1" s="1"/>
  <c r="T178" i="1"/>
  <c r="U178" i="1" s="1"/>
  <c r="V178" i="1" s="1"/>
  <c r="W178" i="1" s="1"/>
  <c r="T179" i="1"/>
  <c r="U179" i="1" s="1"/>
  <c r="V179" i="1" s="1"/>
  <c r="W179" i="1" s="1"/>
  <c r="T180" i="1"/>
  <c r="U180" i="1" s="1"/>
  <c r="V180" i="1" s="1"/>
  <c r="W180" i="1" s="1"/>
  <c r="T181" i="1"/>
  <c r="U181" i="1" s="1"/>
  <c r="V181" i="1" s="1"/>
  <c r="W181" i="1" s="1"/>
  <c r="T182" i="1"/>
  <c r="U182" i="1" s="1"/>
  <c r="V182" i="1" s="1"/>
  <c r="W182" i="1" s="1"/>
  <c r="T183" i="1"/>
  <c r="U183" i="1" s="1"/>
  <c r="V183" i="1" s="1"/>
  <c r="W183" i="1" s="1"/>
  <c r="T184" i="1"/>
  <c r="U184" i="1" s="1"/>
  <c r="V184" i="1" s="1"/>
  <c r="W184" i="1" s="1"/>
  <c r="T185" i="1"/>
  <c r="U185" i="1" s="1"/>
  <c r="V185" i="1" s="1"/>
  <c r="W185" i="1" s="1"/>
  <c r="T186" i="1"/>
  <c r="U186" i="1" s="1"/>
  <c r="V186" i="1" s="1"/>
  <c r="W186" i="1" s="1"/>
  <c r="T187" i="1"/>
  <c r="U187" i="1" s="1"/>
  <c r="V187" i="1" s="1"/>
  <c r="W187" i="1" s="1"/>
  <c r="T188" i="1"/>
  <c r="U188" i="1" s="1"/>
  <c r="V188" i="1" s="1"/>
  <c r="W188" i="1" s="1"/>
  <c r="T189" i="1"/>
  <c r="U189" i="1" s="1"/>
  <c r="V189" i="1" s="1"/>
  <c r="W189" i="1" s="1"/>
  <c r="T190" i="1"/>
  <c r="U190" i="1" s="1"/>
  <c r="V190" i="1" s="1"/>
  <c r="W190" i="1" s="1"/>
  <c r="T191" i="1"/>
  <c r="U191" i="1" s="1"/>
  <c r="V191" i="1" s="1"/>
  <c r="W191" i="1" s="1"/>
  <c r="T192" i="1"/>
  <c r="U192" i="1" s="1"/>
  <c r="V192" i="1" s="1"/>
  <c r="W192" i="1" s="1"/>
  <c r="T193" i="1"/>
  <c r="U193" i="1" s="1"/>
  <c r="V193" i="1" s="1"/>
  <c r="W193" i="1" s="1"/>
  <c r="T194" i="1"/>
  <c r="U194" i="1" s="1"/>
  <c r="V194" i="1" s="1"/>
  <c r="W194" i="1" s="1"/>
  <c r="T195" i="1"/>
  <c r="U195" i="1" s="1"/>
  <c r="V195" i="1" s="1"/>
  <c r="W195" i="1" s="1"/>
  <c r="T196" i="1"/>
  <c r="U196" i="1" s="1"/>
  <c r="V196" i="1" s="1"/>
  <c r="W196" i="1" s="1"/>
  <c r="T197" i="1"/>
  <c r="U197" i="1" s="1"/>
  <c r="V197" i="1" s="1"/>
  <c r="W197" i="1" s="1"/>
  <c r="T198" i="1"/>
  <c r="U198" i="1" s="1"/>
  <c r="V198" i="1" s="1"/>
  <c r="W198" i="1" s="1"/>
  <c r="T199" i="1"/>
  <c r="U199" i="1" s="1"/>
  <c r="V199" i="1" s="1"/>
  <c r="W199" i="1" s="1"/>
  <c r="T200" i="1"/>
  <c r="U200" i="1" s="1"/>
  <c r="V200" i="1" s="1"/>
  <c r="W200" i="1" s="1"/>
  <c r="T201" i="1"/>
  <c r="U201" i="1" s="1"/>
  <c r="V201" i="1" s="1"/>
  <c r="W201" i="1" s="1"/>
  <c r="T202" i="1"/>
  <c r="U202" i="1" s="1"/>
  <c r="V202" i="1" s="1"/>
  <c r="W202" i="1" s="1"/>
  <c r="T203" i="1"/>
  <c r="U203" i="1" s="1"/>
  <c r="V203" i="1" s="1"/>
  <c r="W203" i="1" s="1"/>
  <c r="T204" i="1"/>
  <c r="U204" i="1" s="1"/>
  <c r="V204" i="1" s="1"/>
  <c r="W204" i="1" s="1"/>
  <c r="T205" i="1"/>
  <c r="U205" i="1" s="1"/>
  <c r="V205" i="1" s="1"/>
  <c r="W205" i="1" s="1"/>
  <c r="T206" i="1"/>
  <c r="U206" i="1" s="1"/>
  <c r="V206" i="1" s="1"/>
  <c r="W206" i="1" s="1"/>
  <c r="T207" i="1"/>
  <c r="U207" i="1" s="1"/>
  <c r="V207" i="1" s="1"/>
  <c r="W207" i="1" s="1"/>
  <c r="T208" i="1"/>
  <c r="U208" i="1" s="1"/>
  <c r="V208" i="1" s="1"/>
  <c r="W208" i="1" s="1"/>
  <c r="T209" i="1"/>
  <c r="U209" i="1" s="1"/>
  <c r="V209" i="1" s="1"/>
  <c r="W209" i="1" s="1"/>
  <c r="T210" i="1"/>
  <c r="U210" i="1" s="1"/>
  <c r="V210" i="1" s="1"/>
  <c r="W210" i="1" s="1"/>
  <c r="T211" i="1"/>
  <c r="U211" i="1" s="1"/>
  <c r="V211" i="1" s="1"/>
  <c r="W211" i="1" s="1"/>
  <c r="T212" i="1"/>
  <c r="U212" i="1" s="1"/>
  <c r="V212" i="1" s="1"/>
  <c r="W212" i="1" s="1"/>
  <c r="T213" i="1"/>
  <c r="U213" i="1" s="1"/>
  <c r="V213" i="1" s="1"/>
  <c r="W213" i="1" s="1"/>
  <c r="T214" i="1"/>
  <c r="U214" i="1" s="1"/>
  <c r="V214" i="1" s="1"/>
  <c r="W214" i="1" s="1"/>
  <c r="T215" i="1"/>
  <c r="U215" i="1" s="1"/>
  <c r="V215" i="1" s="1"/>
  <c r="W215" i="1" s="1"/>
  <c r="T216" i="1"/>
  <c r="U216" i="1" s="1"/>
  <c r="V216" i="1" s="1"/>
  <c r="W216" i="1" s="1"/>
  <c r="T217" i="1"/>
  <c r="U217" i="1" s="1"/>
  <c r="V217" i="1" s="1"/>
  <c r="W217" i="1" s="1"/>
  <c r="T218" i="1"/>
  <c r="U218" i="1" s="1"/>
  <c r="V218" i="1" s="1"/>
  <c r="W218" i="1" s="1"/>
  <c r="T219" i="1"/>
  <c r="U219" i="1" s="1"/>
  <c r="V219" i="1" s="1"/>
  <c r="W219" i="1" s="1"/>
  <c r="T220" i="1"/>
  <c r="U220" i="1" s="1"/>
  <c r="V220" i="1" s="1"/>
  <c r="W220" i="1" s="1"/>
  <c r="T221" i="1"/>
  <c r="U221" i="1" s="1"/>
  <c r="V221" i="1" s="1"/>
  <c r="W221" i="1" s="1"/>
  <c r="T222" i="1"/>
  <c r="U222" i="1" s="1"/>
  <c r="V222" i="1" s="1"/>
  <c r="W222" i="1" s="1"/>
  <c r="T223" i="1"/>
  <c r="U223" i="1" s="1"/>
  <c r="V223" i="1" s="1"/>
  <c r="W223" i="1" s="1"/>
  <c r="T224" i="1"/>
  <c r="U224" i="1" s="1"/>
  <c r="V224" i="1" s="1"/>
  <c r="W224" i="1" s="1"/>
  <c r="T225" i="1"/>
  <c r="U225" i="1" s="1"/>
  <c r="V225" i="1" s="1"/>
  <c r="W225" i="1" s="1"/>
  <c r="T226" i="1"/>
  <c r="U226" i="1" s="1"/>
  <c r="V226" i="1" s="1"/>
  <c r="W226" i="1" s="1"/>
  <c r="T227" i="1"/>
  <c r="U227" i="1" s="1"/>
  <c r="V227" i="1" s="1"/>
  <c r="W227" i="1" s="1"/>
  <c r="T228" i="1"/>
  <c r="U228" i="1" s="1"/>
  <c r="V228" i="1" s="1"/>
  <c r="W228" i="1" s="1"/>
  <c r="T229" i="1"/>
  <c r="U229" i="1" s="1"/>
  <c r="V229" i="1" s="1"/>
  <c r="W229" i="1" s="1"/>
  <c r="T230" i="1"/>
  <c r="U230" i="1" s="1"/>
  <c r="V230" i="1" s="1"/>
  <c r="W230" i="1" s="1"/>
  <c r="T231" i="1"/>
  <c r="U231" i="1" s="1"/>
  <c r="V231" i="1" s="1"/>
  <c r="W231" i="1" s="1"/>
  <c r="T232" i="1"/>
  <c r="U232" i="1" s="1"/>
  <c r="V232" i="1" s="1"/>
  <c r="W232" i="1" s="1"/>
  <c r="T233" i="1"/>
  <c r="U233" i="1" s="1"/>
  <c r="V233" i="1" s="1"/>
  <c r="W233" i="1" s="1"/>
  <c r="T234" i="1"/>
  <c r="U234" i="1" s="1"/>
  <c r="V234" i="1" s="1"/>
  <c r="W234" i="1" s="1"/>
  <c r="T235" i="1"/>
  <c r="U235" i="1" s="1"/>
  <c r="V235" i="1" s="1"/>
  <c r="W235" i="1" s="1"/>
  <c r="T236" i="1"/>
  <c r="U236" i="1" s="1"/>
  <c r="V236" i="1" s="1"/>
  <c r="W236" i="1" s="1"/>
  <c r="T237" i="1"/>
  <c r="U237" i="1" s="1"/>
  <c r="V237" i="1" s="1"/>
  <c r="W237" i="1" s="1"/>
  <c r="T238" i="1"/>
  <c r="U238" i="1" s="1"/>
  <c r="V238" i="1" s="1"/>
  <c r="W238" i="1" s="1"/>
  <c r="T239" i="1"/>
  <c r="U239" i="1" s="1"/>
  <c r="V239" i="1" s="1"/>
  <c r="W239" i="1" s="1"/>
  <c r="T240" i="1"/>
  <c r="U240" i="1" s="1"/>
  <c r="V240" i="1" s="1"/>
  <c r="W240" i="1" s="1"/>
  <c r="T241" i="1"/>
  <c r="U241" i="1" s="1"/>
  <c r="V241" i="1" s="1"/>
  <c r="W241" i="1" s="1"/>
  <c r="T242" i="1"/>
  <c r="U242" i="1" s="1"/>
  <c r="V242" i="1" s="1"/>
  <c r="W242" i="1" s="1"/>
  <c r="T243" i="1"/>
  <c r="U243" i="1" s="1"/>
  <c r="V243" i="1" s="1"/>
  <c r="W243" i="1" s="1"/>
  <c r="T244" i="1"/>
  <c r="U244" i="1" s="1"/>
  <c r="V244" i="1" s="1"/>
  <c r="W244" i="1" s="1"/>
  <c r="T245" i="1"/>
  <c r="U245" i="1" s="1"/>
  <c r="V245" i="1" s="1"/>
  <c r="W245" i="1" s="1"/>
  <c r="T246" i="1"/>
  <c r="U246" i="1" s="1"/>
  <c r="V246" i="1" s="1"/>
  <c r="W246" i="1" s="1"/>
  <c r="T247" i="1"/>
  <c r="U247" i="1" s="1"/>
  <c r="V247" i="1" s="1"/>
  <c r="W247" i="1" s="1"/>
  <c r="T248" i="1"/>
  <c r="U248" i="1" s="1"/>
  <c r="V248" i="1" s="1"/>
  <c r="W248" i="1" s="1"/>
  <c r="T249" i="1"/>
  <c r="U249" i="1" s="1"/>
  <c r="V249" i="1" s="1"/>
  <c r="W249" i="1" s="1"/>
  <c r="T250" i="1"/>
  <c r="U250" i="1" s="1"/>
  <c r="V250" i="1" s="1"/>
  <c r="W250" i="1" s="1"/>
  <c r="T251" i="1"/>
  <c r="U251" i="1" s="1"/>
  <c r="V251" i="1" s="1"/>
  <c r="W251" i="1" s="1"/>
  <c r="T252" i="1"/>
  <c r="U252" i="1" s="1"/>
  <c r="V252" i="1" s="1"/>
  <c r="W252" i="1" s="1"/>
  <c r="T253" i="1"/>
  <c r="U253" i="1" s="1"/>
  <c r="V253" i="1" s="1"/>
  <c r="W253" i="1" s="1"/>
  <c r="T254" i="1"/>
  <c r="U254" i="1" s="1"/>
  <c r="V254" i="1" s="1"/>
  <c r="W254" i="1" s="1"/>
  <c r="T255" i="1"/>
  <c r="U255" i="1" s="1"/>
  <c r="V255" i="1" s="1"/>
  <c r="W255" i="1" s="1"/>
  <c r="T256" i="1"/>
  <c r="U256" i="1" s="1"/>
  <c r="V256" i="1" s="1"/>
  <c r="W256" i="1" s="1"/>
  <c r="T257" i="1"/>
  <c r="U257" i="1" s="1"/>
  <c r="V257" i="1" s="1"/>
  <c r="W257" i="1" s="1"/>
  <c r="T258" i="1"/>
  <c r="U258" i="1" s="1"/>
  <c r="V258" i="1" s="1"/>
  <c r="W258" i="1" s="1"/>
  <c r="T259" i="1"/>
  <c r="U259" i="1" s="1"/>
  <c r="V259" i="1" s="1"/>
  <c r="W259" i="1" s="1"/>
  <c r="T260" i="1"/>
  <c r="U260" i="1" s="1"/>
  <c r="V260" i="1" s="1"/>
  <c r="W260" i="1" s="1"/>
  <c r="T261" i="1"/>
  <c r="U261" i="1" s="1"/>
  <c r="V261" i="1" s="1"/>
  <c r="W261" i="1" s="1"/>
  <c r="T262" i="1"/>
  <c r="U262" i="1" s="1"/>
  <c r="V262" i="1" s="1"/>
  <c r="W262" i="1" s="1"/>
  <c r="T263" i="1"/>
  <c r="U263" i="1" s="1"/>
  <c r="V263" i="1" s="1"/>
  <c r="W263" i="1" s="1"/>
  <c r="T264" i="1"/>
  <c r="U264" i="1" s="1"/>
  <c r="V264" i="1" s="1"/>
  <c r="W264" i="1" s="1"/>
  <c r="T265" i="1"/>
  <c r="U265" i="1" s="1"/>
  <c r="V265" i="1" s="1"/>
  <c r="W265" i="1" s="1"/>
  <c r="T266" i="1"/>
  <c r="U266" i="1" s="1"/>
  <c r="V266" i="1" s="1"/>
  <c r="W266" i="1" s="1"/>
  <c r="T267" i="1"/>
  <c r="U267" i="1" s="1"/>
  <c r="V267" i="1" s="1"/>
  <c r="W267" i="1" s="1"/>
  <c r="T268" i="1"/>
  <c r="U268" i="1" s="1"/>
  <c r="V268" i="1" s="1"/>
  <c r="W268" i="1" s="1"/>
  <c r="T269" i="1"/>
  <c r="U269" i="1" s="1"/>
  <c r="V269" i="1" s="1"/>
  <c r="W269" i="1" s="1"/>
  <c r="T270" i="1"/>
  <c r="U270" i="1" s="1"/>
  <c r="V270" i="1" s="1"/>
  <c r="W270" i="1" s="1"/>
  <c r="T271" i="1"/>
  <c r="U271" i="1" s="1"/>
  <c r="V271" i="1" s="1"/>
  <c r="W271" i="1" s="1"/>
  <c r="T272" i="1"/>
  <c r="U272" i="1" s="1"/>
  <c r="V272" i="1" s="1"/>
  <c r="W272" i="1" s="1"/>
  <c r="T273" i="1"/>
  <c r="U273" i="1" s="1"/>
  <c r="V273" i="1" s="1"/>
  <c r="W273" i="1" s="1"/>
  <c r="T274" i="1"/>
  <c r="U274" i="1" s="1"/>
  <c r="V274" i="1" s="1"/>
  <c r="W274" i="1" s="1"/>
  <c r="T275" i="1"/>
  <c r="U275" i="1" s="1"/>
  <c r="V275" i="1" s="1"/>
  <c r="W275" i="1" s="1"/>
  <c r="T276" i="1"/>
  <c r="U276" i="1" s="1"/>
  <c r="V276" i="1" s="1"/>
  <c r="W276" i="1" s="1"/>
  <c r="T277" i="1"/>
  <c r="U277" i="1" s="1"/>
  <c r="V277" i="1" s="1"/>
  <c r="W277" i="1" s="1"/>
  <c r="T278" i="1"/>
  <c r="U278" i="1" s="1"/>
  <c r="V278" i="1" s="1"/>
  <c r="W278" i="1" s="1"/>
  <c r="T279" i="1"/>
  <c r="U279" i="1" s="1"/>
  <c r="V279" i="1" s="1"/>
  <c r="W279" i="1" s="1"/>
  <c r="T280" i="1"/>
  <c r="U280" i="1" s="1"/>
  <c r="V280" i="1" s="1"/>
  <c r="W280" i="1" s="1"/>
  <c r="T281" i="1"/>
  <c r="U281" i="1" s="1"/>
  <c r="V281" i="1" s="1"/>
  <c r="W281" i="1" s="1"/>
  <c r="T282" i="1"/>
  <c r="U282" i="1" s="1"/>
  <c r="V282" i="1" s="1"/>
  <c r="W282" i="1" s="1"/>
  <c r="T283" i="1"/>
  <c r="U283" i="1" s="1"/>
  <c r="V283" i="1" s="1"/>
  <c r="W283" i="1" s="1"/>
  <c r="T284" i="1"/>
  <c r="U284" i="1" s="1"/>
  <c r="V284" i="1" s="1"/>
  <c r="W284" i="1" s="1"/>
  <c r="T285" i="1"/>
  <c r="U285" i="1" s="1"/>
  <c r="V285" i="1" s="1"/>
  <c r="W285" i="1" s="1"/>
  <c r="T286" i="1"/>
  <c r="U286" i="1" s="1"/>
  <c r="V286" i="1" s="1"/>
  <c r="W286" i="1" s="1"/>
  <c r="T287" i="1"/>
  <c r="U287" i="1" s="1"/>
  <c r="V287" i="1" s="1"/>
  <c r="W287" i="1" s="1"/>
  <c r="T288" i="1"/>
  <c r="U288" i="1" s="1"/>
  <c r="V288" i="1" s="1"/>
  <c r="W288" i="1" s="1"/>
  <c r="T289" i="1"/>
  <c r="U289" i="1" s="1"/>
  <c r="V289" i="1" s="1"/>
  <c r="W289" i="1" s="1"/>
  <c r="T290" i="1"/>
  <c r="U290" i="1" s="1"/>
  <c r="V290" i="1" s="1"/>
  <c r="W290" i="1" s="1"/>
  <c r="T291" i="1"/>
  <c r="U291" i="1" s="1"/>
  <c r="V291" i="1" s="1"/>
  <c r="W291" i="1" s="1"/>
  <c r="T292" i="1"/>
  <c r="U292" i="1" s="1"/>
  <c r="V292" i="1" s="1"/>
  <c r="W292" i="1" s="1"/>
  <c r="T293" i="1"/>
  <c r="U293" i="1" s="1"/>
  <c r="V293" i="1" s="1"/>
  <c r="W293" i="1" s="1"/>
  <c r="T294" i="1"/>
  <c r="U294" i="1" s="1"/>
  <c r="V294" i="1" s="1"/>
  <c r="W294" i="1" s="1"/>
  <c r="T295" i="1"/>
  <c r="U295" i="1" s="1"/>
  <c r="V295" i="1" s="1"/>
  <c r="W295" i="1" s="1"/>
  <c r="T296" i="1"/>
  <c r="U296" i="1" s="1"/>
  <c r="V296" i="1" s="1"/>
  <c r="W296" i="1" s="1"/>
  <c r="T297" i="1"/>
  <c r="U297" i="1" s="1"/>
  <c r="V297" i="1" s="1"/>
  <c r="W297" i="1" s="1"/>
  <c r="T298" i="1"/>
  <c r="U298" i="1" s="1"/>
  <c r="V298" i="1" s="1"/>
  <c r="W298" i="1" s="1"/>
  <c r="T299" i="1"/>
  <c r="U299" i="1" s="1"/>
  <c r="V299" i="1" s="1"/>
  <c r="W299" i="1" s="1"/>
  <c r="T300" i="1"/>
  <c r="U300" i="1" s="1"/>
  <c r="V300" i="1" s="1"/>
  <c r="W300" i="1" s="1"/>
  <c r="T301" i="1"/>
  <c r="U301" i="1" s="1"/>
  <c r="V301" i="1" s="1"/>
  <c r="W301" i="1" s="1"/>
  <c r="T302" i="1"/>
  <c r="U302" i="1" s="1"/>
  <c r="V302" i="1" s="1"/>
  <c r="W302" i="1" s="1"/>
  <c r="T303" i="1"/>
  <c r="U303" i="1" s="1"/>
  <c r="V303" i="1" s="1"/>
  <c r="W303" i="1" s="1"/>
  <c r="T304" i="1"/>
  <c r="U304" i="1" s="1"/>
  <c r="V304" i="1" s="1"/>
  <c r="W304" i="1" s="1"/>
  <c r="T305" i="1"/>
  <c r="U305" i="1" s="1"/>
  <c r="V305" i="1" s="1"/>
  <c r="W305" i="1" s="1"/>
  <c r="T306" i="1"/>
  <c r="U306" i="1" s="1"/>
  <c r="V306" i="1" s="1"/>
  <c r="W306" i="1" s="1"/>
  <c r="T307" i="1"/>
  <c r="U307" i="1" s="1"/>
  <c r="V307" i="1" s="1"/>
  <c r="W307" i="1" s="1"/>
  <c r="T308" i="1"/>
  <c r="U308" i="1" s="1"/>
  <c r="V308" i="1" s="1"/>
  <c r="W308" i="1" s="1"/>
  <c r="T309" i="1"/>
  <c r="U309" i="1" s="1"/>
  <c r="V309" i="1" s="1"/>
  <c r="W309" i="1" s="1"/>
  <c r="T310" i="1"/>
  <c r="U310" i="1" s="1"/>
  <c r="V310" i="1" s="1"/>
  <c r="W310" i="1" s="1"/>
  <c r="T311" i="1"/>
  <c r="U311" i="1" s="1"/>
  <c r="V311" i="1" s="1"/>
  <c r="W311" i="1" s="1"/>
  <c r="T312" i="1"/>
  <c r="U312" i="1" s="1"/>
  <c r="V312" i="1" s="1"/>
  <c r="W312" i="1" s="1"/>
  <c r="T313" i="1"/>
  <c r="U313" i="1" s="1"/>
  <c r="V313" i="1" s="1"/>
  <c r="W313" i="1" s="1"/>
  <c r="T314" i="1"/>
  <c r="U314" i="1" s="1"/>
  <c r="V314" i="1" s="1"/>
  <c r="W314" i="1" s="1"/>
  <c r="T315" i="1"/>
  <c r="U315" i="1" s="1"/>
  <c r="V315" i="1" s="1"/>
  <c r="W315" i="1" s="1"/>
  <c r="T316" i="1"/>
  <c r="U316" i="1" s="1"/>
  <c r="V316" i="1" s="1"/>
  <c r="W316" i="1" s="1"/>
  <c r="T317" i="1"/>
  <c r="U317" i="1" s="1"/>
  <c r="V317" i="1" s="1"/>
  <c r="W317" i="1" s="1"/>
  <c r="T318" i="1"/>
  <c r="U318" i="1" s="1"/>
  <c r="V318" i="1" s="1"/>
  <c r="W318" i="1" s="1"/>
  <c r="T319" i="1"/>
  <c r="U319" i="1" s="1"/>
  <c r="V319" i="1" s="1"/>
  <c r="W319" i="1" s="1"/>
  <c r="T320" i="1"/>
  <c r="U320" i="1" s="1"/>
  <c r="V320" i="1" s="1"/>
  <c r="W320" i="1" s="1"/>
  <c r="T321" i="1"/>
  <c r="U321" i="1" s="1"/>
  <c r="V321" i="1" s="1"/>
  <c r="W321" i="1" s="1"/>
  <c r="T322" i="1"/>
  <c r="U322" i="1" s="1"/>
  <c r="V322" i="1" s="1"/>
  <c r="W322" i="1" s="1"/>
  <c r="T323" i="1"/>
  <c r="U323" i="1" s="1"/>
  <c r="V323" i="1" s="1"/>
  <c r="W323" i="1" s="1"/>
  <c r="T324" i="1"/>
  <c r="U324" i="1" s="1"/>
  <c r="V324" i="1" s="1"/>
  <c r="W324" i="1" s="1"/>
  <c r="T325" i="1"/>
  <c r="U325" i="1" s="1"/>
  <c r="V325" i="1" s="1"/>
  <c r="W325" i="1" s="1"/>
  <c r="T326" i="1"/>
  <c r="U326" i="1" s="1"/>
  <c r="V326" i="1" s="1"/>
  <c r="W326" i="1" s="1"/>
  <c r="T327" i="1"/>
  <c r="U327" i="1" s="1"/>
  <c r="V327" i="1" s="1"/>
  <c r="W327" i="1" s="1"/>
  <c r="T328" i="1"/>
  <c r="U328" i="1" s="1"/>
  <c r="V328" i="1" s="1"/>
  <c r="W328" i="1" s="1"/>
  <c r="T329" i="1"/>
  <c r="U329" i="1" s="1"/>
  <c r="V329" i="1" s="1"/>
  <c r="W329" i="1" s="1"/>
  <c r="T330" i="1"/>
  <c r="U330" i="1" s="1"/>
  <c r="V330" i="1" s="1"/>
  <c r="W330" i="1" s="1"/>
  <c r="T331" i="1"/>
  <c r="U331" i="1" s="1"/>
  <c r="V331" i="1" s="1"/>
  <c r="W331" i="1" s="1"/>
  <c r="T332" i="1"/>
  <c r="U332" i="1" s="1"/>
  <c r="V332" i="1" s="1"/>
  <c r="W332" i="1" s="1"/>
  <c r="T333" i="1"/>
  <c r="U333" i="1" s="1"/>
  <c r="V333" i="1" s="1"/>
  <c r="W333" i="1" s="1"/>
  <c r="T334" i="1"/>
  <c r="U334" i="1" s="1"/>
  <c r="V334" i="1" s="1"/>
  <c r="W334" i="1" s="1"/>
  <c r="T335" i="1"/>
  <c r="U335" i="1" s="1"/>
  <c r="V335" i="1" s="1"/>
  <c r="W335" i="1" s="1"/>
  <c r="T336" i="1"/>
  <c r="U336" i="1" s="1"/>
  <c r="V336" i="1" s="1"/>
  <c r="W336" i="1" s="1"/>
  <c r="T337" i="1"/>
  <c r="U337" i="1" s="1"/>
  <c r="V337" i="1" s="1"/>
  <c r="W337" i="1" s="1"/>
  <c r="T338" i="1"/>
  <c r="U338" i="1" s="1"/>
  <c r="V338" i="1" s="1"/>
  <c r="W338" i="1" s="1"/>
  <c r="T339" i="1"/>
  <c r="U339" i="1" s="1"/>
  <c r="V339" i="1" s="1"/>
  <c r="W339" i="1" s="1"/>
  <c r="T340" i="1"/>
  <c r="U340" i="1" s="1"/>
  <c r="V340" i="1" s="1"/>
  <c r="W340" i="1" s="1"/>
  <c r="T341" i="1"/>
  <c r="U341" i="1" s="1"/>
  <c r="V341" i="1" s="1"/>
  <c r="W341" i="1" s="1"/>
  <c r="T342" i="1"/>
  <c r="U342" i="1" s="1"/>
  <c r="V342" i="1" s="1"/>
  <c r="W342" i="1" s="1"/>
  <c r="T343" i="1"/>
  <c r="U343" i="1" s="1"/>
  <c r="V343" i="1" s="1"/>
  <c r="W343" i="1" s="1"/>
  <c r="T344" i="1"/>
  <c r="U344" i="1" s="1"/>
  <c r="V344" i="1" s="1"/>
  <c r="W344" i="1" s="1"/>
  <c r="T345" i="1"/>
  <c r="U345" i="1" s="1"/>
  <c r="V345" i="1" s="1"/>
  <c r="W345" i="1" s="1"/>
  <c r="T346" i="1"/>
  <c r="U346" i="1" s="1"/>
  <c r="V346" i="1" s="1"/>
  <c r="W346" i="1" s="1"/>
  <c r="T347" i="1"/>
  <c r="U347" i="1" s="1"/>
  <c r="V347" i="1" s="1"/>
  <c r="W347" i="1" s="1"/>
  <c r="T348" i="1"/>
  <c r="U348" i="1" s="1"/>
  <c r="V348" i="1" s="1"/>
  <c r="W348" i="1" s="1"/>
  <c r="T349" i="1"/>
  <c r="U349" i="1" s="1"/>
  <c r="V349" i="1" s="1"/>
  <c r="W349" i="1" s="1"/>
  <c r="T350" i="1"/>
  <c r="U350" i="1" s="1"/>
  <c r="V350" i="1" s="1"/>
  <c r="W350" i="1" s="1"/>
  <c r="T351" i="1"/>
  <c r="U351" i="1" s="1"/>
  <c r="V351" i="1" s="1"/>
  <c r="W351" i="1" s="1"/>
  <c r="T352" i="1"/>
  <c r="U352" i="1" s="1"/>
  <c r="V352" i="1" s="1"/>
  <c r="W352" i="1" s="1"/>
  <c r="T353" i="1"/>
  <c r="U353" i="1" s="1"/>
  <c r="V353" i="1" s="1"/>
  <c r="W353" i="1" s="1"/>
  <c r="T354" i="1"/>
  <c r="U354" i="1" s="1"/>
  <c r="V354" i="1" s="1"/>
  <c r="W354" i="1" s="1"/>
  <c r="T355" i="1"/>
  <c r="U355" i="1" s="1"/>
  <c r="V355" i="1" s="1"/>
  <c r="W355" i="1" s="1"/>
  <c r="T356" i="1"/>
  <c r="U356" i="1" s="1"/>
  <c r="V356" i="1" s="1"/>
  <c r="W356" i="1" s="1"/>
  <c r="T357" i="1"/>
  <c r="U357" i="1" s="1"/>
  <c r="V357" i="1" s="1"/>
  <c r="W357" i="1" s="1"/>
  <c r="T358" i="1"/>
  <c r="U358" i="1" s="1"/>
  <c r="V358" i="1" s="1"/>
  <c r="W358" i="1" s="1"/>
  <c r="T359" i="1"/>
  <c r="U359" i="1" s="1"/>
  <c r="V359" i="1" s="1"/>
  <c r="W359" i="1" s="1"/>
  <c r="T360" i="1"/>
  <c r="U360" i="1" s="1"/>
  <c r="V360" i="1" s="1"/>
  <c r="W360" i="1" s="1"/>
  <c r="T361" i="1"/>
  <c r="U361" i="1" s="1"/>
  <c r="V361" i="1" s="1"/>
  <c r="W361" i="1" s="1"/>
  <c r="T362" i="1"/>
  <c r="U362" i="1" s="1"/>
  <c r="V362" i="1" s="1"/>
  <c r="W362" i="1" s="1"/>
  <c r="T363" i="1"/>
  <c r="U363" i="1" s="1"/>
  <c r="V363" i="1" s="1"/>
  <c r="W363" i="1" s="1"/>
  <c r="T364" i="1"/>
  <c r="U364" i="1" s="1"/>
  <c r="V364" i="1" s="1"/>
  <c r="W364" i="1" s="1"/>
  <c r="T365" i="1"/>
  <c r="U365" i="1" s="1"/>
  <c r="V365" i="1" s="1"/>
  <c r="W365" i="1" s="1"/>
  <c r="T366" i="1"/>
  <c r="U366" i="1" s="1"/>
  <c r="V366" i="1" s="1"/>
  <c r="W366" i="1" s="1"/>
  <c r="T367" i="1"/>
  <c r="U367" i="1" s="1"/>
  <c r="V367" i="1" s="1"/>
  <c r="W367" i="1" s="1"/>
  <c r="T368" i="1"/>
  <c r="U368" i="1" s="1"/>
  <c r="V368" i="1" s="1"/>
  <c r="W368" i="1" s="1"/>
  <c r="T369" i="1"/>
  <c r="U369" i="1" s="1"/>
  <c r="V369" i="1" s="1"/>
  <c r="W369" i="1" s="1"/>
  <c r="T370" i="1"/>
  <c r="U370" i="1" s="1"/>
  <c r="V370" i="1" s="1"/>
  <c r="W370" i="1" s="1"/>
  <c r="T371" i="1"/>
  <c r="U371" i="1" s="1"/>
  <c r="V371" i="1" s="1"/>
  <c r="W371" i="1" s="1"/>
  <c r="T372" i="1"/>
  <c r="U372" i="1" s="1"/>
  <c r="V372" i="1" s="1"/>
  <c r="W372" i="1" s="1"/>
  <c r="T373" i="1"/>
  <c r="U373" i="1" s="1"/>
  <c r="V373" i="1" s="1"/>
  <c r="W373" i="1" s="1"/>
  <c r="T374" i="1"/>
  <c r="U374" i="1" s="1"/>
  <c r="V374" i="1" s="1"/>
  <c r="W374" i="1" s="1"/>
  <c r="T375" i="1"/>
  <c r="U375" i="1" s="1"/>
  <c r="V375" i="1" s="1"/>
  <c r="W375" i="1" s="1"/>
  <c r="T376" i="1"/>
  <c r="U376" i="1" s="1"/>
  <c r="V376" i="1" s="1"/>
  <c r="W376" i="1" s="1"/>
  <c r="T377" i="1"/>
  <c r="U377" i="1" s="1"/>
  <c r="V377" i="1" s="1"/>
  <c r="W377" i="1" s="1"/>
  <c r="T378" i="1"/>
  <c r="U378" i="1" s="1"/>
  <c r="V378" i="1" s="1"/>
  <c r="W378" i="1" s="1"/>
  <c r="T379" i="1"/>
  <c r="U379" i="1" s="1"/>
  <c r="V379" i="1" s="1"/>
  <c r="W379" i="1" s="1"/>
  <c r="T380" i="1"/>
  <c r="U380" i="1" s="1"/>
  <c r="V380" i="1" s="1"/>
  <c r="W380" i="1" s="1"/>
  <c r="T381" i="1"/>
  <c r="U381" i="1" s="1"/>
  <c r="V381" i="1" s="1"/>
  <c r="W381" i="1" s="1"/>
  <c r="T382" i="1"/>
  <c r="U382" i="1" s="1"/>
  <c r="V382" i="1" s="1"/>
  <c r="W382" i="1" s="1"/>
  <c r="T383" i="1"/>
  <c r="U383" i="1" s="1"/>
  <c r="V383" i="1" s="1"/>
  <c r="W383" i="1" s="1"/>
  <c r="T384" i="1"/>
  <c r="U384" i="1" s="1"/>
  <c r="V384" i="1" s="1"/>
  <c r="W384" i="1" s="1"/>
  <c r="T385" i="1"/>
  <c r="U385" i="1" s="1"/>
  <c r="V385" i="1" s="1"/>
  <c r="W385" i="1" s="1"/>
  <c r="T386" i="1"/>
  <c r="U386" i="1" s="1"/>
  <c r="V386" i="1" s="1"/>
  <c r="W386" i="1" s="1"/>
  <c r="T387" i="1"/>
  <c r="U387" i="1" s="1"/>
  <c r="V387" i="1" s="1"/>
  <c r="W387" i="1" s="1"/>
  <c r="T388" i="1"/>
  <c r="U388" i="1" s="1"/>
  <c r="V388" i="1" s="1"/>
  <c r="W388" i="1" s="1"/>
  <c r="T389" i="1"/>
  <c r="U389" i="1" s="1"/>
  <c r="V389" i="1" s="1"/>
  <c r="W389" i="1" s="1"/>
  <c r="T390" i="1"/>
  <c r="U390" i="1" s="1"/>
  <c r="V390" i="1" s="1"/>
  <c r="W390" i="1" s="1"/>
  <c r="T391" i="1"/>
  <c r="U391" i="1" s="1"/>
  <c r="V391" i="1" s="1"/>
  <c r="W391" i="1" s="1"/>
  <c r="T392" i="1"/>
  <c r="U392" i="1" s="1"/>
  <c r="V392" i="1" s="1"/>
  <c r="W392" i="1" s="1"/>
  <c r="T393" i="1"/>
  <c r="U393" i="1" s="1"/>
  <c r="V393" i="1" s="1"/>
  <c r="W393" i="1" s="1"/>
  <c r="T394" i="1"/>
  <c r="U394" i="1" s="1"/>
  <c r="V394" i="1" s="1"/>
  <c r="W394" i="1" s="1"/>
  <c r="T395" i="1"/>
  <c r="U395" i="1" s="1"/>
  <c r="V395" i="1" s="1"/>
  <c r="W395" i="1" s="1"/>
  <c r="T396" i="1"/>
  <c r="U396" i="1" s="1"/>
  <c r="V396" i="1" s="1"/>
  <c r="W396" i="1" s="1"/>
  <c r="T397" i="1"/>
  <c r="U397" i="1" s="1"/>
  <c r="V397" i="1" s="1"/>
  <c r="W397" i="1" s="1"/>
  <c r="T398" i="1"/>
  <c r="U398" i="1" s="1"/>
  <c r="V398" i="1" s="1"/>
  <c r="W398" i="1" s="1"/>
  <c r="T399" i="1"/>
  <c r="U399" i="1" s="1"/>
  <c r="V399" i="1" s="1"/>
  <c r="W399" i="1" s="1"/>
  <c r="T400" i="1"/>
  <c r="U400" i="1" s="1"/>
  <c r="V400" i="1" s="1"/>
  <c r="W400" i="1" s="1"/>
  <c r="T401" i="1"/>
  <c r="U401" i="1" s="1"/>
  <c r="V401" i="1" s="1"/>
  <c r="W401" i="1" s="1"/>
  <c r="T402" i="1"/>
  <c r="U402" i="1" s="1"/>
  <c r="V402" i="1" s="1"/>
  <c r="W402" i="1" s="1"/>
  <c r="T403" i="1"/>
  <c r="U403" i="1" s="1"/>
  <c r="V403" i="1" s="1"/>
  <c r="W403" i="1" s="1"/>
  <c r="T404" i="1"/>
  <c r="U404" i="1" s="1"/>
  <c r="V404" i="1" s="1"/>
  <c r="W404" i="1" s="1"/>
  <c r="T405" i="1"/>
  <c r="U405" i="1" s="1"/>
  <c r="V405" i="1" s="1"/>
  <c r="W405" i="1" s="1"/>
  <c r="T406" i="1"/>
  <c r="U406" i="1" s="1"/>
  <c r="V406" i="1" s="1"/>
  <c r="W406" i="1" s="1"/>
  <c r="T407" i="1"/>
  <c r="U407" i="1" s="1"/>
  <c r="V407" i="1" s="1"/>
  <c r="W407" i="1" s="1"/>
  <c r="T408" i="1"/>
  <c r="U408" i="1" s="1"/>
  <c r="V408" i="1" s="1"/>
  <c r="W408" i="1" s="1"/>
  <c r="T409" i="1"/>
  <c r="U409" i="1" s="1"/>
  <c r="V409" i="1" s="1"/>
  <c r="W409" i="1" s="1"/>
  <c r="T410" i="1"/>
  <c r="U410" i="1" s="1"/>
  <c r="V410" i="1" s="1"/>
  <c r="W410" i="1" s="1"/>
  <c r="T411" i="1"/>
  <c r="U411" i="1" s="1"/>
  <c r="V411" i="1" s="1"/>
  <c r="W411" i="1" s="1"/>
  <c r="T412" i="1"/>
  <c r="U412" i="1" s="1"/>
  <c r="V412" i="1" s="1"/>
  <c r="W412" i="1" s="1"/>
  <c r="T413" i="1"/>
  <c r="U413" i="1" s="1"/>
  <c r="V413" i="1" s="1"/>
  <c r="W413" i="1" s="1"/>
  <c r="T414" i="1"/>
  <c r="U414" i="1" s="1"/>
  <c r="V414" i="1" s="1"/>
  <c r="W414" i="1" s="1"/>
  <c r="T415" i="1"/>
  <c r="U415" i="1" s="1"/>
  <c r="V415" i="1" s="1"/>
  <c r="W415" i="1" s="1"/>
  <c r="T416" i="1"/>
  <c r="U416" i="1" s="1"/>
  <c r="V416" i="1" s="1"/>
  <c r="W416" i="1" s="1"/>
  <c r="T417" i="1"/>
  <c r="U417" i="1" s="1"/>
  <c r="V417" i="1" s="1"/>
  <c r="W417" i="1" s="1"/>
  <c r="T418" i="1"/>
  <c r="U418" i="1" s="1"/>
  <c r="V418" i="1" s="1"/>
  <c r="W418" i="1" s="1"/>
  <c r="T419" i="1"/>
  <c r="U419" i="1" s="1"/>
  <c r="V419" i="1" s="1"/>
  <c r="W419" i="1" s="1"/>
  <c r="T420" i="1"/>
  <c r="U420" i="1" s="1"/>
  <c r="V420" i="1" s="1"/>
  <c r="W420" i="1" s="1"/>
  <c r="T421" i="1"/>
  <c r="U421" i="1" s="1"/>
  <c r="V421" i="1" s="1"/>
  <c r="W421" i="1" s="1"/>
  <c r="T422" i="1"/>
  <c r="U422" i="1" s="1"/>
  <c r="V422" i="1" s="1"/>
  <c r="W422" i="1" s="1"/>
  <c r="T423" i="1"/>
  <c r="U423" i="1" s="1"/>
  <c r="V423" i="1" s="1"/>
  <c r="W423" i="1" s="1"/>
  <c r="T424" i="1"/>
  <c r="U424" i="1" s="1"/>
  <c r="V424" i="1" s="1"/>
  <c r="W424" i="1" s="1"/>
  <c r="T425" i="1"/>
  <c r="U425" i="1" s="1"/>
  <c r="V425" i="1" s="1"/>
  <c r="W425" i="1" s="1"/>
  <c r="T426" i="1"/>
  <c r="U426" i="1" s="1"/>
  <c r="V426" i="1" s="1"/>
  <c r="W426" i="1" s="1"/>
  <c r="T427" i="1"/>
  <c r="U427" i="1" s="1"/>
  <c r="V427" i="1" s="1"/>
  <c r="W427" i="1" s="1"/>
  <c r="T428" i="1"/>
  <c r="U428" i="1" s="1"/>
  <c r="V428" i="1" s="1"/>
  <c r="W428" i="1" s="1"/>
  <c r="T429" i="1"/>
  <c r="U429" i="1" s="1"/>
  <c r="V429" i="1" s="1"/>
  <c r="W429" i="1" s="1"/>
  <c r="T430" i="1"/>
  <c r="U430" i="1" s="1"/>
  <c r="V430" i="1" s="1"/>
  <c r="W430" i="1" s="1"/>
  <c r="T431" i="1"/>
  <c r="U431" i="1" s="1"/>
  <c r="V431" i="1" s="1"/>
  <c r="W431" i="1" s="1"/>
  <c r="T432" i="1"/>
  <c r="U432" i="1" s="1"/>
  <c r="V432" i="1" s="1"/>
  <c r="W432" i="1" s="1"/>
  <c r="T433" i="1"/>
  <c r="U433" i="1" s="1"/>
  <c r="V433" i="1" s="1"/>
  <c r="W433" i="1" s="1"/>
  <c r="T434" i="1"/>
  <c r="U434" i="1" s="1"/>
  <c r="V434" i="1" s="1"/>
  <c r="W434" i="1" s="1"/>
  <c r="T435" i="1"/>
  <c r="U435" i="1" s="1"/>
  <c r="V435" i="1" s="1"/>
  <c r="W435" i="1" s="1"/>
  <c r="T436" i="1"/>
  <c r="U436" i="1" s="1"/>
  <c r="V436" i="1" s="1"/>
  <c r="W436" i="1" s="1"/>
  <c r="T437" i="1"/>
  <c r="U437" i="1" s="1"/>
  <c r="V437" i="1" s="1"/>
  <c r="W437" i="1" s="1"/>
  <c r="T438" i="1"/>
  <c r="U438" i="1" s="1"/>
  <c r="V438" i="1" s="1"/>
  <c r="W438" i="1" s="1"/>
  <c r="T439" i="1"/>
  <c r="U439" i="1" s="1"/>
  <c r="V439" i="1" s="1"/>
  <c r="W439" i="1" s="1"/>
  <c r="T440" i="1"/>
  <c r="U440" i="1" s="1"/>
  <c r="V440" i="1" s="1"/>
  <c r="W440" i="1" s="1"/>
  <c r="T441" i="1"/>
  <c r="U441" i="1" s="1"/>
  <c r="V441" i="1" s="1"/>
  <c r="W441" i="1" s="1"/>
  <c r="T442" i="1"/>
  <c r="U442" i="1" s="1"/>
  <c r="V442" i="1" s="1"/>
  <c r="W442" i="1" s="1"/>
  <c r="T443" i="1"/>
  <c r="U443" i="1" s="1"/>
  <c r="V443" i="1" s="1"/>
  <c r="W443" i="1" s="1"/>
  <c r="T444" i="1"/>
  <c r="U444" i="1" s="1"/>
  <c r="V444" i="1" s="1"/>
  <c r="W444" i="1" s="1"/>
  <c r="T445" i="1"/>
  <c r="U445" i="1" s="1"/>
  <c r="V445" i="1" s="1"/>
  <c r="W445" i="1" s="1"/>
  <c r="T446" i="1"/>
  <c r="U446" i="1" s="1"/>
  <c r="V446" i="1" s="1"/>
  <c r="W446" i="1" s="1"/>
  <c r="T447" i="1"/>
  <c r="U447" i="1" s="1"/>
  <c r="V447" i="1" s="1"/>
  <c r="W447" i="1" s="1"/>
  <c r="T448" i="1"/>
  <c r="U448" i="1" s="1"/>
  <c r="V448" i="1" s="1"/>
  <c r="W448" i="1" s="1"/>
  <c r="T449" i="1"/>
  <c r="U449" i="1" s="1"/>
  <c r="V449" i="1" s="1"/>
  <c r="W449" i="1" s="1"/>
  <c r="T450" i="1"/>
  <c r="U450" i="1" s="1"/>
  <c r="V450" i="1" s="1"/>
  <c r="W450" i="1" s="1"/>
  <c r="T451" i="1"/>
  <c r="U451" i="1" s="1"/>
  <c r="V451" i="1" s="1"/>
  <c r="W451" i="1" s="1"/>
  <c r="T452" i="1"/>
  <c r="U452" i="1" s="1"/>
  <c r="V452" i="1" s="1"/>
  <c r="W452" i="1" s="1"/>
  <c r="T453" i="1"/>
  <c r="U453" i="1" s="1"/>
  <c r="V453" i="1" s="1"/>
  <c r="W453" i="1" s="1"/>
  <c r="T454" i="1"/>
  <c r="U454" i="1" s="1"/>
  <c r="V454" i="1" s="1"/>
  <c r="W454" i="1" s="1"/>
  <c r="T455" i="1"/>
  <c r="U455" i="1" s="1"/>
  <c r="V455" i="1" s="1"/>
  <c r="W455" i="1" s="1"/>
  <c r="T456" i="1"/>
  <c r="U456" i="1" s="1"/>
  <c r="V456" i="1" s="1"/>
  <c r="W456" i="1" s="1"/>
  <c r="T457" i="1"/>
  <c r="U457" i="1" s="1"/>
  <c r="V457" i="1" s="1"/>
  <c r="W457" i="1" s="1"/>
  <c r="T458" i="1"/>
  <c r="U458" i="1" s="1"/>
  <c r="V458" i="1" s="1"/>
  <c r="W458" i="1" s="1"/>
  <c r="T459" i="1"/>
  <c r="U459" i="1" s="1"/>
  <c r="V459" i="1" s="1"/>
  <c r="W459" i="1" s="1"/>
  <c r="T460" i="1"/>
  <c r="U460" i="1" s="1"/>
  <c r="V460" i="1" s="1"/>
  <c r="W460" i="1" s="1"/>
  <c r="T461" i="1"/>
  <c r="U461" i="1" s="1"/>
  <c r="V461" i="1" s="1"/>
  <c r="W461" i="1" s="1"/>
  <c r="T462" i="1"/>
  <c r="U462" i="1" s="1"/>
  <c r="V462" i="1" s="1"/>
  <c r="W462" i="1" s="1"/>
  <c r="T463" i="1"/>
  <c r="U463" i="1" s="1"/>
  <c r="V463" i="1" s="1"/>
  <c r="W463" i="1" s="1"/>
  <c r="T464" i="1"/>
  <c r="U464" i="1" s="1"/>
  <c r="V464" i="1" s="1"/>
  <c r="W464" i="1" s="1"/>
  <c r="T465" i="1"/>
  <c r="U465" i="1" s="1"/>
  <c r="V465" i="1" s="1"/>
  <c r="W465" i="1" s="1"/>
  <c r="T466" i="1"/>
  <c r="U466" i="1" s="1"/>
  <c r="V466" i="1" s="1"/>
  <c r="W466" i="1" s="1"/>
  <c r="T467" i="1"/>
  <c r="U467" i="1" s="1"/>
  <c r="V467" i="1" s="1"/>
  <c r="W467" i="1" s="1"/>
  <c r="T468" i="1"/>
  <c r="U468" i="1" s="1"/>
  <c r="V468" i="1" s="1"/>
  <c r="W468" i="1" s="1"/>
  <c r="T469" i="1"/>
  <c r="U469" i="1" s="1"/>
  <c r="V469" i="1" s="1"/>
  <c r="W469" i="1" s="1"/>
  <c r="T470" i="1"/>
  <c r="U470" i="1" s="1"/>
  <c r="V470" i="1" s="1"/>
  <c r="W470" i="1" s="1"/>
  <c r="T471" i="1"/>
  <c r="U471" i="1" s="1"/>
  <c r="V471" i="1" s="1"/>
  <c r="W471" i="1" s="1"/>
  <c r="T472" i="1"/>
  <c r="U472" i="1" s="1"/>
  <c r="V472" i="1" s="1"/>
  <c r="W472" i="1" s="1"/>
  <c r="T473" i="1"/>
  <c r="U473" i="1" s="1"/>
  <c r="V473" i="1" s="1"/>
  <c r="W473" i="1" s="1"/>
  <c r="T474" i="1"/>
  <c r="U474" i="1" s="1"/>
  <c r="V474" i="1" s="1"/>
  <c r="W474" i="1" s="1"/>
  <c r="T475" i="1"/>
  <c r="U475" i="1" s="1"/>
  <c r="V475" i="1" s="1"/>
  <c r="W475" i="1" s="1"/>
  <c r="T476" i="1"/>
  <c r="U476" i="1" s="1"/>
  <c r="V476" i="1" s="1"/>
  <c r="W476" i="1" s="1"/>
  <c r="T477" i="1"/>
  <c r="U477" i="1" s="1"/>
  <c r="V477" i="1" s="1"/>
  <c r="W477" i="1" s="1"/>
  <c r="T478" i="1"/>
  <c r="U478" i="1" s="1"/>
  <c r="V478" i="1" s="1"/>
  <c r="W478" i="1" s="1"/>
  <c r="T479" i="1"/>
  <c r="U479" i="1" s="1"/>
  <c r="V479" i="1" s="1"/>
  <c r="W479" i="1" s="1"/>
  <c r="T480" i="1"/>
  <c r="U480" i="1" s="1"/>
  <c r="V480" i="1" s="1"/>
  <c r="W480" i="1" s="1"/>
  <c r="T481" i="1"/>
  <c r="U481" i="1" s="1"/>
  <c r="V481" i="1" s="1"/>
  <c r="W481" i="1" s="1"/>
  <c r="T482" i="1"/>
  <c r="U482" i="1" s="1"/>
  <c r="V482" i="1" s="1"/>
  <c r="W482" i="1" s="1"/>
  <c r="T483" i="1"/>
  <c r="U483" i="1" s="1"/>
  <c r="V483" i="1" s="1"/>
  <c r="W483" i="1" s="1"/>
  <c r="T484" i="1"/>
  <c r="U484" i="1" s="1"/>
  <c r="V484" i="1" s="1"/>
  <c r="W484" i="1" s="1"/>
  <c r="T485" i="1"/>
  <c r="U485" i="1" s="1"/>
  <c r="V485" i="1" s="1"/>
  <c r="W485" i="1" s="1"/>
  <c r="T486" i="1"/>
  <c r="U486" i="1" s="1"/>
  <c r="V486" i="1" s="1"/>
  <c r="W486" i="1" s="1"/>
  <c r="T487" i="1"/>
  <c r="U487" i="1" s="1"/>
  <c r="V487" i="1" s="1"/>
  <c r="W487" i="1" s="1"/>
  <c r="T488" i="1"/>
  <c r="U488" i="1" s="1"/>
  <c r="V488" i="1" s="1"/>
  <c r="W488" i="1" s="1"/>
  <c r="T489" i="1"/>
  <c r="U489" i="1" s="1"/>
  <c r="V489" i="1" s="1"/>
  <c r="W489" i="1" s="1"/>
  <c r="T490" i="1"/>
  <c r="U490" i="1" s="1"/>
  <c r="V490" i="1" s="1"/>
  <c r="W490" i="1" s="1"/>
  <c r="T491" i="1"/>
  <c r="U491" i="1" s="1"/>
  <c r="V491" i="1" s="1"/>
  <c r="W491" i="1" s="1"/>
  <c r="T492" i="1"/>
  <c r="U492" i="1" s="1"/>
  <c r="V492" i="1" s="1"/>
  <c r="W492" i="1" s="1"/>
  <c r="T493" i="1"/>
  <c r="U493" i="1" s="1"/>
  <c r="V493" i="1" s="1"/>
  <c r="W493" i="1" s="1"/>
  <c r="T494" i="1"/>
  <c r="U494" i="1" s="1"/>
  <c r="V494" i="1" s="1"/>
  <c r="W494" i="1" s="1"/>
  <c r="T495" i="1"/>
  <c r="U495" i="1" s="1"/>
  <c r="V495" i="1" s="1"/>
  <c r="W495" i="1" s="1"/>
  <c r="T496" i="1"/>
  <c r="U496" i="1" s="1"/>
  <c r="V496" i="1" s="1"/>
  <c r="W496" i="1" s="1"/>
  <c r="T497" i="1"/>
  <c r="U497" i="1" s="1"/>
  <c r="V497" i="1" s="1"/>
  <c r="W497" i="1" s="1"/>
  <c r="T498" i="1"/>
  <c r="U498" i="1" s="1"/>
  <c r="V498" i="1" s="1"/>
  <c r="W498" i="1" s="1"/>
  <c r="T499" i="1"/>
  <c r="U499" i="1" s="1"/>
  <c r="V499" i="1" s="1"/>
  <c r="W499" i="1" s="1"/>
  <c r="T500" i="1"/>
  <c r="U500" i="1" s="1"/>
  <c r="V500" i="1" s="1"/>
  <c r="W500" i="1" s="1"/>
  <c r="T501" i="1"/>
  <c r="U501" i="1" s="1"/>
  <c r="V501" i="1" s="1"/>
  <c r="W501" i="1" s="1"/>
  <c r="T502" i="1"/>
  <c r="U502" i="1" s="1"/>
  <c r="V502" i="1" s="1"/>
  <c r="W502" i="1" s="1"/>
  <c r="T503" i="1"/>
  <c r="U503" i="1" s="1"/>
  <c r="V503" i="1" s="1"/>
  <c r="W503" i="1" s="1"/>
  <c r="T504" i="1"/>
  <c r="U504" i="1" s="1"/>
  <c r="V504" i="1" s="1"/>
  <c r="W504" i="1" s="1"/>
  <c r="T505" i="1"/>
  <c r="U505" i="1" s="1"/>
  <c r="V505" i="1" s="1"/>
  <c r="W505" i="1" s="1"/>
  <c r="T506" i="1"/>
  <c r="U506" i="1" s="1"/>
  <c r="V506" i="1" s="1"/>
  <c r="W506" i="1" s="1"/>
  <c r="T507" i="1"/>
  <c r="U507" i="1" s="1"/>
  <c r="V507" i="1" s="1"/>
  <c r="W507" i="1" s="1"/>
  <c r="T508" i="1"/>
  <c r="U508" i="1" s="1"/>
  <c r="V508" i="1" s="1"/>
  <c r="W508" i="1" s="1"/>
  <c r="T509" i="1"/>
  <c r="U509" i="1" s="1"/>
  <c r="V509" i="1" s="1"/>
  <c r="W509" i="1" s="1"/>
  <c r="T510" i="1"/>
  <c r="U510" i="1" s="1"/>
  <c r="V510" i="1" s="1"/>
  <c r="W510" i="1" s="1"/>
  <c r="T511" i="1"/>
  <c r="U511" i="1" s="1"/>
  <c r="V511" i="1" s="1"/>
  <c r="W511" i="1" s="1"/>
  <c r="T512" i="1"/>
  <c r="U512" i="1" s="1"/>
  <c r="V512" i="1" s="1"/>
  <c r="W512" i="1" s="1"/>
  <c r="T513" i="1"/>
  <c r="U513" i="1" s="1"/>
  <c r="V513" i="1" s="1"/>
  <c r="W513" i="1" s="1"/>
  <c r="T514" i="1"/>
  <c r="U514" i="1" s="1"/>
  <c r="V514" i="1" s="1"/>
  <c r="W514" i="1" s="1"/>
  <c r="T515" i="1"/>
  <c r="U515" i="1" s="1"/>
  <c r="V515" i="1" s="1"/>
  <c r="W515" i="1" s="1"/>
  <c r="T516" i="1"/>
  <c r="U516" i="1" s="1"/>
  <c r="V516" i="1" s="1"/>
  <c r="W516" i="1" s="1"/>
  <c r="T517" i="1"/>
  <c r="U517" i="1" s="1"/>
  <c r="V517" i="1" s="1"/>
  <c r="W517" i="1" s="1"/>
  <c r="T518" i="1"/>
  <c r="U518" i="1" s="1"/>
  <c r="V518" i="1" s="1"/>
  <c r="W518" i="1" s="1"/>
  <c r="T519" i="1"/>
  <c r="U519" i="1" s="1"/>
  <c r="V519" i="1" s="1"/>
  <c r="W519" i="1" s="1"/>
  <c r="T520" i="1"/>
  <c r="U520" i="1" s="1"/>
  <c r="V520" i="1" s="1"/>
  <c r="W520" i="1" s="1"/>
  <c r="T521" i="1"/>
  <c r="U521" i="1" s="1"/>
  <c r="V521" i="1" s="1"/>
  <c r="W521" i="1" s="1"/>
  <c r="T522" i="1"/>
  <c r="U522" i="1" s="1"/>
  <c r="V522" i="1" s="1"/>
  <c r="W522" i="1" s="1"/>
  <c r="T523" i="1"/>
  <c r="U523" i="1" s="1"/>
  <c r="V523" i="1" s="1"/>
  <c r="W523" i="1" s="1"/>
  <c r="T524" i="1"/>
  <c r="U524" i="1" s="1"/>
  <c r="V524" i="1" s="1"/>
  <c r="W524" i="1" s="1"/>
  <c r="T525" i="1"/>
  <c r="U525" i="1" s="1"/>
  <c r="V525" i="1" s="1"/>
  <c r="W525" i="1" s="1"/>
  <c r="T526" i="1"/>
  <c r="U526" i="1" s="1"/>
  <c r="V526" i="1" s="1"/>
  <c r="W526" i="1" s="1"/>
  <c r="T527" i="1"/>
  <c r="U527" i="1" s="1"/>
  <c r="V527" i="1" s="1"/>
  <c r="W527" i="1" s="1"/>
  <c r="T528" i="1"/>
  <c r="U528" i="1" s="1"/>
  <c r="V528" i="1" s="1"/>
  <c r="W528" i="1" s="1"/>
  <c r="T529" i="1"/>
  <c r="U529" i="1" s="1"/>
  <c r="V529" i="1" s="1"/>
  <c r="W529" i="1" s="1"/>
  <c r="T530" i="1"/>
  <c r="U530" i="1" s="1"/>
  <c r="V530" i="1" s="1"/>
  <c r="W530" i="1" s="1"/>
  <c r="T531" i="1"/>
  <c r="U531" i="1" s="1"/>
  <c r="V531" i="1" s="1"/>
  <c r="W531" i="1" s="1"/>
  <c r="T532" i="1"/>
  <c r="U532" i="1" s="1"/>
  <c r="V532" i="1" s="1"/>
  <c r="W532" i="1" s="1"/>
  <c r="T533" i="1"/>
  <c r="U533" i="1" s="1"/>
  <c r="V533" i="1" s="1"/>
  <c r="W533" i="1" s="1"/>
  <c r="T534" i="1"/>
  <c r="U534" i="1" s="1"/>
  <c r="V534" i="1" s="1"/>
  <c r="W534" i="1" s="1"/>
  <c r="T535" i="1"/>
  <c r="U535" i="1" s="1"/>
  <c r="V535" i="1" s="1"/>
  <c r="W535" i="1" s="1"/>
  <c r="T536" i="1"/>
  <c r="U536" i="1" s="1"/>
  <c r="V536" i="1" s="1"/>
  <c r="W536" i="1" s="1"/>
  <c r="T537" i="1"/>
  <c r="U537" i="1" s="1"/>
  <c r="V537" i="1" s="1"/>
  <c r="W537" i="1" s="1"/>
  <c r="T538" i="1"/>
  <c r="U538" i="1" s="1"/>
  <c r="V538" i="1" s="1"/>
  <c r="W538" i="1" s="1"/>
  <c r="T539" i="1"/>
  <c r="U539" i="1" s="1"/>
  <c r="V539" i="1" s="1"/>
  <c r="W539" i="1" s="1"/>
  <c r="T540" i="1"/>
  <c r="U540" i="1" s="1"/>
  <c r="V540" i="1" s="1"/>
  <c r="W540" i="1" s="1"/>
  <c r="T541" i="1"/>
  <c r="U541" i="1" s="1"/>
  <c r="V541" i="1" s="1"/>
  <c r="W541" i="1" s="1"/>
  <c r="T542" i="1"/>
  <c r="U542" i="1" s="1"/>
  <c r="V542" i="1" s="1"/>
  <c r="W542" i="1" s="1"/>
  <c r="T543" i="1"/>
  <c r="U543" i="1" s="1"/>
  <c r="V543" i="1" s="1"/>
  <c r="W543" i="1" s="1"/>
  <c r="T544" i="1"/>
  <c r="U544" i="1" s="1"/>
  <c r="V544" i="1" s="1"/>
  <c r="W544" i="1" s="1"/>
  <c r="T545" i="1"/>
  <c r="U545" i="1" s="1"/>
  <c r="V545" i="1" s="1"/>
  <c r="W545" i="1" s="1"/>
  <c r="T546" i="1"/>
  <c r="U546" i="1" s="1"/>
  <c r="V546" i="1" s="1"/>
  <c r="W546" i="1" s="1"/>
  <c r="T547" i="1"/>
  <c r="U547" i="1" s="1"/>
  <c r="V547" i="1" s="1"/>
  <c r="W547" i="1" s="1"/>
  <c r="T548" i="1"/>
  <c r="U548" i="1" s="1"/>
  <c r="V548" i="1" s="1"/>
  <c r="W548" i="1" s="1"/>
  <c r="T549" i="1"/>
  <c r="U549" i="1" s="1"/>
  <c r="V549" i="1" s="1"/>
  <c r="W549" i="1" s="1"/>
  <c r="T550" i="1"/>
  <c r="U550" i="1" s="1"/>
  <c r="V550" i="1" s="1"/>
  <c r="W550" i="1" s="1"/>
  <c r="T551" i="1"/>
  <c r="U551" i="1" s="1"/>
  <c r="V551" i="1" s="1"/>
  <c r="W551" i="1" s="1"/>
  <c r="T552" i="1"/>
  <c r="U552" i="1" s="1"/>
  <c r="V552" i="1" s="1"/>
  <c r="W552" i="1" s="1"/>
  <c r="T553" i="1"/>
  <c r="U553" i="1" s="1"/>
  <c r="V553" i="1" s="1"/>
  <c r="W553" i="1" s="1"/>
  <c r="T554" i="1"/>
  <c r="U554" i="1" s="1"/>
  <c r="V554" i="1" s="1"/>
  <c r="W554" i="1" s="1"/>
  <c r="T555" i="1"/>
  <c r="U555" i="1" s="1"/>
  <c r="V555" i="1" s="1"/>
  <c r="W555" i="1" s="1"/>
  <c r="T556" i="1"/>
  <c r="U556" i="1" s="1"/>
  <c r="V556" i="1" s="1"/>
  <c r="W556" i="1" s="1"/>
  <c r="T557" i="1"/>
  <c r="U557" i="1" s="1"/>
  <c r="V557" i="1" s="1"/>
  <c r="W557" i="1" s="1"/>
  <c r="T558" i="1"/>
  <c r="U558" i="1" s="1"/>
  <c r="V558" i="1" s="1"/>
  <c r="W558" i="1" s="1"/>
  <c r="T559" i="1"/>
  <c r="U559" i="1" s="1"/>
  <c r="V559" i="1" s="1"/>
  <c r="W559" i="1" s="1"/>
  <c r="T560" i="1"/>
  <c r="U560" i="1" s="1"/>
  <c r="V560" i="1" s="1"/>
  <c r="W560" i="1" s="1"/>
  <c r="T561" i="1"/>
  <c r="U561" i="1" s="1"/>
  <c r="V561" i="1" s="1"/>
  <c r="W561" i="1" s="1"/>
  <c r="T562" i="1"/>
  <c r="U562" i="1" s="1"/>
  <c r="V562" i="1" s="1"/>
  <c r="W562" i="1" s="1"/>
  <c r="T563" i="1"/>
  <c r="U563" i="1" s="1"/>
  <c r="V563" i="1" s="1"/>
  <c r="W563" i="1" s="1"/>
  <c r="T564" i="1"/>
  <c r="U564" i="1" s="1"/>
  <c r="V564" i="1" s="1"/>
  <c r="W564" i="1" s="1"/>
  <c r="T565" i="1"/>
  <c r="U565" i="1" s="1"/>
  <c r="V565" i="1" s="1"/>
  <c r="W565" i="1" s="1"/>
  <c r="T566" i="1"/>
  <c r="U566" i="1" s="1"/>
  <c r="V566" i="1" s="1"/>
  <c r="W566" i="1" s="1"/>
  <c r="T567" i="1"/>
  <c r="U567" i="1" s="1"/>
  <c r="V567" i="1" s="1"/>
  <c r="W567" i="1" s="1"/>
  <c r="T568" i="1"/>
  <c r="U568" i="1" s="1"/>
  <c r="V568" i="1" s="1"/>
  <c r="W568" i="1" s="1"/>
  <c r="T569" i="1"/>
  <c r="U569" i="1" s="1"/>
  <c r="V569" i="1" s="1"/>
  <c r="W569" i="1" s="1"/>
  <c r="T570" i="1"/>
  <c r="U570" i="1" s="1"/>
  <c r="V570" i="1" s="1"/>
  <c r="W570" i="1" s="1"/>
  <c r="T571" i="1"/>
  <c r="U571" i="1" s="1"/>
  <c r="V571" i="1" s="1"/>
  <c r="W571" i="1" s="1"/>
  <c r="T572" i="1"/>
  <c r="U572" i="1" s="1"/>
  <c r="V572" i="1" s="1"/>
  <c r="W572" i="1" s="1"/>
  <c r="T573" i="1"/>
  <c r="U573" i="1" s="1"/>
  <c r="V573" i="1" s="1"/>
  <c r="W573" i="1" s="1"/>
  <c r="T574" i="1"/>
  <c r="U574" i="1" s="1"/>
  <c r="V574" i="1" s="1"/>
  <c r="W574" i="1" s="1"/>
  <c r="T575" i="1"/>
  <c r="U575" i="1" s="1"/>
  <c r="V575" i="1" s="1"/>
  <c r="W575" i="1" s="1"/>
  <c r="T576" i="1"/>
  <c r="U576" i="1" s="1"/>
  <c r="V576" i="1" s="1"/>
  <c r="W576" i="1" s="1"/>
  <c r="T577" i="1"/>
  <c r="U577" i="1" s="1"/>
  <c r="V577" i="1" s="1"/>
  <c r="W577" i="1" s="1"/>
  <c r="T578" i="1"/>
  <c r="U578" i="1" s="1"/>
  <c r="V578" i="1" s="1"/>
  <c r="W578" i="1" s="1"/>
  <c r="T579" i="1"/>
  <c r="U579" i="1" s="1"/>
  <c r="V579" i="1" s="1"/>
  <c r="W579" i="1" s="1"/>
  <c r="T580" i="1"/>
  <c r="U580" i="1" s="1"/>
  <c r="V580" i="1" s="1"/>
  <c r="W580" i="1" s="1"/>
  <c r="T581" i="1"/>
  <c r="U581" i="1" s="1"/>
  <c r="V581" i="1" s="1"/>
  <c r="W581" i="1" s="1"/>
  <c r="T582" i="1"/>
  <c r="U582" i="1" s="1"/>
  <c r="V582" i="1" s="1"/>
  <c r="W582" i="1" s="1"/>
  <c r="T583" i="1"/>
  <c r="U583" i="1" s="1"/>
  <c r="V583" i="1" s="1"/>
  <c r="W583" i="1" s="1"/>
  <c r="T584" i="1"/>
  <c r="U584" i="1" s="1"/>
  <c r="V584" i="1" s="1"/>
  <c r="W584" i="1" s="1"/>
  <c r="T585" i="1"/>
  <c r="U585" i="1" s="1"/>
  <c r="V585" i="1" s="1"/>
  <c r="W585" i="1" s="1"/>
  <c r="T586" i="1"/>
  <c r="U586" i="1" s="1"/>
  <c r="V586" i="1" s="1"/>
  <c r="W586" i="1" s="1"/>
  <c r="T587" i="1"/>
  <c r="U587" i="1" s="1"/>
  <c r="V587" i="1" s="1"/>
  <c r="W587" i="1" s="1"/>
  <c r="T588" i="1"/>
  <c r="U588" i="1" s="1"/>
  <c r="V588" i="1" s="1"/>
  <c r="W588" i="1" s="1"/>
  <c r="T589" i="1"/>
  <c r="U589" i="1" s="1"/>
  <c r="V589" i="1" s="1"/>
  <c r="W589" i="1" s="1"/>
  <c r="T590" i="1"/>
  <c r="U590" i="1" s="1"/>
  <c r="V590" i="1" s="1"/>
  <c r="W590" i="1" s="1"/>
  <c r="T591" i="1"/>
  <c r="U591" i="1" s="1"/>
  <c r="V591" i="1" s="1"/>
  <c r="W591" i="1" s="1"/>
  <c r="T592" i="1"/>
  <c r="U592" i="1" s="1"/>
  <c r="V592" i="1" s="1"/>
  <c r="W592" i="1" s="1"/>
  <c r="T593" i="1"/>
  <c r="U593" i="1" s="1"/>
  <c r="V593" i="1" s="1"/>
  <c r="W593" i="1" s="1"/>
  <c r="T594" i="1"/>
  <c r="U594" i="1" s="1"/>
  <c r="V594" i="1" s="1"/>
  <c r="W594" i="1" s="1"/>
  <c r="T595" i="1"/>
  <c r="U595" i="1" s="1"/>
  <c r="V595" i="1" s="1"/>
  <c r="W595" i="1" s="1"/>
  <c r="T596" i="1"/>
  <c r="U596" i="1" s="1"/>
  <c r="V596" i="1" s="1"/>
  <c r="W596" i="1" s="1"/>
  <c r="T597" i="1"/>
  <c r="U597" i="1" s="1"/>
  <c r="V597" i="1" s="1"/>
  <c r="W597" i="1" s="1"/>
  <c r="T598" i="1"/>
  <c r="U598" i="1" s="1"/>
  <c r="V598" i="1" s="1"/>
  <c r="W598" i="1" s="1"/>
  <c r="T599" i="1"/>
  <c r="U599" i="1" s="1"/>
  <c r="V599" i="1" s="1"/>
  <c r="W599" i="1" s="1"/>
  <c r="T600" i="1"/>
  <c r="U600" i="1" s="1"/>
  <c r="V600" i="1" s="1"/>
  <c r="W600" i="1" s="1"/>
  <c r="T601" i="1"/>
  <c r="U601" i="1" s="1"/>
  <c r="V601" i="1" s="1"/>
  <c r="W601" i="1" s="1"/>
  <c r="T602" i="1"/>
  <c r="U602" i="1" s="1"/>
  <c r="V602" i="1" s="1"/>
  <c r="W602" i="1" s="1"/>
  <c r="T603" i="1"/>
  <c r="U603" i="1" s="1"/>
  <c r="V603" i="1" s="1"/>
  <c r="W603" i="1" s="1"/>
  <c r="T604" i="1"/>
  <c r="U604" i="1" s="1"/>
  <c r="V604" i="1" s="1"/>
  <c r="W604" i="1" s="1"/>
  <c r="T605" i="1"/>
  <c r="U605" i="1" s="1"/>
  <c r="V605" i="1" s="1"/>
  <c r="W605" i="1" s="1"/>
  <c r="T606" i="1"/>
  <c r="U606" i="1" s="1"/>
  <c r="V606" i="1" s="1"/>
  <c r="W606" i="1" s="1"/>
  <c r="T607" i="1"/>
  <c r="U607" i="1" s="1"/>
  <c r="V607" i="1" s="1"/>
  <c r="W607" i="1" s="1"/>
  <c r="T608" i="1"/>
  <c r="U608" i="1" s="1"/>
  <c r="V608" i="1" s="1"/>
  <c r="W608" i="1" s="1"/>
  <c r="T609" i="1"/>
  <c r="U609" i="1" s="1"/>
  <c r="V609" i="1" s="1"/>
  <c r="W609" i="1" s="1"/>
  <c r="T610" i="1"/>
  <c r="U610" i="1" s="1"/>
  <c r="V610" i="1" s="1"/>
  <c r="W610" i="1" s="1"/>
  <c r="T611" i="1"/>
  <c r="U611" i="1" s="1"/>
  <c r="V611" i="1" s="1"/>
  <c r="W611" i="1" s="1"/>
  <c r="T612" i="1"/>
  <c r="U612" i="1" s="1"/>
  <c r="V612" i="1" s="1"/>
  <c r="W612" i="1" s="1"/>
  <c r="T613" i="1"/>
  <c r="U613" i="1" s="1"/>
  <c r="V613" i="1" s="1"/>
  <c r="W613" i="1" s="1"/>
  <c r="T614" i="1"/>
  <c r="U614" i="1" s="1"/>
  <c r="V614" i="1" s="1"/>
  <c r="W614" i="1" s="1"/>
  <c r="T615" i="1"/>
  <c r="U615" i="1" s="1"/>
  <c r="V615" i="1" s="1"/>
  <c r="W615" i="1" s="1"/>
  <c r="T616" i="1"/>
  <c r="U616" i="1" s="1"/>
  <c r="V616" i="1" s="1"/>
  <c r="W616" i="1" s="1"/>
  <c r="T617" i="1"/>
  <c r="U617" i="1" s="1"/>
  <c r="V617" i="1" s="1"/>
  <c r="W617" i="1" s="1"/>
  <c r="T618" i="1"/>
  <c r="U618" i="1" s="1"/>
  <c r="V618" i="1" s="1"/>
  <c r="W618" i="1" s="1"/>
  <c r="T619" i="1"/>
  <c r="U619" i="1" s="1"/>
  <c r="V619" i="1" s="1"/>
  <c r="W619" i="1" s="1"/>
  <c r="T620" i="1"/>
  <c r="U620" i="1" s="1"/>
  <c r="V620" i="1" s="1"/>
  <c r="W620" i="1" s="1"/>
  <c r="T621" i="1"/>
  <c r="U621" i="1" s="1"/>
  <c r="V621" i="1" s="1"/>
  <c r="W621" i="1" s="1"/>
  <c r="T622" i="1"/>
  <c r="U622" i="1" s="1"/>
  <c r="V622" i="1" s="1"/>
  <c r="W622" i="1" s="1"/>
  <c r="T623" i="1"/>
  <c r="U623" i="1" s="1"/>
  <c r="V623" i="1" s="1"/>
  <c r="W623" i="1" s="1"/>
  <c r="T624" i="1"/>
  <c r="U624" i="1" s="1"/>
  <c r="V624" i="1" s="1"/>
  <c r="W624" i="1" s="1"/>
  <c r="T625" i="1"/>
  <c r="U625" i="1" s="1"/>
  <c r="V625" i="1" s="1"/>
  <c r="W625" i="1" s="1"/>
  <c r="T626" i="1"/>
  <c r="U626" i="1" s="1"/>
  <c r="V626" i="1" s="1"/>
  <c r="W626" i="1" s="1"/>
  <c r="T627" i="1"/>
  <c r="U627" i="1" s="1"/>
  <c r="V627" i="1" s="1"/>
  <c r="W627" i="1" s="1"/>
  <c r="T628" i="1"/>
  <c r="U628" i="1" s="1"/>
  <c r="V628" i="1" s="1"/>
  <c r="W628" i="1" s="1"/>
  <c r="T629" i="1"/>
  <c r="U629" i="1" s="1"/>
  <c r="V629" i="1" s="1"/>
  <c r="W629" i="1" s="1"/>
  <c r="T630" i="1"/>
  <c r="U630" i="1" s="1"/>
  <c r="V630" i="1" s="1"/>
  <c r="W630" i="1" s="1"/>
  <c r="T631" i="1"/>
  <c r="U631" i="1" s="1"/>
  <c r="V631" i="1" s="1"/>
  <c r="W631" i="1" s="1"/>
  <c r="T632" i="1"/>
  <c r="U632" i="1" s="1"/>
  <c r="V632" i="1" s="1"/>
  <c r="W632" i="1" s="1"/>
  <c r="T633" i="1"/>
  <c r="U633" i="1" s="1"/>
  <c r="V633" i="1" s="1"/>
  <c r="W633" i="1" s="1"/>
  <c r="T634" i="1"/>
  <c r="U634" i="1" s="1"/>
  <c r="V634" i="1" s="1"/>
  <c r="W634" i="1" s="1"/>
  <c r="T635" i="1"/>
  <c r="U635" i="1" s="1"/>
  <c r="V635" i="1" s="1"/>
  <c r="W635" i="1" s="1"/>
  <c r="T636" i="1"/>
  <c r="U636" i="1" s="1"/>
  <c r="V636" i="1" s="1"/>
  <c r="W636" i="1" s="1"/>
  <c r="T637" i="1"/>
  <c r="U637" i="1" s="1"/>
  <c r="V637" i="1" s="1"/>
  <c r="W637" i="1" s="1"/>
  <c r="T638" i="1"/>
  <c r="U638" i="1" s="1"/>
  <c r="V638" i="1" s="1"/>
  <c r="W638" i="1" s="1"/>
  <c r="T639" i="1"/>
  <c r="U639" i="1" s="1"/>
  <c r="V639" i="1" s="1"/>
  <c r="W639" i="1" s="1"/>
  <c r="T640" i="1"/>
  <c r="U640" i="1" s="1"/>
  <c r="V640" i="1" s="1"/>
  <c r="W640" i="1" s="1"/>
  <c r="T641" i="1"/>
  <c r="U641" i="1" s="1"/>
  <c r="V641" i="1" s="1"/>
  <c r="W641" i="1" s="1"/>
  <c r="T642" i="1"/>
  <c r="U642" i="1" s="1"/>
  <c r="V642" i="1" s="1"/>
  <c r="W642" i="1" s="1"/>
  <c r="T643" i="1"/>
  <c r="U643" i="1" s="1"/>
  <c r="V643" i="1" s="1"/>
  <c r="W643" i="1" s="1"/>
  <c r="T644" i="1"/>
  <c r="U644" i="1" s="1"/>
  <c r="V644" i="1" s="1"/>
  <c r="W644" i="1" s="1"/>
  <c r="T645" i="1"/>
  <c r="U645" i="1" s="1"/>
  <c r="V645" i="1" s="1"/>
  <c r="W645" i="1" s="1"/>
  <c r="T646" i="1"/>
  <c r="U646" i="1" s="1"/>
  <c r="V646" i="1" s="1"/>
  <c r="W646" i="1" s="1"/>
  <c r="T647" i="1"/>
  <c r="U647" i="1" s="1"/>
  <c r="V647" i="1" s="1"/>
  <c r="W647" i="1" s="1"/>
  <c r="T648" i="1"/>
  <c r="U648" i="1" s="1"/>
  <c r="V648" i="1" s="1"/>
  <c r="W648" i="1" s="1"/>
  <c r="T649" i="1"/>
  <c r="U649" i="1" s="1"/>
  <c r="V649" i="1" s="1"/>
  <c r="W649" i="1" s="1"/>
  <c r="T650" i="1"/>
  <c r="U650" i="1" s="1"/>
  <c r="V650" i="1" s="1"/>
  <c r="W650" i="1" s="1"/>
  <c r="T651" i="1"/>
  <c r="U651" i="1" s="1"/>
  <c r="V651" i="1" s="1"/>
  <c r="W651" i="1" s="1"/>
  <c r="T652" i="1"/>
  <c r="U652" i="1" s="1"/>
  <c r="V652" i="1" s="1"/>
  <c r="W652" i="1" s="1"/>
  <c r="T653" i="1"/>
  <c r="U653" i="1" s="1"/>
  <c r="V653" i="1" s="1"/>
  <c r="W653" i="1" s="1"/>
  <c r="T654" i="1"/>
  <c r="U654" i="1" s="1"/>
  <c r="V654" i="1" s="1"/>
  <c r="W654" i="1" s="1"/>
  <c r="T655" i="1"/>
  <c r="U655" i="1" s="1"/>
  <c r="V655" i="1" s="1"/>
  <c r="W655" i="1" s="1"/>
  <c r="T656" i="1"/>
  <c r="U656" i="1" s="1"/>
  <c r="V656" i="1" s="1"/>
  <c r="W656" i="1" s="1"/>
  <c r="T657" i="1"/>
  <c r="U657" i="1" s="1"/>
  <c r="V657" i="1" s="1"/>
  <c r="W657" i="1" s="1"/>
  <c r="T658" i="1"/>
  <c r="U658" i="1" s="1"/>
  <c r="V658" i="1" s="1"/>
  <c r="W658" i="1" s="1"/>
  <c r="T659" i="1"/>
  <c r="U659" i="1" s="1"/>
  <c r="V659" i="1" s="1"/>
  <c r="W659" i="1" s="1"/>
  <c r="T660" i="1"/>
  <c r="U660" i="1" s="1"/>
  <c r="V660" i="1" s="1"/>
  <c r="W660" i="1" s="1"/>
  <c r="T661" i="1"/>
  <c r="U661" i="1" s="1"/>
  <c r="V661" i="1" s="1"/>
  <c r="W661" i="1" s="1"/>
  <c r="T662" i="1"/>
  <c r="U662" i="1" s="1"/>
  <c r="V662" i="1" s="1"/>
  <c r="W662" i="1" s="1"/>
  <c r="T663" i="1"/>
  <c r="U663" i="1" s="1"/>
  <c r="V663" i="1" s="1"/>
  <c r="W663" i="1" s="1"/>
  <c r="T664" i="1"/>
  <c r="U664" i="1" s="1"/>
  <c r="V664" i="1" s="1"/>
  <c r="W664" i="1" s="1"/>
  <c r="T665" i="1"/>
  <c r="U665" i="1" s="1"/>
  <c r="V665" i="1" s="1"/>
  <c r="W665" i="1" s="1"/>
  <c r="T666" i="1"/>
  <c r="U666" i="1" s="1"/>
  <c r="V666" i="1" s="1"/>
  <c r="W666" i="1" s="1"/>
  <c r="T667" i="1"/>
  <c r="U667" i="1" s="1"/>
  <c r="V667" i="1" s="1"/>
  <c r="W667" i="1" s="1"/>
  <c r="T668" i="1"/>
  <c r="U668" i="1" s="1"/>
  <c r="V668" i="1" s="1"/>
  <c r="W668" i="1" s="1"/>
  <c r="T669" i="1"/>
  <c r="U669" i="1" s="1"/>
  <c r="V669" i="1" s="1"/>
  <c r="W669" i="1" s="1"/>
  <c r="T670" i="1"/>
  <c r="U670" i="1" s="1"/>
  <c r="V670" i="1" s="1"/>
  <c r="W670" i="1" s="1"/>
  <c r="T671" i="1"/>
  <c r="U671" i="1" s="1"/>
  <c r="V671" i="1" s="1"/>
  <c r="W671" i="1" s="1"/>
  <c r="T672" i="1"/>
  <c r="U672" i="1" s="1"/>
  <c r="V672" i="1" s="1"/>
  <c r="W672" i="1" s="1"/>
  <c r="T673" i="1"/>
  <c r="U673" i="1" s="1"/>
  <c r="V673" i="1" s="1"/>
  <c r="W673" i="1" s="1"/>
  <c r="T674" i="1"/>
  <c r="U674" i="1" s="1"/>
  <c r="V674" i="1" s="1"/>
  <c r="W674" i="1" s="1"/>
  <c r="T675" i="1"/>
  <c r="U675" i="1" s="1"/>
  <c r="V675" i="1" s="1"/>
  <c r="W675" i="1" s="1"/>
  <c r="T676" i="1"/>
  <c r="U676" i="1" s="1"/>
  <c r="V676" i="1" s="1"/>
  <c r="W676" i="1" s="1"/>
  <c r="T677" i="1"/>
  <c r="U677" i="1" s="1"/>
  <c r="V677" i="1" s="1"/>
  <c r="W677" i="1" s="1"/>
  <c r="T678" i="1"/>
  <c r="U678" i="1" s="1"/>
  <c r="V678" i="1" s="1"/>
  <c r="W678" i="1" s="1"/>
  <c r="T679" i="1"/>
  <c r="U679" i="1" s="1"/>
  <c r="V679" i="1" s="1"/>
  <c r="W679" i="1" s="1"/>
  <c r="T680" i="1"/>
  <c r="U680" i="1" s="1"/>
  <c r="V680" i="1" s="1"/>
  <c r="W680" i="1" s="1"/>
  <c r="T681" i="1"/>
  <c r="U681" i="1" s="1"/>
  <c r="V681" i="1" s="1"/>
  <c r="W681" i="1" s="1"/>
  <c r="T682" i="1"/>
  <c r="U682" i="1" s="1"/>
  <c r="V682" i="1" s="1"/>
  <c r="W682" i="1" s="1"/>
  <c r="T683" i="1"/>
  <c r="U683" i="1" s="1"/>
  <c r="V683" i="1" s="1"/>
  <c r="W683" i="1" s="1"/>
  <c r="T684" i="1"/>
  <c r="U684" i="1" s="1"/>
  <c r="V684" i="1" s="1"/>
  <c r="W684" i="1" s="1"/>
  <c r="T685" i="1"/>
  <c r="U685" i="1" s="1"/>
  <c r="V685" i="1" s="1"/>
  <c r="W685" i="1" s="1"/>
  <c r="T686" i="1"/>
  <c r="U686" i="1" s="1"/>
  <c r="V686" i="1" s="1"/>
  <c r="W686" i="1" s="1"/>
  <c r="T687" i="1"/>
  <c r="U687" i="1" s="1"/>
  <c r="V687" i="1" s="1"/>
  <c r="W687" i="1" s="1"/>
  <c r="T688" i="1"/>
  <c r="U688" i="1" s="1"/>
  <c r="V688" i="1" s="1"/>
  <c r="W688" i="1" s="1"/>
  <c r="T689" i="1"/>
  <c r="U689" i="1" s="1"/>
  <c r="V689" i="1" s="1"/>
  <c r="W689" i="1" s="1"/>
  <c r="T690" i="1"/>
  <c r="U690" i="1" s="1"/>
  <c r="V690" i="1" s="1"/>
  <c r="W690" i="1" s="1"/>
  <c r="T691" i="1"/>
  <c r="U691" i="1" s="1"/>
  <c r="V691" i="1" s="1"/>
  <c r="W691" i="1" s="1"/>
  <c r="T692" i="1"/>
  <c r="U692" i="1" s="1"/>
  <c r="V692" i="1" s="1"/>
  <c r="W692" i="1" s="1"/>
  <c r="T693" i="1"/>
  <c r="U693" i="1" s="1"/>
  <c r="V693" i="1" s="1"/>
  <c r="W693" i="1" s="1"/>
  <c r="T694" i="1"/>
  <c r="U694" i="1" s="1"/>
  <c r="V694" i="1" s="1"/>
  <c r="W694" i="1" s="1"/>
  <c r="T695" i="1"/>
  <c r="U695" i="1" s="1"/>
  <c r="V695" i="1" s="1"/>
  <c r="W695" i="1" s="1"/>
  <c r="T696" i="1"/>
  <c r="U696" i="1" s="1"/>
  <c r="V696" i="1" s="1"/>
  <c r="W696" i="1" s="1"/>
  <c r="T697" i="1"/>
  <c r="U697" i="1" s="1"/>
  <c r="V697" i="1" s="1"/>
  <c r="W697" i="1" s="1"/>
  <c r="T698" i="1"/>
  <c r="U698" i="1" s="1"/>
  <c r="V698" i="1" s="1"/>
  <c r="W698" i="1" s="1"/>
  <c r="T699" i="1"/>
  <c r="U699" i="1" s="1"/>
  <c r="V699" i="1" s="1"/>
  <c r="W699" i="1" s="1"/>
  <c r="T700" i="1"/>
  <c r="U700" i="1" s="1"/>
  <c r="V700" i="1" s="1"/>
  <c r="W700" i="1" s="1"/>
  <c r="T701" i="1"/>
  <c r="U701" i="1" s="1"/>
  <c r="V701" i="1" s="1"/>
  <c r="W701" i="1" s="1"/>
  <c r="T702" i="1"/>
  <c r="U702" i="1" s="1"/>
  <c r="V702" i="1" s="1"/>
  <c r="W702" i="1" s="1"/>
  <c r="T703" i="1"/>
  <c r="U703" i="1" s="1"/>
  <c r="V703" i="1" s="1"/>
  <c r="W703" i="1" s="1"/>
  <c r="T704" i="1"/>
  <c r="U704" i="1" s="1"/>
  <c r="V704" i="1" s="1"/>
  <c r="W704" i="1" s="1"/>
  <c r="T705" i="1"/>
  <c r="U705" i="1" s="1"/>
  <c r="V705" i="1" s="1"/>
  <c r="W705" i="1" s="1"/>
  <c r="T706" i="1"/>
  <c r="U706" i="1" s="1"/>
  <c r="V706" i="1" s="1"/>
  <c r="W706" i="1" s="1"/>
  <c r="T707" i="1"/>
  <c r="U707" i="1" s="1"/>
  <c r="V707" i="1" s="1"/>
  <c r="W707" i="1" s="1"/>
  <c r="T708" i="1"/>
  <c r="U708" i="1" s="1"/>
  <c r="V708" i="1" s="1"/>
  <c r="W708" i="1" s="1"/>
  <c r="T709" i="1"/>
  <c r="U709" i="1" s="1"/>
  <c r="V709" i="1" s="1"/>
  <c r="W709" i="1" s="1"/>
  <c r="T710" i="1"/>
  <c r="U710" i="1" s="1"/>
  <c r="V710" i="1" s="1"/>
  <c r="W710" i="1" s="1"/>
  <c r="T711" i="1"/>
  <c r="U711" i="1" s="1"/>
  <c r="V711" i="1" s="1"/>
  <c r="W711" i="1" s="1"/>
  <c r="T712" i="1"/>
  <c r="U712" i="1" s="1"/>
  <c r="V712" i="1" s="1"/>
  <c r="W712" i="1" s="1"/>
  <c r="T713" i="1"/>
  <c r="U713" i="1" s="1"/>
  <c r="V713" i="1" s="1"/>
  <c r="W713" i="1" s="1"/>
  <c r="T714" i="1"/>
  <c r="U714" i="1" s="1"/>
  <c r="V714" i="1" s="1"/>
  <c r="W714" i="1" s="1"/>
  <c r="T715" i="1"/>
  <c r="U715" i="1" s="1"/>
  <c r="V715" i="1" s="1"/>
  <c r="W715" i="1" s="1"/>
  <c r="T716" i="1"/>
  <c r="U716" i="1" s="1"/>
  <c r="V716" i="1" s="1"/>
  <c r="W716" i="1" s="1"/>
  <c r="T717" i="1"/>
  <c r="U717" i="1" s="1"/>
  <c r="V717" i="1" s="1"/>
  <c r="W717" i="1" s="1"/>
  <c r="T718" i="1"/>
  <c r="U718" i="1" s="1"/>
  <c r="V718" i="1" s="1"/>
  <c r="W718" i="1" s="1"/>
  <c r="T719" i="1"/>
  <c r="U719" i="1" s="1"/>
  <c r="V719" i="1" s="1"/>
  <c r="W719" i="1" s="1"/>
  <c r="T720" i="1"/>
  <c r="U720" i="1" s="1"/>
  <c r="V720" i="1" s="1"/>
  <c r="W720" i="1" s="1"/>
  <c r="T721" i="1"/>
  <c r="U721" i="1" s="1"/>
  <c r="V721" i="1" s="1"/>
  <c r="W721" i="1" s="1"/>
  <c r="T722" i="1"/>
  <c r="U722" i="1" s="1"/>
  <c r="V722" i="1" s="1"/>
  <c r="W722" i="1" s="1"/>
  <c r="T723" i="1"/>
  <c r="U723" i="1" s="1"/>
  <c r="V723" i="1" s="1"/>
  <c r="W723" i="1" s="1"/>
  <c r="T724" i="1"/>
  <c r="U724" i="1" s="1"/>
  <c r="V724" i="1" s="1"/>
  <c r="W724" i="1" s="1"/>
  <c r="T725" i="1"/>
  <c r="U725" i="1" s="1"/>
  <c r="V725" i="1" s="1"/>
  <c r="W725" i="1" s="1"/>
  <c r="T726" i="1"/>
  <c r="U726" i="1" s="1"/>
  <c r="V726" i="1" s="1"/>
  <c r="W726" i="1" s="1"/>
  <c r="T727" i="1"/>
  <c r="U727" i="1" s="1"/>
  <c r="V727" i="1" s="1"/>
  <c r="W727" i="1" s="1"/>
  <c r="T728" i="1"/>
  <c r="U728" i="1" s="1"/>
  <c r="V728" i="1" s="1"/>
  <c r="W728" i="1" s="1"/>
  <c r="T729" i="1"/>
  <c r="U729" i="1" s="1"/>
  <c r="V729" i="1" s="1"/>
  <c r="W729" i="1" s="1"/>
  <c r="T730" i="1"/>
  <c r="U730" i="1" s="1"/>
  <c r="V730" i="1" s="1"/>
  <c r="W730" i="1" s="1"/>
  <c r="T731" i="1"/>
  <c r="U731" i="1" s="1"/>
  <c r="V731" i="1" s="1"/>
  <c r="W731" i="1" s="1"/>
  <c r="T732" i="1"/>
  <c r="U732" i="1" s="1"/>
  <c r="V732" i="1" s="1"/>
  <c r="W732" i="1" s="1"/>
  <c r="T733" i="1"/>
  <c r="U733" i="1" s="1"/>
  <c r="V733" i="1" s="1"/>
  <c r="W733" i="1" s="1"/>
  <c r="T734" i="1"/>
  <c r="U734" i="1" s="1"/>
  <c r="V734" i="1" s="1"/>
  <c r="W734" i="1" s="1"/>
  <c r="T735" i="1"/>
  <c r="U735" i="1" s="1"/>
  <c r="V735" i="1" s="1"/>
  <c r="W735" i="1" s="1"/>
  <c r="T736" i="1"/>
  <c r="U736" i="1" s="1"/>
  <c r="V736" i="1" s="1"/>
  <c r="W736" i="1" s="1"/>
  <c r="T737" i="1"/>
  <c r="U737" i="1" s="1"/>
  <c r="V737" i="1" s="1"/>
  <c r="W737" i="1" s="1"/>
  <c r="T738" i="1"/>
  <c r="U738" i="1" s="1"/>
  <c r="V738" i="1" s="1"/>
  <c r="W738" i="1" s="1"/>
  <c r="T739" i="1"/>
  <c r="U739" i="1" s="1"/>
  <c r="V739" i="1" s="1"/>
  <c r="W739" i="1" s="1"/>
  <c r="T740" i="1"/>
  <c r="U740" i="1" s="1"/>
  <c r="V740" i="1" s="1"/>
  <c r="W740" i="1" s="1"/>
  <c r="T741" i="1"/>
  <c r="U741" i="1" s="1"/>
  <c r="V741" i="1" s="1"/>
  <c r="W741" i="1" s="1"/>
  <c r="T742" i="1"/>
  <c r="U742" i="1" s="1"/>
  <c r="V742" i="1" s="1"/>
  <c r="W742" i="1" s="1"/>
  <c r="T743" i="1"/>
  <c r="U743" i="1" s="1"/>
  <c r="V743" i="1" s="1"/>
  <c r="W743" i="1" s="1"/>
  <c r="T744" i="1"/>
  <c r="U744" i="1" s="1"/>
  <c r="V744" i="1" s="1"/>
  <c r="W744" i="1" s="1"/>
  <c r="T745" i="1"/>
  <c r="U745" i="1" s="1"/>
  <c r="V745" i="1" s="1"/>
  <c r="W745" i="1" s="1"/>
  <c r="T746" i="1"/>
  <c r="U746" i="1" s="1"/>
  <c r="V746" i="1" s="1"/>
  <c r="W746" i="1" s="1"/>
  <c r="T747" i="1"/>
  <c r="U747" i="1" s="1"/>
  <c r="V747" i="1" s="1"/>
  <c r="W747" i="1" s="1"/>
  <c r="T748" i="1"/>
  <c r="U748" i="1" s="1"/>
  <c r="V748" i="1" s="1"/>
  <c r="W748" i="1" s="1"/>
  <c r="T749" i="1"/>
  <c r="U749" i="1" s="1"/>
  <c r="V749" i="1" s="1"/>
  <c r="W749" i="1" s="1"/>
  <c r="T750" i="1"/>
  <c r="U750" i="1" s="1"/>
  <c r="V750" i="1" s="1"/>
  <c r="W750" i="1" s="1"/>
  <c r="T751" i="1"/>
  <c r="U751" i="1" s="1"/>
  <c r="V751" i="1" s="1"/>
  <c r="W751" i="1" s="1"/>
  <c r="T752" i="1"/>
  <c r="U752" i="1" s="1"/>
  <c r="V752" i="1" s="1"/>
  <c r="W752" i="1" s="1"/>
  <c r="T753" i="1"/>
  <c r="U753" i="1" s="1"/>
  <c r="V753" i="1" s="1"/>
  <c r="W753" i="1" s="1"/>
  <c r="T754" i="1"/>
  <c r="U754" i="1" s="1"/>
  <c r="V754" i="1" s="1"/>
  <c r="W754" i="1" s="1"/>
  <c r="T755" i="1"/>
  <c r="U755" i="1" s="1"/>
  <c r="V755" i="1" s="1"/>
  <c r="W755" i="1" s="1"/>
  <c r="T756" i="1"/>
  <c r="U756" i="1" s="1"/>
  <c r="V756" i="1" s="1"/>
  <c r="W756" i="1" s="1"/>
  <c r="T757" i="1"/>
  <c r="U757" i="1" s="1"/>
  <c r="V757" i="1" s="1"/>
  <c r="W757" i="1" s="1"/>
  <c r="T758" i="1"/>
  <c r="U758" i="1" s="1"/>
  <c r="V758" i="1" s="1"/>
  <c r="W758" i="1" s="1"/>
  <c r="T759" i="1"/>
  <c r="U759" i="1" s="1"/>
  <c r="V759" i="1" s="1"/>
  <c r="W759" i="1" s="1"/>
  <c r="T760" i="1"/>
  <c r="U760" i="1" s="1"/>
  <c r="V760" i="1" s="1"/>
  <c r="W760" i="1" s="1"/>
  <c r="T761" i="1"/>
  <c r="U761" i="1" s="1"/>
  <c r="V761" i="1" s="1"/>
  <c r="W761" i="1" s="1"/>
  <c r="T762" i="1"/>
  <c r="U762" i="1" s="1"/>
  <c r="V762" i="1" s="1"/>
  <c r="W762" i="1" s="1"/>
  <c r="T763" i="1"/>
  <c r="U763" i="1" s="1"/>
  <c r="V763" i="1" s="1"/>
  <c r="W763" i="1" s="1"/>
  <c r="T764" i="1"/>
  <c r="U764" i="1" s="1"/>
  <c r="V764" i="1" s="1"/>
  <c r="W764" i="1" s="1"/>
  <c r="T765" i="1"/>
  <c r="U765" i="1" s="1"/>
  <c r="V765" i="1" s="1"/>
  <c r="W765" i="1" s="1"/>
  <c r="T766" i="1"/>
  <c r="U766" i="1" s="1"/>
  <c r="V766" i="1" s="1"/>
  <c r="W766" i="1" s="1"/>
  <c r="T767" i="1"/>
  <c r="U767" i="1" s="1"/>
  <c r="V767" i="1" s="1"/>
  <c r="W767" i="1" s="1"/>
  <c r="T768" i="1"/>
  <c r="U768" i="1" s="1"/>
  <c r="V768" i="1" s="1"/>
  <c r="W768" i="1" s="1"/>
  <c r="T769" i="1"/>
  <c r="U769" i="1" s="1"/>
  <c r="V769" i="1" s="1"/>
  <c r="W769" i="1" s="1"/>
  <c r="T770" i="1"/>
  <c r="U770" i="1" s="1"/>
  <c r="V770" i="1" s="1"/>
  <c r="W770" i="1" s="1"/>
  <c r="T771" i="1"/>
  <c r="U771" i="1" s="1"/>
  <c r="V771" i="1" s="1"/>
  <c r="W771" i="1" s="1"/>
  <c r="T772" i="1"/>
  <c r="U772" i="1" s="1"/>
  <c r="V772" i="1" s="1"/>
  <c r="W772" i="1" s="1"/>
  <c r="T773" i="1"/>
  <c r="U773" i="1" s="1"/>
  <c r="V773" i="1" s="1"/>
  <c r="W773" i="1" s="1"/>
  <c r="T774" i="1"/>
  <c r="U774" i="1" s="1"/>
  <c r="V774" i="1" s="1"/>
  <c r="W774" i="1" s="1"/>
  <c r="T775" i="1"/>
  <c r="U775" i="1" s="1"/>
  <c r="V775" i="1" s="1"/>
  <c r="W775" i="1" s="1"/>
  <c r="T776" i="1"/>
  <c r="U776" i="1" s="1"/>
  <c r="V776" i="1" s="1"/>
  <c r="W776" i="1" s="1"/>
  <c r="T777" i="1"/>
  <c r="U777" i="1" s="1"/>
  <c r="V777" i="1" s="1"/>
  <c r="W777" i="1" s="1"/>
  <c r="T778" i="1"/>
  <c r="U778" i="1" s="1"/>
  <c r="V778" i="1" s="1"/>
  <c r="W778" i="1" s="1"/>
  <c r="T779" i="1"/>
  <c r="U779" i="1" s="1"/>
  <c r="V779" i="1" s="1"/>
  <c r="W779" i="1" s="1"/>
  <c r="T780" i="1"/>
  <c r="U780" i="1" s="1"/>
  <c r="V780" i="1" s="1"/>
  <c r="W780" i="1" s="1"/>
  <c r="T781" i="1"/>
  <c r="U781" i="1" s="1"/>
  <c r="V781" i="1" s="1"/>
  <c r="W781" i="1" s="1"/>
  <c r="T782" i="1"/>
  <c r="U782" i="1" s="1"/>
  <c r="V782" i="1" s="1"/>
  <c r="W782" i="1" s="1"/>
  <c r="T783" i="1"/>
  <c r="U783" i="1" s="1"/>
  <c r="V783" i="1" s="1"/>
  <c r="W783" i="1" s="1"/>
  <c r="T784" i="1"/>
  <c r="U784" i="1" s="1"/>
  <c r="V784" i="1" s="1"/>
  <c r="W784" i="1" s="1"/>
  <c r="T785" i="1"/>
  <c r="U785" i="1" s="1"/>
  <c r="V785" i="1" s="1"/>
  <c r="W785" i="1" s="1"/>
  <c r="T786" i="1"/>
  <c r="U786" i="1" s="1"/>
  <c r="V786" i="1" s="1"/>
  <c r="W786" i="1" s="1"/>
  <c r="T787" i="1"/>
  <c r="U787" i="1" s="1"/>
  <c r="V787" i="1" s="1"/>
  <c r="W787" i="1" s="1"/>
  <c r="T788" i="1"/>
  <c r="U788" i="1" s="1"/>
  <c r="V788" i="1" s="1"/>
  <c r="W788" i="1" s="1"/>
  <c r="T789" i="1"/>
  <c r="U789" i="1" s="1"/>
  <c r="V789" i="1" s="1"/>
  <c r="W789" i="1" s="1"/>
  <c r="T790" i="1"/>
  <c r="U790" i="1" s="1"/>
  <c r="V790" i="1" s="1"/>
  <c r="W790" i="1" s="1"/>
  <c r="T791" i="1"/>
  <c r="U791" i="1" s="1"/>
  <c r="V791" i="1" s="1"/>
  <c r="W791" i="1" s="1"/>
  <c r="T792" i="1"/>
  <c r="U792" i="1" s="1"/>
  <c r="V792" i="1" s="1"/>
  <c r="W792" i="1" s="1"/>
  <c r="T793" i="1"/>
  <c r="U793" i="1" s="1"/>
  <c r="V793" i="1" s="1"/>
  <c r="W793" i="1" s="1"/>
  <c r="T794" i="1"/>
  <c r="U794" i="1" s="1"/>
  <c r="V794" i="1" s="1"/>
  <c r="W794" i="1" s="1"/>
  <c r="T795" i="1"/>
  <c r="U795" i="1" s="1"/>
  <c r="V795" i="1" s="1"/>
  <c r="W795" i="1" s="1"/>
  <c r="T796" i="1"/>
  <c r="U796" i="1" s="1"/>
  <c r="V796" i="1" s="1"/>
  <c r="W796" i="1" s="1"/>
  <c r="T797" i="1"/>
  <c r="U797" i="1" s="1"/>
  <c r="V797" i="1" s="1"/>
  <c r="W797" i="1" s="1"/>
  <c r="T798" i="1"/>
  <c r="U798" i="1" s="1"/>
  <c r="V798" i="1" s="1"/>
  <c r="W798" i="1" s="1"/>
  <c r="T799" i="1"/>
  <c r="U799" i="1" s="1"/>
  <c r="V799" i="1" s="1"/>
  <c r="W799" i="1" s="1"/>
  <c r="T800" i="1"/>
  <c r="U800" i="1" s="1"/>
  <c r="V800" i="1" s="1"/>
  <c r="W800" i="1" s="1"/>
  <c r="T801" i="1"/>
  <c r="U801" i="1" s="1"/>
  <c r="V801" i="1" s="1"/>
  <c r="W801" i="1" s="1"/>
  <c r="T802" i="1"/>
  <c r="U802" i="1" s="1"/>
  <c r="V802" i="1" s="1"/>
  <c r="W802" i="1" s="1"/>
  <c r="T803" i="1"/>
  <c r="U803" i="1" s="1"/>
  <c r="V803" i="1" s="1"/>
  <c r="W803" i="1" s="1"/>
  <c r="T804" i="1"/>
  <c r="U804" i="1" s="1"/>
  <c r="V804" i="1" s="1"/>
  <c r="W804" i="1" s="1"/>
  <c r="T805" i="1"/>
  <c r="U805" i="1" s="1"/>
  <c r="V805" i="1" s="1"/>
  <c r="W805" i="1" s="1"/>
  <c r="T806" i="1"/>
  <c r="U806" i="1" s="1"/>
  <c r="V806" i="1" s="1"/>
  <c r="W806" i="1" s="1"/>
  <c r="T807" i="1"/>
  <c r="U807" i="1" s="1"/>
  <c r="V807" i="1" s="1"/>
  <c r="W807" i="1" s="1"/>
  <c r="T808" i="1"/>
  <c r="U808" i="1" s="1"/>
  <c r="V808" i="1" s="1"/>
  <c r="W808" i="1" s="1"/>
  <c r="T809" i="1"/>
  <c r="U809" i="1" s="1"/>
  <c r="V809" i="1" s="1"/>
  <c r="W809" i="1" s="1"/>
  <c r="T810" i="1"/>
  <c r="U810" i="1" s="1"/>
  <c r="V810" i="1" s="1"/>
  <c r="W810" i="1" s="1"/>
  <c r="T811" i="1"/>
  <c r="U811" i="1" s="1"/>
  <c r="V811" i="1" s="1"/>
  <c r="W811" i="1" s="1"/>
  <c r="T812" i="1"/>
  <c r="U812" i="1" s="1"/>
  <c r="V812" i="1" s="1"/>
  <c r="W812" i="1" s="1"/>
  <c r="T813" i="1"/>
  <c r="U813" i="1" s="1"/>
  <c r="V813" i="1" s="1"/>
  <c r="W813" i="1" s="1"/>
  <c r="T814" i="1"/>
  <c r="U814" i="1" s="1"/>
  <c r="V814" i="1" s="1"/>
  <c r="W814" i="1" s="1"/>
  <c r="T815" i="1"/>
  <c r="U815" i="1" s="1"/>
  <c r="V815" i="1" s="1"/>
  <c r="W815" i="1" s="1"/>
  <c r="T816" i="1"/>
  <c r="U816" i="1" s="1"/>
  <c r="V816" i="1" s="1"/>
  <c r="W816" i="1" s="1"/>
  <c r="T817" i="1"/>
  <c r="U817" i="1" s="1"/>
  <c r="V817" i="1" s="1"/>
  <c r="W817" i="1" s="1"/>
  <c r="T818" i="1"/>
  <c r="U818" i="1" s="1"/>
  <c r="V818" i="1" s="1"/>
  <c r="W818" i="1" s="1"/>
  <c r="T819" i="1"/>
  <c r="U819" i="1" s="1"/>
  <c r="V819" i="1" s="1"/>
  <c r="W819" i="1" s="1"/>
  <c r="T820" i="1"/>
  <c r="U820" i="1" s="1"/>
  <c r="V820" i="1" s="1"/>
  <c r="W820" i="1" s="1"/>
  <c r="T821" i="1"/>
  <c r="U821" i="1" s="1"/>
  <c r="V821" i="1" s="1"/>
  <c r="W821" i="1" s="1"/>
  <c r="T822" i="1"/>
  <c r="U822" i="1" s="1"/>
  <c r="V822" i="1" s="1"/>
  <c r="W822" i="1" s="1"/>
  <c r="T823" i="1"/>
  <c r="U823" i="1" s="1"/>
  <c r="V823" i="1" s="1"/>
  <c r="W823" i="1" s="1"/>
  <c r="T824" i="1"/>
  <c r="U824" i="1" s="1"/>
  <c r="V824" i="1" s="1"/>
  <c r="W824" i="1" s="1"/>
  <c r="T825" i="1"/>
  <c r="U825" i="1" s="1"/>
  <c r="V825" i="1" s="1"/>
  <c r="W825" i="1" s="1"/>
  <c r="T826" i="1"/>
  <c r="U826" i="1" s="1"/>
  <c r="V826" i="1" s="1"/>
  <c r="W826" i="1" s="1"/>
  <c r="T827" i="1"/>
  <c r="U827" i="1" s="1"/>
  <c r="V827" i="1" s="1"/>
  <c r="W827" i="1" s="1"/>
  <c r="T828" i="1"/>
  <c r="U828" i="1" s="1"/>
  <c r="V828" i="1" s="1"/>
  <c r="W828" i="1" s="1"/>
  <c r="T829" i="1"/>
  <c r="U829" i="1" s="1"/>
  <c r="V829" i="1" s="1"/>
  <c r="W829" i="1" s="1"/>
  <c r="T830" i="1"/>
  <c r="U830" i="1" s="1"/>
  <c r="V830" i="1" s="1"/>
  <c r="W830" i="1" s="1"/>
  <c r="T831" i="1"/>
  <c r="U831" i="1" s="1"/>
  <c r="V831" i="1" s="1"/>
  <c r="W831" i="1" s="1"/>
  <c r="T832" i="1"/>
  <c r="U832" i="1" s="1"/>
  <c r="V832" i="1" s="1"/>
  <c r="W832" i="1" s="1"/>
  <c r="T833" i="1"/>
  <c r="U833" i="1" s="1"/>
  <c r="V833" i="1" s="1"/>
  <c r="W833" i="1" s="1"/>
  <c r="T834" i="1"/>
  <c r="U834" i="1" s="1"/>
  <c r="V834" i="1" s="1"/>
  <c r="W834" i="1" s="1"/>
  <c r="T835" i="1"/>
  <c r="U835" i="1" s="1"/>
  <c r="V835" i="1" s="1"/>
  <c r="W835" i="1" s="1"/>
  <c r="T836" i="1"/>
  <c r="U836" i="1" s="1"/>
  <c r="V836" i="1" s="1"/>
  <c r="W836" i="1" s="1"/>
  <c r="T837" i="1"/>
  <c r="U837" i="1" s="1"/>
  <c r="V837" i="1" s="1"/>
  <c r="W837" i="1" s="1"/>
  <c r="T838" i="1"/>
  <c r="U838" i="1" s="1"/>
  <c r="V838" i="1" s="1"/>
  <c r="W838" i="1" s="1"/>
  <c r="T839" i="1"/>
  <c r="U839" i="1" s="1"/>
  <c r="V839" i="1" s="1"/>
  <c r="W839" i="1" s="1"/>
  <c r="T840" i="1"/>
  <c r="U840" i="1" s="1"/>
  <c r="V840" i="1" s="1"/>
  <c r="W840" i="1" s="1"/>
  <c r="T841" i="1"/>
  <c r="U841" i="1" s="1"/>
  <c r="V841" i="1" s="1"/>
  <c r="W841" i="1" s="1"/>
  <c r="T842" i="1"/>
  <c r="U842" i="1" s="1"/>
  <c r="V842" i="1" s="1"/>
  <c r="W842" i="1" s="1"/>
  <c r="T843" i="1"/>
  <c r="U843" i="1" s="1"/>
  <c r="V843" i="1" s="1"/>
  <c r="W843" i="1" s="1"/>
  <c r="T844" i="1"/>
  <c r="U844" i="1" s="1"/>
  <c r="V844" i="1" s="1"/>
  <c r="W844" i="1" s="1"/>
  <c r="T845" i="1"/>
  <c r="U845" i="1" s="1"/>
  <c r="V845" i="1" s="1"/>
  <c r="W845" i="1" s="1"/>
  <c r="T846" i="1"/>
  <c r="U846" i="1" s="1"/>
  <c r="V846" i="1" s="1"/>
  <c r="W846" i="1" s="1"/>
  <c r="T847" i="1"/>
  <c r="U847" i="1" s="1"/>
  <c r="V847" i="1" s="1"/>
  <c r="W847" i="1" s="1"/>
  <c r="T848" i="1"/>
  <c r="U848" i="1" s="1"/>
  <c r="V848" i="1" s="1"/>
  <c r="W848" i="1" s="1"/>
  <c r="T849" i="1"/>
  <c r="U849" i="1" s="1"/>
  <c r="V849" i="1" s="1"/>
  <c r="W849" i="1" s="1"/>
  <c r="T850" i="1"/>
  <c r="U850" i="1" s="1"/>
  <c r="V850" i="1" s="1"/>
  <c r="W850" i="1" s="1"/>
  <c r="T851" i="1"/>
  <c r="U851" i="1" s="1"/>
  <c r="V851" i="1" s="1"/>
  <c r="W851" i="1" s="1"/>
  <c r="T852" i="1"/>
  <c r="U852" i="1" s="1"/>
  <c r="V852" i="1" s="1"/>
  <c r="W852" i="1" s="1"/>
  <c r="T853" i="1"/>
  <c r="U853" i="1" s="1"/>
  <c r="V853" i="1" s="1"/>
  <c r="W853" i="1" s="1"/>
  <c r="T854" i="1"/>
  <c r="U854" i="1" s="1"/>
  <c r="V854" i="1" s="1"/>
  <c r="W854" i="1" s="1"/>
  <c r="T855" i="1"/>
  <c r="U855" i="1" s="1"/>
  <c r="V855" i="1" s="1"/>
  <c r="W855" i="1" s="1"/>
  <c r="T856" i="1"/>
  <c r="U856" i="1" s="1"/>
  <c r="V856" i="1" s="1"/>
  <c r="W856" i="1" s="1"/>
  <c r="T857" i="1"/>
  <c r="U857" i="1" s="1"/>
  <c r="V857" i="1" s="1"/>
  <c r="W857" i="1" s="1"/>
  <c r="T858" i="1"/>
  <c r="U858" i="1" s="1"/>
  <c r="V858" i="1" s="1"/>
  <c r="W858" i="1" s="1"/>
  <c r="T859" i="1"/>
  <c r="U859" i="1" s="1"/>
  <c r="V859" i="1" s="1"/>
  <c r="W859" i="1" s="1"/>
  <c r="T860" i="1"/>
  <c r="U860" i="1" s="1"/>
  <c r="V860" i="1" s="1"/>
  <c r="W860" i="1" s="1"/>
  <c r="T861" i="1"/>
  <c r="U861" i="1" s="1"/>
  <c r="V861" i="1" s="1"/>
  <c r="W861" i="1" s="1"/>
  <c r="T862" i="1"/>
  <c r="U862" i="1" s="1"/>
  <c r="V862" i="1" s="1"/>
  <c r="W862" i="1" s="1"/>
  <c r="T863" i="1"/>
  <c r="U863" i="1" s="1"/>
  <c r="V863" i="1" s="1"/>
  <c r="W863" i="1" s="1"/>
  <c r="T864" i="1"/>
  <c r="U864" i="1" s="1"/>
  <c r="V864" i="1" s="1"/>
  <c r="W864" i="1" s="1"/>
  <c r="T865" i="1"/>
  <c r="U865" i="1" s="1"/>
  <c r="V865" i="1" s="1"/>
  <c r="W865" i="1" s="1"/>
  <c r="T866" i="1"/>
  <c r="U866" i="1" s="1"/>
  <c r="V866" i="1" s="1"/>
  <c r="W866" i="1" s="1"/>
  <c r="T867" i="1"/>
  <c r="U867" i="1" s="1"/>
  <c r="V867" i="1" s="1"/>
  <c r="W867" i="1" s="1"/>
  <c r="T868" i="1"/>
  <c r="U868" i="1" s="1"/>
  <c r="V868" i="1" s="1"/>
  <c r="W868" i="1" s="1"/>
  <c r="T869" i="1"/>
  <c r="U869" i="1" s="1"/>
  <c r="V869" i="1" s="1"/>
  <c r="W869" i="1" s="1"/>
  <c r="T870" i="1"/>
  <c r="U870" i="1" s="1"/>
  <c r="V870" i="1" s="1"/>
  <c r="W870" i="1" s="1"/>
  <c r="T871" i="1"/>
  <c r="U871" i="1" s="1"/>
  <c r="V871" i="1" s="1"/>
  <c r="W871" i="1" s="1"/>
  <c r="T872" i="1"/>
  <c r="U872" i="1" s="1"/>
  <c r="V872" i="1" s="1"/>
  <c r="W872" i="1" s="1"/>
  <c r="T873" i="1"/>
  <c r="U873" i="1" s="1"/>
  <c r="V873" i="1" s="1"/>
  <c r="W873" i="1" s="1"/>
  <c r="T874" i="1"/>
  <c r="U874" i="1" s="1"/>
  <c r="V874" i="1" s="1"/>
  <c r="W874" i="1" s="1"/>
  <c r="T875" i="1"/>
  <c r="U875" i="1" s="1"/>
  <c r="V875" i="1" s="1"/>
  <c r="W875" i="1" s="1"/>
  <c r="T876" i="1"/>
  <c r="U876" i="1" s="1"/>
  <c r="V876" i="1" s="1"/>
  <c r="W876" i="1" s="1"/>
  <c r="T877" i="1"/>
  <c r="U877" i="1" s="1"/>
  <c r="V877" i="1" s="1"/>
  <c r="W877" i="1" s="1"/>
  <c r="T878" i="1"/>
  <c r="U878" i="1" s="1"/>
  <c r="V878" i="1" s="1"/>
  <c r="W878" i="1" s="1"/>
  <c r="T879" i="1"/>
  <c r="U879" i="1" s="1"/>
  <c r="V879" i="1" s="1"/>
  <c r="W879" i="1" s="1"/>
  <c r="T880" i="1"/>
  <c r="U880" i="1" s="1"/>
  <c r="V880" i="1" s="1"/>
  <c r="W880" i="1" s="1"/>
  <c r="T881" i="1"/>
  <c r="U881" i="1" s="1"/>
  <c r="V881" i="1" s="1"/>
  <c r="W881" i="1" s="1"/>
  <c r="T882" i="1"/>
  <c r="U882" i="1" s="1"/>
  <c r="V882" i="1" s="1"/>
  <c r="W882" i="1" s="1"/>
  <c r="T883" i="1"/>
  <c r="U883" i="1" s="1"/>
  <c r="V883" i="1" s="1"/>
  <c r="W883" i="1" s="1"/>
  <c r="T884" i="1"/>
  <c r="U884" i="1" s="1"/>
  <c r="V884" i="1" s="1"/>
  <c r="W884" i="1" s="1"/>
  <c r="T885" i="1"/>
  <c r="U885" i="1" s="1"/>
  <c r="V885" i="1" s="1"/>
  <c r="W885" i="1" s="1"/>
  <c r="T886" i="1"/>
  <c r="U886" i="1" s="1"/>
  <c r="V886" i="1" s="1"/>
  <c r="W886" i="1" s="1"/>
  <c r="T887" i="1"/>
  <c r="U887" i="1" s="1"/>
  <c r="V887" i="1" s="1"/>
  <c r="W887" i="1" s="1"/>
  <c r="T888" i="1"/>
  <c r="U888" i="1" s="1"/>
  <c r="V888" i="1" s="1"/>
  <c r="W888" i="1" s="1"/>
  <c r="T889" i="1"/>
  <c r="U889" i="1" s="1"/>
  <c r="V889" i="1" s="1"/>
  <c r="W889" i="1" s="1"/>
  <c r="T890" i="1"/>
  <c r="U890" i="1" s="1"/>
  <c r="V890" i="1" s="1"/>
  <c r="W890" i="1" s="1"/>
  <c r="T891" i="1"/>
  <c r="U891" i="1" s="1"/>
  <c r="V891" i="1" s="1"/>
  <c r="W891" i="1" s="1"/>
  <c r="T892" i="1"/>
  <c r="U892" i="1" s="1"/>
  <c r="V892" i="1" s="1"/>
  <c r="W892" i="1" s="1"/>
  <c r="T893" i="1"/>
  <c r="U893" i="1" s="1"/>
  <c r="V893" i="1" s="1"/>
  <c r="W893" i="1" s="1"/>
  <c r="T894" i="1"/>
  <c r="U894" i="1" s="1"/>
  <c r="V894" i="1" s="1"/>
  <c r="W894" i="1" s="1"/>
  <c r="T895" i="1"/>
  <c r="U895" i="1" s="1"/>
  <c r="V895" i="1" s="1"/>
  <c r="W895" i="1" s="1"/>
  <c r="T896" i="1"/>
  <c r="U896" i="1" s="1"/>
  <c r="V896" i="1" s="1"/>
  <c r="W896" i="1" s="1"/>
  <c r="T897" i="1"/>
  <c r="U897" i="1" s="1"/>
  <c r="V897" i="1" s="1"/>
  <c r="W897" i="1" s="1"/>
  <c r="T898" i="1"/>
  <c r="U898" i="1" s="1"/>
  <c r="V898" i="1" s="1"/>
  <c r="W898" i="1" s="1"/>
  <c r="T899" i="1"/>
  <c r="U899" i="1" s="1"/>
  <c r="V899" i="1" s="1"/>
  <c r="W899" i="1" s="1"/>
  <c r="T900" i="1"/>
  <c r="U900" i="1" s="1"/>
  <c r="V900" i="1" s="1"/>
  <c r="W900" i="1" s="1"/>
  <c r="T901" i="1"/>
  <c r="U901" i="1" s="1"/>
  <c r="V901" i="1" s="1"/>
  <c r="W901" i="1" s="1"/>
  <c r="T902" i="1"/>
  <c r="U902" i="1" s="1"/>
  <c r="V902" i="1" s="1"/>
  <c r="W902" i="1" s="1"/>
  <c r="T903" i="1"/>
  <c r="U903" i="1" s="1"/>
  <c r="V903" i="1" s="1"/>
  <c r="W903" i="1" s="1"/>
  <c r="T904" i="1"/>
  <c r="U904" i="1" s="1"/>
  <c r="V904" i="1" s="1"/>
  <c r="W904" i="1" s="1"/>
  <c r="T905" i="1"/>
  <c r="U905" i="1" s="1"/>
  <c r="V905" i="1" s="1"/>
  <c r="W905" i="1" s="1"/>
  <c r="T906" i="1"/>
  <c r="U906" i="1" s="1"/>
  <c r="V906" i="1" s="1"/>
  <c r="W906" i="1" s="1"/>
  <c r="T907" i="1"/>
  <c r="U907" i="1" s="1"/>
  <c r="V907" i="1" s="1"/>
  <c r="W907" i="1" s="1"/>
  <c r="T908" i="1"/>
  <c r="U908" i="1" s="1"/>
  <c r="V908" i="1" s="1"/>
  <c r="W908" i="1" s="1"/>
  <c r="T909" i="1"/>
  <c r="U909" i="1" s="1"/>
  <c r="V909" i="1" s="1"/>
  <c r="W909" i="1" s="1"/>
  <c r="T910" i="1"/>
  <c r="U910" i="1" s="1"/>
  <c r="V910" i="1" s="1"/>
  <c r="W910" i="1" s="1"/>
  <c r="T911" i="1"/>
  <c r="U911" i="1" s="1"/>
  <c r="V911" i="1" s="1"/>
  <c r="W911" i="1" s="1"/>
  <c r="T912" i="1"/>
  <c r="U912" i="1" s="1"/>
  <c r="V912" i="1" s="1"/>
  <c r="W912" i="1" s="1"/>
  <c r="T913" i="1"/>
  <c r="U913" i="1" s="1"/>
  <c r="V913" i="1" s="1"/>
  <c r="W913" i="1" s="1"/>
  <c r="T914" i="1"/>
  <c r="U914" i="1" s="1"/>
  <c r="V914" i="1" s="1"/>
  <c r="W914" i="1" s="1"/>
  <c r="T915" i="1"/>
  <c r="U915" i="1" s="1"/>
  <c r="V915" i="1" s="1"/>
  <c r="W915" i="1" s="1"/>
  <c r="T916" i="1"/>
  <c r="U916" i="1" s="1"/>
  <c r="V916" i="1" s="1"/>
  <c r="W916" i="1" s="1"/>
  <c r="T917" i="1"/>
  <c r="U917" i="1" s="1"/>
  <c r="V917" i="1" s="1"/>
  <c r="W917" i="1" s="1"/>
  <c r="T918" i="1"/>
  <c r="U918" i="1" s="1"/>
  <c r="V918" i="1" s="1"/>
  <c r="W918" i="1" s="1"/>
  <c r="T919" i="1"/>
  <c r="U919" i="1" s="1"/>
  <c r="V919" i="1" s="1"/>
  <c r="W919" i="1" s="1"/>
  <c r="T920" i="1"/>
  <c r="U920" i="1" s="1"/>
  <c r="V920" i="1" s="1"/>
  <c r="W920" i="1" s="1"/>
  <c r="T921" i="1"/>
  <c r="U921" i="1" s="1"/>
  <c r="V921" i="1" s="1"/>
  <c r="W921" i="1" s="1"/>
  <c r="T922" i="1"/>
  <c r="U922" i="1" s="1"/>
  <c r="V922" i="1" s="1"/>
  <c r="W922" i="1" s="1"/>
  <c r="T923" i="1"/>
  <c r="U923" i="1" s="1"/>
  <c r="V923" i="1" s="1"/>
  <c r="W923" i="1" s="1"/>
  <c r="T924" i="1"/>
  <c r="U924" i="1" s="1"/>
  <c r="V924" i="1" s="1"/>
  <c r="W924" i="1" s="1"/>
  <c r="T925" i="1"/>
  <c r="U925" i="1" s="1"/>
  <c r="V925" i="1" s="1"/>
  <c r="W925" i="1" s="1"/>
  <c r="T926" i="1"/>
  <c r="U926" i="1" s="1"/>
  <c r="V926" i="1" s="1"/>
  <c r="W926" i="1" s="1"/>
  <c r="T927" i="1"/>
  <c r="U927" i="1" s="1"/>
  <c r="V927" i="1" s="1"/>
  <c r="W927" i="1" s="1"/>
  <c r="T928" i="1"/>
  <c r="U928" i="1" s="1"/>
  <c r="V928" i="1" s="1"/>
  <c r="W928" i="1" s="1"/>
  <c r="T929" i="1"/>
  <c r="U929" i="1" s="1"/>
  <c r="V929" i="1" s="1"/>
  <c r="W929" i="1" s="1"/>
  <c r="T930" i="1"/>
  <c r="U930" i="1" s="1"/>
  <c r="V930" i="1" s="1"/>
  <c r="W930" i="1" s="1"/>
  <c r="T931" i="1"/>
  <c r="U931" i="1" s="1"/>
  <c r="V931" i="1" s="1"/>
  <c r="W931" i="1" s="1"/>
  <c r="T932" i="1"/>
  <c r="U932" i="1" s="1"/>
  <c r="V932" i="1" s="1"/>
  <c r="W932" i="1" s="1"/>
  <c r="T933" i="1"/>
  <c r="U933" i="1" s="1"/>
  <c r="V933" i="1" s="1"/>
  <c r="W933" i="1" s="1"/>
  <c r="T934" i="1"/>
  <c r="U934" i="1" s="1"/>
  <c r="V934" i="1" s="1"/>
  <c r="W934" i="1" s="1"/>
  <c r="T935" i="1"/>
  <c r="U935" i="1" s="1"/>
  <c r="V935" i="1" s="1"/>
  <c r="W935" i="1" s="1"/>
  <c r="T936" i="1"/>
  <c r="U936" i="1" s="1"/>
  <c r="V936" i="1" s="1"/>
  <c r="W936" i="1" s="1"/>
  <c r="T937" i="1"/>
  <c r="U937" i="1" s="1"/>
  <c r="V937" i="1" s="1"/>
  <c r="W937" i="1" s="1"/>
  <c r="T938" i="1"/>
  <c r="U938" i="1" s="1"/>
  <c r="V938" i="1" s="1"/>
  <c r="W938" i="1" s="1"/>
  <c r="T939" i="1"/>
  <c r="U939" i="1" s="1"/>
  <c r="V939" i="1" s="1"/>
  <c r="W939" i="1" s="1"/>
  <c r="T940" i="1"/>
  <c r="U940" i="1" s="1"/>
  <c r="V940" i="1" s="1"/>
  <c r="W940" i="1" s="1"/>
  <c r="T941" i="1"/>
  <c r="U941" i="1" s="1"/>
  <c r="V941" i="1" s="1"/>
  <c r="W941" i="1" s="1"/>
  <c r="T942" i="1"/>
  <c r="U942" i="1" s="1"/>
  <c r="V942" i="1" s="1"/>
  <c r="W942" i="1" s="1"/>
  <c r="T943" i="1"/>
  <c r="U943" i="1" s="1"/>
  <c r="V943" i="1" s="1"/>
  <c r="W943" i="1" s="1"/>
  <c r="T944" i="1"/>
  <c r="U944" i="1" s="1"/>
  <c r="V944" i="1" s="1"/>
  <c r="W944" i="1" s="1"/>
  <c r="T945" i="1"/>
  <c r="U945" i="1" s="1"/>
  <c r="V945" i="1" s="1"/>
  <c r="W945" i="1" s="1"/>
  <c r="T946" i="1"/>
  <c r="U946" i="1" s="1"/>
  <c r="V946" i="1" s="1"/>
  <c r="W946" i="1" s="1"/>
  <c r="T947" i="1"/>
  <c r="U947" i="1" s="1"/>
  <c r="V947" i="1" s="1"/>
  <c r="W947" i="1" s="1"/>
  <c r="T948" i="1"/>
  <c r="U948" i="1" s="1"/>
  <c r="V948" i="1" s="1"/>
  <c r="W948" i="1" s="1"/>
  <c r="T949" i="1"/>
  <c r="U949" i="1" s="1"/>
  <c r="V949" i="1" s="1"/>
  <c r="W949" i="1" s="1"/>
  <c r="T950" i="1"/>
  <c r="U950" i="1" s="1"/>
  <c r="V950" i="1" s="1"/>
  <c r="W950" i="1" s="1"/>
  <c r="T951" i="1"/>
  <c r="U951" i="1" s="1"/>
  <c r="V951" i="1" s="1"/>
  <c r="W951" i="1" s="1"/>
  <c r="T952" i="1"/>
  <c r="U952" i="1" s="1"/>
  <c r="V952" i="1" s="1"/>
  <c r="W952" i="1" s="1"/>
  <c r="T953" i="1"/>
  <c r="U953" i="1" s="1"/>
  <c r="V953" i="1" s="1"/>
  <c r="W953" i="1" s="1"/>
  <c r="T954" i="1"/>
  <c r="U954" i="1" s="1"/>
  <c r="V954" i="1" s="1"/>
  <c r="W954" i="1" s="1"/>
  <c r="T955" i="1"/>
  <c r="U955" i="1" s="1"/>
  <c r="V955" i="1" s="1"/>
  <c r="W955" i="1" s="1"/>
  <c r="T956" i="1"/>
  <c r="U956" i="1" s="1"/>
  <c r="V956" i="1" s="1"/>
  <c r="W956" i="1" s="1"/>
  <c r="T957" i="1"/>
  <c r="U957" i="1" s="1"/>
  <c r="V957" i="1" s="1"/>
  <c r="W957" i="1" s="1"/>
  <c r="T958" i="1"/>
  <c r="U958" i="1" s="1"/>
  <c r="V958" i="1" s="1"/>
  <c r="W958" i="1" s="1"/>
  <c r="T959" i="1"/>
  <c r="U959" i="1" s="1"/>
  <c r="V959" i="1" s="1"/>
  <c r="W959" i="1" s="1"/>
  <c r="T960" i="1"/>
  <c r="U960" i="1" s="1"/>
  <c r="V960" i="1" s="1"/>
  <c r="W960" i="1" s="1"/>
  <c r="T961" i="1"/>
  <c r="U961" i="1" s="1"/>
  <c r="V961" i="1" s="1"/>
  <c r="W961" i="1" s="1"/>
  <c r="T962" i="1"/>
  <c r="U962" i="1" s="1"/>
  <c r="V962" i="1" s="1"/>
  <c r="W962" i="1" s="1"/>
  <c r="T963" i="1"/>
  <c r="U963" i="1" s="1"/>
  <c r="V963" i="1" s="1"/>
  <c r="W963" i="1" s="1"/>
  <c r="T964" i="1"/>
  <c r="U964" i="1" s="1"/>
  <c r="V964" i="1" s="1"/>
  <c r="W964" i="1" s="1"/>
  <c r="T965" i="1"/>
  <c r="U965" i="1" s="1"/>
  <c r="V965" i="1" s="1"/>
  <c r="W965" i="1" s="1"/>
  <c r="T966" i="1"/>
  <c r="U966" i="1" s="1"/>
  <c r="V966" i="1" s="1"/>
  <c r="W966" i="1" s="1"/>
  <c r="T967" i="1"/>
  <c r="U967" i="1" s="1"/>
  <c r="V967" i="1" s="1"/>
  <c r="W967" i="1" s="1"/>
  <c r="T968" i="1"/>
  <c r="U968" i="1" s="1"/>
  <c r="V968" i="1" s="1"/>
  <c r="W968" i="1" s="1"/>
  <c r="T969" i="1"/>
  <c r="U969" i="1" s="1"/>
  <c r="V969" i="1" s="1"/>
  <c r="W969" i="1" s="1"/>
  <c r="T970" i="1"/>
  <c r="U970" i="1" s="1"/>
  <c r="V970" i="1" s="1"/>
  <c r="W970" i="1" s="1"/>
  <c r="T971" i="1"/>
  <c r="U971" i="1" s="1"/>
  <c r="V971" i="1" s="1"/>
  <c r="W971" i="1" s="1"/>
  <c r="T972" i="1"/>
  <c r="U972" i="1" s="1"/>
  <c r="V972" i="1" s="1"/>
  <c r="W972" i="1" s="1"/>
  <c r="T973" i="1"/>
  <c r="U973" i="1" s="1"/>
  <c r="V973" i="1" s="1"/>
  <c r="W973" i="1" s="1"/>
  <c r="T974" i="1"/>
  <c r="U974" i="1" s="1"/>
  <c r="V974" i="1" s="1"/>
  <c r="W974" i="1" s="1"/>
  <c r="T975" i="1"/>
  <c r="U975" i="1" s="1"/>
  <c r="V975" i="1" s="1"/>
  <c r="W975" i="1" s="1"/>
  <c r="T976" i="1"/>
  <c r="U976" i="1" s="1"/>
  <c r="V976" i="1" s="1"/>
  <c r="W976" i="1" s="1"/>
  <c r="T977" i="1"/>
  <c r="U977" i="1" s="1"/>
  <c r="V977" i="1" s="1"/>
  <c r="W977" i="1" s="1"/>
  <c r="T978" i="1"/>
  <c r="U978" i="1" s="1"/>
  <c r="V978" i="1" s="1"/>
  <c r="W978" i="1" s="1"/>
  <c r="T979" i="1"/>
  <c r="U979" i="1" s="1"/>
  <c r="V979" i="1" s="1"/>
  <c r="W979" i="1" s="1"/>
  <c r="T980" i="1"/>
  <c r="U980" i="1" s="1"/>
  <c r="V980" i="1" s="1"/>
  <c r="W980" i="1" s="1"/>
  <c r="T981" i="1"/>
  <c r="U981" i="1" s="1"/>
  <c r="V981" i="1" s="1"/>
  <c r="W981" i="1" s="1"/>
  <c r="T982" i="1"/>
  <c r="U982" i="1" s="1"/>
  <c r="V982" i="1" s="1"/>
  <c r="W982" i="1" s="1"/>
  <c r="T983" i="1"/>
  <c r="U983" i="1" s="1"/>
  <c r="V983" i="1" s="1"/>
  <c r="W983" i="1" s="1"/>
  <c r="T984" i="1"/>
  <c r="U984" i="1" s="1"/>
  <c r="V984" i="1" s="1"/>
  <c r="W984" i="1" s="1"/>
  <c r="T985" i="1"/>
  <c r="U985" i="1" s="1"/>
  <c r="V985" i="1" s="1"/>
  <c r="W985" i="1" s="1"/>
  <c r="T986" i="1"/>
  <c r="U986" i="1" s="1"/>
  <c r="V986" i="1" s="1"/>
  <c r="W986" i="1" s="1"/>
  <c r="T987" i="1"/>
  <c r="U987" i="1" s="1"/>
  <c r="V987" i="1" s="1"/>
  <c r="W987" i="1" s="1"/>
  <c r="T988" i="1"/>
  <c r="U988" i="1" s="1"/>
  <c r="V988" i="1" s="1"/>
  <c r="W988" i="1" s="1"/>
  <c r="T989" i="1"/>
  <c r="U989" i="1" s="1"/>
  <c r="V989" i="1" s="1"/>
  <c r="W989" i="1" s="1"/>
  <c r="T990" i="1"/>
  <c r="U990" i="1" s="1"/>
  <c r="V990" i="1" s="1"/>
  <c r="W990" i="1" s="1"/>
  <c r="T991" i="1"/>
  <c r="U991" i="1" s="1"/>
  <c r="V991" i="1" s="1"/>
  <c r="W991" i="1" s="1"/>
  <c r="T992" i="1"/>
  <c r="U992" i="1" s="1"/>
  <c r="V992" i="1" s="1"/>
  <c r="W992" i="1" s="1"/>
  <c r="T993" i="1"/>
  <c r="U993" i="1" s="1"/>
  <c r="V993" i="1" s="1"/>
  <c r="W993" i="1" s="1"/>
  <c r="T994" i="1"/>
  <c r="U994" i="1" s="1"/>
  <c r="V994" i="1" s="1"/>
  <c r="W994" i="1" s="1"/>
  <c r="T995" i="1"/>
  <c r="U995" i="1" s="1"/>
  <c r="V995" i="1" s="1"/>
  <c r="W995" i="1" s="1"/>
  <c r="T996" i="1"/>
  <c r="U996" i="1" s="1"/>
  <c r="V996" i="1" s="1"/>
  <c r="W996" i="1" s="1"/>
  <c r="T997" i="1"/>
  <c r="U997" i="1" s="1"/>
  <c r="V997" i="1" s="1"/>
  <c r="W997" i="1" s="1"/>
  <c r="T998" i="1"/>
  <c r="U998" i="1" s="1"/>
  <c r="V998" i="1" s="1"/>
  <c r="W998" i="1" s="1"/>
  <c r="T999" i="1"/>
  <c r="U999" i="1" s="1"/>
  <c r="V999" i="1" s="1"/>
  <c r="W999" i="1" s="1"/>
  <c r="T1000" i="1"/>
  <c r="U1000" i="1" s="1"/>
  <c r="V1000" i="1" s="1"/>
  <c r="W1000" i="1" s="1"/>
  <c r="T1001" i="1"/>
  <c r="U1001" i="1" s="1"/>
  <c r="V1001" i="1" s="1"/>
  <c r="W1001" i="1" s="1"/>
  <c r="T1002" i="1"/>
  <c r="U1002" i="1" s="1"/>
  <c r="V1002" i="1" s="1"/>
  <c r="W1002" i="1" s="1"/>
  <c r="T1003" i="1"/>
  <c r="U1003" i="1" s="1"/>
  <c r="V1003" i="1" s="1"/>
  <c r="W1003" i="1" s="1"/>
  <c r="T1004" i="1"/>
  <c r="U1004" i="1" s="1"/>
  <c r="V1004" i="1" s="1"/>
  <c r="W1004" i="1" s="1"/>
  <c r="T1005" i="1"/>
  <c r="U1005" i="1" s="1"/>
  <c r="V1005" i="1" s="1"/>
  <c r="W1005" i="1" s="1"/>
  <c r="T1006" i="1"/>
  <c r="U1006" i="1" s="1"/>
  <c r="V1006" i="1" s="1"/>
  <c r="W1006" i="1" s="1"/>
  <c r="T1007" i="1"/>
  <c r="U1007" i="1" s="1"/>
  <c r="V1007" i="1" s="1"/>
  <c r="W1007" i="1" s="1"/>
  <c r="T1008" i="1"/>
  <c r="U1008" i="1" s="1"/>
  <c r="V1008" i="1" s="1"/>
  <c r="W1008" i="1" s="1"/>
  <c r="T1009" i="1"/>
  <c r="U1009" i="1" s="1"/>
  <c r="V1009" i="1" s="1"/>
  <c r="W1009" i="1" s="1"/>
  <c r="T1010" i="1"/>
  <c r="U1010" i="1" s="1"/>
  <c r="V1010" i="1" s="1"/>
  <c r="W1010" i="1" s="1"/>
  <c r="T1011" i="1"/>
  <c r="U1011" i="1" s="1"/>
  <c r="V1011" i="1" s="1"/>
  <c r="W1011" i="1" s="1"/>
  <c r="T1012" i="1"/>
  <c r="U1012" i="1" s="1"/>
  <c r="V1012" i="1" s="1"/>
  <c r="W1012" i="1" s="1"/>
  <c r="T1013" i="1"/>
  <c r="U1013" i="1" s="1"/>
  <c r="V1013" i="1" s="1"/>
  <c r="W1013" i="1" s="1"/>
  <c r="T1014" i="1"/>
  <c r="U1014" i="1" s="1"/>
  <c r="V1014" i="1" s="1"/>
  <c r="W1014" i="1" s="1"/>
  <c r="T1015" i="1"/>
  <c r="U1015" i="1" s="1"/>
  <c r="V1015" i="1" s="1"/>
  <c r="W1015" i="1" s="1"/>
  <c r="T1016" i="1"/>
  <c r="U1016" i="1" s="1"/>
  <c r="V1016" i="1" s="1"/>
  <c r="W1016" i="1" s="1"/>
  <c r="T1017" i="1"/>
  <c r="U1017" i="1" s="1"/>
  <c r="V1017" i="1" s="1"/>
  <c r="W1017" i="1" s="1"/>
  <c r="T1018" i="1"/>
  <c r="U1018" i="1" s="1"/>
  <c r="V1018" i="1" s="1"/>
  <c r="W1018" i="1" s="1"/>
  <c r="T1019" i="1"/>
  <c r="U1019" i="1" s="1"/>
  <c r="V1019" i="1" s="1"/>
  <c r="W1019" i="1" s="1"/>
  <c r="T1020" i="1"/>
  <c r="U1020" i="1" s="1"/>
  <c r="V1020" i="1" s="1"/>
  <c r="W1020" i="1" s="1"/>
  <c r="T1021" i="1"/>
  <c r="U1021" i="1" s="1"/>
  <c r="V1021" i="1" s="1"/>
  <c r="W1021" i="1" s="1"/>
  <c r="T1022" i="1"/>
  <c r="U1022" i="1" s="1"/>
  <c r="V1022" i="1" s="1"/>
  <c r="W1022" i="1" s="1"/>
  <c r="T1023" i="1"/>
  <c r="U1023" i="1" s="1"/>
  <c r="V1023" i="1" s="1"/>
  <c r="W1023" i="1" s="1"/>
  <c r="T1024" i="1"/>
  <c r="U1024" i="1" s="1"/>
  <c r="V1024" i="1" s="1"/>
  <c r="W1024" i="1" s="1"/>
  <c r="T1025" i="1"/>
  <c r="U1025" i="1" s="1"/>
  <c r="V1025" i="1" s="1"/>
  <c r="W1025" i="1" s="1"/>
  <c r="T1026" i="1"/>
  <c r="U1026" i="1" s="1"/>
  <c r="V1026" i="1" s="1"/>
  <c r="W1026" i="1" s="1"/>
  <c r="T1027" i="1"/>
  <c r="U1027" i="1" s="1"/>
  <c r="V1027" i="1" s="1"/>
  <c r="W1027" i="1" s="1"/>
  <c r="T1028" i="1"/>
  <c r="U1028" i="1" s="1"/>
  <c r="V1028" i="1" s="1"/>
  <c r="W1028" i="1" s="1"/>
  <c r="T1029" i="1"/>
  <c r="U1029" i="1" s="1"/>
  <c r="V1029" i="1" s="1"/>
  <c r="W1029" i="1" s="1"/>
  <c r="T1030" i="1"/>
  <c r="U1030" i="1" s="1"/>
  <c r="V1030" i="1" s="1"/>
  <c r="W1030" i="1" s="1"/>
  <c r="T1031" i="1"/>
  <c r="U1031" i="1" s="1"/>
  <c r="V1031" i="1" s="1"/>
  <c r="W1031" i="1" s="1"/>
  <c r="T1032" i="1"/>
  <c r="U1032" i="1" s="1"/>
  <c r="V1032" i="1" s="1"/>
  <c r="W1032" i="1" s="1"/>
  <c r="T1033" i="1"/>
  <c r="U1033" i="1" s="1"/>
  <c r="V1033" i="1" s="1"/>
  <c r="W1033" i="1" s="1"/>
  <c r="T1034" i="1"/>
  <c r="U1034" i="1" s="1"/>
  <c r="V1034" i="1" s="1"/>
  <c r="W1034" i="1" s="1"/>
  <c r="T1035" i="1"/>
  <c r="U1035" i="1" s="1"/>
  <c r="V1035" i="1" s="1"/>
  <c r="W1035" i="1" s="1"/>
  <c r="T1036" i="1"/>
  <c r="U1036" i="1" s="1"/>
  <c r="V1036" i="1" s="1"/>
  <c r="W1036" i="1" s="1"/>
  <c r="T1037" i="1"/>
  <c r="U1037" i="1" s="1"/>
  <c r="V1037" i="1" s="1"/>
  <c r="W1037" i="1" s="1"/>
  <c r="T1038" i="1"/>
  <c r="U1038" i="1" s="1"/>
  <c r="V1038" i="1" s="1"/>
  <c r="W1038" i="1" s="1"/>
  <c r="T1039" i="1"/>
  <c r="U1039" i="1" s="1"/>
  <c r="V1039" i="1" s="1"/>
  <c r="W1039" i="1" s="1"/>
  <c r="T1040" i="1"/>
  <c r="U1040" i="1" s="1"/>
  <c r="V1040" i="1" s="1"/>
  <c r="W1040" i="1" s="1"/>
  <c r="T1041" i="1"/>
  <c r="U1041" i="1" s="1"/>
  <c r="V1041" i="1" s="1"/>
  <c r="W1041" i="1" s="1"/>
  <c r="T1042" i="1"/>
  <c r="U1042" i="1" s="1"/>
  <c r="V1042" i="1" s="1"/>
  <c r="W1042" i="1" s="1"/>
  <c r="T1043" i="1"/>
  <c r="U1043" i="1" s="1"/>
  <c r="V1043" i="1" s="1"/>
  <c r="W1043" i="1" s="1"/>
  <c r="T1044" i="1"/>
  <c r="U1044" i="1" s="1"/>
  <c r="V1044" i="1" s="1"/>
  <c r="W1044" i="1" s="1"/>
  <c r="T1045" i="1"/>
  <c r="U1045" i="1" s="1"/>
  <c r="V1045" i="1" s="1"/>
  <c r="W1045" i="1" s="1"/>
  <c r="T1046" i="1"/>
  <c r="U1046" i="1" s="1"/>
  <c r="V1046" i="1" s="1"/>
  <c r="W1046" i="1" s="1"/>
  <c r="T1047" i="1"/>
  <c r="U1047" i="1" s="1"/>
  <c r="V1047" i="1" s="1"/>
  <c r="W1047" i="1" s="1"/>
  <c r="T1048" i="1"/>
  <c r="U1048" i="1" s="1"/>
  <c r="V1048" i="1" s="1"/>
  <c r="W1048" i="1" s="1"/>
  <c r="T1049" i="1"/>
  <c r="U1049" i="1" s="1"/>
  <c r="V1049" i="1" s="1"/>
  <c r="W1049" i="1" s="1"/>
  <c r="T1050" i="1"/>
  <c r="U1050" i="1" s="1"/>
  <c r="V1050" i="1" s="1"/>
  <c r="W1050" i="1" s="1"/>
  <c r="T1051" i="1"/>
  <c r="U1051" i="1" s="1"/>
  <c r="V1051" i="1" s="1"/>
  <c r="W1051" i="1" s="1"/>
  <c r="T1052" i="1"/>
  <c r="U1052" i="1" s="1"/>
  <c r="V1052" i="1" s="1"/>
  <c r="W1052" i="1" s="1"/>
  <c r="T1053" i="1"/>
  <c r="U1053" i="1" s="1"/>
  <c r="V1053" i="1" s="1"/>
  <c r="W1053" i="1" s="1"/>
  <c r="T1054" i="1"/>
  <c r="U1054" i="1" s="1"/>
  <c r="V1054" i="1" s="1"/>
  <c r="W1054" i="1" s="1"/>
  <c r="T1055" i="1"/>
  <c r="U1055" i="1" s="1"/>
  <c r="V1055" i="1" s="1"/>
  <c r="W1055" i="1" s="1"/>
  <c r="T1056" i="1"/>
  <c r="U1056" i="1" s="1"/>
  <c r="V1056" i="1" s="1"/>
  <c r="W1056" i="1" s="1"/>
  <c r="T1057" i="1"/>
  <c r="U1057" i="1" s="1"/>
  <c r="V1057" i="1" s="1"/>
  <c r="W1057" i="1" s="1"/>
  <c r="T1058" i="1"/>
  <c r="U1058" i="1" s="1"/>
  <c r="V1058" i="1" s="1"/>
  <c r="W1058" i="1" s="1"/>
  <c r="T1059" i="1"/>
  <c r="U1059" i="1" s="1"/>
  <c r="V1059" i="1" s="1"/>
  <c r="W1059" i="1" s="1"/>
  <c r="T1060" i="1"/>
  <c r="U1060" i="1" s="1"/>
  <c r="V1060" i="1" s="1"/>
  <c r="W1060" i="1" s="1"/>
  <c r="T1061" i="1"/>
  <c r="U1061" i="1" s="1"/>
  <c r="V1061" i="1" s="1"/>
  <c r="W1061" i="1" s="1"/>
  <c r="T1062" i="1"/>
  <c r="U1062" i="1" s="1"/>
  <c r="V1062" i="1" s="1"/>
  <c r="W1062" i="1" s="1"/>
  <c r="T1063" i="1"/>
  <c r="U1063" i="1" s="1"/>
  <c r="V1063" i="1" s="1"/>
  <c r="W1063" i="1" s="1"/>
  <c r="T1064" i="1"/>
  <c r="U1064" i="1" s="1"/>
  <c r="V1064" i="1" s="1"/>
  <c r="W1064" i="1" s="1"/>
  <c r="T1065" i="1"/>
  <c r="U1065" i="1" s="1"/>
  <c r="V1065" i="1" s="1"/>
  <c r="W1065" i="1" s="1"/>
  <c r="T1066" i="1"/>
  <c r="U1066" i="1" s="1"/>
  <c r="V1066" i="1" s="1"/>
  <c r="W1066" i="1" s="1"/>
  <c r="T1067" i="1"/>
  <c r="U1067" i="1" s="1"/>
  <c r="V1067" i="1" s="1"/>
  <c r="W1067" i="1" s="1"/>
  <c r="T1068" i="1"/>
  <c r="U1068" i="1" s="1"/>
  <c r="V1068" i="1" s="1"/>
  <c r="W1068" i="1" s="1"/>
  <c r="T1069" i="1"/>
  <c r="U1069" i="1" s="1"/>
  <c r="V1069" i="1" s="1"/>
  <c r="W1069" i="1" s="1"/>
  <c r="T1070" i="1"/>
  <c r="U1070" i="1" s="1"/>
  <c r="V1070" i="1" s="1"/>
  <c r="W1070" i="1" s="1"/>
  <c r="T1071" i="1"/>
  <c r="U1071" i="1" s="1"/>
  <c r="V1071" i="1" s="1"/>
  <c r="W1071" i="1" s="1"/>
  <c r="T1072" i="1"/>
  <c r="U1072" i="1" s="1"/>
  <c r="V1072" i="1" s="1"/>
  <c r="W1072" i="1" s="1"/>
  <c r="T1073" i="1"/>
  <c r="U1073" i="1" s="1"/>
  <c r="V1073" i="1" s="1"/>
  <c r="W1073" i="1" s="1"/>
  <c r="T1074" i="1"/>
  <c r="U1074" i="1" s="1"/>
  <c r="V1074" i="1" s="1"/>
  <c r="W1074" i="1" s="1"/>
  <c r="T1075" i="1"/>
  <c r="U1075" i="1" s="1"/>
  <c r="V1075" i="1" s="1"/>
  <c r="W1075" i="1" s="1"/>
  <c r="T1076" i="1"/>
  <c r="U1076" i="1" s="1"/>
  <c r="V1076" i="1" s="1"/>
  <c r="W1076" i="1" s="1"/>
  <c r="T1077" i="1"/>
  <c r="U1077" i="1" s="1"/>
  <c r="V1077" i="1" s="1"/>
  <c r="W1077" i="1" s="1"/>
  <c r="T1078" i="1"/>
  <c r="U1078" i="1" s="1"/>
  <c r="V1078" i="1" s="1"/>
  <c r="W1078" i="1" s="1"/>
  <c r="T1079" i="1"/>
  <c r="U1079" i="1" s="1"/>
  <c r="V1079" i="1" s="1"/>
  <c r="W1079" i="1" s="1"/>
  <c r="T1080" i="1"/>
  <c r="U1080" i="1" s="1"/>
  <c r="V1080" i="1" s="1"/>
  <c r="W1080" i="1" s="1"/>
  <c r="T1081" i="1"/>
  <c r="U1081" i="1" s="1"/>
  <c r="V1081" i="1" s="1"/>
  <c r="W1081" i="1" s="1"/>
  <c r="T1082" i="1"/>
  <c r="U1082" i="1" s="1"/>
  <c r="V1082" i="1" s="1"/>
  <c r="W1082" i="1" s="1"/>
  <c r="T1083" i="1"/>
  <c r="U1083" i="1" s="1"/>
  <c r="V1083" i="1" s="1"/>
  <c r="W1083" i="1" s="1"/>
  <c r="T1084" i="1"/>
  <c r="U1084" i="1" s="1"/>
  <c r="V1084" i="1" s="1"/>
  <c r="W1084" i="1" s="1"/>
  <c r="T1085" i="1"/>
  <c r="U1085" i="1" s="1"/>
  <c r="V1085" i="1" s="1"/>
  <c r="W1085" i="1" s="1"/>
  <c r="T1086" i="1"/>
  <c r="U1086" i="1" s="1"/>
  <c r="V1086" i="1" s="1"/>
  <c r="W1086" i="1" s="1"/>
  <c r="T1087" i="1"/>
  <c r="U1087" i="1" s="1"/>
  <c r="V1087" i="1" s="1"/>
  <c r="W1087" i="1" s="1"/>
  <c r="T1088" i="1"/>
  <c r="U1088" i="1" s="1"/>
  <c r="V1088" i="1" s="1"/>
  <c r="W1088" i="1" s="1"/>
  <c r="T1089" i="1"/>
  <c r="U1089" i="1" s="1"/>
  <c r="V1089" i="1" s="1"/>
  <c r="W1089" i="1" s="1"/>
  <c r="T1090" i="1"/>
  <c r="U1090" i="1" s="1"/>
  <c r="V1090" i="1" s="1"/>
  <c r="W1090" i="1" s="1"/>
  <c r="T1091" i="1"/>
  <c r="U1091" i="1" s="1"/>
  <c r="V1091" i="1" s="1"/>
  <c r="W1091" i="1" s="1"/>
  <c r="T1092" i="1"/>
  <c r="U1092" i="1" s="1"/>
  <c r="V1092" i="1" s="1"/>
  <c r="W1092" i="1" s="1"/>
  <c r="T1093" i="1"/>
  <c r="U1093" i="1" s="1"/>
  <c r="V1093" i="1" s="1"/>
  <c r="W1093" i="1" s="1"/>
  <c r="T1094" i="1"/>
  <c r="U1094" i="1" s="1"/>
  <c r="V1094" i="1" s="1"/>
  <c r="W1094" i="1" s="1"/>
  <c r="T1095" i="1"/>
  <c r="U1095" i="1" s="1"/>
  <c r="V1095" i="1" s="1"/>
  <c r="W1095" i="1" s="1"/>
  <c r="T1096" i="1"/>
  <c r="U1096" i="1" s="1"/>
  <c r="V1096" i="1" s="1"/>
  <c r="W1096" i="1" s="1"/>
  <c r="T1097" i="1"/>
  <c r="U1097" i="1" s="1"/>
  <c r="V1097" i="1" s="1"/>
  <c r="W1097" i="1" s="1"/>
  <c r="T1098" i="1"/>
  <c r="U1098" i="1" s="1"/>
  <c r="V1098" i="1" s="1"/>
  <c r="W1098" i="1" s="1"/>
  <c r="T1099" i="1"/>
  <c r="U1099" i="1" s="1"/>
  <c r="V1099" i="1" s="1"/>
  <c r="W1099" i="1" s="1"/>
  <c r="T1100" i="1"/>
  <c r="U1100" i="1" s="1"/>
  <c r="V1100" i="1" s="1"/>
  <c r="W1100" i="1" s="1"/>
  <c r="T1101" i="1"/>
  <c r="U1101" i="1" s="1"/>
  <c r="V1101" i="1" s="1"/>
  <c r="W1101" i="1" s="1"/>
  <c r="T1102" i="1"/>
  <c r="U1102" i="1" s="1"/>
  <c r="V1102" i="1" s="1"/>
  <c r="W1102" i="1" s="1"/>
  <c r="T1103" i="1"/>
  <c r="U1103" i="1" s="1"/>
  <c r="V1103" i="1" s="1"/>
  <c r="W1103" i="1" s="1"/>
  <c r="T1104" i="1"/>
  <c r="U1104" i="1" s="1"/>
  <c r="V1104" i="1" s="1"/>
  <c r="W1104" i="1" s="1"/>
  <c r="T1105" i="1"/>
  <c r="U1105" i="1" s="1"/>
  <c r="V1105" i="1" s="1"/>
  <c r="W1105" i="1" s="1"/>
  <c r="T1106" i="1"/>
  <c r="U1106" i="1" s="1"/>
  <c r="V1106" i="1" s="1"/>
  <c r="W1106" i="1" s="1"/>
  <c r="T1107" i="1"/>
  <c r="U1107" i="1" s="1"/>
  <c r="V1107" i="1" s="1"/>
  <c r="W1107" i="1" s="1"/>
  <c r="T1108" i="1"/>
  <c r="U1108" i="1" s="1"/>
  <c r="V1108" i="1" s="1"/>
  <c r="W1108" i="1" s="1"/>
  <c r="T1109" i="1"/>
  <c r="U1109" i="1" s="1"/>
  <c r="V1109" i="1" s="1"/>
  <c r="W1109" i="1" s="1"/>
  <c r="T1110" i="1"/>
  <c r="U1110" i="1" s="1"/>
  <c r="V1110" i="1" s="1"/>
  <c r="W1110" i="1" s="1"/>
  <c r="T1111" i="1"/>
  <c r="U1111" i="1" s="1"/>
  <c r="V1111" i="1" s="1"/>
  <c r="W1111" i="1" s="1"/>
  <c r="T1112" i="1"/>
  <c r="U1112" i="1" s="1"/>
  <c r="V1112" i="1" s="1"/>
  <c r="W1112" i="1" s="1"/>
  <c r="T1113" i="1"/>
  <c r="U1113" i="1" s="1"/>
  <c r="V1113" i="1" s="1"/>
  <c r="W1113" i="1" s="1"/>
  <c r="T1114" i="1"/>
  <c r="U1114" i="1" s="1"/>
  <c r="V1114" i="1" s="1"/>
  <c r="W1114" i="1" s="1"/>
  <c r="T1115" i="1"/>
  <c r="U1115" i="1" s="1"/>
  <c r="V1115" i="1" s="1"/>
  <c r="W1115" i="1" s="1"/>
  <c r="T1116" i="1"/>
  <c r="U1116" i="1" s="1"/>
  <c r="V1116" i="1" s="1"/>
  <c r="W1116" i="1" s="1"/>
  <c r="T1117" i="1"/>
  <c r="U1117" i="1" s="1"/>
  <c r="V1117" i="1" s="1"/>
  <c r="W1117" i="1" s="1"/>
  <c r="T1118" i="1"/>
  <c r="U1118" i="1" s="1"/>
  <c r="V1118" i="1" s="1"/>
  <c r="W1118" i="1" s="1"/>
  <c r="T1119" i="1"/>
  <c r="U1119" i="1" s="1"/>
  <c r="V1119" i="1" s="1"/>
  <c r="W1119" i="1" s="1"/>
  <c r="T1120" i="1"/>
  <c r="U1120" i="1" s="1"/>
  <c r="V1120" i="1" s="1"/>
  <c r="W1120" i="1" s="1"/>
  <c r="T1121" i="1"/>
  <c r="U1121" i="1" s="1"/>
  <c r="V1121" i="1" s="1"/>
  <c r="W1121" i="1" s="1"/>
  <c r="T1122" i="1"/>
  <c r="U1122" i="1" s="1"/>
  <c r="V1122" i="1" s="1"/>
  <c r="W1122" i="1" s="1"/>
  <c r="T1123" i="1"/>
  <c r="U1123" i="1" s="1"/>
  <c r="V1123" i="1" s="1"/>
  <c r="W1123" i="1" s="1"/>
  <c r="T1124" i="1"/>
  <c r="U1124" i="1" s="1"/>
  <c r="V1124" i="1" s="1"/>
  <c r="W1124" i="1" s="1"/>
  <c r="T1125" i="1"/>
  <c r="U1125" i="1" s="1"/>
  <c r="V1125" i="1" s="1"/>
  <c r="W1125" i="1" s="1"/>
  <c r="T1126" i="1"/>
  <c r="U1126" i="1" s="1"/>
  <c r="V1126" i="1" s="1"/>
  <c r="W1126" i="1" s="1"/>
  <c r="T1127" i="1"/>
  <c r="U1127" i="1" s="1"/>
  <c r="V1127" i="1" s="1"/>
  <c r="W1127" i="1" s="1"/>
  <c r="T1128" i="1"/>
  <c r="U1128" i="1" s="1"/>
  <c r="V1128" i="1" s="1"/>
  <c r="W1128" i="1" s="1"/>
  <c r="T1129" i="1"/>
  <c r="U1129" i="1" s="1"/>
  <c r="V1129" i="1" s="1"/>
  <c r="W1129" i="1" s="1"/>
  <c r="T1130" i="1"/>
  <c r="U1130" i="1" s="1"/>
  <c r="V1130" i="1" s="1"/>
  <c r="W1130" i="1" s="1"/>
  <c r="T1131" i="1"/>
  <c r="U1131" i="1" s="1"/>
  <c r="V1131" i="1" s="1"/>
  <c r="W1131" i="1" s="1"/>
  <c r="T1132" i="1"/>
  <c r="U1132" i="1" s="1"/>
  <c r="V1132" i="1" s="1"/>
  <c r="W1132" i="1" s="1"/>
  <c r="T1133" i="1"/>
  <c r="U1133" i="1" s="1"/>
  <c r="V1133" i="1" s="1"/>
  <c r="W1133" i="1" s="1"/>
  <c r="T1134" i="1"/>
  <c r="U1134" i="1" s="1"/>
  <c r="V1134" i="1" s="1"/>
  <c r="W1134" i="1" s="1"/>
  <c r="T1135" i="1"/>
  <c r="U1135" i="1" s="1"/>
  <c r="V1135" i="1" s="1"/>
  <c r="W1135" i="1" s="1"/>
  <c r="T1136" i="1"/>
  <c r="U1136" i="1" s="1"/>
  <c r="V1136" i="1" s="1"/>
  <c r="W1136" i="1" s="1"/>
  <c r="T1137" i="1"/>
  <c r="U1137" i="1" s="1"/>
  <c r="V1137" i="1" s="1"/>
  <c r="W1137" i="1" s="1"/>
  <c r="T1138" i="1"/>
  <c r="U1138" i="1" s="1"/>
  <c r="V1138" i="1" s="1"/>
  <c r="W1138" i="1" s="1"/>
  <c r="T1139" i="1"/>
  <c r="U1139" i="1" s="1"/>
  <c r="V1139" i="1" s="1"/>
  <c r="W1139" i="1" s="1"/>
  <c r="T1140" i="1"/>
  <c r="U1140" i="1" s="1"/>
  <c r="V1140" i="1" s="1"/>
  <c r="W1140" i="1" s="1"/>
  <c r="T1141" i="1"/>
  <c r="U1141" i="1" s="1"/>
  <c r="V1141" i="1" s="1"/>
  <c r="W1141" i="1" s="1"/>
  <c r="T1142" i="1"/>
  <c r="U1142" i="1" s="1"/>
  <c r="V1142" i="1" s="1"/>
  <c r="W1142" i="1" s="1"/>
  <c r="T1143" i="1"/>
  <c r="U1143" i="1" s="1"/>
  <c r="V1143" i="1" s="1"/>
  <c r="W1143" i="1" s="1"/>
  <c r="T1144" i="1"/>
  <c r="U1144" i="1" s="1"/>
  <c r="V1144" i="1" s="1"/>
  <c r="W1144" i="1" s="1"/>
  <c r="T1145" i="1"/>
  <c r="U1145" i="1" s="1"/>
  <c r="V1145" i="1" s="1"/>
  <c r="W1145" i="1" s="1"/>
  <c r="T1146" i="1"/>
  <c r="U1146" i="1" s="1"/>
  <c r="V1146" i="1" s="1"/>
  <c r="W1146" i="1" s="1"/>
  <c r="T1147" i="1"/>
  <c r="U1147" i="1" s="1"/>
  <c r="V1147" i="1" s="1"/>
  <c r="W1147" i="1" s="1"/>
  <c r="T1148" i="1"/>
  <c r="U1148" i="1" s="1"/>
  <c r="V1148" i="1" s="1"/>
  <c r="W1148" i="1" s="1"/>
  <c r="T1149" i="1"/>
  <c r="U1149" i="1" s="1"/>
  <c r="V1149" i="1" s="1"/>
  <c r="W1149" i="1" s="1"/>
  <c r="T1150" i="1"/>
  <c r="U1150" i="1" s="1"/>
  <c r="V1150" i="1" s="1"/>
  <c r="W1150" i="1" s="1"/>
  <c r="T1151" i="1"/>
  <c r="U1151" i="1" s="1"/>
  <c r="V1151" i="1" s="1"/>
  <c r="W1151" i="1" s="1"/>
  <c r="T1152" i="1"/>
  <c r="U1152" i="1" s="1"/>
  <c r="V1152" i="1" s="1"/>
  <c r="W1152" i="1" s="1"/>
  <c r="T1153" i="1"/>
  <c r="U1153" i="1" s="1"/>
  <c r="V1153" i="1" s="1"/>
  <c r="W1153" i="1" s="1"/>
  <c r="T1154" i="1"/>
  <c r="U1154" i="1" s="1"/>
  <c r="V1154" i="1" s="1"/>
  <c r="W1154" i="1" s="1"/>
  <c r="T1155" i="1"/>
  <c r="U1155" i="1" s="1"/>
  <c r="V1155" i="1" s="1"/>
  <c r="W1155" i="1" s="1"/>
  <c r="T1156" i="1"/>
  <c r="U1156" i="1" s="1"/>
  <c r="V1156" i="1" s="1"/>
  <c r="W1156" i="1" s="1"/>
  <c r="T1157" i="1"/>
  <c r="U1157" i="1" s="1"/>
  <c r="V1157" i="1" s="1"/>
  <c r="W1157" i="1" s="1"/>
  <c r="T1158" i="1"/>
  <c r="U1158" i="1" s="1"/>
  <c r="V1158" i="1" s="1"/>
  <c r="W1158" i="1" s="1"/>
  <c r="T1159" i="1"/>
  <c r="U1159" i="1" s="1"/>
  <c r="V1159" i="1" s="1"/>
  <c r="W1159" i="1" s="1"/>
  <c r="T1160" i="1"/>
  <c r="U1160" i="1" s="1"/>
  <c r="V1160" i="1" s="1"/>
  <c r="W1160" i="1" s="1"/>
  <c r="T1161" i="1"/>
  <c r="U1161" i="1" s="1"/>
  <c r="V1161" i="1" s="1"/>
  <c r="W1161" i="1" s="1"/>
  <c r="T1162" i="1"/>
  <c r="U1162" i="1" s="1"/>
  <c r="V1162" i="1" s="1"/>
  <c r="W1162" i="1" s="1"/>
  <c r="T1163" i="1"/>
  <c r="U1163" i="1" s="1"/>
  <c r="V1163" i="1" s="1"/>
  <c r="W1163" i="1" s="1"/>
  <c r="T1164" i="1"/>
  <c r="U1164" i="1" s="1"/>
  <c r="V1164" i="1" s="1"/>
  <c r="W1164" i="1" s="1"/>
  <c r="T1165" i="1"/>
  <c r="U1165" i="1" s="1"/>
  <c r="V1165" i="1" s="1"/>
  <c r="W1165" i="1" s="1"/>
  <c r="T1166" i="1"/>
  <c r="U1166" i="1" s="1"/>
  <c r="V1166" i="1" s="1"/>
  <c r="W1166" i="1" s="1"/>
  <c r="T1167" i="1"/>
  <c r="U1167" i="1" s="1"/>
  <c r="V1167" i="1" s="1"/>
  <c r="W1167" i="1" s="1"/>
  <c r="T1168" i="1"/>
  <c r="U1168" i="1" s="1"/>
  <c r="V1168" i="1" s="1"/>
  <c r="W1168" i="1" s="1"/>
  <c r="T1169" i="1"/>
  <c r="U1169" i="1" s="1"/>
  <c r="V1169" i="1" s="1"/>
  <c r="W1169" i="1" s="1"/>
  <c r="T1170" i="1"/>
  <c r="U1170" i="1" s="1"/>
  <c r="V1170" i="1" s="1"/>
  <c r="W1170" i="1" s="1"/>
  <c r="T1171" i="1"/>
  <c r="U1171" i="1" s="1"/>
  <c r="V1171" i="1" s="1"/>
  <c r="W1171" i="1" s="1"/>
  <c r="T1172" i="1"/>
  <c r="U1172" i="1" s="1"/>
  <c r="V1172" i="1" s="1"/>
  <c r="W1172" i="1" s="1"/>
  <c r="T1173" i="1"/>
  <c r="U1173" i="1" s="1"/>
  <c r="V1173" i="1" s="1"/>
  <c r="W1173" i="1" s="1"/>
  <c r="T1174" i="1"/>
  <c r="U1174" i="1" s="1"/>
  <c r="V1174" i="1" s="1"/>
  <c r="W1174" i="1" s="1"/>
  <c r="T1175" i="1"/>
  <c r="U1175" i="1" s="1"/>
  <c r="V1175" i="1" s="1"/>
  <c r="W1175" i="1" s="1"/>
  <c r="T1176" i="1"/>
  <c r="U1176" i="1" s="1"/>
  <c r="V1176" i="1" s="1"/>
  <c r="W1176" i="1" s="1"/>
  <c r="T1177" i="1"/>
  <c r="U1177" i="1" s="1"/>
  <c r="V1177" i="1" s="1"/>
  <c r="W1177" i="1" s="1"/>
  <c r="T1178" i="1"/>
  <c r="U1178" i="1" s="1"/>
  <c r="V1178" i="1" s="1"/>
  <c r="W1178" i="1" s="1"/>
  <c r="T1179" i="1"/>
  <c r="U1179" i="1" s="1"/>
  <c r="V1179" i="1" s="1"/>
  <c r="W1179" i="1" s="1"/>
  <c r="T1180" i="1"/>
  <c r="U1180" i="1" s="1"/>
  <c r="V1180" i="1" s="1"/>
  <c r="W1180" i="1" s="1"/>
  <c r="T1181" i="1"/>
  <c r="U1181" i="1" s="1"/>
  <c r="V1181" i="1" s="1"/>
  <c r="W1181" i="1" s="1"/>
  <c r="T1182" i="1"/>
  <c r="U1182" i="1" s="1"/>
  <c r="V1182" i="1" s="1"/>
  <c r="W1182" i="1" s="1"/>
  <c r="T1183" i="1"/>
  <c r="U1183" i="1" s="1"/>
  <c r="V1183" i="1" s="1"/>
  <c r="W1183" i="1" s="1"/>
  <c r="T1184" i="1"/>
  <c r="U1184" i="1" s="1"/>
  <c r="V1184" i="1" s="1"/>
  <c r="W1184" i="1" s="1"/>
  <c r="T1185" i="1"/>
  <c r="U1185" i="1" s="1"/>
  <c r="V1185" i="1" s="1"/>
  <c r="W1185" i="1" s="1"/>
  <c r="T1186" i="1"/>
  <c r="U1186" i="1" s="1"/>
  <c r="V1186" i="1" s="1"/>
  <c r="W1186" i="1" s="1"/>
  <c r="T1187" i="1"/>
  <c r="U1187" i="1" s="1"/>
  <c r="V1187" i="1" s="1"/>
  <c r="W1187" i="1" s="1"/>
  <c r="T1188" i="1"/>
  <c r="U1188" i="1" s="1"/>
  <c r="V1188" i="1" s="1"/>
  <c r="W1188" i="1" s="1"/>
  <c r="T1189" i="1"/>
  <c r="U1189" i="1" s="1"/>
  <c r="V1189" i="1" s="1"/>
  <c r="W1189" i="1" s="1"/>
  <c r="T1190" i="1"/>
  <c r="U1190" i="1" s="1"/>
  <c r="V1190" i="1" s="1"/>
  <c r="W1190" i="1" s="1"/>
  <c r="T1191" i="1"/>
  <c r="U1191" i="1" s="1"/>
  <c r="V1191" i="1" s="1"/>
  <c r="W1191" i="1" s="1"/>
  <c r="T1192" i="1"/>
  <c r="U1192" i="1" s="1"/>
  <c r="V1192" i="1" s="1"/>
  <c r="W1192" i="1" s="1"/>
  <c r="T1193" i="1"/>
  <c r="U1193" i="1" s="1"/>
  <c r="V1193" i="1" s="1"/>
  <c r="W1193" i="1" s="1"/>
  <c r="T1194" i="1"/>
  <c r="U1194" i="1" s="1"/>
  <c r="V1194" i="1" s="1"/>
  <c r="W1194" i="1" s="1"/>
  <c r="T1195" i="1"/>
  <c r="U1195" i="1" s="1"/>
  <c r="V1195" i="1" s="1"/>
  <c r="W1195" i="1" s="1"/>
  <c r="T1196" i="1"/>
  <c r="U1196" i="1" s="1"/>
  <c r="V1196" i="1" s="1"/>
  <c r="W1196" i="1" s="1"/>
  <c r="T1197" i="1"/>
  <c r="U1197" i="1" s="1"/>
  <c r="V1197" i="1" s="1"/>
  <c r="W1197" i="1" s="1"/>
  <c r="T1198" i="1"/>
  <c r="U1198" i="1" s="1"/>
  <c r="V1198" i="1" s="1"/>
  <c r="W1198" i="1" s="1"/>
  <c r="T1199" i="1"/>
  <c r="U1199" i="1" s="1"/>
  <c r="V1199" i="1" s="1"/>
  <c r="W1199" i="1" s="1"/>
  <c r="T1200" i="1"/>
  <c r="U1200" i="1" s="1"/>
  <c r="V1200" i="1" s="1"/>
  <c r="W1200" i="1" s="1"/>
  <c r="T1201" i="1"/>
  <c r="U1201" i="1" s="1"/>
  <c r="V1201" i="1" s="1"/>
  <c r="W1201" i="1" s="1"/>
  <c r="T1202" i="1"/>
  <c r="U1202" i="1" s="1"/>
  <c r="V1202" i="1" s="1"/>
  <c r="W1202" i="1" s="1"/>
  <c r="T1203" i="1"/>
  <c r="U1203" i="1" s="1"/>
  <c r="V1203" i="1" s="1"/>
  <c r="W1203" i="1" s="1"/>
  <c r="T1204" i="1"/>
  <c r="U1204" i="1" s="1"/>
  <c r="V1204" i="1" s="1"/>
  <c r="W1204" i="1" s="1"/>
  <c r="T1205" i="1"/>
  <c r="U1205" i="1" s="1"/>
  <c r="V1205" i="1" s="1"/>
  <c r="W1205" i="1" s="1"/>
  <c r="T1206" i="1"/>
  <c r="U1206" i="1" s="1"/>
  <c r="V1206" i="1" s="1"/>
  <c r="W1206" i="1" s="1"/>
  <c r="T1207" i="1"/>
  <c r="U1207" i="1" s="1"/>
  <c r="V1207" i="1" s="1"/>
  <c r="W1207" i="1" s="1"/>
  <c r="T1208" i="1"/>
  <c r="U1208" i="1" s="1"/>
  <c r="V1208" i="1" s="1"/>
  <c r="W1208" i="1" s="1"/>
  <c r="T1209" i="1"/>
  <c r="U1209" i="1" s="1"/>
  <c r="V1209" i="1" s="1"/>
  <c r="W1209" i="1" s="1"/>
  <c r="T1210" i="1"/>
  <c r="U1210" i="1" s="1"/>
  <c r="V1210" i="1" s="1"/>
  <c r="W1210" i="1" s="1"/>
  <c r="T1211" i="1"/>
  <c r="U1211" i="1" s="1"/>
  <c r="V1211" i="1" s="1"/>
  <c r="W1211" i="1" s="1"/>
  <c r="T1212" i="1"/>
  <c r="U1212" i="1" s="1"/>
  <c r="V1212" i="1" s="1"/>
  <c r="W1212" i="1" s="1"/>
  <c r="T1213" i="1"/>
  <c r="U1213" i="1" s="1"/>
  <c r="V1213" i="1" s="1"/>
  <c r="W1213" i="1" s="1"/>
  <c r="T1214" i="1"/>
  <c r="U1214" i="1" s="1"/>
  <c r="V1214" i="1" s="1"/>
  <c r="W1214" i="1" s="1"/>
  <c r="T1215" i="1"/>
  <c r="U1215" i="1" s="1"/>
  <c r="V1215" i="1" s="1"/>
  <c r="W1215" i="1" s="1"/>
  <c r="T1216" i="1"/>
  <c r="U1216" i="1" s="1"/>
  <c r="V1216" i="1" s="1"/>
  <c r="W1216" i="1" s="1"/>
  <c r="T1217" i="1"/>
  <c r="U1217" i="1" s="1"/>
  <c r="V1217" i="1" s="1"/>
  <c r="W1217" i="1" s="1"/>
  <c r="T1218" i="1"/>
  <c r="U1218" i="1" s="1"/>
  <c r="V1218" i="1" s="1"/>
  <c r="W1218" i="1" s="1"/>
  <c r="T1219" i="1"/>
  <c r="U1219" i="1" s="1"/>
  <c r="V1219" i="1" s="1"/>
  <c r="W1219" i="1" s="1"/>
  <c r="T1220" i="1"/>
  <c r="U1220" i="1" s="1"/>
  <c r="V1220" i="1" s="1"/>
  <c r="W1220" i="1" s="1"/>
  <c r="T1221" i="1"/>
  <c r="U1221" i="1" s="1"/>
  <c r="V1221" i="1" s="1"/>
  <c r="W1221" i="1" s="1"/>
  <c r="T1222" i="1"/>
  <c r="U1222" i="1" s="1"/>
  <c r="V1222" i="1" s="1"/>
  <c r="W1222" i="1" s="1"/>
  <c r="T1223" i="1"/>
  <c r="U1223" i="1" s="1"/>
  <c r="V1223" i="1" s="1"/>
  <c r="W1223" i="1" s="1"/>
  <c r="T1224" i="1"/>
  <c r="U1224" i="1" s="1"/>
  <c r="V1224" i="1" s="1"/>
  <c r="W1224" i="1" s="1"/>
  <c r="T1225" i="1"/>
  <c r="U1225" i="1" s="1"/>
  <c r="V1225" i="1" s="1"/>
  <c r="W1225" i="1" s="1"/>
  <c r="T1226" i="1"/>
  <c r="U1226" i="1" s="1"/>
  <c r="V1226" i="1" s="1"/>
  <c r="W1226" i="1" s="1"/>
  <c r="T1227" i="1"/>
  <c r="U1227" i="1" s="1"/>
  <c r="V1227" i="1" s="1"/>
  <c r="W1227" i="1" s="1"/>
  <c r="T1228" i="1"/>
  <c r="U1228" i="1" s="1"/>
  <c r="V1228" i="1" s="1"/>
  <c r="W1228" i="1" s="1"/>
  <c r="T1229" i="1"/>
  <c r="U1229" i="1" s="1"/>
  <c r="V1229" i="1" s="1"/>
  <c r="W1229" i="1" s="1"/>
  <c r="T1230" i="1"/>
  <c r="U1230" i="1" s="1"/>
  <c r="V1230" i="1" s="1"/>
  <c r="W1230" i="1" s="1"/>
  <c r="T1231" i="1"/>
  <c r="U1231" i="1" s="1"/>
  <c r="V1231" i="1" s="1"/>
  <c r="W1231" i="1" s="1"/>
  <c r="T1232" i="1"/>
  <c r="U1232" i="1" s="1"/>
  <c r="V1232" i="1" s="1"/>
  <c r="W1232" i="1" s="1"/>
  <c r="T1233" i="1"/>
  <c r="U1233" i="1" s="1"/>
  <c r="V1233" i="1" s="1"/>
  <c r="W1233" i="1" s="1"/>
  <c r="T1234" i="1"/>
  <c r="U1234" i="1" s="1"/>
  <c r="V1234" i="1" s="1"/>
  <c r="W1234" i="1" s="1"/>
  <c r="T1235" i="1"/>
  <c r="U1235" i="1" s="1"/>
  <c r="V1235" i="1" s="1"/>
  <c r="W1235" i="1" s="1"/>
  <c r="T1236" i="1"/>
  <c r="U1236" i="1" s="1"/>
  <c r="V1236" i="1" s="1"/>
  <c r="W1236" i="1" s="1"/>
  <c r="T1237" i="1"/>
  <c r="U1237" i="1" s="1"/>
  <c r="V1237" i="1" s="1"/>
  <c r="W1237" i="1" s="1"/>
  <c r="T1238" i="1"/>
  <c r="U1238" i="1" s="1"/>
  <c r="V1238" i="1" s="1"/>
  <c r="W1238" i="1" s="1"/>
  <c r="T1239" i="1"/>
  <c r="U1239" i="1" s="1"/>
  <c r="V1239" i="1" s="1"/>
  <c r="W1239" i="1" s="1"/>
  <c r="T1240" i="1"/>
  <c r="U1240" i="1" s="1"/>
  <c r="V1240" i="1" s="1"/>
  <c r="W1240" i="1" s="1"/>
  <c r="T1241" i="1"/>
  <c r="U1241" i="1" s="1"/>
  <c r="V1241" i="1" s="1"/>
  <c r="W1241" i="1" s="1"/>
  <c r="T1242" i="1"/>
  <c r="U1242" i="1" s="1"/>
  <c r="V1242" i="1" s="1"/>
  <c r="W1242" i="1" s="1"/>
  <c r="T1243" i="1"/>
  <c r="U1243" i="1" s="1"/>
  <c r="V1243" i="1" s="1"/>
  <c r="W1243" i="1" s="1"/>
  <c r="T1244" i="1"/>
  <c r="U1244" i="1" s="1"/>
  <c r="V1244" i="1" s="1"/>
  <c r="W1244" i="1" s="1"/>
  <c r="T1245" i="1"/>
  <c r="U1245" i="1" s="1"/>
  <c r="V1245" i="1" s="1"/>
  <c r="W1245" i="1" s="1"/>
  <c r="T1246" i="1"/>
  <c r="U1246" i="1" s="1"/>
  <c r="V1246" i="1" s="1"/>
  <c r="W1246" i="1" s="1"/>
  <c r="T1247" i="1"/>
  <c r="U1247" i="1" s="1"/>
  <c r="V1247" i="1" s="1"/>
  <c r="W1247" i="1" s="1"/>
  <c r="T1248" i="1"/>
  <c r="U1248" i="1" s="1"/>
  <c r="V1248" i="1" s="1"/>
  <c r="W1248" i="1" s="1"/>
  <c r="T1249" i="1"/>
  <c r="U1249" i="1" s="1"/>
  <c r="V1249" i="1" s="1"/>
  <c r="W1249" i="1" s="1"/>
  <c r="T1250" i="1"/>
  <c r="U1250" i="1" s="1"/>
  <c r="V1250" i="1" s="1"/>
  <c r="W1250" i="1" s="1"/>
  <c r="T1251" i="1"/>
  <c r="U1251" i="1" s="1"/>
  <c r="V1251" i="1" s="1"/>
  <c r="W1251" i="1" s="1"/>
  <c r="T1252" i="1"/>
  <c r="U1252" i="1" s="1"/>
  <c r="V1252" i="1" s="1"/>
  <c r="W1252" i="1" s="1"/>
  <c r="T1253" i="1"/>
  <c r="U1253" i="1" s="1"/>
  <c r="V1253" i="1" s="1"/>
  <c r="W1253" i="1" s="1"/>
  <c r="T1254" i="1"/>
  <c r="U1254" i="1" s="1"/>
  <c r="V1254" i="1" s="1"/>
  <c r="W1254" i="1" s="1"/>
  <c r="T1255" i="1"/>
  <c r="U1255" i="1" s="1"/>
  <c r="V1255" i="1" s="1"/>
  <c r="W1255" i="1" s="1"/>
  <c r="T1256" i="1"/>
  <c r="U1256" i="1" s="1"/>
  <c r="V1256" i="1" s="1"/>
  <c r="W1256" i="1" s="1"/>
  <c r="T1257" i="1"/>
  <c r="U1257" i="1" s="1"/>
  <c r="V1257" i="1" s="1"/>
  <c r="W1257" i="1" s="1"/>
  <c r="T1258" i="1"/>
  <c r="U1258" i="1" s="1"/>
  <c r="V1258" i="1" s="1"/>
  <c r="W1258" i="1" s="1"/>
  <c r="T1259" i="1"/>
  <c r="U1259" i="1" s="1"/>
  <c r="V1259" i="1" s="1"/>
  <c r="W1259" i="1" s="1"/>
  <c r="T1260" i="1"/>
  <c r="U1260" i="1" s="1"/>
  <c r="V1260" i="1" s="1"/>
  <c r="W1260" i="1" s="1"/>
  <c r="T1261" i="1"/>
  <c r="U1261" i="1" s="1"/>
  <c r="V1261" i="1" s="1"/>
  <c r="W1261" i="1" s="1"/>
  <c r="T1262" i="1"/>
  <c r="U1262" i="1" s="1"/>
  <c r="V1262" i="1" s="1"/>
  <c r="W1262" i="1" s="1"/>
  <c r="T1263" i="1"/>
  <c r="U1263" i="1" s="1"/>
  <c r="V1263" i="1" s="1"/>
  <c r="W1263" i="1" s="1"/>
  <c r="T1264" i="1"/>
  <c r="U1264" i="1" s="1"/>
  <c r="V1264" i="1" s="1"/>
  <c r="W1264" i="1" s="1"/>
  <c r="T1265" i="1"/>
  <c r="U1265" i="1" s="1"/>
  <c r="V1265" i="1" s="1"/>
  <c r="W1265" i="1" s="1"/>
  <c r="T1266" i="1"/>
  <c r="U1266" i="1" s="1"/>
  <c r="V1266" i="1" s="1"/>
  <c r="W1266" i="1" s="1"/>
  <c r="T1267" i="1"/>
  <c r="U1267" i="1" s="1"/>
  <c r="V1267" i="1" s="1"/>
  <c r="W1267" i="1" s="1"/>
  <c r="T1268" i="1"/>
  <c r="U1268" i="1" s="1"/>
  <c r="V1268" i="1" s="1"/>
  <c r="W1268" i="1" s="1"/>
  <c r="T1269" i="1"/>
  <c r="U1269" i="1" s="1"/>
  <c r="V1269" i="1" s="1"/>
  <c r="W1269" i="1" s="1"/>
  <c r="T1270" i="1"/>
  <c r="U1270" i="1" s="1"/>
  <c r="V1270" i="1" s="1"/>
  <c r="W1270" i="1" s="1"/>
  <c r="T1271" i="1"/>
  <c r="U1271" i="1" s="1"/>
  <c r="V1271" i="1" s="1"/>
  <c r="W1271" i="1" s="1"/>
  <c r="T1272" i="1"/>
  <c r="U1272" i="1" s="1"/>
  <c r="V1272" i="1" s="1"/>
  <c r="W1272" i="1" s="1"/>
  <c r="T1273" i="1"/>
  <c r="U1273" i="1" s="1"/>
  <c r="V1273" i="1" s="1"/>
  <c r="W1273" i="1" s="1"/>
  <c r="T1274" i="1"/>
  <c r="U1274" i="1" s="1"/>
  <c r="V1274" i="1" s="1"/>
  <c r="W1274" i="1" s="1"/>
  <c r="T1275" i="1"/>
  <c r="U1275" i="1" s="1"/>
  <c r="V1275" i="1" s="1"/>
  <c r="W1275" i="1" s="1"/>
  <c r="T1276" i="1"/>
  <c r="U1276" i="1" s="1"/>
  <c r="V1276" i="1" s="1"/>
  <c r="W1276" i="1" s="1"/>
  <c r="T1277" i="1"/>
  <c r="U1277" i="1" s="1"/>
  <c r="V1277" i="1" s="1"/>
  <c r="W1277" i="1" s="1"/>
  <c r="T1278" i="1"/>
  <c r="U1278" i="1" s="1"/>
  <c r="V1278" i="1" s="1"/>
  <c r="W1278" i="1" s="1"/>
  <c r="T1279" i="1"/>
  <c r="U1279" i="1" s="1"/>
  <c r="V1279" i="1" s="1"/>
  <c r="W1279" i="1" s="1"/>
  <c r="T1280" i="1"/>
  <c r="U1280" i="1" s="1"/>
  <c r="V1280" i="1" s="1"/>
  <c r="W1280" i="1" s="1"/>
  <c r="T1281" i="1"/>
  <c r="U1281" i="1" s="1"/>
  <c r="V1281" i="1" s="1"/>
  <c r="W1281" i="1" s="1"/>
  <c r="T1282" i="1"/>
  <c r="U1282" i="1" s="1"/>
  <c r="V1282" i="1" s="1"/>
  <c r="W1282" i="1" s="1"/>
  <c r="T1283" i="1"/>
  <c r="U1283" i="1" s="1"/>
  <c r="V1283" i="1" s="1"/>
  <c r="W1283" i="1" s="1"/>
  <c r="T1284" i="1"/>
  <c r="U1284" i="1" s="1"/>
  <c r="V1284" i="1" s="1"/>
  <c r="W1284" i="1" s="1"/>
  <c r="T1285" i="1"/>
  <c r="U1285" i="1" s="1"/>
  <c r="V1285" i="1" s="1"/>
  <c r="W1285" i="1" s="1"/>
  <c r="T1286" i="1"/>
  <c r="U1286" i="1" s="1"/>
  <c r="V1286" i="1" s="1"/>
  <c r="W1286" i="1" s="1"/>
  <c r="T1287" i="1"/>
  <c r="U1287" i="1" s="1"/>
  <c r="V1287" i="1" s="1"/>
  <c r="W1287" i="1" s="1"/>
  <c r="T1288" i="1"/>
  <c r="U1288" i="1" s="1"/>
  <c r="V1288" i="1" s="1"/>
  <c r="W1288" i="1" s="1"/>
  <c r="T1289" i="1"/>
  <c r="U1289" i="1" s="1"/>
  <c r="V1289" i="1" s="1"/>
  <c r="W1289" i="1" s="1"/>
  <c r="T1290" i="1"/>
  <c r="U1290" i="1" s="1"/>
  <c r="V1290" i="1" s="1"/>
  <c r="W1290" i="1" s="1"/>
  <c r="T1291" i="1"/>
  <c r="U1291" i="1" s="1"/>
  <c r="V1291" i="1" s="1"/>
  <c r="W1291" i="1" s="1"/>
  <c r="T1292" i="1"/>
  <c r="U1292" i="1" s="1"/>
  <c r="V1292" i="1" s="1"/>
  <c r="W1292" i="1" s="1"/>
  <c r="T1293" i="1"/>
  <c r="U1293" i="1" s="1"/>
  <c r="V1293" i="1" s="1"/>
  <c r="W1293" i="1" s="1"/>
  <c r="T1294" i="1"/>
  <c r="U1294" i="1" s="1"/>
  <c r="V1294" i="1" s="1"/>
  <c r="W1294" i="1" s="1"/>
  <c r="T1295" i="1"/>
  <c r="U1295" i="1" s="1"/>
  <c r="V1295" i="1" s="1"/>
  <c r="W1295" i="1" s="1"/>
  <c r="T1296" i="1"/>
  <c r="U1296" i="1" s="1"/>
  <c r="V1296" i="1" s="1"/>
  <c r="W1296" i="1" s="1"/>
  <c r="T1297" i="1"/>
  <c r="U1297" i="1" s="1"/>
  <c r="V1297" i="1" s="1"/>
  <c r="W1297" i="1" s="1"/>
  <c r="T1298" i="1"/>
  <c r="U1298" i="1" s="1"/>
  <c r="V1298" i="1" s="1"/>
  <c r="W1298" i="1" s="1"/>
  <c r="T1299" i="1"/>
  <c r="U1299" i="1" s="1"/>
  <c r="V1299" i="1" s="1"/>
  <c r="W1299" i="1" s="1"/>
  <c r="T1300" i="1"/>
  <c r="U1300" i="1" s="1"/>
  <c r="V1300" i="1" s="1"/>
  <c r="W1300" i="1" s="1"/>
  <c r="T1301" i="1"/>
  <c r="U1301" i="1" s="1"/>
  <c r="V1301" i="1" s="1"/>
  <c r="W1301" i="1" s="1"/>
  <c r="T1302" i="1"/>
  <c r="U1302" i="1" s="1"/>
  <c r="V1302" i="1" s="1"/>
  <c r="W1302" i="1" s="1"/>
  <c r="T1303" i="1"/>
  <c r="U1303" i="1" s="1"/>
  <c r="V1303" i="1" s="1"/>
  <c r="W1303" i="1" s="1"/>
  <c r="T1304" i="1"/>
  <c r="U1304" i="1" s="1"/>
  <c r="V1304" i="1" s="1"/>
  <c r="W1304" i="1" s="1"/>
  <c r="T1305" i="1"/>
  <c r="U1305" i="1" s="1"/>
  <c r="V1305" i="1" s="1"/>
  <c r="W1305" i="1" s="1"/>
  <c r="T1306" i="1"/>
  <c r="U1306" i="1" s="1"/>
  <c r="V1306" i="1" s="1"/>
  <c r="W1306" i="1" s="1"/>
  <c r="T1307" i="1"/>
  <c r="U1307" i="1" s="1"/>
  <c r="V1307" i="1" s="1"/>
  <c r="W1307" i="1" s="1"/>
  <c r="T1308" i="1"/>
  <c r="U1308" i="1" s="1"/>
  <c r="V1308" i="1" s="1"/>
  <c r="W1308" i="1" s="1"/>
  <c r="T1309" i="1"/>
  <c r="U1309" i="1" s="1"/>
  <c r="V1309" i="1" s="1"/>
  <c r="W1309" i="1" s="1"/>
  <c r="T1310" i="1"/>
  <c r="U1310" i="1" s="1"/>
  <c r="V1310" i="1" s="1"/>
  <c r="W1310" i="1" s="1"/>
  <c r="T1311" i="1"/>
  <c r="U1311" i="1" s="1"/>
  <c r="V1311" i="1" s="1"/>
  <c r="W1311" i="1" s="1"/>
  <c r="T1312" i="1"/>
  <c r="U1312" i="1" s="1"/>
  <c r="V1312" i="1" s="1"/>
  <c r="W1312" i="1" s="1"/>
  <c r="T1313" i="1"/>
  <c r="U1313" i="1" s="1"/>
  <c r="V1313" i="1" s="1"/>
  <c r="W1313" i="1" s="1"/>
  <c r="T1314" i="1"/>
  <c r="U1314" i="1" s="1"/>
  <c r="V1314" i="1" s="1"/>
  <c r="W1314" i="1" s="1"/>
  <c r="T1315" i="1"/>
  <c r="U1315" i="1" s="1"/>
  <c r="V1315" i="1" s="1"/>
  <c r="W1315" i="1" s="1"/>
  <c r="T1316" i="1"/>
  <c r="U1316" i="1" s="1"/>
  <c r="V1316" i="1" s="1"/>
  <c r="W1316" i="1" s="1"/>
  <c r="T1317" i="1"/>
  <c r="U1317" i="1" s="1"/>
  <c r="V1317" i="1" s="1"/>
  <c r="W1317" i="1" s="1"/>
  <c r="T1318" i="1"/>
  <c r="U1318" i="1" s="1"/>
  <c r="V1318" i="1" s="1"/>
  <c r="W1318" i="1" s="1"/>
  <c r="T1319" i="1"/>
  <c r="U1319" i="1" s="1"/>
  <c r="V1319" i="1" s="1"/>
  <c r="W1319" i="1" s="1"/>
  <c r="T1320" i="1"/>
  <c r="U1320" i="1" s="1"/>
  <c r="V1320" i="1" s="1"/>
  <c r="W1320" i="1" s="1"/>
  <c r="T1321" i="1"/>
  <c r="U1321" i="1" s="1"/>
  <c r="V1321" i="1" s="1"/>
  <c r="W1321" i="1" s="1"/>
  <c r="T1322" i="1"/>
  <c r="U1322" i="1" s="1"/>
  <c r="V1322" i="1" s="1"/>
  <c r="W1322" i="1" s="1"/>
  <c r="T1323" i="1"/>
  <c r="U1323" i="1" s="1"/>
  <c r="V1323" i="1" s="1"/>
  <c r="W1323" i="1" s="1"/>
  <c r="T1324" i="1"/>
  <c r="U1324" i="1" s="1"/>
  <c r="V1324" i="1" s="1"/>
  <c r="W1324" i="1" s="1"/>
  <c r="T1325" i="1"/>
  <c r="U1325" i="1" s="1"/>
  <c r="V1325" i="1" s="1"/>
  <c r="W1325" i="1" s="1"/>
  <c r="T1326" i="1"/>
  <c r="U1326" i="1" s="1"/>
  <c r="V1326" i="1" s="1"/>
  <c r="W1326" i="1" s="1"/>
  <c r="T1327" i="1"/>
  <c r="U1327" i="1" s="1"/>
  <c r="V1327" i="1" s="1"/>
  <c r="W1327" i="1" s="1"/>
  <c r="T1328" i="1"/>
  <c r="U1328" i="1" s="1"/>
  <c r="V1328" i="1" s="1"/>
  <c r="W1328" i="1" s="1"/>
  <c r="T1329" i="1"/>
  <c r="U1329" i="1" s="1"/>
  <c r="V1329" i="1" s="1"/>
  <c r="W1329" i="1" s="1"/>
  <c r="T1330" i="1"/>
  <c r="U1330" i="1" s="1"/>
  <c r="V1330" i="1" s="1"/>
  <c r="W1330" i="1" s="1"/>
  <c r="T1331" i="1"/>
  <c r="U1331" i="1" s="1"/>
  <c r="V1331" i="1" s="1"/>
  <c r="W1331" i="1" s="1"/>
  <c r="T1332" i="1"/>
  <c r="U1332" i="1" s="1"/>
  <c r="V1332" i="1" s="1"/>
  <c r="W1332" i="1" s="1"/>
  <c r="T1333" i="1"/>
  <c r="U1333" i="1" s="1"/>
  <c r="V1333" i="1" s="1"/>
  <c r="W1333" i="1" s="1"/>
  <c r="T1334" i="1"/>
  <c r="U1334" i="1" s="1"/>
  <c r="V1334" i="1" s="1"/>
  <c r="W1334" i="1" s="1"/>
  <c r="T1335" i="1"/>
  <c r="U1335" i="1" s="1"/>
  <c r="V1335" i="1" s="1"/>
  <c r="W1335" i="1" s="1"/>
  <c r="T1336" i="1"/>
  <c r="U1336" i="1" s="1"/>
  <c r="V1336" i="1" s="1"/>
  <c r="W1336" i="1" s="1"/>
  <c r="T1337" i="1"/>
  <c r="U1337" i="1" s="1"/>
  <c r="V1337" i="1" s="1"/>
  <c r="W1337" i="1" s="1"/>
  <c r="T1338" i="1"/>
  <c r="U1338" i="1" s="1"/>
  <c r="V1338" i="1" s="1"/>
  <c r="W1338" i="1" s="1"/>
  <c r="T1339" i="1"/>
  <c r="U1339" i="1" s="1"/>
  <c r="V1339" i="1" s="1"/>
  <c r="W1339" i="1" s="1"/>
  <c r="T1340" i="1"/>
  <c r="U1340" i="1" s="1"/>
  <c r="V1340" i="1" s="1"/>
  <c r="W1340" i="1" s="1"/>
  <c r="T1341" i="1"/>
  <c r="U1341" i="1" s="1"/>
  <c r="V1341" i="1" s="1"/>
  <c r="W1341" i="1" s="1"/>
  <c r="T1342" i="1"/>
  <c r="U1342" i="1" s="1"/>
  <c r="V1342" i="1" s="1"/>
  <c r="W1342" i="1" s="1"/>
  <c r="T1343" i="1"/>
  <c r="U1343" i="1" s="1"/>
  <c r="V1343" i="1" s="1"/>
  <c r="W1343" i="1" s="1"/>
  <c r="T1344" i="1"/>
  <c r="U1344" i="1" s="1"/>
  <c r="V1344" i="1" s="1"/>
  <c r="W1344" i="1" s="1"/>
  <c r="T1345" i="1"/>
  <c r="U1345" i="1" s="1"/>
  <c r="V1345" i="1" s="1"/>
  <c r="W1345" i="1" s="1"/>
  <c r="T1346" i="1"/>
  <c r="U1346" i="1" s="1"/>
  <c r="V1346" i="1" s="1"/>
  <c r="W1346" i="1" s="1"/>
  <c r="T1347" i="1"/>
  <c r="U1347" i="1" s="1"/>
  <c r="V1347" i="1" s="1"/>
  <c r="W1347" i="1" s="1"/>
  <c r="T1348" i="1"/>
  <c r="U1348" i="1" s="1"/>
  <c r="V1348" i="1" s="1"/>
  <c r="W1348" i="1" s="1"/>
  <c r="T1349" i="1"/>
  <c r="U1349" i="1" s="1"/>
  <c r="V1349" i="1" s="1"/>
  <c r="W1349" i="1" s="1"/>
  <c r="T1350" i="1"/>
  <c r="U1350" i="1" s="1"/>
  <c r="V1350" i="1" s="1"/>
  <c r="W1350" i="1" s="1"/>
  <c r="T1351" i="1"/>
  <c r="U1351" i="1" s="1"/>
  <c r="V1351" i="1" s="1"/>
  <c r="W1351" i="1" s="1"/>
  <c r="T1352" i="1"/>
  <c r="U1352" i="1" s="1"/>
  <c r="V1352" i="1" s="1"/>
  <c r="W1352" i="1" s="1"/>
  <c r="T1353" i="1"/>
  <c r="U1353" i="1" s="1"/>
  <c r="V1353" i="1" s="1"/>
  <c r="W1353" i="1" s="1"/>
  <c r="T1354" i="1"/>
  <c r="U1354" i="1" s="1"/>
  <c r="V1354" i="1" s="1"/>
  <c r="W1354" i="1" s="1"/>
  <c r="T1355" i="1"/>
  <c r="U1355" i="1" s="1"/>
  <c r="V1355" i="1" s="1"/>
  <c r="W1355" i="1" s="1"/>
  <c r="T1356" i="1"/>
  <c r="U1356" i="1" s="1"/>
  <c r="V1356" i="1" s="1"/>
  <c r="W1356" i="1" s="1"/>
  <c r="T1357" i="1"/>
  <c r="U1357" i="1" s="1"/>
  <c r="V1357" i="1" s="1"/>
  <c r="W1357" i="1" s="1"/>
  <c r="T1358" i="1"/>
  <c r="U1358" i="1" s="1"/>
  <c r="V1358" i="1" s="1"/>
  <c r="W1358" i="1" s="1"/>
  <c r="T1359" i="1"/>
  <c r="U1359" i="1" s="1"/>
  <c r="V1359" i="1" s="1"/>
  <c r="W1359" i="1" s="1"/>
  <c r="T1360" i="1"/>
  <c r="U1360" i="1" s="1"/>
  <c r="V1360" i="1" s="1"/>
  <c r="W1360" i="1" s="1"/>
  <c r="T1361" i="1"/>
  <c r="U1361" i="1" s="1"/>
  <c r="V1361" i="1" s="1"/>
  <c r="W1361" i="1" s="1"/>
  <c r="T1362" i="1"/>
  <c r="U1362" i="1" s="1"/>
  <c r="V1362" i="1" s="1"/>
  <c r="W1362" i="1" s="1"/>
  <c r="T1363" i="1"/>
  <c r="U1363" i="1" s="1"/>
  <c r="V1363" i="1" s="1"/>
  <c r="W1363" i="1" s="1"/>
  <c r="T1364" i="1"/>
  <c r="U1364" i="1" s="1"/>
  <c r="V1364" i="1" s="1"/>
  <c r="W1364" i="1" s="1"/>
  <c r="T1365" i="1"/>
  <c r="U1365" i="1" s="1"/>
  <c r="V1365" i="1" s="1"/>
  <c r="W1365" i="1" s="1"/>
  <c r="T1366" i="1"/>
  <c r="U1366" i="1" s="1"/>
  <c r="V1366" i="1" s="1"/>
  <c r="W1366" i="1" s="1"/>
  <c r="T1367" i="1"/>
  <c r="U1367" i="1" s="1"/>
  <c r="V1367" i="1" s="1"/>
  <c r="W1367" i="1" s="1"/>
  <c r="T1368" i="1"/>
  <c r="U1368" i="1" s="1"/>
  <c r="V1368" i="1" s="1"/>
  <c r="W1368" i="1" s="1"/>
  <c r="T1369" i="1"/>
  <c r="U1369" i="1" s="1"/>
  <c r="V1369" i="1" s="1"/>
  <c r="W1369" i="1" s="1"/>
  <c r="T1370" i="1"/>
  <c r="U1370" i="1" s="1"/>
  <c r="V1370" i="1" s="1"/>
  <c r="W1370" i="1" s="1"/>
  <c r="T1371" i="1"/>
  <c r="U1371" i="1" s="1"/>
  <c r="V1371" i="1" s="1"/>
  <c r="W1371" i="1" s="1"/>
  <c r="T1372" i="1"/>
  <c r="U1372" i="1" s="1"/>
  <c r="V1372" i="1" s="1"/>
  <c r="W1372" i="1" s="1"/>
  <c r="T1373" i="1"/>
  <c r="U1373" i="1" s="1"/>
  <c r="V1373" i="1" s="1"/>
  <c r="W1373" i="1" s="1"/>
  <c r="T1374" i="1"/>
  <c r="U1374" i="1" s="1"/>
  <c r="V1374" i="1" s="1"/>
  <c r="W1374" i="1" s="1"/>
  <c r="T1375" i="1"/>
  <c r="U1375" i="1" s="1"/>
  <c r="V1375" i="1" s="1"/>
  <c r="W1375" i="1" s="1"/>
  <c r="T1376" i="1"/>
  <c r="U1376" i="1" s="1"/>
  <c r="V1376" i="1" s="1"/>
  <c r="W1376" i="1" s="1"/>
  <c r="T1377" i="1"/>
  <c r="U1377" i="1" s="1"/>
  <c r="V1377" i="1" s="1"/>
  <c r="W1377" i="1" s="1"/>
  <c r="T1378" i="1"/>
  <c r="U1378" i="1" s="1"/>
  <c r="V1378" i="1" s="1"/>
  <c r="W1378" i="1" s="1"/>
  <c r="T1379" i="1"/>
  <c r="U1379" i="1" s="1"/>
  <c r="V1379" i="1" s="1"/>
  <c r="W1379" i="1" s="1"/>
  <c r="T1380" i="1"/>
  <c r="U1380" i="1" s="1"/>
  <c r="V1380" i="1" s="1"/>
  <c r="W1380" i="1" s="1"/>
  <c r="T1381" i="1"/>
  <c r="U1381" i="1" s="1"/>
  <c r="V1381" i="1" s="1"/>
  <c r="W1381" i="1" s="1"/>
  <c r="T1382" i="1"/>
  <c r="U1382" i="1" s="1"/>
  <c r="V1382" i="1" s="1"/>
  <c r="W1382" i="1" s="1"/>
  <c r="T1383" i="1"/>
  <c r="U1383" i="1" s="1"/>
  <c r="V1383" i="1" s="1"/>
  <c r="W1383" i="1" s="1"/>
  <c r="T1384" i="1"/>
  <c r="U1384" i="1" s="1"/>
  <c r="V1384" i="1" s="1"/>
  <c r="W1384" i="1" s="1"/>
  <c r="T1385" i="1"/>
  <c r="U1385" i="1" s="1"/>
  <c r="V1385" i="1" s="1"/>
  <c r="W1385" i="1" s="1"/>
  <c r="T1386" i="1"/>
  <c r="U1386" i="1" s="1"/>
  <c r="V1386" i="1" s="1"/>
  <c r="W1386" i="1" s="1"/>
  <c r="T1387" i="1"/>
  <c r="U1387" i="1" s="1"/>
  <c r="V1387" i="1" s="1"/>
  <c r="W1387" i="1" s="1"/>
  <c r="T1388" i="1"/>
  <c r="U1388" i="1" s="1"/>
  <c r="V1388" i="1" s="1"/>
  <c r="W1388" i="1" s="1"/>
  <c r="T1389" i="1"/>
  <c r="U1389" i="1" s="1"/>
  <c r="V1389" i="1" s="1"/>
  <c r="W1389" i="1" s="1"/>
  <c r="T1390" i="1"/>
  <c r="U1390" i="1" s="1"/>
  <c r="V1390" i="1" s="1"/>
  <c r="W1390" i="1" s="1"/>
  <c r="T1391" i="1"/>
  <c r="U1391" i="1" s="1"/>
  <c r="V1391" i="1" s="1"/>
  <c r="W1391" i="1" s="1"/>
  <c r="T1392" i="1"/>
  <c r="U1392" i="1" s="1"/>
  <c r="V1392" i="1" s="1"/>
  <c r="W1392" i="1" s="1"/>
  <c r="T1393" i="1"/>
  <c r="U1393" i="1" s="1"/>
  <c r="V1393" i="1" s="1"/>
  <c r="W1393" i="1" s="1"/>
  <c r="T1394" i="1"/>
  <c r="U1394" i="1" s="1"/>
  <c r="V1394" i="1" s="1"/>
  <c r="W1394" i="1" s="1"/>
  <c r="T1395" i="1"/>
  <c r="U1395" i="1" s="1"/>
  <c r="V1395" i="1" s="1"/>
  <c r="W1395" i="1" s="1"/>
  <c r="T1396" i="1"/>
  <c r="U1396" i="1" s="1"/>
  <c r="V1396" i="1" s="1"/>
  <c r="W1396" i="1" s="1"/>
  <c r="T1397" i="1"/>
  <c r="U1397" i="1" s="1"/>
  <c r="V1397" i="1" s="1"/>
  <c r="W1397" i="1" s="1"/>
  <c r="T1398" i="1"/>
  <c r="U1398" i="1" s="1"/>
  <c r="V1398" i="1" s="1"/>
  <c r="W1398" i="1" s="1"/>
  <c r="T1399" i="1"/>
  <c r="U1399" i="1" s="1"/>
  <c r="V1399" i="1" s="1"/>
  <c r="W1399" i="1" s="1"/>
  <c r="T1400" i="1"/>
  <c r="U1400" i="1" s="1"/>
  <c r="V1400" i="1" s="1"/>
  <c r="W1400" i="1" s="1"/>
  <c r="T1401" i="1"/>
  <c r="U1401" i="1" s="1"/>
  <c r="V1401" i="1" s="1"/>
  <c r="W1401" i="1" s="1"/>
  <c r="T1402" i="1"/>
  <c r="U1402" i="1" s="1"/>
  <c r="V1402" i="1" s="1"/>
  <c r="W1402" i="1" s="1"/>
  <c r="T1403" i="1"/>
  <c r="U1403" i="1" s="1"/>
  <c r="V1403" i="1" s="1"/>
  <c r="W1403" i="1" s="1"/>
  <c r="T1404" i="1"/>
  <c r="U1404" i="1" s="1"/>
  <c r="V1404" i="1" s="1"/>
  <c r="W1404" i="1" s="1"/>
  <c r="T1405" i="1"/>
  <c r="U1405" i="1" s="1"/>
  <c r="V1405" i="1" s="1"/>
  <c r="W1405" i="1" s="1"/>
  <c r="T1406" i="1"/>
  <c r="U1406" i="1" s="1"/>
  <c r="V1406" i="1" s="1"/>
  <c r="W1406" i="1" s="1"/>
  <c r="T1407" i="1"/>
  <c r="U1407" i="1" s="1"/>
  <c r="V1407" i="1" s="1"/>
  <c r="W1407" i="1" s="1"/>
  <c r="T1408" i="1"/>
  <c r="U1408" i="1" s="1"/>
  <c r="V1408" i="1" s="1"/>
  <c r="W1408" i="1" s="1"/>
  <c r="T1409" i="1"/>
  <c r="U1409" i="1" s="1"/>
  <c r="V1409" i="1" s="1"/>
  <c r="W1409" i="1" s="1"/>
  <c r="T1410" i="1"/>
  <c r="U1410" i="1" s="1"/>
  <c r="V1410" i="1" s="1"/>
  <c r="W1410" i="1" s="1"/>
  <c r="T1411" i="1"/>
  <c r="U1411" i="1" s="1"/>
  <c r="V1411" i="1" s="1"/>
  <c r="W1411" i="1" s="1"/>
  <c r="T1412" i="1"/>
  <c r="U1412" i="1" s="1"/>
  <c r="V1412" i="1" s="1"/>
  <c r="W1412" i="1" s="1"/>
  <c r="T1413" i="1"/>
  <c r="U1413" i="1" s="1"/>
  <c r="V1413" i="1" s="1"/>
  <c r="W1413" i="1" s="1"/>
  <c r="T1414" i="1"/>
  <c r="U1414" i="1" s="1"/>
  <c r="V1414" i="1" s="1"/>
  <c r="W1414" i="1" s="1"/>
  <c r="T1415" i="1"/>
  <c r="U1415" i="1" s="1"/>
  <c r="V1415" i="1" s="1"/>
  <c r="W1415" i="1" s="1"/>
  <c r="T1416" i="1"/>
  <c r="U1416" i="1" s="1"/>
  <c r="V1416" i="1" s="1"/>
  <c r="W1416" i="1" s="1"/>
  <c r="T1417" i="1"/>
  <c r="U1417" i="1" s="1"/>
  <c r="V1417" i="1" s="1"/>
  <c r="W1417" i="1" s="1"/>
  <c r="T1418" i="1"/>
  <c r="U1418" i="1" s="1"/>
  <c r="V1418" i="1" s="1"/>
  <c r="W1418" i="1" s="1"/>
  <c r="T1419" i="1"/>
  <c r="U1419" i="1" s="1"/>
  <c r="V1419" i="1" s="1"/>
  <c r="W1419" i="1" s="1"/>
  <c r="T1420" i="1"/>
  <c r="U1420" i="1" s="1"/>
  <c r="V1420" i="1" s="1"/>
  <c r="W1420" i="1" s="1"/>
  <c r="T1421" i="1"/>
  <c r="U1421" i="1" s="1"/>
  <c r="V1421" i="1" s="1"/>
  <c r="W1421" i="1" s="1"/>
  <c r="T1422" i="1"/>
  <c r="U1422" i="1" s="1"/>
  <c r="V1422" i="1" s="1"/>
  <c r="W1422" i="1" s="1"/>
  <c r="T1423" i="1"/>
  <c r="U1423" i="1" s="1"/>
  <c r="V1423" i="1" s="1"/>
  <c r="W1423" i="1" s="1"/>
  <c r="T1424" i="1"/>
  <c r="U1424" i="1" s="1"/>
  <c r="V1424" i="1" s="1"/>
  <c r="W1424" i="1" s="1"/>
  <c r="T1425" i="1"/>
  <c r="U1425" i="1" s="1"/>
  <c r="V1425" i="1" s="1"/>
  <c r="W1425" i="1" s="1"/>
  <c r="T1426" i="1"/>
  <c r="U1426" i="1" s="1"/>
  <c r="V1426" i="1" s="1"/>
  <c r="W1426" i="1" s="1"/>
  <c r="T1427" i="1"/>
  <c r="U1427" i="1" s="1"/>
  <c r="V1427" i="1" s="1"/>
  <c r="W1427" i="1" s="1"/>
  <c r="T1428" i="1"/>
  <c r="U1428" i="1" s="1"/>
  <c r="V1428" i="1" s="1"/>
  <c r="W1428" i="1" s="1"/>
  <c r="T1429" i="1"/>
  <c r="U1429" i="1" s="1"/>
  <c r="V1429" i="1" s="1"/>
  <c r="W1429" i="1" s="1"/>
  <c r="T1430" i="1"/>
  <c r="U1430" i="1" s="1"/>
  <c r="V1430" i="1" s="1"/>
  <c r="W1430" i="1" s="1"/>
  <c r="T1431" i="1"/>
  <c r="U1431" i="1" s="1"/>
  <c r="V1431" i="1" s="1"/>
  <c r="W1431" i="1" s="1"/>
  <c r="T1432" i="1"/>
  <c r="U1432" i="1" s="1"/>
  <c r="V1432" i="1" s="1"/>
  <c r="W1432" i="1" s="1"/>
  <c r="T1433" i="1"/>
  <c r="U1433" i="1" s="1"/>
  <c r="V1433" i="1" s="1"/>
  <c r="W1433" i="1" s="1"/>
  <c r="T1434" i="1"/>
  <c r="U1434" i="1" s="1"/>
  <c r="V1434" i="1" s="1"/>
  <c r="W1434" i="1" s="1"/>
  <c r="T1435" i="1"/>
  <c r="U1435" i="1" s="1"/>
  <c r="V1435" i="1" s="1"/>
  <c r="W1435" i="1" s="1"/>
  <c r="T1436" i="1"/>
  <c r="U1436" i="1" s="1"/>
  <c r="V1436" i="1" s="1"/>
  <c r="W1436" i="1" s="1"/>
  <c r="T1437" i="1"/>
  <c r="U1437" i="1" s="1"/>
  <c r="V1437" i="1" s="1"/>
  <c r="W1437" i="1" s="1"/>
  <c r="T1438" i="1"/>
  <c r="U1438" i="1" s="1"/>
  <c r="V1438" i="1" s="1"/>
  <c r="W1438" i="1" s="1"/>
  <c r="T1439" i="1"/>
  <c r="U1439" i="1" s="1"/>
  <c r="V1439" i="1" s="1"/>
  <c r="W1439" i="1" s="1"/>
  <c r="T1440" i="1"/>
  <c r="U1440" i="1" s="1"/>
  <c r="V1440" i="1" s="1"/>
  <c r="W1440" i="1" s="1"/>
  <c r="T1441" i="1"/>
  <c r="U1441" i="1" s="1"/>
  <c r="V1441" i="1" s="1"/>
  <c r="W1441" i="1" s="1"/>
  <c r="T1442" i="1"/>
  <c r="U1442" i="1" s="1"/>
  <c r="V1442" i="1" s="1"/>
  <c r="W1442" i="1" s="1"/>
  <c r="T1443" i="1"/>
  <c r="U1443" i="1" s="1"/>
  <c r="V1443" i="1" s="1"/>
  <c r="W1443" i="1" s="1"/>
  <c r="T1444" i="1"/>
  <c r="U1444" i="1" s="1"/>
  <c r="V1444" i="1" s="1"/>
  <c r="W1444" i="1" s="1"/>
  <c r="T1445" i="1"/>
  <c r="U1445" i="1" s="1"/>
  <c r="V1445" i="1" s="1"/>
  <c r="W1445" i="1" s="1"/>
  <c r="T1446" i="1"/>
  <c r="U1446" i="1" s="1"/>
  <c r="V1446" i="1" s="1"/>
  <c r="W1446" i="1" s="1"/>
  <c r="T1447" i="1"/>
  <c r="U1447" i="1" s="1"/>
  <c r="V1447" i="1" s="1"/>
  <c r="W1447" i="1" s="1"/>
  <c r="T1448" i="1"/>
  <c r="U1448" i="1" s="1"/>
  <c r="V1448" i="1" s="1"/>
  <c r="W1448" i="1" s="1"/>
  <c r="T1449" i="1"/>
  <c r="U1449" i="1" s="1"/>
  <c r="V1449" i="1" s="1"/>
  <c r="W1449" i="1" s="1"/>
  <c r="T1450" i="1"/>
  <c r="U1450" i="1" s="1"/>
  <c r="V1450" i="1" s="1"/>
  <c r="W1450" i="1" s="1"/>
  <c r="T1451" i="1"/>
  <c r="U1451" i="1" s="1"/>
  <c r="V1451" i="1" s="1"/>
  <c r="W1451" i="1" s="1"/>
  <c r="T1452" i="1"/>
  <c r="U1452" i="1" s="1"/>
  <c r="V1452" i="1" s="1"/>
  <c r="W1452" i="1" s="1"/>
  <c r="T1453" i="1"/>
  <c r="U1453" i="1" s="1"/>
  <c r="V1453" i="1" s="1"/>
  <c r="W1453" i="1" s="1"/>
  <c r="T1454" i="1"/>
  <c r="U1454" i="1" s="1"/>
  <c r="V1454" i="1" s="1"/>
  <c r="W1454" i="1" s="1"/>
  <c r="T1455" i="1"/>
  <c r="U1455" i="1" s="1"/>
  <c r="V1455" i="1" s="1"/>
  <c r="W1455" i="1" s="1"/>
  <c r="T1456" i="1"/>
  <c r="U1456" i="1" s="1"/>
  <c r="V1456" i="1" s="1"/>
  <c r="W1456" i="1" s="1"/>
  <c r="T1457" i="1"/>
  <c r="U1457" i="1" s="1"/>
  <c r="V1457" i="1" s="1"/>
  <c r="W1457" i="1" s="1"/>
  <c r="T1458" i="1"/>
  <c r="U1458" i="1" s="1"/>
  <c r="V1458" i="1" s="1"/>
  <c r="W1458" i="1" s="1"/>
  <c r="T1459" i="1"/>
  <c r="U1459" i="1" s="1"/>
  <c r="V1459" i="1" s="1"/>
  <c r="W1459" i="1" s="1"/>
  <c r="T1460" i="1"/>
  <c r="U1460" i="1" s="1"/>
  <c r="V1460" i="1" s="1"/>
  <c r="W1460" i="1" s="1"/>
  <c r="T1461" i="1"/>
  <c r="U1461" i="1" s="1"/>
  <c r="V1461" i="1" s="1"/>
  <c r="W1461" i="1" s="1"/>
  <c r="T1462" i="1"/>
  <c r="U1462" i="1" s="1"/>
  <c r="V1462" i="1" s="1"/>
  <c r="W1462" i="1" s="1"/>
  <c r="T1463" i="1"/>
  <c r="U1463" i="1" s="1"/>
  <c r="V1463" i="1" s="1"/>
  <c r="W1463" i="1" s="1"/>
  <c r="T1464" i="1"/>
  <c r="U1464" i="1" s="1"/>
  <c r="V1464" i="1" s="1"/>
  <c r="W1464" i="1" s="1"/>
  <c r="T1465" i="1"/>
  <c r="U1465" i="1" s="1"/>
  <c r="V1465" i="1" s="1"/>
  <c r="W1465" i="1" s="1"/>
  <c r="T1466" i="1"/>
  <c r="U1466" i="1" s="1"/>
  <c r="V1466" i="1" s="1"/>
  <c r="W1466" i="1" s="1"/>
  <c r="T1467" i="1"/>
  <c r="U1467" i="1" s="1"/>
  <c r="V1467" i="1" s="1"/>
  <c r="W1467" i="1" s="1"/>
  <c r="T1468" i="1"/>
  <c r="U1468" i="1" s="1"/>
  <c r="V1468" i="1" s="1"/>
  <c r="W1468" i="1" s="1"/>
  <c r="T1469" i="1"/>
  <c r="U1469" i="1" s="1"/>
  <c r="V1469" i="1" s="1"/>
  <c r="W1469" i="1" s="1"/>
  <c r="T1470" i="1"/>
  <c r="U1470" i="1" s="1"/>
  <c r="V1470" i="1" s="1"/>
  <c r="W1470" i="1" s="1"/>
  <c r="T1471" i="1"/>
  <c r="U1471" i="1" s="1"/>
  <c r="V1471" i="1" s="1"/>
  <c r="W1471" i="1" s="1"/>
  <c r="T1472" i="1"/>
  <c r="U1472" i="1" s="1"/>
  <c r="V1472" i="1" s="1"/>
  <c r="W1472" i="1" s="1"/>
  <c r="T1473" i="1"/>
  <c r="U1473" i="1" s="1"/>
  <c r="V1473" i="1" s="1"/>
  <c r="W1473" i="1" s="1"/>
  <c r="T1474" i="1"/>
  <c r="U1474" i="1" s="1"/>
  <c r="V1474" i="1" s="1"/>
  <c r="W1474" i="1" s="1"/>
  <c r="T1475" i="1"/>
  <c r="U1475" i="1" s="1"/>
  <c r="V1475" i="1" s="1"/>
  <c r="W1475" i="1" s="1"/>
  <c r="T1476" i="1"/>
  <c r="U1476" i="1" s="1"/>
  <c r="V1476" i="1" s="1"/>
  <c r="W1476" i="1" s="1"/>
  <c r="T1477" i="1"/>
  <c r="U1477" i="1" s="1"/>
  <c r="V1477" i="1" s="1"/>
  <c r="W1477" i="1" s="1"/>
  <c r="T1478" i="1"/>
  <c r="U1478" i="1" s="1"/>
  <c r="V1478" i="1" s="1"/>
  <c r="W1478" i="1" s="1"/>
  <c r="T1479" i="1"/>
  <c r="U1479" i="1" s="1"/>
  <c r="V1479" i="1" s="1"/>
  <c r="W1479" i="1" s="1"/>
  <c r="T1480" i="1"/>
  <c r="U1480" i="1" s="1"/>
  <c r="V1480" i="1" s="1"/>
  <c r="W1480" i="1" s="1"/>
  <c r="T1481" i="1"/>
  <c r="U1481" i="1" s="1"/>
  <c r="V1481" i="1" s="1"/>
  <c r="W1481" i="1" s="1"/>
  <c r="T1482" i="1"/>
  <c r="U1482" i="1" s="1"/>
  <c r="V1482" i="1" s="1"/>
  <c r="W1482" i="1" s="1"/>
  <c r="T1483" i="1"/>
  <c r="U1483" i="1" s="1"/>
  <c r="V1483" i="1" s="1"/>
  <c r="W1483" i="1" s="1"/>
  <c r="T1484" i="1"/>
  <c r="U1484" i="1" s="1"/>
  <c r="V1484" i="1" s="1"/>
  <c r="W1484" i="1" s="1"/>
  <c r="T1485" i="1"/>
  <c r="U1485" i="1" s="1"/>
  <c r="V1485" i="1" s="1"/>
  <c r="W1485" i="1" s="1"/>
  <c r="T1486" i="1"/>
  <c r="U1486" i="1" s="1"/>
  <c r="V1486" i="1" s="1"/>
  <c r="W1486" i="1" s="1"/>
  <c r="T1487" i="1"/>
  <c r="U1487" i="1" s="1"/>
  <c r="V1487" i="1" s="1"/>
  <c r="W1487" i="1" s="1"/>
  <c r="T1488" i="1"/>
  <c r="U1488" i="1" s="1"/>
  <c r="V1488" i="1" s="1"/>
  <c r="W1488" i="1" s="1"/>
  <c r="T1489" i="1"/>
  <c r="U1489" i="1" s="1"/>
  <c r="V1489" i="1" s="1"/>
  <c r="W1489" i="1" s="1"/>
  <c r="T1490" i="1"/>
  <c r="U1490" i="1" s="1"/>
  <c r="V1490" i="1" s="1"/>
  <c r="W1490" i="1" s="1"/>
  <c r="T1491" i="1"/>
  <c r="U1491" i="1" s="1"/>
  <c r="V1491" i="1" s="1"/>
  <c r="W1491" i="1" s="1"/>
  <c r="T1492" i="1"/>
  <c r="U1492" i="1" s="1"/>
  <c r="V1492" i="1" s="1"/>
  <c r="W1492" i="1" s="1"/>
  <c r="T1493" i="1"/>
  <c r="U1493" i="1" s="1"/>
  <c r="V1493" i="1" s="1"/>
  <c r="W1493" i="1" s="1"/>
  <c r="T1494" i="1"/>
  <c r="U1494" i="1" s="1"/>
  <c r="V1494" i="1" s="1"/>
  <c r="W1494" i="1" s="1"/>
  <c r="T1495" i="1"/>
  <c r="U1495" i="1" s="1"/>
  <c r="V1495" i="1" s="1"/>
  <c r="W1495" i="1" s="1"/>
  <c r="T1496" i="1"/>
  <c r="U1496" i="1" s="1"/>
  <c r="V1496" i="1" s="1"/>
  <c r="W1496" i="1" s="1"/>
  <c r="T1497" i="1"/>
  <c r="U1497" i="1" s="1"/>
  <c r="V1497" i="1" s="1"/>
  <c r="W1497" i="1" s="1"/>
  <c r="T1498" i="1"/>
  <c r="U1498" i="1" s="1"/>
  <c r="V1498" i="1" s="1"/>
  <c r="W1498" i="1" s="1"/>
  <c r="T1499" i="1"/>
  <c r="U1499" i="1" s="1"/>
  <c r="V1499" i="1" s="1"/>
  <c r="W1499" i="1" s="1"/>
  <c r="T1500" i="1"/>
  <c r="U1500" i="1" s="1"/>
  <c r="V1500" i="1" s="1"/>
  <c r="W1500" i="1" s="1"/>
  <c r="T1501" i="1"/>
  <c r="U1501" i="1" s="1"/>
  <c r="V1501" i="1" s="1"/>
  <c r="W1501" i="1" s="1"/>
  <c r="T1502" i="1"/>
  <c r="U1502" i="1" s="1"/>
  <c r="V1502" i="1" s="1"/>
  <c r="W1502" i="1" s="1"/>
  <c r="T1503" i="1"/>
  <c r="U1503" i="1" s="1"/>
  <c r="V1503" i="1" s="1"/>
  <c r="W1503" i="1" s="1"/>
  <c r="T1504" i="1"/>
  <c r="U1504" i="1" s="1"/>
  <c r="V1504" i="1" s="1"/>
  <c r="W1504" i="1" s="1"/>
  <c r="T1505" i="1"/>
  <c r="U1505" i="1" s="1"/>
  <c r="V1505" i="1" s="1"/>
  <c r="W1505" i="1" s="1"/>
  <c r="T1506" i="1"/>
  <c r="U1506" i="1" s="1"/>
  <c r="V1506" i="1" s="1"/>
  <c r="W1506" i="1" s="1"/>
  <c r="T1507" i="1"/>
  <c r="U1507" i="1" s="1"/>
  <c r="V1507" i="1" s="1"/>
  <c r="W1507" i="1" s="1"/>
  <c r="T1508" i="1"/>
  <c r="U1508" i="1" s="1"/>
  <c r="V1508" i="1" s="1"/>
  <c r="W1508" i="1" s="1"/>
  <c r="T1509" i="1"/>
  <c r="U1509" i="1" s="1"/>
  <c r="V1509" i="1" s="1"/>
  <c r="W1509" i="1" s="1"/>
  <c r="T1510" i="1"/>
  <c r="U1510" i="1" s="1"/>
  <c r="V1510" i="1" s="1"/>
  <c r="W1510" i="1" s="1"/>
  <c r="T1511" i="1"/>
  <c r="U1511" i="1" s="1"/>
  <c r="V1511" i="1" s="1"/>
  <c r="W1511" i="1" s="1"/>
  <c r="T1512" i="1"/>
  <c r="U1512" i="1" s="1"/>
  <c r="V1512" i="1" s="1"/>
  <c r="W1512" i="1" s="1"/>
  <c r="T1513" i="1"/>
  <c r="U1513" i="1" s="1"/>
  <c r="V1513" i="1" s="1"/>
  <c r="W1513" i="1" s="1"/>
  <c r="T1514" i="1"/>
  <c r="U1514" i="1" s="1"/>
  <c r="V1514" i="1" s="1"/>
  <c r="W1514" i="1" s="1"/>
  <c r="T1515" i="1"/>
  <c r="U1515" i="1" s="1"/>
  <c r="V1515" i="1" s="1"/>
  <c r="W1515" i="1" s="1"/>
  <c r="T1516" i="1"/>
  <c r="U1516" i="1" s="1"/>
  <c r="V1516" i="1" s="1"/>
  <c r="W1516" i="1" s="1"/>
  <c r="T1517" i="1"/>
  <c r="U1517" i="1" s="1"/>
  <c r="V1517" i="1" s="1"/>
  <c r="W1517" i="1" s="1"/>
  <c r="T1518" i="1"/>
  <c r="U1518" i="1" s="1"/>
  <c r="V1518" i="1" s="1"/>
  <c r="W1518" i="1" s="1"/>
  <c r="T1519" i="1"/>
  <c r="U1519" i="1" s="1"/>
  <c r="V1519" i="1" s="1"/>
  <c r="W1519" i="1" s="1"/>
  <c r="T1520" i="1"/>
  <c r="U1520" i="1" s="1"/>
  <c r="V1520" i="1" s="1"/>
  <c r="W1520" i="1" s="1"/>
  <c r="T1521" i="1"/>
  <c r="U1521" i="1" s="1"/>
  <c r="V1521" i="1" s="1"/>
  <c r="W1521" i="1" s="1"/>
  <c r="T1522" i="1"/>
  <c r="U1522" i="1" s="1"/>
  <c r="V1522" i="1" s="1"/>
  <c r="W1522" i="1" s="1"/>
  <c r="T1523" i="1"/>
  <c r="U1523" i="1" s="1"/>
  <c r="V1523" i="1" s="1"/>
  <c r="W1523" i="1" s="1"/>
  <c r="T1524" i="1"/>
  <c r="U1524" i="1" s="1"/>
  <c r="V1524" i="1" s="1"/>
  <c r="W1524" i="1" s="1"/>
  <c r="T1525" i="1"/>
  <c r="U1525" i="1" s="1"/>
  <c r="V1525" i="1" s="1"/>
  <c r="W1525" i="1" s="1"/>
  <c r="T1526" i="1"/>
  <c r="U1526" i="1" s="1"/>
  <c r="V1526" i="1" s="1"/>
  <c r="W1526" i="1" s="1"/>
  <c r="T1527" i="1"/>
  <c r="U1527" i="1" s="1"/>
  <c r="V1527" i="1" s="1"/>
  <c r="W1527" i="1" s="1"/>
  <c r="T1528" i="1"/>
  <c r="U1528" i="1" s="1"/>
  <c r="V1528" i="1" s="1"/>
  <c r="W1528" i="1" s="1"/>
  <c r="T1529" i="1"/>
  <c r="U1529" i="1" s="1"/>
  <c r="V1529" i="1" s="1"/>
  <c r="W1529" i="1" s="1"/>
  <c r="T1530" i="1"/>
  <c r="U1530" i="1" s="1"/>
  <c r="V1530" i="1" s="1"/>
  <c r="W1530" i="1" s="1"/>
  <c r="T1531" i="1"/>
  <c r="U1531" i="1" s="1"/>
  <c r="V1531" i="1" s="1"/>
  <c r="W1531" i="1" s="1"/>
  <c r="T1532" i="1"/>
  <c r="U1532" i="1" s="1"/>
  <c r="V1532" i="1" s="1"/>
  <c r="W1532" i="1" s="1"/>
  <c r="T1533" i="1"/>
  <c r="U1533" i="1" s="1"/>
  <c r="V1533" i="1" s="1"/>
  <c r="W1533" i="1" s="1"/>
  <c r="T1534" i="1"/>
  <c r="U1534" i="1" s="1"/>
  <c r="V1534" i="1" s="1"/>
  <c r="W1534" i="1" s="1"/>
  <c r="T1535" i="1"/>
  <c r="U1535" i="1" s="1"/>
  <c r="V1535" i="1" s="1"/>
  <c r="W1535" i="1" s="1"/>
  <c r="T1536" i="1"/>
  <c r="U1536" i="1" s="1"/>
  <c r="V1536" i="1" s="1"/>
  <c r="W1536" i="1" s="1"/>
  <c r="T1537" i="1"/>
  <c r="U1537" i="1" s="1"/>
  <c r="V1537" i="1" s="1"/>
  <c r="W1537" i="1" s="1"/>
  <c r="T1538" i="1"/>
  <c r="U1538" i="1" s="1"/>
  <c r="V1538" i="1" s="1"/>
  <c r="W1538" i="1" s="1"/>
  <c r="T1539" i="1"/>
  <c r="U1539" i="1" s="1"/>
  <c r="V1539" i="1" s="1"/>
  <c r="W1539" i="1" s="1"/>
  <c r="T1540" i="1"/>
  <c r="U1540" i="1" s="1"/>
  <c r="V1540" i="1" s="1"/>
  <c r="W1540" i="1" s="1"/>
  <c r="T1541" i="1"/>
  <c r="U1541" i="1" s="1"/>
  <c r="V1541" i="1" s="1"/>
  <c r="W1541" i="1" s="1"/>
  <c r="T1542" i="1"/>
  <c r="U1542" i="1" s="1"/>
  <c r="V1542" i="1" s="1"/>
  <c r="W1542" i="1" s="1"/>
  <c r="T1543" i="1"/>
  <c r="U1543" i="1" s="1"/>
  <c r="V1543" i="1" s="1"/>
  <c r="W1543" i="1" s="1"/>
  <c r="T1544" i="1"/>
  <c r="U1544" i="1" s="1"/>
  <c r="V1544" i="1" s="1"/>
  <c r="W1544" i="1" s="1"/>
  <c r="T1545" i="1"/>
  <c r="U1545" i="1" s="1"/>
  <c r="V1545" i="1" s="1"/>
  <c r="W1545" i="1" s="1"/>
  <c r="T1546" i="1"/>
  <c r="U1546" i="1" s="1"/>
  <c r="V1546" i="1" s="1"/>
  <c r="W1546" i="1" s="1"/>
  <c r="T1547" i="1"/>
  <c r="U1547" i="1" s="1"/>
  <c r="V1547" i="1" s="1"/>
  <c r="W1547" i="1" s="1"/>
  <c r="T1548" i="1"/>
  <c r="U1548" i="1" s="1"/>
  <c r="V1548" i="1" s="1"/>
  <c r="W1548" i="1" s="1"/>
  <c r="T1549" i="1"/>
  <c r="U1549" i="1" s="1"/>
  <c r="V1549" i="1" s="1"/>
  <c r="W1549" i="1" s="1"/>
  <c r="T1550" i="1"/>
  <c r="U1550" i="1" s="1"/>
  <c r="V1550" i="1" s="1"/>
  <c r="W1550" i="1" s="1"/>
  <c r="T1551" i="1"/>
  <c r="U1551" i="1" s="1"/>
  <c r="V1551" i="1" s="1"/>
  <c r="W1551" i="1" s="1"/>
  <c r="T1552" i="1"/>
  <c r="U1552" i="1" s="1"/>
  <c r="V1552" i="1" s="1"/>
  <c r="W1552" i="1" s="1"/>
  <c r="T1553" i="1"/>
  <c r="U1553" i="1" s="1"/>
  <c r="V1553" i="1" s="1"/>
  <c r="W1553" i="1" s="1"/>
  <c r="T1554" i="1"/>
  <c r="U1554" i="1" s="1"/>
  <c r="V1554" i="1" s="1"/>
  <c r="W1554" i="1" s="1"/>
  <c r="T1555" i="1"/>
  <c r="U1555" i="1" s="1"/>
  <c r="V1555" i="1" s="1"/>
  <c r="W1555" i="1" s="1"/>
  <c r="T1556" i="1"/>
  <c r="U1556" i="1" s="1"/>
  <c r="V1556" i="1" s="1"/>
  <c r="W1556" i="1" s="1"/>
  <c r="T1557" i="1"/>
  <c r="U1557" i="1" s="1"/>
  <c r="V1557" i="1" s="1"/>
  <c r="W1557" i="1" s="1"/>
  <c r="T1558" i="1"/>
  <c r="U1558" i="1" s="1"/>
  <c r="V1558" i="1" s="1"/>
  <c r="W1558" i="1" s="1"/>
  <c r="T1559" i="1"/>
  <c r="U1559" i="1" s="1"/>
  <c r="V1559" i="1" s="1"/>
  <c r="W1559" i="1" s="1"/>
  <c r="T1560" i="1"/>
  <c r="U1560" i="1" s="1"/>
  <c r="V1560" i="1" s="1"/>
  <c r="W1560" i="1" s="1"/>
  <c r="T1561" i="1"/>
  <c r="U1561" i="1" s="1"/>
  <c r="V1561" i="1" s="1"/>
  <c r="W1561" i="1" s="1"/>
  <c r="T1562" i="1"/>
  <c r="U1562" i="1" s="1"/>
  <c r="V1562" i="1" s="1"/>
  <c r="W1562" i="1" s="1"/>
  <c r="T1563" i="1"/>
  <c r="U1563" i="1" s="1"/>
  <c r="V1563" i="1" s="1"/>
  <c r="W1563" i="1" s="1"/>
  <c r="T1564" i="1"/>
  <c r="U1564" i="1" s="1"/>
  <c r="V1564" i="1" s="1"/>
  <c r="W1564" i="1" s="1"/>
  <c r="T1565" i="1"/>
  <c r="U1565" i="1" s="1"/>
  <c r="V1565" i="1" s="1"/>
  <c r="W1565" i="1" s="1"/>
  <c r="T1566" i="1"/>
  <c r="U1566" i="1" s="1"/>
  <c r="V1566" i="1" s="1"/>
  <c r="W1566" i="1" s="1"/>
  <c r="T1567" i="1"/>
  <c r="U1567" i="1" s="1"/>
  <c r="V1567" i="1" s="1"/>
  <c r="W1567" i="1" s="1"/>
  <c r="T1568" i="1"/>
  <c r="U1568" i="1" s="1"/>
  <c r="V1568" i="1" s="1"/>
  <c r="W1568" i="1" s="1"/>
  <c r="T1569" i="1"/>
  <c r="U1569" i="1" s="1"/>
  <c r="V1569" i="1" s="1"/>
  <c r="W1569" i="1" s="1"/>
  <c r="T1570" i="1"/>
  <c r="U1570" i="1" s="1"/>
  <c r="V1570" i="1" s="1"/>
  <c r="W1570" i="1" s="1"/>
  <c r="T1571" i="1"/>
  <c r="U1571" i="1" s="1"/>
  <c r="V1571" i="1" s="1"/>
  <c r="W1571" i="1" s="1"/>
  <c r="T1572" i="1"/>
  <c r="U1572" i="1" s="1"/>
  <c r="V1572" i="1" s="1"/>
  <c r="W1572" i="1" s="1"/>
  <c r="T1573" i="1"/>
  <c r="U1573" i="1" s="1"/>
  <c r="V1573" i="1" s="1"/>
  <c r="W1573" i="1" s="1"/>
  <c r="T1574" i="1"/>
  <c r="U1574" i="1" s="1"/>
  <c r="V1574" i="1" s="1"/>
  <c r="W1574" i="1" s="1"/>
  <c r="T1575" i="1"/>
  <c r="U1575" i="1" s="1"/>
  <c r="V1575" i="1" s="1"/>
  <c r="W1575" i="1" s="1"/>
  <c r="T1576" i="1"/>
  <c r="U1576" i="1" s="1"/>
  <c r="V1576" i="1" s="1"/>
  <c r="W1576" i="1" s="1"/>
  <c r="T1577" i="1"/>
  <c r="U1577" i="1" s="1"/>
  <c r="V1577" i="1" s="1"/>
  <c r="W1577" i="1" s="1"/>
  <c r="T1578" i="1"/>
  <c r="U1578" i="1" s="1"/>
  <c r="V1578" i="1" s="1"/>
  <c r="W1578" i="1" s="1"/>
  <c r="T1579" i="1"/>
  <c r="U1579" i="1" s="1"/>
  <c r="V1579" i="1" s="1"/>
  <c r="W1579" i="1" s="1"/>
  <c r="T1580" i="1"/>
  <c r="U1580" i="1" s="1"/>
  <c r="V1580" i="1" s="1"/>
  <c r="W1580" i="1" s="1"/>
  <c r="T1581" i="1"/>
  <c r="U1581" i="1" s="1"/>
  <c r="V1581" i="1" s="1"/>
  <c r="W1581" i="1" s="1"/>
  <c r="T1582" i="1"/>
  <c r="U1582" i="1" s="1"/>
  <c r="V1582" i="1" s="1"/>
  <c r="W1582" i="1" s="1"/>
  <c r="T1583" i="1"/>
  <c r="U1583" i="1" s="1"/>
  <c r="V1583" i="1" s="1"/>
  <c r="W1583" i="1" s="1"/>
  <c r="T1584" i="1"/>
  <c r="U1584" i="1" s="1"/>
  <c r="V1584" i="1" s="1"/>
  <c r="W1584" i="1" s="1"/>
  <c r="T1585" i="1"/>
  <c r="U1585" i="1" s="1"/>
  <c r="V1585" i="1" s="1"/>
  <c r="W1585" i="1" s="1"/>
  <c r="T1586" i="1"/>
  <c r="U1586" i="1" s="1"/>
  <c r="V1586" i="1" s="1"/>
  <c r="W1586" i="1" s="1"/>
  <c r="T1587" i="1"/>
  <c r="U1587" i="1" s="1"/>
  <c r="V1587" i="1" s="1"/>
  <c r="W1587" i="1" s="1"/>
  <c r="T1588" i="1"/>
  <c r="U1588" i="1" s="1"/>
  <c r="V1588" i="1" s="1"/>
  <c r="W1588" i="1" s="1"/>
  <c r="T1589" i="1"/>
  <c r="U1589" i="1" s="1"/>
  <c r="V1589" i="1" s="1"/>
  <c r="W1589" i="1" s="1"/>
  <c r="T1590" i="1"/>
  <c r="U1590" i="1" s="1"/>
  <c r="V1590" i="1" s="1"/>
  <c r="W1590" i="1" s="1"/>
  <c r="T1591" i="1"/>
  <c r="U1591" i="1" s="1"/>
  <c r="V1591" i="1" s="1"/>
  <c r="W1591" i="1" s="1"/>
  <c r="T1592" i="1"/>
  <c r="U1592" i="1" s="1"/>
  <c r="V1592" i="1" s="1"/>
  <c r="W1592" i="1" s="1"/>
  <c r="T1593" i="1"/>
  <c r="U1593" i="1" s="1"/>
  <c r="V1593" i="1" s="1"/>
  <c r="W1593" i="1" s="1"/>
  <c r="T1594" i="1"/>
  <c r="U1594" i="1" s="1"/>
  <c r="V1594" i="1" s="1"/>
  <c r="W1594" i="1" s="1"/>
  <c r="T1595" i="1"/>
  <c r="U1595" i="1" s="1"/>
  <c r="V1595" i="1" s="1"/>
  <c r="W1595" i="1" s="1"/>
  <c r="T1596" i="1"/>
  <c r="U1596" i="1" s="1"/>
  <c r="V1596" i="1" s="1"/>
  <c r="W1596" i="1" s="1"/>
  <c r="T1597" i="1"/>
  <c r="U1597" i="1" s="1"/>
  <c r="V1597" i="1" s="1"/>
  <c r="W1597" i="1" s="1"/>
  <c r="T1598" i="1"/>
  <c r="U1598" i="1" s="1"/>
  <c r="V1598" i="1" s="1"/>
  <c r="W1598" i="1" s="1"/>
  <c r="T1599" i="1"/>
  <c r="U1599" i="1" s="1"/>
  <c r="V1599" i="1" s="1"/>
  <c r="W1599" i="1" s="1"/>
  <c r="T1600" i="1"/>
  <c r="U1600" i="1" s="1"/>
  <c r="V1600" i="1" s="1"/>
  <c r="W1600" i="1" s="1"/>
  <c r="T1601" i="1"/>
  <c r="U1601" i="1" s="1"/>
  <c r="V1601" i="1" s="1"/>
  <c r="W1601" i="1" s="1"/>
  <c r="T1602" i="1"/>
  <c r="U1602" i="1" s="1"/>
  <c r="V1602" i="1" s="1"/>
  <c r="W1602" i="1" s="1"/>
  <c r="T1603" i="1"/>
  <c r="U1603" i="1" s="1"/>
  <c r="V1603" i="1" s="1"/>
  <c r="W1603" i="1" s="1"/>
  <c r="T1604" i="1"/>
  <c r="U1604" i="1" s="1"/>
  <c r="V1604" i="1" s="1"/>
  <c r="W1604" i="1" s="1"/>
  <c r="T1605" i="1"/>
  <c r="U1605" i="1" s="1"/>
  <c r="V1605" i="1" s="1"/>
  <c r="W1605" i="1" s="1"/>
  <c r="T1606" i="1"/>
  <c r="U1606" i="1" s="1"/>
  <c r="V1606" i="1" s="1"/>
  <c r="W1606" i="1" s="1"/>
  <c r="T1607" i="1"/>
  <c r="U1607" i="1" s="1"/>
  <c r="V1607" i="1" s="1"/>
  <c r="W1607" i="1" s="1"/>
  <c r="T1608" i="1"/>
  <c r="U1608" i="1" s="1"/>
  <c r="V1608" i="1" s="1"/>
  <c r="W1608" i="1" s="1"/>
  <c r="T1609" i="1"/>
  <c r="U1609" i="1" s="1"/>
  <c r="V1609" i="1" s="1"/>
  <c r="W1609" i="1" s="1"/>
  <c r="T1610" i="1"/>
  <c r="U1610" i="1" s="1"/>
  <c r="V1610" i="1" s="1"/>
  <c r="W1610" i="1" s="1"/>
  <c r="T1611" i="1"/>
  <c r="U1611" i="1" s="1"/>
  <c r="V1611" i="1" s="1"/>
  <c r="W1611" i="1" s="1"/>
  <c r="T1612" i="1"/>
  <c r="U1612" i="1" s="1"/>
  <c r="V1612" i="1" s="1"/>
  <c r="W1612" i="1" s="1"/>
  <c r="T1613" i="1"/>
  <c r="U1613" i="1" s="1"/>
  <c r="V1613" i="1" s="1"/>
  <c r="W1613" i="1" s="1"/>
  <c r="T1614" i="1"/>
  <c r="U1614" i="1" s="1"/>
  <c r="V1614" i="1" s="1"/>
  <c r="W1614" i="1" s="1"/>
  <c r="T1615" i="1"/>
  <c r="U1615" i="1" s="1"/>
  <c r="V1615" i="1" s="1"/>
  <c r="W1615" i="1" s="1"/>
  <c r="T1616" i="1"/>
  <c r="U1616" i="1" s="1"/>
  <c r="V1616" i="1" s="1"/>
  <c r="W1616" i="1" s="1"/>
  <c r="T1617" i="1"/>
  <c r="U1617" i="1" s="1"/>
  <c r="V1617" i="1" s="1"/>
  <c r="W1617" i="1" s="1"/>
  <c r="T1618" i="1"/>
  <c r="U1618" i="1" s="1"/>
  <c r="V1618" i="1" s="1"/>
  <c r="W1618" i="1" s="1"/>
  <c r="T1619" i="1"/>
  <c r="U1619" i="1" s="1"/>
  <c r="V1619" i="1" s="1"/>
  <c r="W1619" i="1" s="1"/>
  <c r="T1620" i="1"/>
  <c r="U1620" i="1" s="1"/>
  <c r="V1620" i="1" s="1"/>
  <c r="W1620" i="1" s="1"/>
  <c r="T1621" i="1"/>
  <c r="U1621" i="1" s="1"/>
  <c r="V1621" i="1" s="1"/>
  <c r="W1621" i="1" s="1"/>
  <c r="T1622" i="1"/>
  <c r="U1622" i="1" s="1"/>
  <c r="V1622" i="1" s="1"/>
  <c r="W1622" i="1" s="1"/>
  <c r="T1623" i="1"/>
  <c r="U1623" i="1" s="1"/>
  <c r="V1623" i="1" s="1"/>
  <c r="W1623" i="1" s="1"/>
  <c r="T1624" i="1"/>
  <c r="U1624" i="1" s="1"/>
  <c r="V1624" i="1" s="1"/>
  <c r="W1624" i="1" s="1"/>
  <c r="T1625" i="1"/>
  <c r="U1625" i="1" s="1"/>
  <c r="V1625" i="1" s="1"/>
  <c r="W1625" i="1" s="1"/>
  <c r="T1626" i="1"/>
  <c r="U1626" i="1" s="1"/>
  <c r="V1626" i="1" s="1"/>
  <c r="W1626" i="1" s="1"/>
  <c r="T1627" i="1"/>
  <c r="U1627" i="1" s="1"/>
  <c r="V1627" i="1" s="1"/>
  <c r="W1627" i="1" s="1"/>
  <c r="T1628" i="1"/>
  <c r="U1628" i="1" s="1"/>
  <c r="V1628" i="1" s="1"/>
  <c r="W1628" i="1" s="1"/>
  <c r="T1629" i="1"/>
  <c r="U1629" i="1" s="1"/>
  <c r="V1629" i="1" s="1"/>
  <c r="W1629" i="1" s="1"/>
  <c r="T1630" i="1"/>
  <c r="U1630" i="1" s="1"/>
  <c r="V1630" i="1" s="1"/>
  <c r="W1630" i="1" s="1"/>
  <c r="T1631" i="1"/>
  <c r="U1631" i="1" s="1"/>
  <c r="V1631" i="1" s="1"/>
  <c r="W1631" i="1" s="1"/>
  <c r="T1632" i="1"/>
  <c r="U1632" i="1" s="1"/>
  <c r="V1632" i="1" s="1"/>
  <c r="W1632" i="1" s="1"/>
  <c r="T1633" i="1"/>
  <c r="U1633" i="1" s="1"/>
  <c r="V1633" i="1" s="1"/>
  <c r="W1633" i="1" s="1"/>
  <c r="T1634" i="1"/>
  <c r="U1634" i="1" s="1"/>
  <c r="V1634" i="1" s="1"/>
  <c r="W1634" i="1" s="1"/>
  <c r="T1635" i="1"/>
  <c r="U1635" i="1" s="1"/>
  <c r="V1635" i="1" s="1"/>
  <c r="W1635" i="1" s="1"/>
  <c r="T1636" i="1"/>
  <c r="U1636" i="1" s="1"/>
  <c r="V1636" i="1" s="1"/>
  <c r="W1636" i="1" s="1"/>
  <c r="T1637" i="1"/>
  <c r="U1637" i="1" s="1"/>
  <c r="V1637" i="1" s="1"/>
  <c r="W1637" i="1" s="1"/>
  <c r="T1638" i="1"/>
  <c r="U1638" i="1" s="1"/>
  <c r="V1638" i="1" s="1"/>
  <c r="W1638" i="1" s="1"/>
  <c r="T1639" i="1"/>
  <c r="U1639" i="1" s="1"/>
  <c r="V1639" i="1" s="1"/>
  <c r="W1639" i="1" s="1"/>
  <c r="T1640" i="1"/>
  <c r="U1640" i="1" s="1"/>
  <c r="V1640" i="1" s="1"/>
  <c r="W1640" i="1" s="1"/>
  <c r="T1641" i="1"/>
  <c r="U1641" i="1" s="1"/>
  <c r="V1641" i="1" s="1"/>
  <c r="W1641" i="1" s="1"/>
  <c r="T1642" i="1"/>
  <c r="U1642" i="1" s="1"/>
  <c r="V1642" i="1" s="1"/>
  <c r="W1642" i="1" s="1"/>
  <c r="T1643" i="1"/>
  <c r="U1643" i="1" s="1"/>
  <c r="V1643" i="1" s="1"/>
  <c r="W1643" i="1" s="1"/>
  <c r="T1644" i="1"/>
  <c r="U1644" i="1" s="1"/>
  <c r="V1644" i="1" s="1"/>
  <c r="W1644" i="1" s="1"/>
  <c r="T1645" i="1"/>
  <c r="U1645" i="1" s="1"/>
  <c r="V1645" i="1" s="1"/>
  <c r="W1645" i="1" s="1"/>
  <c r="T1646" i="1"/>
  <c r="U1646" i="1" s="1"/>
  <c r="V1646" i="1" s="1"/>
  <c r="W1646" i="1" s="1"/>
  <c r="T1647" i="1"/>
  <c r="U1647" i="1" s="1"/>
  <c r="V1647" i="1" s="1"/>
  <c r="W1647" i="1" s="1"/>
  <c r="T1648" i="1"/>
  <c r="U1648" i="1" s="1"/>
  <c r="V1648" i="1" s="1"/>
  <c r="W1648" i="1" s="1"/>
  <c r="T1649" i="1"/>
  <c r="U1649" i="1" s="1"/>
  <c r="V1649" i="1" s="1"/>
  <c r="W1649" i="1" s="1"/>
  <c r="T1650" i="1"/>
  <c r="U1650" i="1" s="1"/>
  <c r="V1650" i="1" s="1"/>
  <c r="W1650" i="1" s="1"/>
  <c r="T1651" i="1"/>
  <c r="U1651" i="1" s="1"/>
  <c r="V1651" i="1" s="1"/>
  <c r="W1651" i="1" s="1"/>
  <c r="T1652" i="1"/>
  <c r="U1652" i="1" s="1"/>
  <c r="V1652" i="1" s="1"/>
  <c r="W1652" i="1" s="1"/>
  <c r="T1653" i="1"/>
  <c r="U1653" i="1" s="1"/>
  <c r="V1653" i="1" s="1"/>
  <c r="W1653" i="1" s="1"/>
  <c r="T1654" i="1"/>
  <c r="U1654" i="1" s="1"/>
  <c r="V1654" i="1" s="1"/>
  <c r="W1654" i="1" s="1"/>
  <c r="T1655" i="1"/>
  <c r="U1655" i="1" s="1"/>
  <c r="V1655" i="1" s="1"/>
  <c r="W1655" i="1" s="1"/>
  <c r="T1656" i="1"/>
  <c r="U1656" i="1" s="1"/>
  <c r="V1656" i="1" s="1"/>
  <c r="W1656" i="1" s="1"/>
  <c r="T1657" i="1"/>
  <c r="U1657" i="1" s="1"/>
  <c r="V1657" i="1" s="1"/>
  <c r="W1657" i="1" s="1"/>
  <c r="T1658" i="1"/>
  <c r="U1658" i="1" s="1"/>
  <c r="V1658" i="1" s="1"/>
  <c r="W1658" i="1" s="1"/>
  <c r="T1659" i="1"/>
  <c r="U1659" i="1" s="1"/>
  <c r="V1659" i="1" s="1"/>
  <c r="W1659" i="1" s="1"/>
  <c r="T1660" i="1"/>
  <c r="U1660" i="1" s="1"/>
  <c r="V1660" i="1" s="1"/>
  <c r="W1660" i="1" s="1"/>
  <c r="T1661" i="1"/>
  <c r="U1661" i="1" s="1"/>
  <c r="V1661" i="1" s="1"/>
  <c r="W1661" i="1" s="1"/>
  <c r="T1662" i="1"/>
  <c r="U1662" i="1" s="1"/>
  <c r="V1662" i="1" s="1"/>
  <c r="W1662" i="1" s="1"/>
  <c r="T1663" i="1"/>
  <c r="U1663" i="1" s="1"/>
  <c r="V1663" i="1" s="1"/>
  <c r="W1663" i="1" s="1"/>
  <c r="T1664" i="1"/>
  <c r="U1664" i="1" s="1"/>
  <c r="V1664" i="1" s="1"/>
  <c r="W1664" i="1" s="1"/>
  <c r="T1665" i="1"/>
  <c r="U1665" i="1" s="1"/>
  <c r="V1665" i="1" s="1"/>
  <c r="W1665" i="1" s="1"/>
  <c r="T1666" i="1"/>
  <c r="U1666" i="1" s="1"/>
  <c r="V1666" i="1" s="1"/>
  <c r="W1666" i="1" s="1"/>
  <c r="T1667" i="1"/>
  <c r="U1667" i="1" s="1"/>
  <c r="V1667" i="1" s="1"/>
  <c r="W1667" i="1" s="1"/>
  <c r="T1668" i="1"/>
  <c r="U1668" i="1" s="1"/>
  <c r="V1668" i="1" s="1"/>
  <c r="W1668" i="1" s="1"/>
  <c r="T1669" i="1"/>
  <c r="U1669" i="1" s="1"/>
  <c r="V1669" i="1" s="1"/>
  <c r="W1669" i="1" s="1"/>
  <c r="T1670" i="1"/>
  <c r="U1670" i="1" s="1"/>
  <c r="V1670" i="1" s="1"/>
  <c r="W1670" i="1" s="1"/>
  <c r="T1671" i="1"/>
  <c r="U1671" i="1" s="1"/>
  <c r="V1671" i="1" s="1"/>
  <c r="W1671" i="1" s="1"/>
  <c r="T1672" i="1"/>
  <c r="U1672" i="1" s="1"/>
  <c r="V1672" i="1" s="1"/>
  <c r="W1672" i="1" s="1"/>
  <c r="T1673" i="1"/>
  <c r="U1673" i="1" s="1"/>
  <c r="V1673" i="1" s="1"/>
  <c r="W1673" i="1" s="1"/>
  <c r="T1674" i="1"/>
  <c r="U1674" i="1" s="1"/>
  <c r="V1674" i="1" s="1"/>
  <c r="W1674" i="1" s="1"/>
  <c r="T1675" i="1"/>
  <c r="U1675" i="1" s="1"/>
  <c r="V1675" i="1" s="1"/>
  <c r="W1675" i="1" s="1"/>
  <c r="T1676" i="1"/>
  <c r="U1676" i="1" s="1"/>
  <c r="V1676" i="1" s="1"/>
  <c r="W1676" i="1" s="1"/>
  <c r="T1677" i="1"/>
  <c r="U1677" i="1" s="1"/>
  <c r="V1677" i="1" s="1"/>
  <c r="W1677" i="1" s="1"/>
  <c r="T1678" i="1"/>
  <c r="U1678" i="1" s="1"/>
  <c r="V1678" i="1" s="1"/>
  <c r="W1678" i="1" s="1"/>
  <c r="T1679" i="1"/>
  <c r="U1679" i="1" s="1"/>
  <c r="V1679" i="1" s="1"/>
  <c r="W1679" i="1" s="1"/>
  <c r="T1680" i="1"/>
  <c r="U1680" i="1" s="1"/>
  <c r="V1680" i="1" s="1"/>
  <c r="W1680" i="1" s="1"/>
  <c r="T1681" i="1"/>
  <c r="U1681" i="1" s="1"/>
  <c r="V1681" i="1" s="1"/>
  <c r="W1681" i="1" s="1"/>
  <c r="T1682" i="1"/>
  <c r="U1682" i="1" s="1"/>
  <c r="V1682" i="1" s="1"/>
  <c r="W1682" i="1" s="1"/>
  <c r="T1683" i="1"/>
  <c r="U1683" i="1" s="1"/>
  <c r="V1683" i="1" s="1"/>
  <c r="W1683" i="1" s="1"/>
  <c r="T1684" i="1"/>
  <c r="U1684" i="1" s="1"/>
  <c r="V1684" i="1" s="1"/>
  <c r="W1684" i="1" s="1"/>
  <c r="T1685" i="1"/>
  <c r="U1685" i="1" s="1"/>
  <c r="V1685" i="1" s="1"/>
  <c r="W1685" i="1" s="1"/>
  <c r="T1686" i="1"/>
  <c r="U1686" i="1" s="1"/>
  <c r="V1686" i="1" s="1"/>
  <c r="W1686" i="1" s="1"/>
  <c r="T1687" i="1"/>
  <c r="U1687" i="1" s="1"/>
  <c r="V1687" i="1" s="1"/>
  <c r="W1687" i="1" s="1"/>
  <c r="T1688" i="1"/>
  <c r="U1688" i="1" s="1"/>
  <c r="V1688" i="1" s="1"/>
  <c r="W1688" i="1" s="1"/>
  <c r="T1689" i="1"/>
  <c r="U1689" i="1" s="1"/>
  <c r="V1689" i="1" s="1"/>
  <c r="W1689" i="1" s="1"/>
  <c r="T1690" i="1"/>
  <c r="U1690" i="1" s="1"/>
  <c r="V1690" i="1" s="1"/>
  <c r="W1690" i="1" s="1"/>
  <c r="T1691" i="1"/>
  <c r="U1691" i="1" s="1"/>
  <c r="V1691" i="1" s="1"/>
  <c r="W1691" i="1" s="1"/>
  <c r="T1692" i="1"/>
  <c r="U1692" i="1" s="1"/>
  <c r="V1692" i="1" s="1"/>
  <c r="W1692" i="1" s="1"/>
  <c r="T1693" i="1"/>
  <c r="U1693" i="1" s="1"/>
  <c r="V1693" i="1" s="1"/>
  <c r="W1693" i="1" s="1"/>
  <c r="T1694" i="1"/>
  <c r="U1694" i="1" s="1"/>
  <c r="V1694" i="1" s="1"/>
  <c r="W1694" i="1" s="1"/>
  <c r="T1695" i="1"/>
  <c r="U1695" i="1" s="1"/>
  <c r="V1695" i="1" s="1"/>
  <c r="W1695" i="1" s="1"/>
  <c r="T1696" i="1"/>
  <c r="U1696" i="1" s="1"/>
  <c r="V1696" i="1" s="1"/>
  <c r="W1696" i="1" s="1"/>
  <c r="T1697" i="1"/>
  <c r="U1697" i="1" s="1"/>
  <c r="V1697" i="1" s="1"/>
  <c r="W1697" i="1" s="1"/>
  <c r="T1698" i="1"/>
  <c r="U1698" i="1" s="1"/>
  <c r="V1698" i="1" s="1"/>
  <c r="W1698" i="1" s="1"/>
  <c r="T1699" i="1"/>
  <c r="U1699" i="1" s="1"/>
  <c r="V1699" i="1" s="1"/>
  <c r="W1699" i="1" s="1"/>
  <c r="T1700" i="1"/>
  <c r="U1700" i="1" s="1"/>
  <c r="V1700" i="1" s="1"/>
  <c r="W1700" i="1" s="1"/>
  <c r="T1701" i="1"/>
  <c r="U1701" i="1" s="1"/>
  <c r="V1701" i="1" s="1"/>
  <c r="W1701" i="1" s="1"/>
  <c r="T1702" i="1"/>
  <c r="U1702" i="1" s="1"/>
  <c r="V1702" i="1" s="1"/>
  <c r="W1702" i="1" s="1"/>
  <c r="T1703" i="1"/>
  <c r="U1703" i="1" s="1"/>
  <c r="V1703" i="1" s="1"/>
  <c r="W1703" i="1" s="1"/>
  <c r="T1704" i="1"/>
  <c r="U1704" i="1" s="1"/>
  <c r="V1704" i="1" s="1"/>
  <c r="W1704" i="1" s="1"/>
  <c r="T1705" i="1"/>
  <c r="U1705" i="1" s="1"/>
  <c r="V1705" i="1" s="1"/>
  <c r="W1705" i="1" s="1"/>
  <c r="T1706" i="1"/>
  <c r="U1706" i="1" s="1"/>
  <c r="V1706" i="1" s="1"/>
  <c r="W1706" i="1" s="1"/>
  <c r="T1707" i="1"/>
  <c r="U1707" i="1" s="1"/>
  <c r="V1707" i="1" s="1"/>
  <c r="W1707" i="1" s="1"/>
  <c r="T1708" i="1"/>
  <c r="U1708" i="1" s="1"/>
  <c r="V1708" i="1" s="1"/>
  <c r="W1708" i="1" s="1"/>
  <c r="T1709" i="1"/>
  <c r="U1709" i="1" s="1"/>
  <c r="V1709" i="1" s="1"/>
  <c r="W1709" i="1" s="1"/>
  <c r="T1710" i="1"/>
  <c r="U1710" i="1" s="1"/>
  <c r="V1710" i="1" s="1"/>
  <c r="W1710" i="1" s="1"/>
  <c r="T1711" i="1"/>
  <c r="U1711" i="1" s="1"/>
  <c r="V1711" i="1" s="1"/>
  <c r="W1711" i="1" s="1"/>
  <c r="T1712" i="1"/>
  <c r="U1712" i="1" s="1"/>
  <c r="V1712" i="1" s="1"/>
  <c r="W1712" i="1" s="1"/>
  <c r="T1713" i="1"/>
  <c r="U1713" i="1" s="1"/>
  <c r="V1713" i="1" s="1"/>
  <c r="W1713" i="1" s="1"/>
  <c r="T1714" i="1"/>
  <c r="U1714" i="1" s="1"/>
  <c r="V1714" i="1" s="1"/>
  <c r="W1714" i="1" s="1"/>
  <c r="T1715" i="1"/>
  <c r="U1715" i="1" s="1"/>
  <c r="V1715" i="1" s="1"/>
  <c r="W1715" i="1" s="1"/>
  <c r="T1716" i="1"/>
  <c r="U1716" i="1" s="1"/>
  <c r="V1716" i="1" s="1"/>
  <c r="W1716" i="1" s="1"/>
  <c r="T1717" i="1"/>
  <c r="U1717" i="1" s="1"/>
  <c r="V1717" i="1" s="1"/>
  <c r="W1717" i="1" s="1"/>
  <c r="T1718" i="1"/>
  <c r="U1718" i="1" s="1"/>
  <c r="V1718" i="1" s="1"/>
  <c r="W1718" i="1" s="1"/>
  <c r="T1719" i="1"/>
  <c r="U1719" i="1" s="1"/>
  <c r="V1719" i="1" s="1"/>
  <c r="W1719" i="1" s="1"/>
  <c r="T1720" i="1"/>
  <c r="U1720" i="1" s="1"/>
  <c r="V1720" i="1" s="1"/>
  <c r="W1720" i="1" s="1"/>
  <c r="T1721" i="1"/>
  <c r="U1721" i="1" s="1"/>
  <c r="V1721" i="1" s="1"/>
  <c r="W1721" i="1" s="1"/>
  <c r="T1722" i="1"/>
  <c r="U1722" i="1" s="1"/>
  <c r="V1722" i="1" s="1"/>
  <c r="W1722" i="1" s="1"/>
  <c r="T1723" i="1"/>
  <c r="U1723" i="1" s="1"/>
  <c r="V1723" i="1" s="1"/>
  <c r="W1723" i="1" s="1"/>
  <c r="T1724" i="1"/>
  <c r="U1724" i="1" s="1"/>
  <c r="V1724" i="1" s="1"/>
  <c r="W1724" i="1" s="1"/>
  <c r="T1725" i="1"/>
  <c r="U1725" i="1" s="1"/>
  <c r="V1725" i="1" s="1"/>
  <c r="W1725" i="1" s="1"/>
  <c r="T1726" i="1"/>
  <c r="U1726" i="1" s="1"/>
  <c r="V1726" i="1" s="1"/>
  <c r="W1726" i="1" s="1"/>
  <c r="T1727" i="1"/>
  <c r="U1727" i="1" s="1"/>
  <c r="V1727" i="1" s="1"/>
  <c r="W1727" i="1" s="1"/>
  <c r="T1728" i="1"/>
  <c r="U1728" i="1" s="1"/>
  <c r="V1728" i="1" s="1"/>
  <c r="W1728" i="1" s="1"/>
  <c r="T1729" i="1"/>
  <c r="U1729" i="1" s="1"/>
  <c r="V1729" i="1" s="1"/>
  <c r="W1729" i="1" s="1"/>
  <c r="T1730" i="1"/>
  <c r="U1730" i="1" s="1"/>
  <c r="V1730" i="1" s="1"/>
  <c r="W1730" i="1" s="1"/>
  <c r="T1731" i="1"/>
  <c r="U1731" i="1" s="1"/>
  <c r="V1731" i="1" s="1"/>
  <c r="W1731" i="1" s="1"/>
  <c r="T1732" i="1"/>
  <c r="U1732" i="1" s="1"/>
  <c r="V1732" i="1" s="1"/>
  <c r="W1732" i="1" s="1"/>
  <c r="T1733" i="1"/>
  <c r="U1733" i="1" s="1"/>
  <c r="V1733" i="1" s="1"/>
  <c r="W1733" i="1" s="1"/>
  <c r="T1734" i="1"/>
  <c r="U1734" i="1" s="1"/>
  <c r="V1734" i="1" s="1"/>
  <c r="W1734" i="1" s="1"/>
  <c r="T1735" i="1"/>
  <c r="U1735" i="1" s="1"/>
  <c r="V1735" i="1" s="1"/>
  <c r="W1735" i="1" s="1"/>
  <c r="T1736" i="1"/>
  <c r="U1736" i="1" s="1"/>
  <c r="V1736" i="1" s="1"/>
  <c r="W1736" i="1" s="1"/>
  <c r="T1737" i="1"/>
  <c r="U1737" i="1" s="1"/>
  <c r="V1737" i="1" s="1"/>
  <c r="W1737" i="1" s="1"/>
  <c r="T1738" i="1"/>
  <c r="U1738" i="1" s="1"/>
  <c r="V1738" i="1" s="1"/>
  <c r="W1738" i="1" s="1"/>
  <c r="T1739" i="1"/>
  <c r="U1739" i="1" s="1"/>
  <c r="V1739" i="1" s="1"/>
  <c r="W1739" i="1" s="1"/>
  <c r="T1740" i="1"/>
  <c r="U1740" i="1" s="1"/>
  <c r="V1740" i="1" s="1"/>
  <c r="W1740" i="1" s="1"/>
  <c r="T1741" i="1"/>
  <c r="U1741" i="1" s="1"/>
  <c r="V1741" i="1" s="1"/>
  <c r="W1741" i="1" s="1"/>
  <c r="T1742" i="1"/>
  <c r="U1742" i="1" s="1"/>
  <c r="V1742" i="1" s="1"/>
  <c r="W1742" i="1" s="1"/>
  <c r="T1743" i="1"/>
  <c r="U1743" i="1" s="1"/>
  <c r="V1743" i="1" s="1"/>
  <c r="W1743" i="1" s="1"/>
  <c r="T1744" i="1"/>
  <c r="U1744" i="1" s="1"/>
  <c r="V1744" i="1" s="1"/>
  <c r="W1744" i="1" s="1"/>
  <c r="T1745" i="1"/>
  <c r="U1745" i="1" s="1"/>
  <c r="V1745" i="1" s="1"/>
  <c r="W1745" i="1" s="1"/>
  <c r="T1746" i="1"/>
  <c r="U1746" i="1" s="1"/>
  <c r="V1746" i="1" s="1"/>
  <c r="W1746" i="1" s="1"/>
  <c r="T1747" i="1"/>
  <c r="U1747" i="1" s="1"/>
  <c r="V1747" i="1" s="1"/>
  <c r="W1747" i="1" s="1"/>
  <c r="T1748" i="1"/>
  <c r="U1748" i="1" s="1"/>
  <c r="V1748" i="1" s="1"/>
  <c r="W1748" i="1" s="1"/>
  <c r="T1749" i="1"/>
  <c r="U1749" i="1" s="1"/>
  <c r="V1749" i="1" s="1"/>
  <c r="W1749" i="1" s="1"/>
  <c r="T1750" i="1"/>
  <c r="U1750" i="1" s="1"/>
  <c r="V1750" i="1" s="1"/>
  <c r="W1750" i="1" s="1"/>
  <c r="T1751" i="1"/>
  <c r="U1751" i="1" s="1"/>
  <c r="V1751" i="1" s="1"/>
  <c r="W1751" i="1" s="1"/>
  <c r="T1752" i="1"/>
  <c r="U1752" i="1" s="1"/>
  <c r="V1752" i="1" s="1"/>
  <c r="W1752" i="1" s="1"/>
  <c r="T1753" i="1"/>
  <c r="U1753" i="1" s="1"/>
  <c r="V1753" i="1" s="1"/>
  <c r="W1753" i="1" s="1"/>
  <c r="T1754" i="1"/>
  <c r="U1754" i="1" s="1"/>
  <c r="V1754" i="1" s="1"/>
  <c r="W1754" i="1" s="1"/>
  <c r="T1755" i="1"/>
  <c r="U1755" i="1" s="1"/>
  <c r="V1755" i="1" s="1"/>
  <c r="W1755" i="1" s="1"/>
  <c r="T1756" i="1"/>
  <c r="U1756" i="1" s="1"/>
  <c r="V1756" i="1" s="1"/>
  <c r="W1756" i="1" s="1"/>
  <c r="T1757" i="1"/>
  <c r="U1757" i="1" s="1"/>
  <c r="V1757" i="1" s="1"/>
  <c r="W1757" i="1" s="1"/>
  <c r="T1758" i="1"/>
  <c r="U1758" i="1" s="1"/>
  <c r="V1758" i="1" s="1"/>
  <c r="W1758" i="1" s="1"/>
  <c r="T1759" i="1"/>
  <c r="U1759" i="1" s="1"/>
  <c r="V1759" i="1" s="1"/>
  <c r="W1759" i="1" s="1"/>
  <c r="T1760" i="1"/>
  <c r="U1760" i="1" s="1"/>
  <c r="V1760" i="1" s="1"/>
  <c r="W1760" i="1" s="1"/>
  <c r="T1761" i="1"/>
  <c r="U1761" i="1" s="1"/>
  <c r="V1761" i="1" s="1"/>
  <c r="W1761" i="1" s="1"/>
  <c r="T1762" i="1"/>
  <c r="U1762" i="1" s="1"/>
  <c r="V1762" i="1" s="1"/>
  <c r="W1762" i="1" s="1"/>
  <c r="T1763" i="1"/>
  <c r="U1763" i="1" s="1"/>
  <c r="V1763" i="1" s="1"/>
  <c r="W1763" i="1" s="1"/>
  <c r="T1764" i="1"/>
  <c r="U1764" i="1" s="1"/>
  <c r="V1764" i="1" s="1"/>
  <c r="W1764" i="1" s="1"/>
  <c r="T1765" i="1"/>
  <c r="U1765" i="1" s="1"/>
  <c r="V1765" i="1" s="1"/>
  <c r="W1765" i="1" s="1"/>
  <c r="T1766" i="1"/>
  <c r="U1766" i="1" s="1"/>
  <c r="V1766" i="1" s="1"/>
  <c r="W1766" i="1" s="1"/>
  <c r="T1767" i="1"/>
  <c r="U1767" i="1" s="1"/>
  <c r="V1767" i="1" s="1"/>
  <c r="W1767" i="1" s="1"/>
  <c r="T1768" i="1"/>
  <c r="U1768" i="1" s="1"/>
  <c r="V1768" i="1" s="1"/>
  <c r="W1768" i="1" s="1"/>
  <c r="T1769" i="1"/>
  <c r="U1769" i="1" s="1"/>
  <c r="V1769" i="1" s="1"/>
  <c r="W1769" i="1" s="1"/>
  <c r="T1770" i="1"/>
  <c r="U1770" i="1" s="1"/>
  <c r="V1770" i="1" s="1"/>
  <c r="W1770" i="1" s="1"/>
  <c r="T1771" i="1"/>
  <c r="U1771" i="1" s="1"/>
  <c r="V1771" i="1" s="1"/>
  <c r="W1771" i="1" s="1"/>
  <c r="T1772" i="1"/>
  <c r="U1772" i="1" s="1"/>
  <c r="V1772" i="1" s="1"/>
  <c r="W1772" i="1" s="1"/>
  <c r="T1773" i="1"/>
  <c r="U1773" i="1" s="1"/>
  <c r="V1773" i="1" s="1"/>
  <c r="W1773" i="1" s="1"/>
  <c r="T1774" i="1"/>
  <c r="U1774" i="1" s="1"/>
  <c r="V1774" i="1" s="1"/>
  <c r="W1774" i="1" s="1"/>
  <c r="T1775" i="1"/>
  <c r="U1775" i="1" s="1"/>
  <c r="V1775" i="1" s="1"/>
  <c r="W1775" i="1" s="1"/>
  <c r="T1776" i="1"/>
  <c r="U1776" i="1" s="1"/>
  <c r="V1776" i="1" s="1"/>
  <c r="W1776" i="1" s="1"/>
  <c r="T1777" i="1"/>
  <c r="U1777" i="1" s="1"/>
  <c r="V1777" i="1" s="1"/>
  <c r="W1777" i="1" s="1"/>
  <c r="T1778" i="1"/>
  <c r="U1778" i="1" s="1"/>
  <c r="V1778" i="1" s="1"/>
  <c r="W1778" i="1" s="1"/>
  <c r="T1779" i="1"/>
  <c r="U1779" i="1" s="1"/>
  <c r="V1779" i="1" s="1"/>
  <c r="W1779" i="1" s="1"/>
  <c r="T1780" i="1"/>
  <c r="U1780" i="1" s="1"/>
  <c r="V1780" i="1" s="1"/>
  <c r="W1780" i="1" s="1"/>
  <c r="T1781" i="1"/>
  <c r="U1781" i="1" s="1"/>
  <c r="V1781" i="1" s="1"/>
  <c r="W1781" i="1" s="1"/>
  <c r="T1782" i="1"/>
  <c r="U1782" i="1" s="1"/>
  <c r="V1782" i="1" s="1"/>
  <c r="W1782" i="1" s="1"/>
  <c r="T1783" i="1"/>
  <c r="U1783" i="1" s="1"/>
  <c r="V1783" i="1" s="1"/>
  <c r="W1783" i="1" s="1"/>
  <c r="T1784" i="1"/>
  <c r="U1784" i="1" s="1"/>
  <c r="V1784" i="1" s="1"/>
  <c r="W1784" i="1" s="1"/>
  <c r="T1785" i="1"/>
  <c r="U1785" i="1" s="1"/>
  <c r="V1785" i="1" s="1"/>
  <c r="W1785" i="1" s="1"/>
  <c r="T1786" i="1"/>
  <c r="U1786" i="1" s="1"/>
  <c r="V1786" i="1" s="1"/>
  <c r="W1786" i="1" s="1"/>
  <c r="T1787" i="1"/>
  <c r="U1787" i="1" s="1"/>
  <c r="V1787" i="1" s="1"/>
  <c r="W1787" i="1" s="1"/>
  <c r="T1788" i="1"/>
  <c r="U1788" i="1" s="1"/>
  <c r="V1788" i="1" s="1"/>
  <c r="W1788" i="1" s="1"/>
  <c r="T1789" i="1"/>
  <c r="U1789" i="1" s="1"/>
  <c r="V1789" i="1" s="1"/>
  <c r="W1789" i="1" s="1"/>
  <c r="T1790" i="1"/>
  <c r="U1790" i="1" s="1"/>
  <c r="V1790" i="1" s="1"/>
  <c r="W1790" i="1" s="1"/>
  <c r="T1791" i="1"/>
  <c r="U1791" i="1" s="1"/>
  <c r="V1791" i="1" s="1"/>
  <c r="W1791" i="1" s="1"/>
  <c r="T1792" i="1"/>
  <c r="U1792" i="1" s="1"/>
  <c r="V1792" i="1" s="1"/>
  <c r="W1792" i="1" s="1"/>
  <c r="T1793" i="1"/>
  <c r="U1793" i="1" s="1"/>
  <c r="V1793" i="1" s="1"/>
  <c r="W1793" i="1" s="1"/>
  <c r="T1794" i="1"/>
  <c r="U1794" i="1" s="1"/>
  <c r="V1794" i="1" s="1"/>
  <c r="W1794" i="1" s="1"/>
  <c r="T1795" i="1"/>
  <c r="U1795" i="1" s="1"/>
  <c r="V1795" i="1" s="1"/>
  <c r="W1795" i="1" s="1"/>
  <c r="T1796" i="1"/>
  <c r="U1796" i="1" s="1"/>
  <c r="V1796" i="1" s="1"/>
  <c r="W1796" i="1" s="1"/>
  <c r="T1797" i="1"/>
  <c r="U1797" i="1" s="1"/>
  <c r="V1797" i="1" s="1"/>
  <c r="W1797" i="1" s="1"/>
  <c r="T1798" i="1"/>
  <c r="U1798" i="1" s="1"/>
  <c r="V1798" i="1" s="1"/>
  <c r="W1798" i="1" s="1"/>
  <c r="T1799" i="1"/>
  <c r="U1799" i="1" s="1"/>
  <c r="V1799" i="1" s="1"/>
  <c r="W1799" i="1" s="1"/>
  <c r="T1800" i="1"/>
  <c r="U1800" i="1" s="1"/>
  <c r="V1800" i="1" s="1"/>
  <c r="W1800" i="1" s="1"/>
  <c r="T1801" i="1"/>
  <c r="U1801" i="1" s="1"/>
  <c r="V1801" i="1" s="1"/>
  <c r="W1801" i="1" s="1"/>
  <c r="T1802" i="1"/>
  <c r="U1802" i="1" s="1"/>
  <c r="V1802" i="1" s="1"/>
  <c r="W1802" i="1" s="1"/>
  <c r="T1803" i="1"/>
  <c r="U1803" i="1" s="1"/>
  <c r="V1803" i="1" s="1"/>
  <c r="W1803" i="1" s="1"/>
  <c r="T1804" i="1"/>
  <c r="U1804" i="1" s="1"/>
  <c r="V1804" i="1" s="1"/>
  <c r="W1804" i="1" s="1"/>
  <c r="T1805" i="1"/>
  <c r="U1805" i="1" s="1"/>
  <c r="V1805" i="1" s="1"/>
  <c r="W1805" i="1" s="1"/>
  <c r="T1806" i="1"/>
  <c r="U1806" i="1" s="1"/>
  <c r="V1806" i="1" s="1"/>
  <c r="W1806" i="1" s="1"/>
  <c r="T1807" i="1"/>
  <c r="U1807" i="1" s="1"/>
  <c r="V1807" i="1" s="1"/>
  <c r="W1807" i="1" s="1"/>
  <c r="T1808" i="1"/>
  <c r="U1808" i="1" s="1"/>
  <c r="V1808" i="1" s="1"/>
  <c r="W1808" i="1" s="1"/>
  <c r="T1809" i="1"/>
  <c r="U1809" i="1" s="1"/>
  <c r="V1809" i="1" s="1"/>
  <c r="W1809" i="1" s="1"/>
  <c r="T1810" i="1"/>
  <c r="U1810" i="1" s="1"/>
  <c r="V1810" i="1" s="1"/>
  <c r="W1810" i="1" s="1"/>
  <c r="T1811" i="1"/>
  <c r="U1811" i="1" s="1"/>
  <c r="V1811" i="1" s="1"/>
  <c r="W1811" i="1" s="1"/>
  <c r="T1812" i="1"/>
  <c r="U1812" i="1" s="1"/>
  <c r="V1812" i="1" s="1"/>
  <c r="W1812" i="1" s="1"/>
  <c r="T1813" i="1"/>
  <c r="U1813" i="1" s="1"/>
  <c r="V1813" i="1" s="1"/>
  <c r="W1813" i="1" s="1"/>
  <c r="T1814" i="1"/>
  <c r="U1814" i="1" s="1"/>
  <c r="V1814" i="1" s="1"/>
  <c r="W1814" i="1" s="1"/>
  <c r="T1815" i="1"/>
  <c r="U1815" i="1" s="1"/>
  <c r="V1815" i="1" s="1"/>
  <c r="W1815" i="1" s="1"/>
  <c r="T1816" i="1"/>
  <c r="U1816" i="1" s="1"/>
  <c r="V1816" i="1" s="1"/>
  <c r="W1816" i="1" s="1"/>
  <c r="T1817" i="1"/>
  <c r="U1817" i="1" s="1"/>
  <c r="V1817" i="1" s="1"/>
  <c r="W1817" i="1" s="1"/>
  <c r="T1818" i="1"/>
  <c r="U1818" i="1" s="1"/>
  <c r="V1818" i="1" s="1"/>
  <c r="W1818" i="1" s="1"/>
  <c r="T1819" i="1"/>
  <c r="U1819" i="1" s="1"/>
  <c r="V1819" i="1" s="1"/>
  <c r="W1819" i="1" s="1"/>
  <c r="T1820" i="1"/>
  <c r="U1820" i="1" s="1"/>
  <c r="V1820" i="1" s="1"/>
  <c r="W1820" i="1" s="1"/>
  <c r="T1821" i="1"/>
  <c r="U1821" i="1" s="1"/>
  <c r="V1821" i="1" s="1"/>
  <c r="W1821" i="1" s="1"/>
  <c r="T1822" i="1"/>
  <c r="U1822" i="1" s="1"/>
  <c r="V1822" i="1" s="1"/>
  <c r="W1822" i="1" s="1"/>
  <c r="T1823" i="1"/>
  <c r="U1823" i="1" s="1"/>
  <c r="V1823" i="1" s="1"/>
  <c r="W1823" i="1" s="1"/>
  <c r="T1824" i="1"/>
  <c r="U1824" i="1" s="1"/>
  <c r="V1824" i="1" s="1"/>
  <c r="W1824" i="1" s="1"/>
  <c r="T1825" i="1"/>
  <c r="U1825" i="1" s="1"/>
  <c r="V1825" i="1" s="1"/>
  <c r="W1825" i="1" s="1"/>
  <c r="T1826" i="1"/>
  <c r="U1826" i="1" s="1"/>
  <c r="V1826" i="1" s="1"/>
  <c r="W1826" i="1" s="1"/>
  <c r="T1827" i="1"/>
  <c r="U1827" i="1" s="1"/>
  <c r="V1827" i="1" s="1"/>
  <c r="W1827" i="1" s="1"/>
  <c r="T1828" i="1"/>
  <c r="U1828" i="1" s="1"/>
  <c r="V1828" i="1" s="1"/>
  <c r="W1828" i="1" s="1"/>
  <c r="T1829" i="1"/>
  <c r="U1829" i="1" s="1"/>
  <c r="V1829" i="1" s="1"/>
  <c r="W1829" i="1" s="1"/>
  <c r="T1830" i="1"/>
  <c r="U1830" i="1" s="1"/>
  <c r="V1830" i="1" s="1"/>
  <c r="W1830" i="1" s="1"/>
  <c r="T1831" i="1"/>
  <c r="U1831" i="1" s="1"/>
  <c r="V1831" i="1" s="1"/>
  <c r="W1831" i="1" s="1"/>
  <c r="T1832" i="1"/>
  <c r="U1832" i="1" s="1"/>
  <c r="V1832" i="1" s="1"/>
  <c r="W1832" i="1" s="1"/>
  <c r="T1833" i="1"/>
  <c r="U1833" i="1" s="1"/>
  <c r="V1833" i="1" s="1"/>
  <c r="W1833" i="1" s="1"/>
  <c r="T1834" i="1"/>
  <c r="U1834" i="1" s="1"/>
  <c r="V1834" i="1" s="1"/>
  <c r="W1834" i="1" s="1"/>
  <c r="T1835" i="1"/>
  <c r="U1835" i="1" s="1"/>
  <c r="V1835" i="1" s="1"/>
  <c r="W1835" i="1" s="1"/>
  <c r="T1836" i="1"/>
  <c r="U1836" i="1" s="1"/>
  <c r="V1836" i="1" s="1"/>
  <c r="W1836" i="1" s="1"/>
  <c r="T1837" i="1"/>
  <c r="U1837" i="1" s="1"/>
  <c r="V1837" i="1" s="1"/>
  <c r="W1837" i="1" s="1"/>
  <c r="T1838" i="1"/>
  <c r="U1838" i="1" s="1"/>
  <c r="V1838" i="1" s="1"/>
  <c r="W1838" i="1" s="1"/>
  <c r="T1839" i="1"/>
  <c r="U1839" i="1" s="1"/>
  <c r="V1839" i="1" s="1"/>
  <c r="W1839" i="1" s="1"/>
  <c r="T1840" i="1"/>
  <c r="U1840" i="1" s="1"/>
  <c r="V1840" i="1" s="1"/>
  <c r="W1840" i="1" s="1"/>
  <c r="T1841" i="1"/>
  <c r="U1841" i="1" s="1"/>
  <c r="V1841" i="1" s="1"/>
  <c r="W1841" i="1" s="1"/>
  <c r="T1842" i="1"/>
  <c r="U1842" i="1" s="1"/>
  <c r="V1842" i="1" s="1"/>
  <c r="W1842" i="1" s="1"/>
  <c r="T1843" i="1"/>
  <c r="U1843" i="1" s="1"/>
  <c r="V1843" i="1" s="1"/>
  <c r="W1843" i="1" s="1"/>
  <c r="T1844" i="1"/>
  <c r="U1844" i="1" s="1"/>
  <c r="V1844" i="1" s="1"/>
  <c r="W1844" i="1" s="1"/>
  <c r="T1845" i="1"/>
  <c r="U1845" i="1" s="1"/>
  <c r="V1845" i="1" s="1"/>
  <c r="W1845" i="1" s="1"/>
  <c r="T1846" i="1"/>
  <c r="U1846" i="1" s="1"/>
  <c r="V1846" i="1" s="1"/>
  <c r="W1846" i="1" s="1"/>
  <c r="T1847" i="1"/>
  <c r="U1847" i="1" s="1"/>
  <c r="V1847" i="1" s="1"/>
  <c r="W1847" i="1" s="1"/>
  <c r="T1848" i="1"/>
  <c r="U1848" i="1" s="1"/>
  <c r="V1848" i="1" s="1"/>
  <c r="W1848" i="1" s="1"/>
  <c r="T1849" i="1"/>
  <c r="U1849" i="1" s="1"/>
  <c r="V1849" i="1" s="1"/>
  <c r="W1849" i="1" s="1"/>
  <c r="T1850" i="1"/>
  <c r="U1850" i="1" s="1"/>
  <c r="V1850" i="1" s="1"/>
  <c r="W1850" i="1" s="1"/>
  <c r="T1851" i="1"/>
  <c r="U1851" i="1" s="1"/>
  <c r="V1851" i="1" s="1"/>
  <c r="W1851" i="1" s="1"/>
  <c r="T1852" i="1"/>
  <c r="U1852" i="1" s="1"/>
  <c r="V1852" i="1" s="1"/>
  <c r="W1852" i="1" s="1"/>
  <c r="T1853" i="1"/>
  <c r="U1853" i="1" s="1"/>
  <c r="V1853" i="1" s="1"/>
  <c r="W1853" i="1" s="1"/>
  <c r="T1854" i="1"/>
  <c r="U1854" i="1" s="1"/>
  <c r="V1854" i="1" s="1"/>
  <c r="W1854" i="1" s="1"/>
  <c r="T1855" i="1"/>
  <c r="U1855" i="1" s="1"/>
  <c r="V1855" i="1" s="1"/>
  <c r="W1855" i="1" s="1"/>
  <c r="T1856" i="1"/>
  <c r="U1856" i="1" s="1"/>
  <c r="V1856" i="1" s="1"/>
  <c r="W1856" i="1" s="1"/>
  <c r="T1857" i="1"/>
  <c r="U1857" i="1" s="1"/>
  <c r="V1857" i="1" s="1"/>
  <c r="W1857" i="1" s="1"/>
  <c r="T1858" i="1"/>
  <c r="U1858" i="1" s="1"/>
  <c r="V1858" i="1" s="1"/>
  <c r="W1858" i="1" s="1"/>
  <c r="T1859" i="1"/>
  <c r="U1859" i="1" s="1"/>
  <c r="V1859" i="1" s="1"/>
  <c r="W1859" i="1" s="1"/>
  <c r="T1860" i="1"/>
  <c r="U1860" i="1" s="1"/>
  <c r="V1860" i="1" s="1"/>
  <c r="W1860" i="1" s="1"/>
  <c r="T1861" i="1"/>
  <c r="U1861" i="1" s="1"/>
  <c r="V1861" i="1" s="1"/>
  <c r="W1861" i="1" s="1"/>
  <c r="T1862" i="1"/>
  <c r="U1862" i="1" s="1"/>
  <c r="V1862" i="1" s="1"/>
  <c r="W1862" i="1" s="1"/>
  <c r="T1863" i="1"/>
  <c r="U1863" i="1" s="1"/>
  <c r="V1863" i="1" s="1"/>
  <c r="W1863" i="1" s="1"/>
  <c r="T1864" i="1"/>
  <c r="U1864" i="1" s="1"/>
  <c r="V1864" i="1" s="1"/>
  <c r="W1864" i="1" s="1"/>
  <c r="T1865" i="1"/>
  <c r="U1865" i="1" s="1"/>
  <c r="V1865" i="1" s="1"/>
  <c r="W1865" i="1" s="1"/>
  <c r="T1866" i="1"/>
  <c r="U1866" i="1" s="1"/>
  <c r="V1866" i="1" s="1"/>
  <c r="W1866" i="1" s="1"/>
  <c r="T1867" i="1"/>
  <c r="U1867" i="1" s="1"/>
  <c r="V1867" i="1" s="1"/>
  <c r="W1867" i="1" s="1"/>
  <c r="T1868" i="1"/>
  <c r="U1868" i="1" s="1"/>
  <c r="V1868" i="1" s="1"/>
  <c r="W1868" i="1" s="1"/>
  <c r="T1869" i="1"/>
  <c r="U1869" i="1" s="1"/>
  <c r="V1869" i="1" s="1"/>
  <c r="W1869" i="1" s="1"/>
  <c r="T1870" i="1"/>
  <c r="U1870" i="1" s="1"/>
  <c r="V1870" i="1" s="1"/>
  <c r="W1870" i="1" s="1"/>
  <c r="T1871" i="1"/>
  <c r="U1871" i="1" s="1"/>
  <c r="V1871" i="1" s="1"/>
  <c r="W1871" i="1" s="1"/>
  <c r="T1872" i="1"/>
  <c r="U1872" i="1" s="1"/>
  <c r="V1872" i="1" s="1"/>
  <c r="W1872" i="1" s="1"/>
  <c r="T1873" i="1"/>
  <c r="U1873" i="1" s="1"/>
  <c r="V1873" i="1" s="1"/>
  <c r="W1873" i="1" s="1"/>
  <c r="T1874" i="1"/>
  <c r="U1874" i="1" s="1"/>
  <c r="V1874" i="1" s="1"/>
  <c r="W1874" i="1" s="1"/>
  <c r="T1875" i="1"/>
  <c r="U1875" i="1" s="1"/>
  <c r="V1875" i="1" s="1"/>
  <c r="W1875" i="1" s="1"/>
  <c r="T1876" i="1"/>
  <c r="U1876" i="1" s="1"/>
  <c r="V1876" i="1" s="1"/>
  <c r="W1876" i="1" s="1"/>
  <c r="T1877" i="1"/>
  <c r="U1877" i="1" s="1"/>
  <c r="V1877" i="1" s="1"/>
  <c r="W1877" i="1" s="1"/>
  <c r="T1878" i="1"/>
  <c r="U1878" i="1" s="1"/>
  <c r="V1878" i="1" s="1"/>
  <c r="W1878" i="1" s="1"/>
  <c r="T1879" i="1"/>
  <c r="U1879" i="1" s="1"/>
  <c r="V1879" i="1" s="1"/>
  <c r="W1879" i="1" s="1"/>
  <c r="T1880" i="1"/>
  <c r="U1880" i="1" s="1"/>
  <c r="V1880" i="1" s="1"/>
  <c r="W1880" i="1" s="1"/>
  <c r="T1881" i="1"/>
  <c r="U1881" i="1" s="1"/>
  <c r="V1881" i="1" s="1"/>
  <c r="W1881" i="1" s="1"/>
  <c r="T1882" i="1"/>
  <c r="U1882" i="1" s="1"/>
  <c r="V1882" i="1" s="1"/>
  <c r="W1882" i="1" s="1"/>
  <c r="T1883" i="1"/>
  <c r="U1883" i="1" s="1"/>
  <c r="V1883" i="1" s="1"/>
  <c r="W1883" i="1" s="1"/>
  <c r="T1884" i="1"/>
  <c r="U1884" i="1" s="1"/>
  <c r="V1884" i="1" s="1"/>
  <c r="W1884" i="1" s="1"/>
  <c r="T1885" i="1"/>
  <c r="U1885" i="1" s="1"/>
  <c r="V1885" i="1" s="1"/>
  <c r="W1885" i="1" s="1"/>
  <c r="T1886" i="1"/>
  <c r="U1886" i="1" s="1"/>
  <c r="V1886" i="1" s="1"/>
  <c r="W1886" i="1" s="1"/>
  <c r="T1887" i="1"/>
  <c r="U1887" i="1" s="1"/>
  <c r="V1887" i="1" s="1"/>
  <c r="W1887" i="1" s="1"/>
  <c r="T1888" i="1"/>
  <c r="U1888" i="1" s="1"/>
  <c r="V1888" i="1" s="1"/>
  <c r="W1888" i="1" s="1"/>
  <c r="T1889" i="1"/>
  <c r="U1889" i="1" s="1"/>
  <c r="V1889" i="1" s="1"/>
  <c r="W1889" i="1" s="1"/>
  <c r="T1890" i="1"/>
  <c r="U1890" i="1" s="1"/>
  <c r="V1890" i="1" s="1"/>
  <c r="W1890" i="1" s="1"/>
  <c r="T1891" i="1"/>
  <c r="U1891" i="1" s="1"/>
  <c r="V1891" i="1" s="1"/>
  <c r="W1891" i="1" s="1"/>
  <c r="T1892" i="1"/>
  <c r="U1892" i="1" s="1"/>
  <c r="V1892" i="1" s="1"/>
  <c r="W1892" i="1" s="1"/>
  <c r="T1893" i="1"/>
  <c r="U1893" i="1" s="1"/>
  <c r="V1893" i="1" s="1"/>
  <c r="W1893" i="1" s="1"/>
  <c r="T1894" i="1"/>
  <c r="U1894" i="1" s="1"/>
  <c r="V1894" i="1" s="1"/>
  <c r="W1894" i="1" s="1"/>
  <c r="T1895" i="1"/>
  <c r="U1895" i="1" s="1"/>
  <c r="V1895" i="1" s="1"/>
  <c r="W1895" i="1" s="1"/>
  <c r="T1896" i="1"/>
  <c r="U1896" i="1" s="1"/>
  <c r="V1896" i="1" s="1"/>
  <c r="W1896" i="1" s="1"/>
  <c r="T1897" i="1"/>
  <c r="U1897" i="1" s="1"/>
  <c r="V1897" i="1" s="1"/>
  <c r="W1897" i="1" s="1"/>
  <c r="T1898" i="1"/>
  <c r="U1898" i="1" s="1"/>
  <c r="V1898" i="1" s="1"/>
  <c r="W1898" i="1" s="1"/>
  <c r="T1899" i="1"/>
  <c r="U1899" i="1" s="1"/>
  <c r="V1899" i="1" s="1"/>
  <c r="W1899" i="1" s="1"/>
  <c r="T1900" i="1"/>
  <c r="U1900" i="1" s="1"/>
  <c r="V1900" i="1" s="1"/>
  <c r="W1900" i="1" s="1"/>
  <c r="T1901" i="1"/>
  <c r="U1901" i="1" s="1"/>
  <c r="V1901" i="1" s="1"/>
  <c r="W1901" i="1" s="1"/>
  <c r="T1902" i="1"/>
  <c r="U1902" i="1" s="1"/>
  <c r="V1902" i="1" s="1"/>
  <c r="W1902" i="1" s="1"/>
  <c r="T1903" i="1"/>
  <c r="U1903" i="1" s="1"/>
  <c r="V1903" i="1" s="1"/>
  <c r="W1903" i="1" s="1"/>
  <c r="T1904" i="1"/>
  <c r="U1904" i="1" s="1"/>
  <c r="V1904" i="1" s="1"/>
  <c r="W1904" i="1" s="1"/>
  <c r="T1905" i="1"/>
  <c r="U1905" i="1" s="1"/>
  <c r="V1905" i="1" s="1"/>
  <c r="W1905" i="1" s="1"/>
  <c r="T1906" i="1"/>
  <c r="U1906" i="1" s="1"/>
  <c r="V1906" i="1" s="1"/>
  <c r="W1906" i="1" s="1"/>
  <c r="T1907" i="1"/>
  <c r="U1907" i="1" s="1"/>
  <c r="V1907" i="1" s="1"/>
  <c r="W1907" i="1" s="1"/>
  <c r="T1908" i="1"/>
  <c r="U1908" i="1" s="1"/>
  <c r="V1908" i="1" s="1"/>
  <c r="W1908" i="1" s="1"/>
  <c r="T1909" i="1"/>
  <c r="U1909" i="1" s="1"/>
  <c r="V1909" i="1" s="1"/>
  <c r="W1909" i="1" s="1"/>
  <c r="T1910" i="1"/>
  <c r="U1910" i="1" s="1"/>
  <c r="V1910" i="1" s="1"/>
  <c r="W1910" i="1" s="1"/>
  <c r="T1911" i="1"/>
  <c r="U1911" i="1" s="1"/>
  <c r="V1911" i="1" s="1"/>
  <c r="W1911" i="1" s="1"/>
  <c r="T1912" i="1"/>
  <c r="U1912" i="1" s="1"/>
  <c r="V1912" i="1" s="1"/>
  <c r="W1912" i="1" s="1"/>
  <c r="T1913" i="1"/>
  <c r="U1913" i="1" s="1"/>
  <c r="V1913" i="1" s="1"/>
  <c r="W1913" i="1" s="1"/>
  <c r="T1914" i="1"/>
  <c r="U1914" i="1" s="1"/>
  <c r="V1914" i="1" s="1"/>
  <c r="W1914" i="1" s="1"/>
  <c r="T1915" i="1"/>
  <c r="U1915" i="1" s="1"/>
  <c r="V1915" i="1" s="1"/>
  <c r="W1915" i="1" s="1"/>
  <c r="T1916" i="1"/>
  <c r="U1916" i="1" s="1"/>
  <c r="V1916" i="1" s="1"/>
  <c r="W1916" i="1" s="1"/>
  <c r="T1917" i="1"/>
  <c r="U1917" i="1" s="1"/>
  <c r="V1917" i="1" s="1"/>
  <c r="W1917" i="1" s="1"/>
  <c r="T1918" i="1"/>
  <c r="U1918" i="1" s="1"/>
  <c r="V1918" i="1" s="1"/>
  <c r="W1918" i="1" s="1"/>
  <c r="T1919" i="1"/>
  <c r="U1919" i="1" s="1"/>
  <c r="V1919" i="1" s="1"/>
  <c r="W1919" i="1" s="1"/>
  <c r="T1920" i="1"/>
  <c r="U1920" i="1" s="1"/>
  <c r="V1920" i="1" s="1"/>
  <c r="W1920" i="1" s="1"/>
  <c r="T1921" i="1"/>
  <c r="U1921" i="1" s="1"/>
  <c r="V1921" i="1" s="1"/>
  <c r="W1921" i="1" s="1"/>
  <c r="T1922" i="1"/>
  <c r="U1922" i="1" s="1"/>
  <c r="V1922" i="1" s="1"/>
  <c r="W1922" i="1" s="1"/>
  <c r="T1923" i="1"/>
  <c r="U1923" i="1" s="1"/>
  <c r="V1923" i="1" s="1"/>
  <c r="W1923" i="1" s="1"/>
  <c r="T1924" i="1"/>
  <c r="U1924" i="1" s="1"/>
  <c r="V1924" i="1" s="1"/>
  <c r="W1924" i="1" s="1"/>
  <c r="T1925" i="1"/>
  <c r="U1925" i="1" s="1"/>
  <c r="V1925" i="1" s="1"/>
  <c r="W1925" i="1" s="1"/>
  <c r="T1926" i="1"/>
  <c r="U1926" i="1" s="1"/>
  <c r="V1926" i="1" s="1"/>
  <c r="W1926" i="1" s="1"/>
  <c r="T1927" i="1"/>
  <c r="U1927" i="1" s="1"/>
  <c r="V1927" i="1" s="1"/>
  <c r="W1927" i="1" s="1"/>
  <c r="T1928" i="1"/>
  <c r="U1928" i="1" s="1"/>
  <c r="V1928" i="1" s="1"/>
  <c r="W1928" i="1" s="1"/>
  <c r="T1929" i="1"/>
  <c r="U1929" i="1" s="1"/>
  <c r="V1929" i="1" s="1"/>
  <c r="W1929" i="1" s="1"/>
  <c r="T1930" i="1"/>
  <c r="U1930" i="1" s="1"/>
  <c r="V1930" i="1" s="1"/>
  <c r="W1930" i="1" s="1"/>
  <c r="T1931" i="1"/>
  <c r="U1931" i="1" s="1"/>
  <c r="V1931" i="1" s="1"/>
  <c r="W1931" i="1" s="1"/>
  <c r="T1932" i="1"/>
  <c r="U1932" i="1" s="1"/>
  <c r="V1932" i="1" s="1"/>
  <c r="W1932" i="1" s="1"/>
  <c r="T1933" i="1"/>
  <c r="U1933" i="1" s="1"/>
  <c r="V1933" i="1" s="1"/>
  <c r="W1933" i="1" s="1"/>
  <c r="T1934" i="1"/>
  <c r="U1934" i="1" s="1"/>
  <c r="V1934" i="1" s="1"/>
  <c r="W1934" i="1" s="1"/>
  <c r="T1935" i="1"/>
  <c r="U1935" i="1" s="1"/>
  <c r="V1935" i="1" s="1"/>
  <c r="W1935" i="1" s="1"/>
  <c r="T1936" i="1"/>
  <c r="U1936" i="1" s="1"/>
  <c r="V1936" i="1" s="1"/>
  <c r="W1936" i="1" s="1"/>
  <c r="T1937" i="1"/>
  <c r="U1937" i="1" s="1"/>
  <c r="V1937" i="1" s="1"/>
  <c r="W1937" i="1" s="1"/>
  <c r="T1938" i="1"/>
  <c r="U1938" i="1" s="1"/>
  <c r="V1938" i="1" s="1"/>
  <c r="W1938" i="1" s="1"/>
  <c r="T1939" i="1"/>
  <c r="U1939" i="1" s="1"/>
  <c r="V1939" i="1" s="1"/>
  <c r="W1939" i="1" s="1"/>
  <c r="T1940" i="1"/>
  <c r="U1940" i="1" s="1"/>
  <c r="V1940" i="1" s="1"/>
  <c r="W1940" i="1" s="1"/>
  <c r="T1941" i="1"/>
  <c r="U1941" i="1" s="1"/>
  <c r="V1941" i="1" s="1"/>
  <c r="W1941" i="1" s="1"/>
  <c r="T1942" i="1"/>
  <c r="U1942" i="1" s="1"/>
  <c r="V1942" i="1" s="1"/>
  <c r="W1942" i="1" s="1"/>
  <c r="T1943" i="1"/>
  <c r="U1943" i="1" s="1"/>
  <c r="V1943" i="1" s="1"/>
  <c r="W1943" i="1" s="1"/>
  <c r="T1944" i="1"/>
  <c r="U1944" i="1" s="1"/>
  <c r="V1944" i="1" s="1"/>
  <c r="W1944" i="1" s="1"/>
  <c r="T1945" i="1"/>
  <c r="U1945" i="1" s="1"/>
  <c r="V1945" i="1" s="1"/>
  <c r="W1945" i="1" s="1"/>
  <c r="T1946" i="1"/>
  <c r="U1946" i="1" s="1"/>
  <c r="V1946" i="1" s="1"/>
  <c r="W1946" i="1" s="1"/>
  <c r="T1947" i="1"/>
  <c r="U1947" i="1" s="1"/>
  <c r="V1947" i="1" s="1"/>
  <c r="W1947" i="1" s="1"/>
  <c r="T1948" i="1"/>
  <c r="U1948" i="1" s="1"/>
  <c r="V1948" i="1" s="1"/>
  <c r="W1948" i="1" s="1"/>
  <c r="T1949" i="1"/>
  <c r="U1949" i="1" s="1"/>
  <c r="V1949" i="1" s="1"/>
  <c r="W1949" i="1" s="1"/>
  <c r="T1950" i="1"/>
  <c r="U1950" i="1" s="1"/>
  <c r="V1950" i="1" s="1"/>
  <c r="W1950" i="1" s="1"/>
  <c r="T1951" i="1"/>
  <c r="U1951" i="1" s="1"/>
  <c r="V1951" i="1" s="1"/>
  <c r="W1951" i="1" s="1"/>
  <c r="T1952" i="1"/>
  <c r="U1952" i="1" s="1"/>
  <c r="V1952" i="1" s="1"/>
  <c r="W1952" i="1" s="1"/>
  <c r="T1953" i="1"/>
  <c r="U1953" i="1" s="1"/>
  <c r="V1953" i="1" s="1"/>
  <c r="W1953" i="1" s="1"/>
  <c r="T1954" i="1"/>
  <c r="U1954" i="1" s="1"/>
  <c r="V1954" i="1" s="1"/>
  <c r="W1954" i="1" s="1"/>
  <c r="T1955" i="1"/>
  <c r="U1955" i="1" s="1"/>
  <c r="V1955" i="1" s="1"/>
  <c r="W1955" i="1" s="1"/>
  <c r="T1956" i="1"/>
  <c r="U1956" i="1" s="1"/>
  <c r="V1956" i="1" s="1"/>
  <c r="W1956" i="1" s="1"/>
  <c r="T1957" i="1"/>
  <c r="U1957" i="1" s="1"/>
  <c r="V1957" i="1" s="1"/>
  <c r="W1957" i="1" s="1"/>
  <c r="T1958" i="1"/>
  <c r="U1958" i="1" s="1"/>
  <c r="V1958" i="1" s="1"/>
  <c r="W1958" i="1" s="1"/>
  <c r="T1959" i="1"/>
  <c r="U1959" i="1" s="1"/>
  <c r="V1959" i="1" s="1"/>
  <c r="W1959" i="1" s="1"/>
  <c r="T1960" i="1"/>
  <c r="U1960" i="1" s="1"/>
  <c r="V1960" i="1" s="1"/>
  <c r="W1960" i="1" s="1"/>
  <c r="T1961" i="1"/>
  <c r="U1961" i="1" s="1"/>
  <c r="V1961" i="1" s="1"/>
  <c r="W1961" i="1" s="1"/>
  <c r="T1962" i="1"/>
  <c r="U1962" i="1" s="1"/>
  <c r="V1962" i="1" s="1"/>
  <c r="W1962" i="1" s="1"/>
  <c r="T1963" i="1"/>
  <c r="U1963" i="1" s="1"/>
  <c r="V1963" i="1" s="1"/>
  <c r="W1963" i="1" s="1"/>
  <c r="T1964" i="1"/>
  <c r="U1964" i="1" s="1"/>
  <c r="V1964" i="1" s="1"/>
  <c r="W1964" i="1" s="1"/>
  <c r="T1965" i="1"/>
  <c r="U1965" i="1" s="1"/>
  <c r="V1965" i="1" s="1"/>
  <c r="W1965" i="1" s="1"/>
  <c r="T1966" i="1"/>
  <c r="U1966" i="1" s="1"/>
  <c r="V1966" i="1" s="1"/>
  <c r="W1966" i="1" s="1"/>
  <c r="T1967" i="1"/>
  <c r="U1967" i="1" s="1"/>
  <c r="V1967" i="1" s="1"/>
  <c r="W1967" i="1" s="1"/>
  <c r="T1968" i="1"/>
  <c r="U1968" i="1" s="1"/>
  <c r="V1968" i="1" s="1"/>
  <c r="W1968" i="1" s="1"/>
  <c r="T1969" i="1"/>
  <c r="U1969" i="1" s="1"/>
  <c r="V1969" i="1" s="1"/>
  <c r="W1969" i="1" s="1"/>
  <c r="T1970" i="1"/>
  <c r="U1970" i="1" s="1"/>
  <c r="V1970" i="1" s="1"/>
  <c r="W1970" i="1" s="1"/>
  <c r="T1971" i="1"/>
  <c r="U1971" i="1" s="1"/>
  <c r="V1971" i="1" s="1"/>
  <c r="W1971" i="1" s="1"/>
  <c r="T1972" i="1"/>
  <c r="U1972" i="1" s="1"/>
  <c r="V1972" i="1" s="1"/>
  <c r="W1972" i="1" s="1"/>
  <c r="T1973" i="1"/>
  <c r="U1973" i="1" s="1"/>
  <c r="V1973" i="1" s="1"/>
  <c r="W1973" i="1" s="1"/>
  <c r="T1974" i="1"/>
  <c r="U1974" i="1" s="1"/>
  <c r="V1974" i="1" s="1"/>
  <c r="W1974" i="1" s="1"/>
  <c r="T1975" i="1"/>
  <c r="U1975" i="1" s="1"/>
  <c r="V1975" i="1" s="1"/>
  <c r="W1975" i="1" s="1"/>
  <c r="T1976" i="1"/>
  <c r="U1976" i="1" s="1"/>
  <c r="V1976" i="1" s="1"/>
  <c r="W1976" i="1" s="1"/>
  <c r="T1977" i="1"/>
  <c r="U1977" i="1" s="1"/>
  <c r="V1977" i="1" s="1"/>
  <c r="W1977" i="1" s="1"/>
  <c r="T1978" i="1"/>
  <c r="U1978" i="1" s="1"/>
  <c r="V1978" i="1" s="1"/>
  <c r="W1978" i="1" s="1"/>
  <c r="T1979" i="1"/>
  <c r="U1979" i="1" s="1"/>
  <c r="V1979" i="1" s="1"/>
  <c r="W1979" i="1" s="1"/>
  <c r="T1980" i="1"/>
  <c r="U1980" i="1" s="1"/>
  <c r="V1980" i="1" s="1"/>
  <c r="W1980" i="1" s="1"/>
  <c r="T1981" i="1"/>
  <c r="U1981" i="1" s="1"/>
  <c r="V1981" i="1" s="1"/>
  <c r="W1981" i="1" s="1"/>
  <c r="T1982" i="1"/>
  <c r="U1982" i="1" s="1"/>
  <c r="V1982" i="1" s="1"/>
  <c r="W1982" i="1" s="1"/>
  <c r="T1983" i="1"/>
  <c r="U1983" i="1" s="1"/>
  <c r="V1983" i="1" s="1"/>
  <c r="W1983" i="1" s="1"/>
  <c r="T1984" i="1"/>
  <c r="U1984" i="1" s="1"/>
  <c r="V1984" i="1" s="1"/>
  <c r="W1984" i="1" s="1"/>
  <c r="T1985" i="1"/>
  <c r="U1985" i="1" s="1"/>
  <c r="V1985" i="1" s="1"/>
  <c r="W1985" i="1" s="1"/>
  <c r="T1986" i="1"/>
  <c r="U1986" i="1" s="1"/>
  <c r="V1986" i="1" s="1"/>
  <c r="W1986" i="1" s="1"/>
  <c r="T1987" i="1"/>
  <c r="U1987" i="1" s="1"/>
  <c r="V1987" i="1" s="1"/>
  <c r="W1987" i="1" s="1"/>
  <c r="T1988" i="1"/>
  <c r="U1988" i="1" s="1"/>
  <c r="V1988" i="1" s="1"/>
  <c r="W1988" i="1" s="1"/>
  <c r="T1989" i="1"/>
  <c r="U1989" i="1" s="1"/>
  <c r="V1989" i="1" s="1"/>
  <c r="W1989" i="1" s="1"/>
  <c r="T1990" i="1"/>
  <c r="U1990" i="1" s="1"/>
  <c r="V1990" i="1" s="1"/>
  <c r="W1990" i="1" s="1"/>
  <c r="T1991" i="1"/>
  <c r="U1991" i="1" s="1"/>
  <c r="V1991" i="1" s="1"/>
  <c r="W1991" i="1" s="1"/>
  <c r="T1992" i="1"/>
  <c r="U1992" i="1" s="1"/>
  <c r="V1992" i="1" s="1"/>
  <c r="W1992" i="1" s="1"/>
  <c r="T1993" i="1"/>
  <c r="U1993" i="1" s="1"/>
  <c r="V1993" i="1" s="1"/>
  <c r="W1993" i="1" s="1"/>
  <c r="T1994" i="1"/>
  <c r="U1994" i="1" s="1"/>
  <c r="V1994" i="1" s="1"/>
  <c r="W1994" i="1" s="1"/>
  <c r="T1995" i="1"/>
  <c r="U1995" i="1" s="1"/>
  <c r="V1995" i="1" s="1"/>
  <c r="W1995" i="1" s="1"/>
  <c r="T1996" i="1"/>
  <c r="U1996" i="1" s="1"/>
  <c r="V1996" i="1" s="1"/>
  <c r="W1996" i="1" s="1"/>
  <c r="T1997" i="1"/>
  <c r="U1997" i="1" s="1"/>
  <c r="V1997" i="1" s="1"/>
  <c r="W1997" i="1" s="1"/>
  <c r="T1998" i="1"/>
  <c r="U1998" i="1" s="1"/>
  <c r="V1998" i="1" s="1"/>
  <c r="W1998" i="1" s="1"/>
  <c r="T1999" i="1"/>
  <c r="U1999" i="1" s="1"/>
  <c r="V1999" i="1" s="1"/>
  <c r="W1999" i="1" s="1"/>
  <c r="T2000" i="1"/>
  <c r="U2000" i="1" s="1"/>
  <c r="V2000" i="1" s="1"/>
  <c r="W2000" i="1" s="1"/>
  <c r="T2001" i="1"/>
  <c r="U2001" i="1" s="1"/>
  <c r="V2001" i="1" s="1"/>
  <c r="W2001" i="1" s="1"/>
  <c r="T2002" i="1"/>
  <c r="U2002" i="1" s="1"/>
  <c r="V2002" i="1" s="1"/>
  <c r="W2002" i="1" s="1"/>
  <c r="T2003" i="1"/>
  <c r="U2003" i="1" s="1"/>
  <c r="V2003" i="1" s="1"/>
  <c r="W2003" i="1" s="1"/>
  <c r="T2004" i="1"/>
  <c r="U2004" i="1" s="1"/>
  <c r="V2004" i="1" s="1"/>
  <c r="W2004" i="1" s="1"/>
  <c r="T2005" i="1"/>
  <c r="U2005" i="1" s="1"/>
  <c r="V2005" i="1" s="1"/>
  <c r="W2005" i="1" s="1"/>
  <c r="T2006" i="1"/>
  <c r="U2006" i="1" s="1"/>
  <c r="V2006" i="1" s="1"/>
  <c r="W2006" i="1" s="1"/>
  <c r="T2007" i="1"/>
  <c r="U2007" i="1" s="1"/>
  <c r="V2007" i="1" s="1"/>
  <c r="W2007" i="1" s="1"/>
  <c r="T2008" i="1"/>
  <c r="U2008" i="1" s="1"/>
  <c r="V2008" i="1" s="1"/>
  <c r="W2008" i="1" s="1"/>
  <c r="T2009" i="1"/>
  <c r="U2009" i="1" s="1"/>
  <c r="V2009" i="1" s="1"/>
  <c r="W2009" i="1" s="1"/>
  <c r="T2010" i="1"/>
  <c r="U2010" i="1" s="1"/>
  <c r="V2010" i="1" s="1"/>
  <c r="W2010" i="1" s="1"/>
  <c r="T2011" i="1"/>
  <c r="U2011" i="1" s="1"/>
  <c r="V2011" i="1" s="1"/>
  <c r="W2011" i="1" s="1"/>
  <c r="T2012" i="1"/>
  <c r="U2012" i="1" s="1"/>
  <c r="V2012" i="1" s="1"/>
  <c r="W2012" i="1" s="1"/>
  <c r="T2013" i="1"/>
  <c r="U2013" i="1" s="1"/>
  <c r="V2013" i="1" s="1"/>
  <c r="W2013" i="1" s="1"/>
  <c r="T2014" i="1"/>
  <c r="U2014" i="1" s="1"/>
  <c r="V2014" i="1" s="1"/>
  <c r="W2014" i="1" s="1"/>
  <c r="T2015" i="1"/>
  <c r="U2015" i="1" s="1"/>
  <c r="V2015" i="1" s="1"/>
  <c r="W2015" i="1" s="1"/>
  <c r="T2016" i="1"/>
  <c r="U2016" i="1" s="1"/>
  <c r="V2016" i="1" s="1"/>
  <c r="W2016" i="1" s="1"/>
  <c r="T2017" i="1"/>
  <c r="U2017" i="1" s="1"/>
  <c r="V2017" i="1" s="1"/>
  <c r="W2017" i="1" s="1"/>
  <c r="T2018" i="1"/>
  <c r="U2018" i="1" s="1"/>
  <c r="V2018" i="1" s="1"/>
  <c r="W2018" i="1" s="1"/>
  <c r="T2019" i="1"/>
  <c r="U2019" i="1" s="1"/>
  <c r="V2019" i="1" s="1"/>
  <c r="W2019" i="1" s="1"/>
  <c r="T2020" i="1"/>
  <c r="U2020" i="1" s="1"/>
  <c r="V2020" i="1" s="1"/>
  <c r="W2020" i="1" s="1"/>
  <c r="T2021" i="1"/>
  <c r="U2021" i="1" s="1"/>
  <c r="V2021" i="1" s="1"/>
  <c r="W2021" i="1" s="1"/>
  <c r="T2022" i="1"/>
  <c r="U2022" i="1" s="1"/>
  <c r="V2022" i="1" s="1"/>
  <c r="W2022" i="1" s="1"/>
  <c r="T2023" i="1"/>
  <c r="U2023" i="1" s="1"/>
  <c r="V2023" i="1" s="1"/>
  <c r="W2023" i="1" s="1"/>
  <c r="T2024" i="1"/>
  <c r="U2024" i="1" s="1"/>
  <c r="V2024" i="1" s="1"/>
  <c r="W2024" i="1" s="1"/>
  <c r="T2025" i="1"/>
  <c r="U2025" i="1" s="1"/>
  <c r="V2025" i="1" s="1"/>
  <c r="W2025" i="1" s="1"/>
  <c r="T2026" i="1"/>
  <c r="U2026" i="1" s="1"/>
  <c r="V2026" i="1" s="1"/>
  <c r="W2026" i="1" s="1"/>
  <c r="T2027" i="1"/>
  <c r="U2027" i="1" s="1"/>
  <c r="V2027" i="1" s="1"/>
  <c r="W2027" i="1" s="1"/>
  <c r="T2028" i="1"/>
  <c r="U2028" i="1" s="1"/>
  <c r="V2028" i="1" s="1"/>
  <c r="W2028" i="1" s="1"/>
  <c r="T2029" i="1"/>
  <c r="U2029" i="1" s="1"/>
  <c r="V2029" i="1" s="1"/>
  <c r="W2029" i="1" s="1"/>
  <c r="T2030" i="1"/>
  <c r="U2030" i="1" s="1"/>
  <c r="V2030" i="1" s="1"/>
  <c r="W2030" i="1" s="1"/>
  <c r="T2031" i="1"/>
  <c r="U2031" i="1" s="1"/>
  <c r="V2031" i="1" s="1"/>
  <c r="W2031" i="1" s="1"/>
  <c r="T2032" i="1"/>
  <c r="U2032" i="1" s="1"/>
  <c r="V2032" i="1" s="1"/>
  <c r="W2032" i="1" s="1"/>
  <c r="T2033" i="1"/>
  <c r="U2033" i="1" s="1"/>
  <c r="V2033" i="1" s="1"/>
  <c r="W2033" i="1" s="1"/>
  <c r="T2034" i="1"/>
  <c r="U2034" i="1" s="1"/>
  <c r="V2034" i="1" s="1"/>
  <c r="W2034" i="1" s="1"/>
  <c r="T2035" i="1"/>
  <c r="U2035" i="1" s="1"/>
  <c r="V2035" i="1" s="1"/>
  <c r="W2035" i="1" s="1"/>
  <c r="T2036" i="1"/>
  <c r="U2036" i="1" s="1"/>
  <c r="V2036" i="1" s="1"/>
  <c r="W2036" i="1" s="1"/>
  <c r="T2037" i="1"/>
  <c r="U2037" i="1" s="1"/>
  <c r="V2037" i="1" s="1"/>
  <c r="W2037" i="1" s="1"/>
  <c r="T2038" i="1"/>
  <c r="U2038" i="1" s="1"/>
  <c r="V2038" i="1" s="1"/>
  <c r="W2038" i="1" s="1"/>
  <c r="T2039" i="1"/>
  <c r="U2039" i="1" s="1"/>
  <c r="V2039" i="1" s="1"/>
  <c r="W2039" i="1" s="1"/>
  <c r="T2040" i="1"/>
  <c r="U2040" i="1" s="1"/>
  <c r="V2040" i="1" s="1"/>
  <c r="W2040" i="1" s="1"/>
  <c r="T2041" i="1"/>
  <c r="U2041" i="1" s="1"/>
  <c r="V2041" i="1" s="1"/>
  <c r="W2041" i="1" s="1"/>
  <c r="T2042" i="1"/>
  <c r="U2042" i="1" s="1"/>
  <c r="V2042" i="1" s="1"/>
  <c r="W2042" i="1" s="1"/>
  <c r="T2043" i="1"/>
  <c r="U2043" i="1" s="1"/>
  <c r="V2043" i="1" s="1"/>
  <c r="W2043" i="1" s="1"/>
  <c r="T2044" i="1"/>
  <c r="U2044" i="1" s="1"/>
  <c r="V2044" i="1" s="1"/>
  <c r="W2044" i="1" s="1"/>
  <c r="T2045" i="1"/>
  <c r="U2045" i="1" s="1"/>
  <c r="V2045" i="1" s="1"/>
  <c r="W2045" i="1" s="1"/>
  <c r="T2046" i="1"/>
  <c r="U2046" i="1" s="1"/>
  <c r="V2046" i="1" s="1"/>
  <c r="W2046" i="1" s="1"/>
  <c r="T2047" i="1"/>
  <c r="U2047" i="1" s="1"/>
  <c r="V2047" i="1" s="1"/>
  <c r="W2047" i="1" s="1"/>
  <c r="T2048" i="1"/>
  <c r="U2048" i="1" s="1"/>
  <c r="V2048" i="1" s="1"/>
  <c r="W2048" i="1" s="1"/>
  <c r="T2049" i="1"/>
  <c r="U2049" i="1" s="1"/>
  <c r="V2049" i="1" s="1"/>
  <c r="W2049" i="1" s="1"/>
  <c r="T2050" i="1"/>
  <c r="U2050" i="1" s="1"/>
  <c r="V2050" i="1" s="1"/>
  <c r="W2050" i="1" s="1"/>
  <c r="T2051" i="1"/>
  <c r="U2051" i="1" s="1"/>
  <c r="V2051" i="1" s="1"/>
  <c r="W2051" i="1" s="1"/>
  <c r="T2052" i="1"/>
  <c r="U2052" i="1" s="1"/>
  <c r="V2052" i="1" s="1"/>
  <c r="W2052" i="1" s="1"/>
  <c r="T2053" i="1"/>
  <c r="U2053" i="1" s="1"/>
  <c r="V2053" i="1" s="1"/>
  <c r="W2053" i="1" s="1"/>
  <c r="T2054" i="1"/>
  <c r="U2054" i="1" s="1"/>
  <c r="V2054" i="1" s="1"/>
  <c r="W2054" i="1" s="1"/>
  <c r="T2055" i="1"/>
  <c r="U2055" i="1" s="1"/>
  <c r="V2055" i="1" s="1"/>
  <c r="W2055" i="1" s="1"/>
  <c r="T2056" i="1"/>
  <c r="U2056" i="1" s="1"/>
  <c r="V2056" i="1" s="1"/>
  <c r="W2056" i="1" s="1"/>
  <c r="T2057" i="1"/>
  <c r="U2057" i="1" s="1"/>
  <c r="V2057" i="1" s="1"/>
  <c r="W2057" i="1" s="1"/>
  <c r="T2058" i="1"/>
  <c r="U2058" i="1" s="1"/>
  <c r="V2058" i="1" s="1"/>
  <c r="W2058" i="1" s="1"/>
  <c r="T2059" i="1"/>
  <c r="U2059" i="1" s="1"/>
  <c r="V2059" i="1" s="1"/>
  <c r="W2059" i="1" s="1"/>
  <c r="T2060" i="1"/>
  <c r="U2060" i="1" s="1"/>
  <c r="V2060" i="1" s="1"/>
  <c r="W2060" i="1" s="1"/>
  <c r="T2061" i="1"/>
  <c r="U2061" i="1" s="1"/>
  <c r="V2061" i="1" s="1"/>
  <c r="W2061" i="1" s="1"/>
  <c r="T2062" i="1"/>
  <c r="U2062" i="1" s="1"/>
  <c r="V2062" i="1" s="1"/>
  <c r="W2062" i="1" s="1"/>
  <c r="T2063" i="1"/>
  <c r="U2063" i="1" s="1"/>
  <c r="V2063" i="1" s="1"/>
  <c r="W2063" i="1" s="1"/>
  <c r="T2064" i="1"/>
  <c r="U2064" i="1" s="1"/>
  <c r="V2064" i="1" s="1"/>
  <c r="W2064" i="1" s="1"/>
  <c r="T2065" i="1"/>
  <c r="U2065" i="1" s="1"/>
  <c r="V2065" i="1" s="1"/>
  <c r="W2065" i="1" s="1"/>
  <c r="T2066" i="1"/>
  <c r="U2066" i="1" s="1"/>
  <c r="V2066" i="1" s="1"/>
  <c r="W2066" i="1" s="1"/>
  <c r="T2067" i="1"/>
  <c r="U2067" i="1" s="1"/>
  <c r="V2067" i="1" s="1"/>
  <c r="W2067" i="1" s="1"/>
  <c r="T2068" i="1"/>
  <c r="U2068" i="1" s="1"/>
  <c r="V2068" i="1" s="1"/>
  <c r="W2068" i="1" s="1"/>
  <c r="T2069" i="1"/>
  <c r="U2069" i="1" s="1"/>
  <c r="V2069" i="1" s="1"/>
  <c r="W2069" i="1" s="1"/>
  <c r="T2070" i="1"/>
  <c r="U2070" i="1" s="1"/>
  <c r="V2070" i="1" s="1"/>
  <c r="W2070" i="1" s="1"/>
  <c r="T2071" i="1"/>
  <c r="U2071" i="1" s="1"/>
  <c r="V2071" i="1" s="1"/>
  <c r="W2071" i="1" s="1"/>
  <c r="T2072" i="1"/>
  <c r="U2072" i="1" s="1"/>
  <c r="V2072" i="1" s="1"/>
  <c r="W2072" i="1" s="1"/>
  <c r="T2073" i="1"/>
  <c r="U2073" i="1" s="1"/>
  <c r="V2073" i="1" s="1"/>
  <c r="W2073" i="1" s="1"/>
  <c r="T2074" i="1"/>
  <c r="U2074" i="1" s="1"/>
  <c r="V2074" i="1" s="1"/>
  <c r="W2074" i="1" s="1"/>
  <c r="T2075" i="1"/>
  <c r="U2075" i="1" s="1"/>
  <c r="V2075" i="1" s="1"/>
  <c r="W2075" i="1" s="1"/>
  <c r="T2076" i="1"/>
  <c r="U2076" i="1" s="1"/>
  <c r="V2076" i="1" s="1"/>
  <c r="W2076" i="1" s="1"/>
  <c r="T2077" i="1"/>
  <c r="U2077" i="1" s="1"/>
  <c r="V2077" i="1" s="1"/>
  <c r="W2077" i="1" s="1"/>
  <c r="T2078" i="1"/>
  <c r="U2078" i="1" s="1"/>
  <c r="V2078" i="1" s="1"/>
  <c r="W2078" i="1" s="1"/>
  <c r="T2079" i="1"/>
  <c r="U2079" i="1" s="1"/>
  <c r="V2079" i="1" s="1"/>
  <c r="W2079" i="1" s="1"/>
  <c r="T2080" i="1"/>
  <c r="U2080" i="1" s="1"/>
  <c r="V2080" i="1" s="1"/>
  <c r="W2080" i="1" s="1"/>
  <c r="T2081" i="1"/>
  <c r="U2081" i="1" s="1"/>
  <c r="V2081" i="1" s="1"/>
  <c r="W2081" i="1" s="1"/>
  <c r="T2082" i="1"/>
  <c r="U2082" i="1" s="1"/>
  <c r="V2082" i="1" s="1"/>
  <c r="W2082" i="1" s="1"/>
  <c r="T2083" i="1"/>
  <c r="U2083" i="1" s="1"/>
  <c r="V2083" i="1" s="1"/>
  <c r="W2083" i="1" s="1"/>
  <c r="T2084" i="1"/>
  <c r="U2084" i="1" s="1"/>
  <c r="V2084" i="1" s="1"/>
  <c r="W2084" i="1" s="1"/>
  <c r="T2085" i="1"/>
  <c r="U2085" i="1" s="1"/>
  <c r="V2085" i="1" s="1"/>
  <c r="W2085" i="1" s="1"/>
  <c r="T2086" i="1"/>
  <c r="U2086" i="1" s="1"/>
  <c r="V2086" i="1" s="1"/>
  <c r="W2086" i="1" s="1"/>
  <c r="T2087" i="1"/>
  <c r="U2087" i="1" s="1"/>
  <c r="V2087" i="1" s="1"/>
  <c r="W2087" i="1" s="1"/>
  <c r="T2088" i="1"/>
  <c r="U2088" i="1" s="1"/>
  <c r="V2088" i="1" s="1"/>
  <c r="W2088" i="1" s="1"/>
  <c r="T2089" i="1"/>
  <c r="U2089" i="1" s="1"/>
  <c r="V2089" i="1" s="1"/>
  <c r="W2089" i="1" s="1"/>
  <c r="T2090" i="1"/>
  <c r="U2090" i="1" s="1"/>
  <c r="V2090" i="1" s="1"/>
  <c r="W2090" i="1" s="1"/>
  <c r="T2091" i="1"/>
  <c r="U2091" i="1" s="1"/>
  <c r="V2091" i="1" s="1"/>
  <c r="W2091" i="1" s="1"/>
  <c r="T2092" i="1"/>
  <c r="U2092" i="1" s="1"/>
  <c r="V2092" i="1" s="1"/>
  <c r="W2092" i="1" s="1"/>
  <c r="T2093" i="1"/>
  <c r="U2093" i="1" s="1"/>
  <c r="V2093" i="1" s="1"/>
  <c r="W2093" i="1" s="1"/>
  <c r="T2094" i="1"/>
  <c r="U2094" i="1" s="1"/>
  <c r="V2094" i="1" s="1"/>
  <c r="W2094" i="1" s="1"/>
  <c r="T2095" i="1"/>
  <c r="U2095" i="1" s="1"/>
  <c r="V2095" i="1" s="1"/>
  <c r="W2095" i="1" s="1"/>
  <c r="T2096" i="1"/>
  <c r="U2096" i="1" s="1"/>
  <c r="V2096" i="1" s="1"/>
  <c r="W2096" i="1" s="1"/>
  <c r="T2097" i="1"/>
  <c r="U2097" i="1" s="1"/>
  <c r="V2097" i="1" s="1"/>
  <c r="W2097" i="1" s="1"/>
  <c r="T2098" i="1"/>
  <c r="U2098" i="1" s="1"/>
  <c r="V2098" i="1" s="1"/>
  <c r="W2098" i="1" s="1"/>
  <c r="T2099" i="1"/>
  <c r="U2099" i="1" s="1"/>
  <c r="V2099" i="1" s="1"/>
  <c r="W2099" i="1" s="1"/>
  <c r="T2100" i="1"/>
  <c r="U2100" i="1" s="1"/>
  <c r="V2100" i="1" s="1"/>
  <c r="W2100" i="1" s="1"/>
  <c r="T2101" i="1"/>
  <c r="U2101" i="1" s="1"/>
  <c r="V2101" i="1" s="1"/>
  <c r="W2101" i="1" s="1"/>
  <c r="T2102" i="1"/>
  <c r="U2102" i="1" s="1"/>
  <c r="V2102" i="1" s="1"/>
  <c r="W2102" i="1" s="1"/>
  <c r="T2103" i="1"/>
  <c r="U2103" i="1" s="1"/>
  <c r="V2103" i="1" s="1"/>
  <c r="W2103" i="1" s="1"/>
  <c r="T2104" i="1"/>
  <c r="U2104" i="1" s="1"/>
  <c r="V2104" i="1" s="1"/>
  <c r="W2104" i="1" s="1"/>
  <c r="T2105" i="1"/>
  <c r="U2105" i="1" s="1"/>
  <c r="V2105" i="1" s="1"/>
  <c r="W2105" i="1" s="1"/>
  <c r="T2106" i="1"/>
  <c r="U2106" i="1" s="1"/>
  <c r="V2106" i="1" s="1"/>
  <c r="W2106" i="1" s="1"/>
  <c r="T2107" i="1"/>
  <c r="U2107" i="1" s="1"/>
  <c r="V2107" i="1" s="1"/>
  <c r="W2107" i="1" s="1"/>
  <c r="T2108" i="1"/>
  <c r="U2108" i="1" s="1"/>
  <c r="V2108" i="1" s="1"/>
  <c r="W2108" i="1" s="1"/>
  <c r="T2109" i="1"/>
  <c r="U2109" i="1" s="1"/>
  <c r="V2109" i="1" s="1"/>
  <c r="W2109" i="1" s="1"/>
  <c r="T2110" i="1"/>
  <c r="U2110" i="1" s="1"/>
  <c r="V2110" i="1" s="1"/>
  <c r="W2110" i="1" s="1"/>
  <c r="T2111" i="1"/>
  <c r="U2111" i="1" s="1"/>
  <c r="V2111" i="1" s="1"/>
  <c r="W2111" i="1" s="1"/>
  <c r="T2112" i="1"/>
  <c r="U2112" i="1" s="1"/>
  <c r="V2112" i="1" s="1"/>
  <c r="W2112" i="1" s="1"/>
  <c r="T2113" i="1"/>
  <c r="U2113" i="1" s="1"/>
  <c r="V2113" i="1" s="1"/>
  <c r="W2113" i="1" s="1"/>
  <c r="T2114" i="1"/>
  <c r="U2114" i="1" s="1"/>
  <c r="V2114" i="1" s="1"/>
  <c r="W2114" i="1" s="1"/>
  <c r="T2115" i="1"/>
  <c r="U2115" i="1" s="1"/>
  <c r="V2115" i="1" s="1"/>
  <c r="W2115" i="1" s="1"/>
  <c r="T2116" i="1"/>
  <c r="U2116" i="1" s="1"/>
  <c r="V2116" i="1" s="1"/>
  <c r="W2116" i="1" s="1"/>
  <c r="T2117" i="1"/>
  <c r="U2117" i="1" s="1"/>
  <c r="V2117" i="1" s="1"/>
  <c r="W2117" i="1" s="1"/>
  <c r="T2118" i="1"/>
  <c r="U2118" i="1" s="1"/>
  <c r="V2118" i="1" s="1"/>
  <c r="W2118" i="1" s="1"/>
  <c r="T2119" i="1"/>
  <c r="U2119" i="1" s="1"/>
  <c r="V2119" i="1" s="1"/>
  <c r="W2119" i="1" s="1"/>
  <c r="T2120" i="1"/>
  <c r="U2120" i="1" s="1"/>
  <c r="V2120" i="1" s="1"/>
  <c r="W2120" i="1" s="1"/>
  <c r="T2121" i="1"/>
  <c r="U2121" i="1" s="1"/>
  <c r="V2121" i="1" s="1"/>
  <c r="W2121" i="1" s="1"/>
  <c r="T2122" i="1"/>
  <c r="U2122" i="1" s="1"/>
  <c r="V2122" i="1" s="1"/>
  <c r="W2122" i="1" s="1"/>
  <c r="T2123" i="1"/>
  <c r="U2123" i="1" s="1"/>
  <c r="V2123" i="1" s="1"/>
  <c r="W2123" i="1" s="1"/>
  <c r="T2124" i="1"/>
  <c r="U2124" i="1" s="1"/>
  <c r="V2124" i="1" s="1"/>
  <c r="W2124" i="1" s="1"/>
  <c r="T2125" i="1"/>
  <c r="U2125" i="1" s="1"/>
  <c r="V2125" i="1" s="1"/>
  <c r="W2125" i="1" s="1"/>
  <c r="T2126" i="1"/>
  <c r="U2126" i="1" s="1"/>
  <c r="V2126" i="1" s="1"/>
  <c r="W2126" i="1" s="1"/>
  <c r="T2127" i="1"/>
  <c r="U2127" i="1" s="1"/>
  <c r="V2127" i="1" s="1"/>
  <c r="W2127" i="1" s="1"/>
  <c r="T2128" i="1"/>
  <c r="U2128" i="1" s="1"/>
  <c r="V2128" i="1" s="1"/>
  <c r="W2128" i="1" s="1"/>
  <c r="T2129" i="1"/>
  <c r="U2129" i="1" s="1"/>
  <c r="V2129" i="1" s="1"/>
  <c r="W2129" i="1" s="1"/>
  <c r="T2130" i="1"/>
  <c r="U2130" i="1" s="1"/>
  <c r="V2130" i="1" s="1"/>
  <c r="W2130" i="1" s="1"/>
  <c r="T2131" i="1"/>
  <c r="U2131" i="1" s="1"/>
  <c r="V2131" i="1" s="1"/>
  <c r="W2131" i="1" s="1"/>
  <c r="T2132" i="1"/>
  <c r="U2132" i="1" s="1"/>
  <c r="V2132" i="1" s="1"/>
  <c r="W2132" i="1" s="1"/>
  <c r="T2133" i="1"/>
  <c r="U2133" i="1" s="1"/>
  <c r="V2133" i="1" s="1"/>
  <c r="W2133" i="1" s="1"/>
  <c r="T2134" i="1"/>
  <c r="U2134" i="1" s="1"/>
  <c r="V2134" i="1" s="1"/>
  <c r="W2134" i="1" s="1"/>
  <c r="T2135" i="1"/>
  <c r="U2135" i="1" s="1"/>
  <c r="V2135" i="1" s="1"/>
  <c r="W2135" i="1" s="1"/>
  <c r="T2136" i="1"/>
  <c r="U2136" i="1" s="1"/>
  <c r="V2136" i="1" s="1"/>
  <c r="W2136" i="1" s="1"/>
  <c r="T2137" i="1"/>
  <c r="U2137" i="1" s="1"/>
  <c r="V2137" i="1" s="1"/>
  <c r="W2137" i="1" s="1"/>
  <c r="T2138" i="1"/>
  <c r="U2138" i="1" s="1"/>
  <c r="V2138" i="1" s="1"/>
  <c r="W2138" i="1" s="1"/>
  <c r="T2139" i="1"/>
  <c r="U2139" i="1" s="1"/>
  <c r="V2139" i="1" s="1"/>
  <c r="W2139" i="1" s="1"/>
  <c r="T2140" i="1"/>
  <c r="U2140" i="1" s="1"/>
  <c r="V2140" i="1" s="1"/>
  <c r="W2140" i="1" s="1"/>
  <c r="T2141" i="1"/>
  <c r="U2141" i="1" s="1"/>
  <c r="V2141" i="1" s="1"/>
  <c r="W2141" i="1" s="1"/>
  <c r="T2142" i="1"/>
  <c r="U2142" i="1" s="1"/>
  <c r="V2142" i="1" s="1"/>
  <c r="W2142" i="1" s="1"/>
  <c r="T2143" i="1"/>
  <c r="U2143" i="1" s="1"/>
  <c r="V2143" i="1" s="1"/>
  <c r="W2143" i="1" s="1"/>
  <c r="T2144" i="1"/>
  <c r="U2144" i="1" s="1"/>
  <c r="V2144" i="1" s="1"/>
  <c r="W2144" i="1" s="1"/>
  <c r="T2145" i="1"/>
  <c r="U2145" i="1" s="1"/>
  <c r="V2145" i="1" s="1"/>
  <c r="W2145" i="1" s="1"/>
  <c r="T2146" i="1"/>
  <c r="U2146" i="1" s="1"/>
  <c r="V2146" i="1" s="1"/>
  <c r="W2146" i="1" s="1"/>
  <c r="T2147" i="1"/>
  <c r="U2147" i="1" s="1"/>
  <c r="V2147" i="1" s="1"/>
  <c r="W2147" i="1" s="1"/>
  <c r="T2148" i="1"/>
  <c r="U2148" i="1" s="1"/>
  <c r="V2148" i="1" s="1"/>
  <c r="W2148" i="1" s="1"/>
  <c r="T2149" i="1"/>
  <c r="U2149" i="1" s="1"/>
  <c r="V2149" i="1" s="1"/>
  <c r="W2149" i="1" s="1"/>
  <c r="T2150" i="1"/>
  <c r="U2150" i="1" s="1"/>
  <c r="V2150" i="1" s="1"/>
  <c r="W2150" i="1" s="1"/>
  <c r="T2151" i="1"/>
  <c r="U2151" i="1" s="1"/>
  <c r="V2151" i="1" s="1"/>
  <c r="W2151" i="1" s="1"/>
  <c r="T2152" i="1"/>
  <c r="U2152" i="1" s="1"/>
  <c r="V2152" i="1" s="1"/>
  <c r="W2152" i="1" s="1"/>
  <c r="T2153" i="1"/>
  <c r="U2153" i="1" s="1"/>
  <c r="V2153" i="1" s="1"/>
  <c r="W2153" i="1" s="1"/>
  <c r="T2154" i="1"/>
  <c r="U2154" i="1" s="1"/>
  <c r="V2154" i="1" s="1"/>
  <c r="W2154" i="1" s="1"/>
  <c r="T2155" i="1"/>
  <c r="U2155" i="1" s="1"/>
  <c r="V2155" i="1" s="1"/>
  <c r="W2155" i="1" s="1"/>
  <c r="T2156" i="1"/>
  <c r="U2156" i="1" s="1"/>
  <c r="V2156" i="1" s="1"/>
  <c r="W2156" i="1" s="1"/>
  <c r="T2157" i="1"/>
  <c r="U2157" i="1" s="1"/>
  <c r="V2157" i="1" s="1"/>
  <c r="W2157" i="1" s="1"/>
  <c r="T2158" i="1"/>
  <c r="U2158" i="1" s="1"/>
  <c r="V2158" i="1" s="1"/>
  <c r="W2158" i="1" s="1"/>
  <c r="T2159" i="1"/>
  <c r="U2159" i="1" s="1"/>
  <c r="V2159" i="1" s="1"/>
  <c r="W2159" i="1" s="1"/>
  <c r="T2160" i="1"/>
  <c r="U2160" i="1" s="1"/>
  <c r="V2160" i="1" s="1"/>
  <c r="W2160" i="1" s="1"/>
  <c r="T2161" i="1"/>
  <c r="U2161" i="1" s="1"/>
  <c r="V2161" i="1" s="1"/>
  <c r="W2161" i="1" s="1"/>
  <c r="T2162" i="1"/>
  <c r="U2162" i="1" s="1"/>
  <c r="V2162" i="1" s="1"/>
  <c r="W2162" i="1" s="1"/>
  <c r="T2163" i="1"/>
  <c r="U2163" i="1" s="1"/>
  <c r="V2163" i="1" s="1"/>
  <c r="W2163" i="1" s="1"/>
  <c r="T2164" i="1"/>
  <c r="U2164" i="1" s="1"/>
  <c r="V2164" i="1" s="1"/>
  <c r="W2164" i="1" s="1"/>
  <c r="T2165" i="1"/>
  <c r="U2165" i="1" s="1"/>
  <c r="V2165" i="1" s="1"/>
  <c r="W2165" i="1" s="1"/>
  <c r="T2166" i="1"/>
  <c r="U2166" i="1" s="1"/>
  <c r="V2166" i="1" s="1"/>
  <c r="W2166" i="1" s="1"/>
  <c r="T2167" i="1"/>
  <c r="U2167" i="1" s="1"/>
  <c r="V2167" i="1" s="1"/>
  <c r="W2167" i="1" s="1"/>
  <c r="T2168" i="1"/>
  <c r="U2168" i="1" s="1"/>
  <c r="V2168" i="1" s="1"/>
  <c r="W2168" i="1" s="1"/>
  <c r="T2169" i="1"/>
  <c r="U2169" i="1" s="1"/>
  <c r="V2169" i="1" s="1"/>
  <c r="W2169" i="1" s="1"/>
  <c r="T2170" i="1"/>
  <c r="U2170" i="1" s="1"/>
  <c r="V2170" i="1" s="1"/>
  <c r="W2170" i="1" s="1"/>
  <c r="T2171" i="1"/>
  <c r="U2171" i="1" s="1"/>
  <c r="V2171" i="1" s="1"/>
  <c r="W2171" i="1" s="1"/>
  <c r="T2172" i="1"/>
  <c r="U2172" i="1" s="1"/>
  <c r="V2172" i="1" s="1"/>
  <c r="W2172" i="1" s="1"/>
  <c r="T2173" i="1"/>
  <c r="U2173" i="1" s="1"/>
  <c r="V2173" i="1" s="1"/>
  <c r="W2173" i="1" s="1"/>
  <c r="T2174" i="1"/>
  <c r="U2174" i="1" s="1"/>
  <c r="V2174" i="1" s="1"/>
  <c r="W2174" i="1" s="1"/>
  <c r="T2175" i="1"/>
  <c r="U2175" i="1" s="1"/>
  <c r="V2175" i="1" s="1"/>
  <c r="W2175" i="1" s="1"/>
  <c r="T2176" i="1"/>
  <c r="U2176" i="1" s="1"/>
  <c r="V2176" i="1" s="1"/>
  <c r="W2176" i="1" s="1"/>
  <c r="T2177" i="1"/>
  <c r="U2177" i="1" s="1"/>
  <c r="V2177" i="1" s="1"/>
  <c r="W2177" i="1" s="1"/>
  <c r="T2178" i="1"/>
  <c r="U2178" i="1" s="1"/>
  <c r="V2178" i="1" s="1"/>
  <c r="W2178" i="1" s="1"/>
  <c r="T2179" i="1"/>
  <c r="U2179" i="1" s="1"/>
  <c r="V2179" i="1" s="1"/>
  <c r="W2179" i="1" s="1"/>
  <c r="T2180" i="1"/>
  <c r="U2180" i="1" s="1"/>
  <c r="V2180" i="1" s="1"/>
  <c r="W2180" i="1" s="1"/>
  <c r="T2181" i="1"/>
  <c r="U2181" i="1" s="1"/>
  <c r="V2181" i="1" s="1"/>
  <c r="W2181" i="1" s="1"/>
  <c r="T2182" i="1"/>
  <c r="U2182" i="1" s="1"/>
  <c r="V2182" i="1" s="1"/>
  <c r="W2182" i="1" s="1"/>
  <c r="T2183" i="1"/>
  <c r="U2183" i="1" s="1"/>
  <c r="V2183" i="1" s="1"/>
  <c r="W2183" i="1" s="1"/>
  <c r="T2184" i="1"/>
  <c r="U2184" i="1" s="1"/>
  <c r="V2184" i="1" s="1"/>
  <c r="W2184" i="1" s="1"/>
  <c r="T2185" i="1"/>
  <c r="U2185" i="1" s="1"/>
  <c r="V2185" i="1" s="1"/>
  <c r="W2185" i="1" s="1"/>
  <c r="T2186" i="1"/>
  <c r="U2186" i="1" s="1"/>
  <c r="V2186" i="1" s="1"/>
  <c r="W2186" i="1" s="1"/>
  <c r="T2187" i="1"/>
  <c r="U2187" i="1" s="1"/>
  <c r="V2187" i="1" s="1"/>
  <c r="W2187" i="1" s="1"/>
  <c r="T2188" i="1"/>
  <c r="U2188" i="1" s="1"/>
  <c r="V2188" i="1" s="1"/>
  <c r="W2188" i="1" s="1"/>
  <c r="T2189" i="1"/>
  <c r="U2189" i="1" s="1"/>
  <c r="V2189" i="1" s="1"/>
  <c r="W2189" i="1" s="1"/>
  <c r="T2190" i="1"/>
  <c r="U2190" i="1" s="1"/>
  <c r="V2190" i="1" s="1"/>
  <c r="W2190" i="1" s="1"/>
  <c r="T2191" i="1"/>
  <c r="U2191" i="1" s="1"/>
  <c r="V2191" i="1" s="1"/>
  <c r="W2191" i="1" s="1"/>
  <c r="T2192" i="1"/>
  <c r="U2192" i="1" s="1"/>
  <c r="V2192" i="1" s="1"/>
  <c r="W2192" i="1" s="1"/>
  <c r="T2193" i="1"/>
  <c r="U2193" i="1" s="1"/>
  <c r="V2193" i="1" s="1"/>
  <c r="W2193" i="1" s="1"/>
  <c r="T2194" i="1"/>
  <c r="U2194" i="1" s="1"/>
  <c r="V2194" i="1" s="1"/>
  <c r="W2194" i="1" s="1"/>
  <c r="T2195" i="1"/>
  <c r="U2195" i="1" s="1"/>
  <c r="V2195" i="1" s="1"/>
  <c r="W2195" i="1" s="1"/>
  <c r="T2196" i="1"/>
  <c r="U2196" i="1" s="1"/>
  <c r="V2196" i="1" s="1"/>
  <c r="W2196" i="1" s="1"/>
  <c r="T2197" i="1"/>
  <c r="U2197" i="1" s="1"/>
  <c r="V2197" i="1" s="1"/>
  <c r="W2197" i="1" s="1"/>
  <c r="T2198" i="1"/>
  <c r="U2198" i="1" s="1"/>
  <c r="V2198" i="1" s="1"/>
  <c r="W2198" i="1" s="1"/>
  <c r="T2199" i="1"/>
  <c r="U2199" i="1" s="1"/>
  <c r="V2199" i="1" s="1"/>
  <c r="W2199" i="1" s="1"/>
  <c r="T2200" i="1"/>
  <c r="U2200" i="1" s="1"/>
  <c r="V2200" i="1" s="1"/>
  <c r="W2200" i="1" s="1"/>
  <c r="T2201" i="1"/>
  <c r="U2201" i="1" s="1"/>
  <c r="V2201" i="1" s="1"/>
  <c r="W2201" i="1" s="1"/>
  <c r="T2202" i="1"/>
  <c r="U2202" i="1" s="1"/>
  <c r="V2202" i="1" s="1"/>
  <c r="W2202" i="1" s="1"/>
  <c r="T2203" i="1"/>
  <c r="U2203" i="1" s="1"/>
  <c r="V2203" i="1" s="1"/>
  <c r="W2203" i="1" s="1"/>
  <c r="T2204" i="1"/>
  <c r="U2204" i="1" s="1"/>
  <c r="V2204" i="1" s="1"/>
  <c r="W2204" i="1" s="1"/>
  <c r="T2205" i="1"/>
  <c r="U2205" i="1" s="1"/>
  <c r="V2205" i="1" s="1"/>
  <c r="W2205" i="1" s="1"/>
  <c r="T2206" i="1"/>
  <c r="U2206" i="1" s="1"/>
  <c r="V2206" i="1" s="1"/>
  <c r="W2206" i="1" s="1"/>
  <c r="T2207" i="1"/>
  <c r="U2207" i="1" s="1"/>
  <c r="V2207" i="1" s="1"/>
  <c r="W2207" i="1" s="1"/>
  <c r="T2208" i="1"/>
  <c r="U2208" i="1" s="1"/>
  <c r="V2208" i="1" s="1"/>
  <c r="W2208" i="1" s="1"/>
  <c r="T2209" i="1"/>
  <c r="U2209" i="1" s="1"/>
  <c r="V2209" i="1" s="1"/>
  <c r="W2209" i="1" s="1"/>
  <c r="T2210" i="1"/>
  <c r="U2210" i="1" s="1"/>
  <c r="V2210" i="1" s="1"/>
  <c r="W2210" i="1" s="1"/>
  <c r="T2211" i="1"/>
  <c r="U2211" i="1" s="1"/>
  <c r="V2211" i="1" s="1"/>
  <c r="W2211" i="1" s="1"/>
  <c r="T2212" i="1"/>
  <c r="U2212" i="1" s="1"/>
  <c r="V2212" i="1" s="1"/>
  <c r="W2212" i="1" s="1"/>
  <c r="T2213" i="1"/>
  <c r="U2213" i="1" s="1"/>
  <c r="V2213" i="1" s="1"/>
  <c r="W2213" i="1" s="1"/>
  <c r="T2214" i="1"/>
  <c r="U2214" i="1" s="1"/>
  <c r="V2214" i="1" s="1"/>
  <c r="W2214" i="1" s="1"/>
  <c r="T2215" i="1"/>
  <c r="U2215" i="1" s="1"/>
  <c r="V2215" i="1" s="1"/>
  <c r="W2215" i="1" s="1"/>
  <c r="T2216" i="1"/>
  <c r="U2216" i="1" s="1"/>
  <c r="V2216" i="1" s="1"/>
  <c r="W2216" i="1" s="1"/>
  <c r="T2217" i="1"/>
  <c r="U2217" i="1" s="1"/>
  <c r="V2217" i="1" s="1"/>
  <c r="W2217" i="1" s="1"/>
  <c r="T2218" i="1"/>
  <c r="U2218" i="1" s="1"/>
  <c r="V2218" i="1" s="1"/>
  <c r="W2218" i="1" s="1"/>
  <c r="T2219" i="1"/>
  <c r="U2219" i="1" s="1"/>
  <c r="V2219" i="1" s="1"/>
  <c r="W2219" i="1" s="1"/>
  <c r="T2220" i="1"/>
  <c r="U2220" i="1" s="1"/>
  <c r="V2220" i="1" s="1"/>
  <c r="W2220" i="1" s="1"/>
  <c r="T2221" i="1"/>
  <c r="U2221" i="1" s="1"/>
  <c r="V2221" i="1" s="1"/>
  <c r="W2221" i="1" s="1"/>
  <c r="T2222" i="1"/>
  <c r="U2222" i="1" s="1"/>
  <c r="V2222" i="1" s="1"/>
  <c r="W2222" i="1" s="1"/>
  <c r="T2223" i="1"/>
  <c r="U2223" i="1" s="1"/>
  <c r="V2223" i="1" s="1"/>
  <c r="W2223" i="1" s="1"/>
  <c r="T2224" i="1"/>
  <c r="U2224" i="1" s="1"/>
  <c r="V2224" i="1" s="1"/>
  <c r="W2224" i="1" s="1"/>
  <c r="T2225" i="1"/>
  <c r="U2225" i="1" s="1"/>
  <c r="V2225" i="1" s="1"/>
  <c r="W2225" i="1" s="1"/>
  <c r="T2226" i="1"/>
  <c r="U2226" i="1" s="1"/>
  <c r="V2226" i="1" s="1"/>
  <c r="W2226" i="1" s="1"/>
  <c r="T2227" i="1"/>
  <c r="U2227" i="1" s="1"/>
  <c r="V2227" i="1" s="1"/>
  <c r="W2227" i="1" s="1"/>
  <c r="T2228" i="1"/>
  <c r="U2228" i="1" s="1"/>
  <c r="V2228" i="1" s="1"/>
  <c r="W2228" i="1" s="1"/>
  <c r="T2229" i="1"/>
  <c r="U2229" i="1" s="1"/>
  <c r="V2229" i="1" s="1"/>
  <c r="W2229" i="1" s="1"/>
  <c r="T2230" i="1"/>
  <c r="U2230" i="1" s="1"/>
  <c r="V2230" i="1" s="1"/>
  <c r="W2230" i="1" s="1"/>
  <c r="T2231" i="1"/>
  <c r="U2231" i="1" s="1"/>
  <c r="V2231" i="1" s="1"/>
  <c r="W2231" i="1" s="1"/>
  <c r="T2232" i="1"/>
  <c r="U2232" i="1" s="1"/>
  <c r="V2232" i="1" s="1"/>
  <c r="W2232" i="1" s="1"/>
  <c r="T2233" i="1"/>
  <c r="U2233" i="1" s="1"/>
  <c r="V2233" i="1" s="1"/>
  <c r="W2233" i="1" s="1"/>
  <c r="T2234" i="1"/>
  <c r="U2234" i="1" s="1"/>
  <c r="V2234" i="1" s="1"/>
  <c r="W2234" i="1" s="1"/>
  <c r="T2235" i="1"/>
  <c r="U2235" i="1" s="1"/>
  <c r="V2235" i="1" s="1"/>
  <c r="W2235" i="1" s="1"/>
  <c r="T2236" i="1"/>
  <c r="U2236" i="1" s="1"/>
  <c r="V2236" i="1" s="1"/>
  <c r="W2236" i="1" s="1"/>
  <c r="T2237" i="1"/>
  <c r="U2237" i="1" s="1"/>
  <c r="V2237" i="1" s="1"/>
  <c r="W2237" i="1" s="1"/>
  <c r="T2238" i="1"/>
  <c r="U2238" i="1" s="1"/>
  <c r="V2238" i="1" s="1"/>
  <c r="W2238" i="1" s="1"/>
  <c r="T2239" i="1"/>
  <c r="U2239" i="1" s="1"/>
  <c r="V2239" i="1" s="1"/>
  <c r="W2239" i="1" s="1"/>
  <c r="T2240" i="1"/>
  <c r="U2240" i="1" s="1"/>
  <c r="V2240" i="1" s="1"/>
  <c r="W2240" i="1" s="1"/>
  <c r="T2241" i="1"/>
  <c r="U2241" i="1" s="1"/>
  <c r="V2241" i="1" s="1"/>
  <c r="W2241" i="1" s="1"/>
  <c r="T2242" i="1"/>
  <c r="U2242" i="1" s="1"/>
  <c r="V2242" i="1" s="1"/>
  <c r="W2242" i="1" s="1"/>
  <c r="T2243" i="1"/>
  <c r="U2243" i="1" s="1"/>
  <c r="V2243" i="1" s="1"/>
  <c r="W2243" i="1" s="1"/>
  <c r="T2244" i="1"/>
  <c r="U2244" i="1" s="1"/>
  <c r="V2244" i="1" s="1"/>
  <c r="W2244" i="1" s="1"/>
  <c r="T2245" i="1"/>
  <c r="U2245" i="1" s="1"/>
  <c r="V2245" i="1" s="1"/>
  <c r="W2245" i="1" s="1"/>
  <c r="T2246" i="1"/>
  <c r="U2246" i="1" s="1"/>
  <c r="V2246" i="1" s="1"/>
  <c r="W2246" i="1" s="1"/>
  <c r="T2247" i="1"/>
  <c r="U2247" i="1" s="1"/>
  <c r="V2247" i="1" s="1"/>
  <c r="W2247" i="1" s="1"/>
  <c r="T2248" i="1"/>
  <c r="U2248" i="1" s="1"/>
  <c r="V2248" i="1" s="1"/>
  <c r="W2248" i="1" s="1"/>
  <c r="T2249" i="1"/>
  <c r="U2249" i="1" s="1"/>
  <c r="V2249" i="1" s="1"/>
  <c r="W2249" i="1" s="1"/>
  <c r="T2250" i="1"/>
  <c r="U2250" i="1" s="1"/>
  <c r="V2250" i="1" s="1"/>
  <c r="W2250" i="1" s="1"/>
  <c r="T2251" i="1"/>
  <c r="U2251" i="1" s="1"/>
  <c r="V2251" i="1" s="1"/>
  <c r="W2251" i="1" s="1"/>
  <c r="T2252" i="1"/>
  <c r="U2252" i="1" s="1"/>
  <c r="V2252" i="1" s="1"/>
  <c r="W2252" i="1" s="1"/>
  <c r="T2253" i="1"/>
  <c r="U2253" i="1" s="1"/>
  <c r="V2253" i="1" s="1"/>
  <c r="W2253" i="1" s="1"/>
  <c r="T2254" i="1"/>
  <c r="U2254" i="1" s="1"/>
  <c r="V2254" i="1" s="1"/>
  <c r="W2254" i="1" s="1"/>
  <c r="T2255" i="1"/>
  <c r="U2255" i="1" s="1"/>
  <c r="V2255" i="1" s="1"/>
  <c r="W2255" i="1" s="1"/>
  <c r="T2256" i="1"/>
  <c r="U2256" i="1" s="1"/>
  <c r="V2256" i="1" s="1"/>
  <c r="W2256" i="1" s="1"/>
  <c r="T2257" i="1"/>
  <c r="U2257" i="1" s="1"/>
  <c r="V2257" i="1" s="1"/>
  <c r="W2257" i="1" s="1"/>
  <c r="T2258" i="1"/>
  <c r="U2258" i="1" s="1"/>
  <c r="V2258" i="1" s="1"/>
  <c r="W2258" i="1" s="1"/>
  <c r="T2259" i="1"/>
  <c r="U2259" i="1" s="1"/>
  <c r="V2259" i="1" s="1"/>
  <c r="W2259" i="1" s="1"/>
  <c r="T2260" i="1"/>
  <c r="U2260" i="1" s="1"/>
  <c r="V2260" i="1" s="1"/>
  <c r="W2260" i="1" s="1"/>
  <c r="T2261" i="1"/>
  <c r="U2261" i="1" s="1"/>
  <c r="V2261" i="1" s="1"/>
  <c r="W2261" i="1" s="1"/>
  <c r="T2262" i="1"/>
  <c r="U2262" i="1" s="1"/>
  <c r="V2262" i="1" s="1"/>
  <c r="W2262" i="1" s="1"/>
  <c r="T2263" i="1"/>
  <c r="U2263" i="1" s="1"/>
  <c r="V2263" i="1" s="1"/>
  <c r="W2263" i="1" s="1"/>
  <c r="T2264" i="1"/>
  <c r="U2264" i="1" s="1"/>
  <c r="V2264" i="1" s="1"/>
  <c r="W2264" i="1" s="1"/>
  <c r="T2265" i="1"/>
  <c r="U2265" i="1" s="1"/>
  <c r="V2265" i="1" s="1"/>
  <c r="W2265" i="1" s="1"/>
  <c r="T2266" i="1"/>
  <c r="U2266" i="1" s="1"/>
  <c r="V2266" i="1" s="1"/>
  <c r="W2266" i="1" s="1"/>
  <c r="T2267" i="1"/>
  <c r="U2267" i="1" s="1"/>
  <c r="V2267" i="1" s="1"/>
  <c r="W2267" i="1" s="1"/>
  <c r="T2268" i="1"/>
  <c r="U2268" i="1" s="1"/>
  <c r="V2268" i="1" s="1"/>
  <c r="W2268" i="1" s="1"/>
  <c r="T2269" i="1"/>
  <c r="U2269" i="1" s="1"/>
  <c r="V2269" i="1" s="1"/>
  <c r="W2269" i="1" s="1"/>
  <c r="T2270" i="1"/>
  <c r="U2270" i="1" s="1"/>
  <c r="V2270" i="1" s="1"/>
  <c r="W2270" i="1" s="1"/>
  <c r="T2271" i="1"/>
  <c r="U2271" i="1" s="1"/>
  <c r="V2271" i="1" s="1"/>
  <c r="W2271" i="1" s="1"/>
  <c r="T2272" i="1"/>
  <c r="U2272" i="1" s="1"/>
  <c r="V2272" i="1" s="1"/>
  <c r="W2272" i="1" s="1"/>
  <c r="T2273" i="1"/>
  <c r="U2273" i="1" s="1"/>
  <c r="V2273" i="1" s="1"/>
  <c r="W2273" i="1" s="1"/>
  <c r="T2274" i="1"/>
  <c r="U2274" i="1" s="1"/>
  <c r="V2274" i="1" s="1"/>
  <c r="W2274" i="1" s="1"/>
  <c r="T2275" i="1"/>
  <c r="U2275" i="1" s="1"/>
  <c r="V2275" i="1" s="1"/>
  <c r="W2275" i="1" s="1"/>
  <c r="T2276" i="1"/>
  <c r="U2276" i="1" s="1"/>
  <c r="V2276" i="1" s="1"/>
  <c r="W2276" i="1" s="1"/>
  <c r="T2277" i="1"/>
  <c r="U2277" i="1" s="1"/>
  <c r="V2277" i="1" s="1"/>
  <c r="W2277" i="1" s="1"/>
  <c r="T2278" i="1"/>
  <c r="U2278" i="1" s="1"/>
  <c r="V2278" i="1" s="1"/>
  <c r="W2278" i="1" s="1"/>
  <c r="T2279" i="1"/>
  <c r="U2279" i="1" s="1"/>
  <c r="V2279" i="1" s="1"/>
  <c r="W2279" i="1" s="1"/>
  <c r="T2280" i="1"/>
  <c r="U2280" i="1" s="1"/>
  <c r="V2280" i="1" s="1"/>
  <c r="W2280" i="1" s="1"/>
  <c r="T2281" i="1"/>
  <c r="U2281" i="1" s="1"/>
  <c r="V2281" i="1" s="1"/>
  <c r="W2281" i="1" s="1"/>
  <c r="T2282" i="1"/>
  <c r="U2282" i="1" s="1"/>
  <c r="V2282" i="1" s="1"/>
  <c r="W2282" i="1" s="1"/>
  <c r="T2283" i="1"/>
  <c r="U2283" i="1" s="1"/>
  <c r="V2283" i="1" s="1"/>
  <c r="W2283" i="1" s="1"/>
  <c r="T2284" i="1"/>
  <c r="U2284" i="1" s="1"/>
  <c r="V2284" i="1" s="1"/>
  <c r="W2284" i="1" s="1"/>
  <c r="T2285" i="1"/>
  <c r="U2285" i="1" s="1"/>
  <c r="V2285" i="1" s="1"/>
  <c r="W2285" i="1" s="1"/>
  <c r="T2286" i="1"/>
  <c r="U2286" i="1" s="1"/>
  <c r="V2286" i="1" s="1"/>
  <c r="W2286" i="1" s="1"/>
  <c r="T2287" i="1"/>
  <c r="U2287" i="1" s="1"/>
  <c r="V2287" i="1" s="1"/>
  <c r="W2287" i="1" s="1"/>
  <c r="T2288" i="1"/>
  <c r="U2288" i="1" s="1"/>
  <c r="V2288" i="1" s="1"/>
  <c r="W2288" i="1" s="1"/>
  <c r="T2289" i="1"/>
  <c r="U2289" i="1" s="1"/>
  <c r="V2289" i="1" s="1"/>
  <c r="W2289" i="1" s="1"/>
  <c r="T2290" i="1"/>
  <c r="U2290" i="1" s="1"/>
  <c r="V2290" i="1" s="1"/>
  <c r="W2290" i="1" s="1"/>
  <c r="T2291" i="1"/>
  <c r="U2291" i="1" s="1"/>
  <c r="V2291" i="1" s="1"/>
  <c r="W2291" i="1" s="1"/>
  <c r="T2292" i="1"/>
  <c r="U2292" i="1" s="1"/>
  <c r="V2292" i="1" s="1"/>
  <c r="W2292" i="1" s="1"/>
  <c r="T2293" i="1"/>
  <c r="U2293" i="1" s="1"/>
  <c r="V2293" i="1" s="1"/>
  <c r="W2293" i="1" s="1"/>
  <c r="T2294" i="1"/>
  <c r="U2294" i="1" s="1"/>
  <c r="V2294" i="1" s="1"/>
  <c r="W2294" i="1" s="1"/>
  <c r="T2295" i="1"/>
  <c r="U2295" i="1" s="1"/>
  <c r="V2295" i="1" s="1"/>
  <c r="W2295" i="1" s="1"/>
  <c r="T2296" i="1"/>
  <c r="U2296" i="1" s="1"/>
  <c r="V2296" i="1" s="1"/>
  <c r="W2296" i="1" s="1"/>
  <c r="T2297" i="1"/>
  <c r="U2297" i="1" s="1"/>
  <c r="V2297" i="1" s="1"/>
  <c r="W2297" i="1" s="1"/>
  <c r="T2298" i="1"/>
  <c r="U2298" i="1" s="1"/>
  <c r="V2298" i="1" s="1"/>
  <c r="W2298" i="1" s="1"/>
  <c r="T2299" i="1"/>
  <c r="U2299" i="1" s="1"/>
  <c r="V2299" i="1" s="1"/>
  <c r="W2299" i="1" s="1"/>
  <c r="T2300" i="1"/>
  <c r="U2300" i="1" s="1"/>
  <c r="V2300" i="1" s="1"/>
  <c r="W2300" i="1" s="1"/>
  <c r="T2301" i="1"/>
  <c r="U2301" i="1" s="1"/>
  <c r="V2301" i="1" s="1"/>
  <c r="W2301" i="1" s="1"/>
  <c r="T2302" i="1"/>
  <c r="U2302" i="1" s="1"/>
  <c r="V2302" i="1" s="1"/>
  <c r="W2302" i="1" s="1"/>
  <c r="T2303" i="1"/>
  <c r="U2303" i="1" s="1"/>
  <c r="V2303" i="1" s="1"/>
  <c r="W2303" i="1" s="1"/>
  <c r="T2304" i="1"/>
  <c r="U2304" i="1" s="1"/>
  <c r="V2304" i="1" s="1"/>
  <c r="W2304" i="1" s="1"/>
  <c r="T2305" i="1"/>
  <c r="U2305" i="1" s="1"/>
  <c r="V2305" i="1" s="1"/>
  <c r="W2305" i="1" s="1"/>
  <c r="T2306" i="1"/>
  <c r="U2306" i="1" s="1"/>
  <c r="V2306" i="1" s="1"/>
  <c r="W2306" i="1" s="1"/>
  <c r="T2307" i="1"/>
  <c r="U2307" i="1" s="1"/>
  <c r="V2307" i="1" s="1"/>
  <c r="W2307" i="1" s="1"/>
  <c r="T2308" i="1"/>
  <c r="U2308" i="1" s="1"/>
  <c r="V2308" i="1" s="1"/>
  <c r="W2308" i="1" s="1"/>
  <c r="T2309" i="1"/>
  <c r="U2309" i="1" s="1"/>
  <c r="V2309" i="1" s="1"/>
  <c r="W2309" i="1" s="1"/>
  <c r="T2310" i="1"/>
  <c r="U2310" i="1" s="1"/>
  <c r="V2310" i="1" s="1"/>
  <c r="W2310" i="1" s="1"/>
  <c r="T2311" i="1"/>
  <c r="U2311" i="1" s="1"/>
  <c r="V2311" i="1" s="1"/>
  <c r="W2311" i="1" s="1"/>
  <c r="T2312" i="1"/>
  <c r="U2312" i="1" s="1"/>
  <c r="V2312" i="1" s="1"/>
  <c r="W2312" i="1" s="1"/>
  <c r="T2313" i="1"/>
  <c r="U2313" i="1" s="1"/>
  <c r="V2313" i="1" s="1"/>
  <c r="W2313" i="1" s="1"/>
  <c r="T2314" i="1"/>
  <c r="U2314" i="1" s="1"/>
  <c r="V2314" i="1" s="1"/>
  <c r="W2314" i="1" s="1"/>
  <c r="T2315" i="1"/>
  <c r="U2315" i="1" s="1"/>
  <c r="V2315" i="1" s="1"/>
  <c r="W2315" i="1" s="1"/>
  <c r="T2316" i="1"/>
  <c r="U2316" i="1" s="1"/>
  <c r="V2316" i="1" s="1"/>
  <c r="W2316" i="1" s="1"/>
  <c r="T2317" i="1"/>
  <c r="U2317" i="1" s="1"/>
  <c r="V2317" i="1" s="1"/>
  <c r="W2317" i="1" s="1"/>
  <c r="T2318" i="1"/>
  <c r="U2318" i="1" s="1"/>
  <c r="V2318" i="1" s="1"/>
  <c r="W2318" i="1" s="1"/>
  <c r="T2319" i="1"/>
  <c r="U2319" i="1" s="1"/>
  <c r="V2319" i="1" s="1"/>
  <c r="W2319" i="1" s="1"/>
  <c r="T2320" i="1"/>
  <c r="U2320" i="1" s="1"/>
  <c r="V2320" i="1" s="1"/>
  <c r="W2320" i="1" s="1"/>
  <c r="T2321" i="1"/>
  <c r="U2321" i="1" s="1"/>
  <c r="V2321" i="1" s="1"/>
  <c r="W2321" i="1" s="1"/>
  <c r="T2322" i="1"/>
  <c r="U2322" i="1" s="1"/>
  <c r="V2322" i="1" s="1"/>
  <c r="W2322" i="1" s="1"/>
  <c r="T2323" i="1"/>
  <c r="U2323" i="1" s="1"/>
  <c r="V2323" i="1" s="1"/>
  <c r="W2323" i="1" s="1"/>
  <c r="T2324" i="1"/>
  <c r="U2324" i="1" s="1"/>
  <c r="V2324" i="1" s="1"/>
  <c r="W2324" i="1" s="1"/>
  <c r="T2325" i="1"/>
  <c r="U2325" i="1" s="1"/>
  <c r="V2325" i="1" s="1"/>
  <c r="W2325" i="1" s="1"/>
  <c r="T2326" i="1"/>
  <c r="U2326" i="1" s="1"/>
  <c r="V2326" i="1" s="1"/>
  <c r="W2326" i="1" s="1"/>
  <c r="T2327" i="1"/>
  <c r="U2327" i="1" s="1"/>
  <c r="V2327" i="1" s="1"/>
  <c r="W2327" i="1" s="1"/>
  <c r="T2328" i="1"/>
  <c r="U2328" i="1" s="1"/>
  <c r="V2328" i="1" s="1"/>
  <c r="W2328" i="1" s="1"/>
  <c r="T2329" i="1"/>
  <c r="U2329" i="1" s="1"/>
  <c r="V2329" i="1" s="1"/>
  <c r="W2329" i="1" s="1"/>
  <c r="T2330" i="1"/>
  <c r="U2330" i="1" s="1"/>
  <c r="V2330" i="1" s="1"/>
  <c r="W2330" i="1" s="1"/>
  <c r="T2331" i="1"/>
  <c r="U2331" i="1" s="1"/>
  <c r="V2331" i="1" s="1"/>
  <c r="W2331" i="1" s="1"/>
  <c r="T2332" i="1"/>
  <c r="U2332" i="1" s="1"/>
  <c r="V2332" i="1" s="1"/>
  <c r="W2332" i="1" s="1"/>
  <c r="T2333" i="1"/>
  <c r="U2333" i="1" s="1"/>
  <c r="V2333" i="1" s="1"/>
  <c r="W2333" i="1" s="1"/>
  <c r="T2334" i="1"/>
  <c r="U2334" i="1" s="1"/>
  <c r="V2334" i="1" s="1"/>
  <c r="W2334" i="1" s="1"/>
  <c r="T2335" i="1"/>
  <c r="U2335" i="1" s="1"/>
  <c r="V2335" i="1" s="1"/>
  <c r="W2335" i="1" s="1"/>
  <c r="T2336" i="1"/>
  <c r="U2336" i="1" s="1"/>
  <c r="V2336" i="1" s="1"/>
  <c r="W2336" i="1" s="1"/>
  <c r="T2337" i="1"/>
  <c r="U2337" i="1" s="1"/>
  <c r="V2337" i="1" s="1"/>
  <c r="W2337" i="1" s="1"/>
  <c r="T2338" i="1"/>
  <c r="U2338" i="1" s="1"/>
  <c r="V2338" i="1" s="1"/>
  <c r="W2338" i="1" s="1"/>
  <c r="T2339" i="1"/>
  <c r="U2339" i="1" s="1"/>
  <c r="V2339" i="1" s="1"/>
  <c r="W2339" i="1" s="1"/>
  <c r="T2340" i="1"/>
  <c r="U2340" i="1" s="1"/>
  <c r="V2340" i="1" s="1"/>
  <c r="W2340" i="1" s="1"/>
  <c r="T2341" i="1"/>
  <c r="U2341" i="1" s="1"/>
  <c r="V2341" i="1" s="1"/>
  <c r="W2341" i="1" s="1"/>
  <c r="T2342" i="1"/>
  <c r="U2342" i="1" s="1"/>
  <c r="V2342" i="1" s="1"/>
  <c r="W2342" i="1" s="1"/>
  <c r="T2343" i="1"/>
  <c r="U2343" i="1" s="1"/>
  <c r="V2343" i="1" s="1"/>
  <c r="W2343" i="1" s="1"/>
  <c r="T2344" i="1"/>
  <c r="U2344" i="1" s="1"/>
  <c r="V2344" i="1" s="1"/>
  <c r="W2344" i="1" s="1"/>
  <c r="T2345" i="1"/>
  <c r="U2345" i="1" s="1"/>
  <c r="V2345" i="1" s="1"/>
  <c r="W2345" i="1" s="1"/>
  <c r="T2346" i="1"/>
  <c r="U2346" i="1" s="1"/>
  <c r="V2346" i="1" s="1"/>
  <c r="W2346" i="1" s="1"/>
  <c r="T2347" i="1"/>
  <c r="U2347" i="1" s="1"/>
  <c r="V2347" i="1" s="1"/>
  <c r="W2347" i="1" s="1"/>
  <c r="T2348" i="1"/>
  <c r="U2348" i="1" s="1"/>
  <c r="V2348" i="1" s="1"/>
  <c r="W2348" i="1" s="1"/>
  <c r="T2349" i="1"/>
  <c r="U2349" i="1" s="1"/>
  <c r="V2349" i="1" s="1"/>
  <c r="W2349" i="1" s="1"/>
  <c r="T2350" i="1"/>
  <c r="U2350" i="1" s="1"/>
  <c r="V2350" i="1" s="1"/>
  <c r="W2350" i="1" s="1"/>
  <c r="T2351" i="1"/>
  <c r="U2351" i="1" s="1"/>
  <c r="V2351" i="1" s="1"/>
  <c r="W2351" i="1" s="1"/>
  <c r="T2352" i="1"/>
  <c r="U2352" i="1" s="1"/>
  <c r="V2352" i="1" s="1"/>
  <c r="W2352" i="1" s="1"/>
  <c r="T2353" i="1"/>
  <c r="U2353" i="1" s="1"/>
  <c r="V2353" i="1" s="1"/>
  <c r="W2353" i="1" s="1"/>
  <c r="T2354" i="1"/>
  <c r="U2354" i="1" s="1"/>
  <c r="V2354" i="1" s="1"/>
  <c r="W2354" i="1" s="1"/>
  <c r="T2355" i="1"/>
  <c r="U2355" i="1" s="1"/>
  <c r="V2355" i="1" s="1"/>
  <c r="W2355" i="1" s="1"/>
  <c r="T2356" i="1"/>
  <c r="U2356" i="1" s="1"/>
  <c r="V2356" i="1" s="1"/>
  <c r="W2356" i="1" s="1"/>
  <c r="T2357" i="1"/>
  <c r="U2357" i="1" s="1"/>
  <c r="V2357" i="1" s="1"/>
  <c r="W2357" i="1" s="1"/>
  <c r="T2358" i="1"/>
  <c r="U2358" i="1" s="1"/>
  <c r="V2358" i="1" s="1"/>
  <c r="W2358" i="1" s="1"/>
  <c r="T2359" i="1"/>
  <c r="U2359" i="1" s="1"/>
  <c r="V2359" i="1" s="1"/>
  <c r="W2359" i="1" s="1"/>
  <c r="T2360" i="1"/>
  <c r="U2360" i="1" s="1"/>
  <c r="V2360" i="1" s="1"/>
  <c r="W2360" i="1" s="1"/>
  <c r="T2361" i="1"/>
  <c r="U2361" i="1" s="1"/>
  <c r="V2361" i="1" s="1"/>
  <c r="W2361" i="1" s="1"/>
  <c r="T2362" i="1"/>
  <c r="U2362" i="1" s="1"/>
  <c r="V2362" i="1" s="1"/>
  <c r="W2362" i="1" s="1"/>
  <c r="T2363" i="1"/>
  <c r="U2363" i="1" s="1"/>
  <c r="V2363" i="1" s="1"/>
  <c r="W2363" i="1" s="1"/>
  <c r="T2364" i="1"/>
  <c r="U2364" i="1" s="1"/>
  <c r="V2364" i="1" s="1"/>
  <c r="W2364" i="1" s="1"/>
  <c r="T2365" i="1"/>
  <c r="U2365" i="1" s="1"/>
  <c r="V2365" i="1" s="1"/>
  <c r="W2365" i="1" s="1"/>
  <c r="T2366" i="1"/>
  <c r="U2366" i="1" s="1"/>
  <c r="V2366" i="1" s="1"/>
  <c r="W2366" i="1" s="1"/>
  <c r="T2367" i="1"/>
  <c r="U2367" i="1" s="1"/>
  <c r="V2367" i="1" s="1"/>
  <c r="W2367" i="1" s="1"/>
  <c r="T2368" i="1"/>
  <c r="U2368" i="1" s="1"/>
  <c r="V2368" i="1" s="1"/>
  <c r="W2368" i="1" s="1"/>
  <c r="T2369" i="1"/>
  <c r="U2369" i="1" s="1"/>
  <c r="V2369" i="1" s="1"/>
  <c r="W2369" i="1" s="1"/>
  <c r="T2370" i="1"/>
  <c r="U2370" i="1" s="1"/>
  <c r="V2370" i="1" s="1"/>
  <c r="W2370" i="1" s="1"/>
  <c r="T2371" i="1"/>
  <c r="U2371" i="1" s="1"/>
  <c r="V2371" i="1" s="1"/>
  <c r="W2371" i="1" s="1"/>
  <c r="T2372" i="1"/>
  <c r="U2372" i="1" s="1"/>
  <c r="V2372" i="1" s="1"/>
  <c r="W2372" i="1" s="1"/>
  <c r="T2373" i="1"/>
  <c r="U2373" i="1" s="1"/>
  <c r="V2373" i="1" s="1"/>
  <c r="W2373" i="1" s="1"/>
  <c r="T2374" i="1"/>
  <c r="U2374" i="1" s="1"/>
  <c r="V2374" i="1" s="1"/>
  <c r="W2374" i="1" s="1"/>
  <c r="T2375" i="1"/>
  <c r="U2375" i="1" s="1"/>
  <c r="V2375" i="1" s="1"/>
  <c r="W2375" i="1" s="1"/>
  <c r="T2376" i="1"/>
  <c r="U2376" i="1" s="1"/>
  <c r="V2376" i="1" s="1"/>
  <c r="W2376" i="1" s="1"/>
  <c r="T2377" i="1"/>
  <c r="U2377" i="1" s="1"/>
  <c r="V2377" i="1" s="1"/>
  <c r="W2377" i="1" s="1"/>
  <c r="T2378" i="1"/>
  <c r="U2378" i="1" s="1"/>
  <c r="V2378" i="1" s="1"/>
  <c r="W2378" i="1" s="1"/>
  <c r="T2379" i="1"/>
  <c r="U2379" i="1" s="1"/>
  <c r="V2379" i="1" s="1"/>
  <c r="W2379" i="1" s="1"/>
  <c r="T2380" i="1"/>
  <c r="U2380" i="1" s="1"/>
  <c r="V2380" i="1" s="1"/>
  <c r="W2380" i="1" s="1"/>
  <c r="T2381" i="1"/>
  <c r="U2381" i="1" s="1"/>
  <c r="V2381" i="1" s="1"/>
  <c r="W2381" i="1" s="1"/>
  <c r="T2382" i="1"/>
  <c r="U2382" i="1" s="1"/>
  <c r="V2382" i="1" s="1"/>
  <c r="W2382" i="1" s="1"/>
  <c r="T2383" i="1"/>
  <c r="U2383" i="1" s="1"/>
  <c r="V2383" i="1" s="1"/>
  <c r="W2383" i="1" s="1"/>
  <c r="T2384" i="1"/>
  <c r="U2384" i="1" s="1"/>
  <c r="V2384" i="1" s="1"/>
  <c r="W2384" i="1" s="1"/>
  <c r="T2385" i="1"/>
  <c r="U2385" i="1" s="1"/>
  <c r="V2385" i="1" s="1"/>
  <c r="W2385" i="1" s="1"/>
  <c r="T2386" i="1"/>
  <c r="U2386" i="1" s="1"/>
  <c r="V2386" i="1" s="1"/>
  <c r="W2386" i="1" s="1"/>
  <c r="T2387" i="1"/>
  <c r="U2387" i="1" s="1"/>
  <c r="V2387" i="1" s="1"/>
  <c r="W2387" i="1" s="1"/>
  <c r="T2388" i="1"/>
  <c r="U2388" i="1" s="1"/>
  <c r="V2388" i="1" s="1"/>
  <c r="W2388" i="1" s="1"/>
  <c r="T2389" i="1"/>
  <c r="U2389" i="1" s="1"/>
  <c r="V2389" i="1" s="1"/>
  <c r="W2389" i="1" s="1"/>
  <c r="T2390" i="1"/>
  <c r="U2390" i="1" s="1"/>
  <c r="V2390" i="1" s="1"/>
  <c r="W2390" i="1" s="1"/>
  <c r="T2391" i="1"/>
  <c r="U2391" i="1" s="1"/>
  <c r="V2391" i="1" s="1"/>
  <c r="W2391" i="1" s="1"/>
  <c r="T2392" i="1"/>
  <c r="U2392" i="1" s="1"/>
  <c r="V2392" i="1" s="1"/>
  <c r="W2392" i="1" s="1"/>
  <c r="T2393" i="1"/>
  <c r="U2393" i="1" s="1"/>
  <c r="V2393" i="1" s="1"/>
  <c r="W2393" i="1" s="1"/>
  <c r="T2394" i="1"/>
  <c r="U2394" i="1" s="1"/>
  <c r="V2394" i="1" s="1"/>
  <c r="W2394" i="1" s="1"/>
  <c r="T2395" i="1"/>
  <c r="U2395" i="1" s="1"/>
  <c r="V2395" i="1" s="1"/>
  <c r="W2395" i="1" s="1"/>
  <c r="T2396" i="1"/>
  <c r="U2396" i="1" s="1"/>
  <c r="V2396" i="1" s="1"/>
  <c r="W2396" i="1" s="1"/>
  <c r="T2397" i="1"/>
  <c r="U2397" i="1" s="1"/>
  <c r="V2397" i="1" s="1"/>
  <c r="W2397" i="1" s="1"/>
  <c r="T2398" i="1"/>
  <c r="U2398" i="1" s="1"/>
  <c r="V2398" i="1" s="1"/>
  <c r="W2398" i="1" s="1"/>
  <c r="T2399" i="1"/>
  <c r="U2399" i="1" s="1"/>
  <c r="V2399" i="1" s="1"/>
  <c r="W2399" i="1" s="1"/>
  <c r="T2400" i="1"/>
  <c r="U2400" i="1" s="1"/>
  <c r="V2400" i="1" s="1"/>
  <c r="W2400" i="1" s="1"/>
  <c r="T2401" i="1"/>
  <c r="U2401" i="1" s="1"/>
  <c r="V2401" i="1" s="1"/>
  <c r="W2401" i="1" s="1"/>
  <c r="T2402" i="1"/>
  <c r="U2402" i="1" s="1"/>
  <c r="V2402" i="1" s="1"/>
  <c r="W2402" i="1" s="1"/>
  <c r="T2403" i="1"/>
  <c r="U2403" i="1" s="1"/>
  <c r="V2403" i="1" s="1"/>
  <c r="W2403" i="1" s="1"/>
  <c r="T2404" i="1"/>
  <c r="U2404" i="1" s="1"/>
  <c r="V2404" i="1" s="1"/>
  <c r="W2404" i="1" s="1"/>
  <c r="T2405" i="1"/>
  <c r="U2405" i="1" s="1"/>
  <c r="V2405" i="1" s="1"/>
  <c r="W2405" i="1" s="1"/>
  <c r="T2406" i="1"/>
  <c r="U2406" i="1" s="1"/>
  <c r="V2406" i="1" s="1"/>
  <c r="W2406" i="1" s="1"/>
  <c r="T2407" i="1"/>
  <c r="U2407" i="1" s="1"/>
  <c r="V2407" i="1" s="1"/>
  <c r="W2407" i="1" s="1"/>
  <c r="T2408" i="1"/>
  <c r="U2408" i="1" s="1"/>
  <c r="V2408" i="1" s="1"/>
  <c r="W2408" i="1" s="1"/>
  <c r="T2409" i="1"/>
  <c r="U2409" i="1" s="1"/>
  <c r="V2409" i="1" s="1"/>
  <c r="W2409" i="1" s="1"/>
  <c r="T2410" i="1"/>
  <c r="U2410" i="1" s="1"/>
  <c r="V2410" i="1" s="1"/>
  <c r="W2410" i="1" s="1"/>
  <c r="T2411" i="1"/>
  <c r="U2411" i="1" s="1"/>
  <c r="V2411" i="1" s="1"/>
  <c r="W2411" i="1" s="1"/>
  <c r="T2412" i="1"/>
  <c r="U2412" i="1" s="1"/>
  <c r="V2412" i="1" s="1"/>
  <c r="W2412" i="1" s="1"/>
  <c r="T2413" i="1"/>
  <c r="U2413" i="1" s="1"/>
  <c r="V2413" i="1" s="1"/>
  <c r="W2413" i="1" s="1"/>
  <c r="T2414" i="1"/>
  <c r="U2414" i="1" s="1"/>
  <c r="V2414" i="1" s="1"/>
  <c r="W2414" i="1" s="1"/>
  <c r="T2415" i="1"/>
  <c r="U2415" i="1" s="1"/>
  <c r="V2415" i="1" s="1"/>
  <c r="W2415" i="1" s="1"/>
  <c r="T2416" i="1"/>
  <c r="U2416" i="1" s="1"/>
  <c r="V2416" i="1" s="1"/>
  <c r="W2416" i="1" s="1"/>
  <c r="T2417" i="1"/>
  <c r="U2417" i="1" s="1"/>
  <c r="V2417" i="1" s="1"/>
  <c r="W2417" i="1" s="1"/>
  <c r="T2418" i="1"/>
  <c r="U2418" i="1" s="1"/>
  <c r="V2418" i="1" s="1"/>
  <c r="W2418" i="1" s="1"/>
  <c r="T2419" i="1"/>
  <c r="U2419" i="1" s="1"/>
  <c r="V2419" i="1" s="1"/>
  <c r="W2419" i="1" s="1"/>
  <c r="T2420" i="1"/>
  <c r="U2420" i="1" s="1"/>
  <c r="V2420" i="1" s="1"/>
  <c r="W2420" i="1" s="1"/>
  <c r="T2421" i="1"/>
  <c r="U2421" i="1" s="1"/>
  <c r="V2421" i="1" s="1"/>
  <c r="W2421" i="1" s="1"/>
  <c r="T2422" i="1"/>
  <c r="U2422" i="1" s="1"/>
  <c r="V2422" i="1" s="1"/>
  <c r="W2422" i="1" s="1"/>
  <c r="T2423" i="1"/>
  <c r="U2423" i="1" s="1"/>
  <c r="V2423" i="1" s="1"/>
  <c r="W2423" i="1" s="1"/>
  <c r="T2424" i="1"/>
  <c r="U2424" i="1" s="1"/>
  <c r="V2424" i="1" s="1"/>
  <c r="W2424" i="1" s="1"/>
  <c r="T2425" i="1"/>
  <c r="U2425" i="1" s="1"/>
  <c r="V2425" i="1" s="1"/>
  <c r="W2425" i="1" s="1"/>
  <c r="T2426" i="1"/>
  <c r="U2426" i="1" s="1"/>
  <c r="V2426" i="1" s="1"/>
  <c r="W2426" i="1" s="1"/>
  <c r="T2427" i="1"/>
  <c r="U2427" i="1" s="1"/>
  <c r="V2427" i="1" s="1"/>
  <c r="W2427" i="1" s="1"/>
  <c r="T2428" i="1"/>
  <c r="U2428" i="1" s="1"/>
  <c r="V2428" i="1" s="1"/>
  <c r="W2428" i="1" s="1"/>
  <c r="T2429" i="1"/>
  <c r="U2429" i="1" s="1"/>
  <c r="V2429" i="1" s="1"/>
  <c r="W2429" i="1" s="1"/>
  <c r="T2430" i="1"/>
  <c r="U2430" i="1" s="1"/>
  <c r="V2430" i="1" s="1"/>
  <c r="W2430" i="1" s="1"/>
  <c r="T2431" i="1"/>
  <c r="U2431" i="1" s="1"/>
  <c r="V2431" i="1" s="1"/>
  <c r="W2431" i="1" s="1"/>
  <c r="T2432" i="1"/>
  <c r="U2432" i="1" s="1"/>
  <c r="V2432" i="1" s="1"/>
  <c r="W2432" i="1" s="1"/>
  <c r="T2433" i="1"/>
  <c r="U2433" i="1" s="1"/>
  <c r="V2433" i="1" s="1"/>
  <c r="W2433" i="1" s="1"/>
  <c r="T2434" i="1"/>
  <c r="U2434" i="1" s="1"/>
  <c r="V2434" i="1" s="1"/>
  <c r="W2434" i="1" s="1"/>
  <c r="T2435" i="1"/>
  <c r="U2435" i="1" s="1"/>
  <c r="V2435" i="1" s="1"/>
  <c r="W2435" i="1" s="1"/>
  <c r="T2436" i="1"/>
  <c r="U2436" i="1" s="1"/>
  <c r="V2436" i="1" s="1"/>
  <c r="W2436" i="1" s="1"/>
  <c r="T2437" i="1"/>
  <c r="U2437" i="1" s="1"/>
  <c r="V2437" i="1" s="1"/>
  <c r="W2437" i="1" s="1"/>
  <c r="T2438" i="1"/>
  <c r="U2438" i="1" s="1"/>
  <c r="V2438" i="1" s="1"/>
  <c r="W2438" i="1" s="1"/>
  <c r="T2439" i="1"/>
  <c r="U2439" i="1" s="1"/>
  <c r="V2439" i="1" s="1"/>
  <c r="W2439" i="1" s="1"/>
  <c r="T2440" i="1"/>
  <c r="U2440" i="1" s="1"/>
  <c r="V2440" i="1" s="1"/>
  <c r="W2440" i="1" s="1"/>
  <c r="T2441" i="1"/>
  <c r="U2441" i="1" s="1"/>
  <c r="V2441" i="1" s="1"/>
  <c r="W2441" i="1" s="1"/>
  <c r="T2442" i="1"/>
  <c r="U2442" i="1" s="1"/>
  <c r="V2442" i="1" s="1"/>
  <c r="W2442" i="1" s="1"/>
  <c r="T2443" i="1"/>
  <c r="U2443" i="1" s="1"/>
  <c r="V2443" i="1" s="1"/>
  <c r="W2443" i="1" s="1"/>
  <c r="T2444" i="1"/>
  <c r="U2444" i="1" s="1"/>
  <c r="V2444" i="1" s="1"/>
  <c r="W2444" i="1" s="1"/>
  <c r="T2445" i="1"/>
  <c r="U2445" i="1" s="1"/>
  <c r="V2445" i="1" s="1"/>
  <c r="W2445" i="1" s="1"/>
  <c r="T2446" i="1"/>
  <c r="U2446" i="1" s="1"/>
  <c r="V2446" i="1" s="1"/>
  <c r="W2446" i="1" s="1"/>
  <c r="T2447" i="1"/>
  <c r="U2447" i="1" s="1"/>
  <c r="V2447" i="1" s="1"/>
  <c r="W2447" i="1" s="1"/>
  <c r="T2448" i="1"/>
  <c r="U2448" i="1" s="1"/>
  <c r="V2448" i="1" s="1"/>
  <c r="W2448" i="1" s="1"/>
  <c r="T2449" i="1"/>
  <c r="U2449" i="1" s="1"/>
  <c r="V2449" i="1" s="1"/>
  <c r="W2449" i="1" s="1"/>
  <c r="T2450" i="1"/>
  <c r="U2450" i="1" s="1"/>
  <c r="V2450" i="1" s="1"/>
  <c r="W2450" i="1" s="1"/>
  <c r="T2451" i="1"/>
  <c r="U2451" i="1" s="1"/>
  <c r="V2451" i="1" s="1"/>
  <c r="W2451" i="1" s="1"/>
  <c r="T2452" i="1"/>
  <c r="U2452" i="1" s="1"/>
  <c r="V2452" i="1" s="1"/>
  <c r="W2452" i="1" s="1"/>
  <c r="T2453" i="1"/>
  <c r="U2453" i="1" s="1"/>
  <c r="V2453" i="1" s="1"/>
  <c r="W2453" i="1" s="1"/>
  <c r="T2454" i="1"/>
  <c r="U2454" i="1" s="1"/>
  <c r="V2454" i="1" s="1"/>
  <c r="W2454" i="1" s="1"/>
  <c r="T2455" i="1"/>
  <c r="U2455" i="1" s="1"/>
  <c r="V2455" i="1" s="1"/>
  <c r="W2455" i="1" s="1"/>
  <c r="T2456" i="1"/>
  <c r="U2456" i="1" s="1"/>
  <c r="V2456" i="1" s="1"/>
  <c r="W2456" i="1" s="1"/>
  <c r="T2457" i="1"/>
  <c r="U2457" i="1" s="1"/>
  <c r="V2457" i="1" s="1"/>
  <c r="W2457" i="1" s="1"/>
  <c r="T2458" i="1"/>
  <c r="U2458" i="1" s="1"/>
  <c r="V2458" i="1" s="1"/>
  <c r="W2458" i="1" s="1"/>
  <c r="T2459" i="1"/>
  <c r="U2459" i="1" s="1"/>
  <c r="V2459" i="1" s="1"/>
  <c r="W2459" i="1" s="1"/>
  <c r="T2460" i="1"/>
  <c r="U2460" i="1" s="1"/>
  <c r="V2460" i="1" s="1"/>
  <c r="W2460" i="1" s="1"/>
  <c r="T2461" i="1"/>
  <c r="U2461" i="1" s="1"/>
  <c r="V2461" i="1" s="1"/>
  <c r="W2461" i="1" s="1"/>
  <c r="T2462" i="1"/>
  <c r="U2462" i="1" s="1"/>
  <c r="V2462" i="1" s="1"/>
  <c r="W2462" i="1" s="1"/>
  <c r="T2463" i="1"/>
  <c r="U2463" i="1" s="1"/>
  <c r="V2463" i="1" s="1"/>
  <c r="W2463" i="1" s="1"/>
  <c r="T2464" i="1"/>
  <c r="U2464" i="1" s="1"/>
  <c r="V2464" i="1" s="1"/>
  <c r="W2464" i="1" s="1"/>
  <c r="T2465" i="1"/>
  <c r="U2465" i="1" s="1"/>
  <c r="V2465" i="1" s="1"/>
  <c r="W2465" i="1" s="1"/>
  <c r="T2466" i="1"/>
  <c r="U2466" i="1" s="1"/>
  <c r="V2466" i="1" s="1"/>
  <c r="W2466" i="1" s="1"/>
  <c r="T2467" i="1"/>
  <c r="U2467" i="1" s="1"/>
  <c r="V2467" i="1" s="1"/>
  <c r="W2467" i="1" s="1"/>
  <c r="T2468" i="1"/>
  <c r="U2468" i="1" s="1"/>
  <c r="V2468" i="1" s="1"/>
  <c r="W2468" i="1" s="1"/>
  <c r="T2469" i="1"/>
  <c r="U2469" i="1" s="1"/>
  <c r="V2469" i="1" s="1"/>
  <c r="W2469" i="1" s="1"/>
  <c r="T2470" i="1"/>
  <c r="U2470" i="1" s="1"/>
  <c r="V2470" i="1" s="1"/>
  <c r="W2470" i="1" s="1"/>
  <c r="T2471" i="1"/>
  <c r="U2471" i="1" s="1"/>
  <c r="V2471" i="1" s="1"/>
  <c r="W2471" i="1" s="1"/>
  <c r="T2472" i="1"/>
  <c r="U2472" i="1" s="1"/>
  <c r="V2472" i="1" s="1"/>
  <c r="W2472" i="1" s="1"/>
  <c r="T2473" i="1"/>
  <c r="U2473" i="1" s="1"/>
  <c r="V2473" i="1" s="1"/>
  <c r="W2473" i="1" s="1"/>
  <c r="T2474" i="1"/>
  <c r="U2474" i="1" s="1"/>
  <c r="V2474" i="1" s="1"/>
  <c r="W2474" i="1" s="1"/>
  <c r="T2475" i="1"/>
  <c r="U2475" i="1" s="1"/>
  <c r="V2475" i="1" s="1"/>
  <c r="W2475" i="1" s="1"/>
  <c r="T2476" i="1"/>
  <c r="U2476" i="1" s="1"/>
  <c r="V2476" i="1" s="1"/>
  <c r="W2476" i="1" s="1"/>
  <c r="T2477" i="1"/>
  <c r="U2477" i="1" s="1"/>
  <c r="V2477" i="1" s="1"/>
  <c r="W2477" i="1" s="1"/>
  <c r="T2478" i="1"/>
  <c r="U2478" i="1" s="1"/>
  <c r="V2478" i="1" s="1"/>
  <c r="W2478" i="1" s="1"/>
  <c r="T2479" i="1"/>
  <c r="U2479" i="1" s="1"/>
  <c r="V2479" i="1" s="1"/>
  <c r="W2479" i="1" s="1"/>
  <c r="T2480" i="1"/>
  <c r="U2480" i="1" s="1"/>
  <c r="V2480" i="1" s="1"/>
  <c r="W2480" i="1" s="1"/>
  <c r="T2481" i="1"/>
  <c r="U2481" i="1" s="1"/>
  <c r="V2481" i="1" s="1"/>
  <c r="W2481" i="1" s="1"/>
  <c r="T2482" i="1"/>
  <c r="U2482" i="1" s="1"/>
  <c r="V2482" i="1" s="1"/>
  <c r="W2482" i="1" s="1"/>
  <c r="T2483" i="1"/>
  <c r="U2483" i="1" s="1"/>
  <c r="V2483" i="1" s="1"/>
  <c r="W2483" i="1" s="1"/>
  <c r="T2484" i="1"/>
  <c r="U2484" i="1" s="1"/>
  <c r="V2484" i="1" s="1"/>
  <c r="W2484" i="1" s="1"/>
  <c r="T2485" i="1"/>
  <c r="U2485" i="1" s="1"/>
  <c r="V2485" i="1" s="1"/>
  <c r="W2485" i="1" s="1"/>
  <c r="T2486" i="1"/>
  <c r="U2486" i="1" s="1"/>
  <c r="V2486" i="1" s="1"/>
  <c r="W2486" i="1" s="1"/>
  <c r="T2487" i="1"/>
  <c r="U2487" i="1" s="1"/>
  <c r="V2487" i="1" s="1"/>
  <c r="W2487" i="1" s="1"/>
  <c r="T2488" i="1"/>
  <c r="U2488" i="1" s="1"/>
  <c r="V2488" i="1" s="1"/>
  <c r="W2488" i="1" s="1"/>
  <c r="T2489" i="1"/>
  <c r="U2489" i="1" s="1"/>
  <c r="V2489" i="1" s="1"/>
  <c r="W2489" i="1" s="1"/>
  <c r="T2490" i="1"/>
  <c r="U2490" i="1" s="1"/>
  <c r="V2490" i="1" s="1"/>
  <c r="W2490" i="1" s="1"/>
  <c r="T2491" i="1"/>
  <c r="U2491" i="1" s="1"/>
  <c r="V2491" i="1" s="1"/>
  <c r="W2491" i="1" s="1"/>
  <c r="T2492" i="1"/>
  <c r="U2492" i="1" s="1"/>
  <c r="V2492" i="1" s="1"/>
  <c r="W2492" i="1" s="1"/>
  <c r="T2493" i="1"/>
  <c r="U2493" i="1" s="1"/>
  <c r="V2493" i="1" s="1"/>
  <c r="W2493" i="1" s="1"/>
  <c r="T2494" i="1"/>
  <c r="U2494" i="1" s="1"/>
  <c r="V2494" i="1" s="1"/>
  <c r="W2494" i="1" s="1"/>
  <c r="T2495" i="1"/>
  <c r="U2495" i="1" s="1"/>
  <c r="V2495" i="1" s="1"/>
  <c r="W2495" i="1" s="1"/>
  <c r="T2496" i="1"/>
  <c r="U2496" i="1" s="1"/>
  <c r="V2496" i="1" s="1"/>
  <c r="W2496" i="1" s="1"/>
  <c r="T2497" i="1"/>
  <c r="U2497" i="1" s="1"/>
  <c r="V2497" i="1" s="1"/>
  <c r="W2497" i="1" s="1"/>
  <c r="T2498" i="1"/>
  <c r="U2498" i="1" s="1"/>
  <c r="V2498" i="1" s="1"/>
  <c r="W2498" i="1" s="1"/>
  <c r="T2499" i="1"/>
  <c r="U2499" i="1" s="1"/>
  <c r="V2499" i="1" s="1"/>
  <c r="W2499" i="1" s="1"/>
  <c r="T2500" i="1"/>
  <c r="U2500" i="1" s="1"/>
  <c r="V2500" i="1" s="1"/>
  <c r="W2500" i="1" s="1"/>
  <c r="T2501" i="1"/>
  <c r="U2501" i="1" s="1"/>
  <c r="V2501" i="1" s="1"/>
  <c r="W2501" i="1" s="1"/>
  <c r="T2502" i="1"/>
  <c r="U2502" i="1" s="1"/>
  <c r="V2502" i="1" s="1"/>
  <c r="W2502" i="1" s="1"/>
  <c r="T2503" i="1"/>
  <c r="U2503" i="1" s="1"/>
  <c r="V2503" i="1" s="1"/>
  <c r="W2503" i="1" s="1"/>
  <c r="T2504" i="1"/>
  <c r="U2504" i="1" s="1"/>
  <c r="V2504" i="1" s="1"/>
  <c r="W2504" i="1" s="1"/>
  <c r="T2505" i="1"/>
  <c r="U2505" i="1" s="1"/>
  <c r="V2505" i="1" s="1"/>
  <c r="W2505" i="1" s="1"/>
  <c r="T2506" i="1"/>
  <c r="U2506" i="1" s="1"/>
  <c r="V2506" i="1" s="1"/>
  <c r="W2506" i="1" s="1"/>
  <c r="T2507" i="1"/>
  <c r="U2507" i="1" s="1"/>
  <c r="V2507" i="1" s="1"/>
  <c r="W2507" i="1" s="1"/>
  <c r="T2508" i="1"/>
  <c r="U2508" i="1" s="1"/>
  <c r="V2508" i="1" s="1"/>
  <c r="W2508" i="1" s="1"/>
  <c r="T2509" i="1"/>
  <c r="U2509" i="1" s="1"/>
  <c r="V2509" i="1" s="1"/>
  <c r="W2509" i="1" s="1"/>
  <c r="T2510" i="1"/>
  <c r="U2510" i="1" s="1"/>
  <c r="V2510" i="1" s="1"/>
  <c r="W2510" i="1" s="1"/>
  <c r="T2511" i="1"/>
  <c r="U2511" i="1" s="1"/>
  <c r="V2511" i="1" s="1"/>
  <c r="W2511" i="1" s="1"/>
  <c r="T2512" i="1"/>
  <c r="U2512" i="1" s="1"/>
  <c r="V2512" i="1" s="1"/>
  <c r="W2512" i="1" s="1"/>
  <c r="T2513" i="1"/>
  <c r="U2513" i="1" s="1"/>
  <c r="V2513" i="1" s="1"/>
  <c r="W2513" i="1" s="1"/>
  <c r="T2514" i="1"/>
  <c r="U2514" i="1" s="1"/>
  <c r="V2514" i="1" s="1"/>
  <c r="W2514" i="1" s="1"/>
  <c r="T2515" i="1"/>
  <c r="U2515" i="1" s="1"/>
  <c r="V2515" i="1" s="1"/>
  <c r="W2515" i="1" s="1"/>
  <c r="T2516" i="1"/>
  <c r="U2516" i="1" s="1"/>
  <c r="V2516" i="1" s="1"/>
  <c r="W2516" i="1" s="1"/>
  <c r="T2517" i="1"/>
  <c r="U2517" i="1" s="1"/>
  <c r="V2517" i="1" s="1"/>
  <c r="W2517" i="1" s="1"/>
  <c r="T2518" i="1"/>
  <c r="U2518" i="1" s="1"/>
  <c r="V2518" i="1" s="1"/>
  <c r="W2518" i="1" s="1"/>
  <c r="T2519" i="1"/>
  <c r="U2519" i="1" s="1"/>
  <c r="V2519" i="1" s="1"/>
  <c r="W2519" i="1" s="1"/>
  <c r="T2520" i="1"/>
  <c r="U2520" i="1" s="1"/>
  <c r="V2520" i="1" s="1"/>
  <c r="W2520" i="1" s="1"/>
  <c r="T2521" i="1"/>
  <c r="U2521" i="1" s="1"/>
  <c r="V2521" i="1" s="1"/>
  <c r="W2521" i="1" s="1"/>
  <c r="T2522" i="1"/>
  <c r="U2522" i="1" s="1"/>
  <c r="V2522" i="1" s="1"/>
  <c r="W2522" i="1" s="1"/>
  <c r="T2523" i="1"/>
  <c r="U2523" i="1" s="1"/>
  <c r="V2523" i="1" s="1"/>
  <c r="W2523" i="1" s="1"/>
  <c r="T2524" i="1"/>
  <c r="U2524" i="1" s="1"/>
  <c r="V2524" i="1" s="1"/>
  <c r="W2524" i="1" s="1"/>
  <c r="T2525" i="1"/>
  <c r="U2525" i="1" s="1"/>
  <c r="V2525" i="1" s="1"/>
  <c r="W2525" i="1" s="1"/>
  <c r="T2526" i="1"/>
  <c r="U2526" i="1" s="1"/>
  <c r="V2526" i="1" s="1"/>
  <c r="W2526" i="1" s="1"/>
  <c r="T2527" i="1"/>
  <c r="U2527" i="1" s="1"/>
  <c r="V2527" i="1" s="1"/>
  <c r="W2527" i="1" s="1"/>
  <c r="T2528" i="1"/>
  <c r="U2528" i="1" s="1"/>
  <c r="V2528" i="1" s="1"/>
  <c r="W2528" i="1" s="1"/>
  <c r="T2529" i="1"/>
  <c r="U2529" i="1" s="1"/>
  <c r="V2529" i="1" s="1"/>
  <c r="W2529" i="1" s="1"/>
  <c r="T2530" i="1"/>
  <c r="U2530" i="1" s="1"/>
  <c r="V2530" i="1" s="1"/>
  <c r="W2530" i="1" s="1"/>
  <c r="T2531" i="1"/>
  <c r="U2531" i="1" s="1"/>
  <c r="V2531" i="1" s="1"/>
  <c r="W2531" i="1" s="1"/>
  <c r="T2532" i="1"/>
  <c r="U2532" i="1" s="1"/>
  <c r="V2532" i="1" s="1"/>
  <c r="W2532" i="1" s="1"/>
  <c r="T2533" i="1"/>
  <c r="U2533" i="1" s="1"/>
  <c r="V2533" i="1" s="1"/>
  <c r="W2533" i="1" s="1"/>
  <c r="T2534" i="1"/>
  <c r="U2534" i="1" s="1"/>
  <c r="V2534" i="1" s="1"/>
  <c r="W2534" i="1" s="1"/>
  <c r="T2535" i="1"/>
  <c r="U2535" i="1" s="1"/>
  <c r="V2535" i="1" s="1"/>
  <c r="W2535" i="1" s="1"/>
  <c r="T2536" i="1"/>
  <c r="U2536" i="1" s="1"/>
  <c r="V2536" i="1" s="1"/>
  <c r="W2536" i="1" s="1"/>
  <c r="T2537" i="1"/>
  <c r="U2537" i="1" s="1"/>
  <c r="V2537" i="1" s="1"/>
  <c r="W2537" i="1" s="1"/>
  <c r="T2538" i="1"/>
  <c r="U2538" i="1" s="1"/>
  <c r="V2538" i="1" s="1"/>
  <c r="W2538" i="1" s="1"/>
  <c r="T2539" i="1"/>
  <c r="U2539" i="1" s="1"/>
  <c r="V2539" i="1" s="1"/>
  <c r="W2539" i="1" s="1"/>
  <c r="T2540" i="1"/>
  <c r="U2540" i="1" s="1"/>
  <c r="V2540" i="1" s="1"/>
  <c r="W2540" i="1" s="1"/>
  <c r="T2541" i="1"/>
  <c r="U2541" i="1" s="1"/>
  <c r="V2541" i="1" s="1"/>
  <c r="W2541" i="1" s="1"/>
  <c r="T2542" i="1"/>
  <c r="U2542" i="1" s="1"/>
  <c r="V2542" i="1" s="1"/>
  <c r="W2542" i="1" s="1"/>
  <c r="T2543" i="1"/>
  <c r="U2543" i="1" s="1"/>
  <c r="V2543" i="1" s="1"/>
  <c r="W2543" i="1" s="1"/>
  <c r="T2544" i="1"/>
  <c r="U2544" i="1" s="1"/>
  <c r="V2544" i="1" s="1"/>
  <c r="W2544" i="1" s="1"/>
  <c r="T2545" i="1"/>
  <c r="U2545" i="1" s="1"/>
  <c r="V2545" i="1" s="1"/>
  <c r="W2545" i="1" s="1"/>
  <c r="T2546" i="1"/>
  <c r="U2546" i="1" s="1"/>
  <c r="V2546" i="1" s="1"/>
  <c r="W2546" i="1" s="1"/>
  <c r="T2547" i="1"/>
  <c r="U2547" i="1" s="1"/>
  <c r="V2547" i="1" s="1"/>
  <c r="W2547" i="1" s="1"/>
  <c r="T2548" i="1"/>
  <c r="U2548" i="1" s="1"/>
  <c r="V2548" i="1" s="1"/>
  <c r="W2548" i="1" s="1"/>
  <c r="T2549" i="1"/>
  <c r="U2549" i="1" s="1"/>
  <c r="V2549" i="1" s="1"/>
  <c r="W2549" i="1" s="1"/>
  <c r="T2550" i="1"/>
  <c r="U2550" i="1" s="1"/>
  <c r="V2550" i="1" s="1"/>
  <c r="W2550" i="1" s="1"/>
  <c r="T2551" i="1"/>
  <c r="U2551" i="1" s="1"/>
  <c r="V2551" i="1" s="1"/>
  <c r="W2551" i="1" s="1"/>
  <c r="T2552" i="1"/>
  <c r="U2552" i="1" s="1"/>
  <c r="V2552" i="1" s="1"/>
  <c r="W2552" i="1" s="1"/>
  <c r="T2553" i="1"/>
  <c r="U2553" i="1" s="1"/>
  <c r="V2553" i="1" s="1"/>
  <c r="W2553" i="1" s="1"/>
  <c r="T2554" i="1"/>
  <c r="U2554" i="1" s="1"/>
  <c r="V2554" i="1" s="1"/>
  <c r="W2554" i="1" s="1"/>
  <c r="T2555" i="1"/>
  <c r="U2555" i="1" s="1"/>
  <c r="V2555" i="1" s="1"/>
  <c r="W2555" i="1" s="1"/>
  <c r="T2556" i="1"/>
  <c r="U2556" i="1" s="1"/>
  <c r="V2556" i="1" s="1"/>
  <c r="W2556" i="1" s="1"/>
  <c r="T2557" i="1"/>
  <c r="U2557" i="1" s="1"/>
  <c r="V2557" i="1" s="1"/>
  <c r="W2557" i="1" s="1"/>
  <c r="T2558" i="1"/>
  <c r="U2558" i="1" s="1"/>
  <c r="V2558" i="1" s="1"/>
  <c r="W2558" i="1" s="1"/>
  <c r="T2559" i="1"/>
  <c r="U2559" i="1" s="1"/>
  <c r="V2559" i="1" s="1"/>
  <c r="W2559" i="1" s="1"/>
  <c r="T2560" i="1"/>
  <c r="U2560" i="1" s="1"/>
  <c r="V2560" i="1" s="1"/>
  <c r="W2560" i="1" s="1"/>
  <c r="T2561" i="1"/>
  <c r="U2561" i="1" s="1"/>
  <c r="V2561" i="1" s="1"/>
  <c r="W2561" i="1" s="1"/>
  <c r="T2562" i="1"/>
  <c r="U2562" i="1" s="1"/>
  <c r="V2562" i="1" s="1"/>
  <c r="W2562" i="1" s="1"/>
  <c r="T2563" i="1"/>
  <c r="U2563" i="1" s="1"/>
  <c r="V2563" i="1" s="1"/>
  <c r="W2563" i="1" s="1"/>
  <c r="T2564" i="1"/>
  <c r="U2564" i="1" s="1"/>
  <c r="V2564" i="1" s="1"/>
  <c r="W2564" i="1" s="1"/>
  <c r="T2565" i="1"/>
  <c r="U2565" i="1" s="1"/>
  <c r="V2565" i="1" s="1"/>
  <c r="W2565" i="1" s="1"/>
  <c r="T2566" i="1"/>
  <c r="U2566" i="1" s="1"/>
  <c r="V2566" i="1" s="1"/>
  <c r="W2566" i="1" s="1"/>
  <c r="T2567" i="1"/>
  <c r="U2567" i="1" s="1"/>
  <c r="V2567" i="1" s="1"/>
  <c r="W2567" i="1" s="1"/>
  <c r="T2568" i="1"/>
  <c r="U2568" i="1" s="1"/>
  <c r="V2568" i="1" s="1"/>
  <c r="W2568" i="1" s="1"/>
  <c r="T2569" i="1"/>
  <c r="U2569" i="1" s="1"/>
  <c r="V2569" i="1" s="1"/>
  <c r="W2569" i="1" s="1"/>
  <c r="T2570" i="1"/>
  <c r="U2570" i="1" s="1"/>
  <c r="V2570" i="1" s="1"/>
  <c r="W2570" i="1" s="1"/>
  <c r="T2571" i="1"/>
  <c r="U2571" i="1" s="1"/>
  <c r="V2571" i="1" s="1"/>
  <c r="W2571" i="1" s="1"/>
  <c r="T2572" i="1"/>
  <c r="U2572" i="1" s="1"/>
  <c r="V2572" i="1" s="1"/>
  <c r="W2572" i="1" s="1"/>
  <c r="T2573" i="1"/>
  <c r="U2573" i="1" s="1"/>
  <c r="V2573" i="1" s="1"/>
  <c r="W2573" i="1" s="1"/>
  <c r="T2574" i="1"/>
  <c r="U2574" i="1" s="1"/>
  <c r="V2574" i="1" s="1"/>
  <c r="W2574" i="1" s="1"/>
  <c r="T2575" i="1"/>
  <c r="U2575" i="1" s="1"/>
  <c r="V2575" i="1" s="1"/>
  <c r="W2575" i="1" s="1"/>
  <c r="T2576" i="1"/>
  <c r="U2576" i="1" s="1"/>
  <c r="V2576" i="1" s="1"/>
  <c r="W2576" i="1" s="1"/>
  <c r="T2577" i="1"/>
  <c r="U2577" i="1" s="1"/>
  <c r="V2577" i="1" s="1"/>
  <c r="W2577" i="1" s="1"/>
  <c r="T2578" i="1"/>
  <c r="U2578" i="1" s="1"/>
  <c r="V2578" i="1" s="1"/>
  <c r="W2578" i="1" s="1"/>
  <c r="T2579" i="1"/>
  <c r="U2579" i="1" s="1"/>
  <c r="V2579" i="1" s="1"/>
  <c r="W2579" i="1" s="1"/>
  <c r="T2580" i="1"/>
  <c r="U2580" i="1" s="1"/>
  <c r="V2580" i="1" s="1"/>
  <c r="W2580" i="1" s="1"/>
  <c r="T2581" i="1"/>
  <c r="U2581" i="1" s="1"/>
  <c r="V2581" i="1" s="1"/>
  <c r="W2581" i="1" s="1"/>
  <c r="T2582" i="1"/>
  <c r="U2582" i="1" s="1"/>
  <c r="V2582" i="1" s="1"/>
  <c r="W2582" i="1" s="1"/>
  <c r="T2583" i="1"/>
  <c r="U2583" i="1" s="1"/>
  <c r="V2583" i="1" s="1"/>
  <c r="W2583" i="1" s="1"/>
  <c r="T2584" i="1"/>
  <c r="U2584" i="1" s="1"/>
  <c r="V2584" i="1" s="1"/>
  <c r="W2584" i="1" s="1"/>
  <c r="T2585" i="1"/>
  <c r="U2585" i="1" s="1"/>
  <c r="V2585" i="1" s="1"/>
  <c r="W2585" i="1" s="1"/>
  <c r="T2586" i="1"/>
  <c r="U2586" i="1" s="1"/>
  <c r="V2586" i="1" s="1"/>
  <c r="W2586" i="1" s="1"/>
  <c r="T2587" i="1"/>
  <c r="U2587" i="1" s="1"/>
  <c r="V2587" i="1" s="1"/>
  <c r="W2587" i="1" s="1"/>
  <c r="T2588" i="1"/>
  <c r="U2588" i="1" s="1"/>
  <c r="V2588" i="1" s="1"/>
  <c r="W2588" i="1" s="1"/>
  <c r="T2589" i="1"/>
  <c r="U2589" i="1" s="1"/>
  <c r="V2589" i="1" s="1"/>
  <c r="W2589" i="1" s="1"/>
  <c r="T2590" i="1"/>
  <c r="U2590" i="1" s="1"/>
  <c r="V2590" i="1" s="1"/>
  <c r="W2590" i="1" s="1"/>
  <c r="T2591" i="1"/>
  <c r="U2591" i="1" s="1"/>
  <c r="V2591" i="1" s="1"/>
  <c r="W2591" i="1" s="1"/>
  <c r="T2592" i="1"/>
  <c r="U2592" i="1" s="1"/>
  <c r="V2592" i="1" s="1"/>
  <c r="W2592" i="1" s="1"/>
  <c r="T2593" i="1"/>
  <c r="U2593" i="1" s="1"/>
  <c r="V2593" i="1" s="1"/>
  <c r="W2593" i="1" s="1"/>
  <c r="T2594" i="1"/>
  <c r="U2594" i="1" s="1"/>
  <c r="V2594" i="1" s="1"/>
  <c r="W2594" i="1" s="1"/>
  <c r="T2595" i="1"/>
  <c r="U2595" i="1" s="1"/>
  <c r="V2595" i="1" s="1"/>
  <c r="W2595" i="1" s="1"/>
  <c r="T2596" i="1"/>
  <c r="U2596" i="1" s="1"/>
  <c r="V2596" i="1" s="1"/>
  <c r="W2596" i="1" s="1"/>
  <c r="T2597" i="1"/>
  <c r="U2597" i="1" s="1"/>
  <c r="V2597" i="1" s="1"/>
  <c r="W2597" i="1" s="1"/>
  <c r="T2598" i="1"/>
  <c r="U2598" i="1" s="1"/>
  <c r="V2598" i="1" s="1"/>
  <c r="W2598" i="1" s="1"/>
  <c r="T2599" i="1"/>
  <c r="U2599" i="1" s="1"/>
  <c r="V2599" i="1" s="1"/>
  <c r="W2599" i="1" s="1"/>
  <c r="T2600" i="1"/>
  <c r="U2600" i="1" s="1"/>
  <c r="V2600" i="1" s="1"/>
  <c r="W2600" i="1" s="1"/>
  <c r="T2601" i="1"/>
  <c r="U2601" i="1" s="1"/>
  <c r="V2601" i="1" s="1"/>
  <c r="W2601" i="1" s="1"/>
  <c r="T2602" i="1"/>
  <c r="U2602" i="1" s="1"/>
  <c r="V2602" i="1" s="1"/>
  <c r="W2602" i="1" s="1"/>
  <c r="T2603" i="1"/>
  <c r="U2603" i="1" s="1"/>
  <c r="V2603" i="1" s="1"/>
  <c r="W2603" i="1" s="1"/>
  <c r="T2604" i="1"/>
  <c r="U2604" i="1" s="1"/>
  <c r="V2604" i="1" s="1"/>
  <c r="W2604" i="1" s="1"/>
  <c r="T2605" i="1"/>
  <c r="U2605" i="1" s="1"/>
  <c r="V2605" i="1" s="1"/>
  <c r="W2605" i="1" s="1"/>
  <c r="T2606" i="1"/>
  <c r="U2606" i="1" s="1"/>
  <c r="V2606" i="1" s="1"/>
  <c r="W2606" i="1" s="1"/>
  <c r="T2607" i="1"/>
  <c r="U2607" i="1" s="1"/>
  <c r="V2607" i="1" s="1"/>
  <c r="W2607" i="1" s="1"/>
  <c r="T2608" i="1"/>
  <c r="U2608" i="1" s="1"/>
  <c r="V2608" i="1" s="1"/>
  <c r="W2608" i="1" s="1"/>
  <c r="T2609" i="1"/>
  <c r="U2609" i="1" s="1"/>
  <c r="V2609" i="1" s="1"/>
  <c r="W2609" i="1" s="1"/>
  <c r="T2610" i="1"/>
  <c r="U2610" i="1" s="1"/>
  <c r="V2610" i="1" s="1"/>
  <c r="W2610" i="1" s="1"/>
  <c r="T2611" i="1"/>
  <c r="U2611" i="1" s="1"/>
  <c r="V2611" i="1" s="1"/>
  <c r="W2611" i="1" s="1"/>
  <c r="T2612" i="1"/>
  <c r="U2612" i="1" s="1"/>
  <c r="V2612" i="1" s="1"/>
  <c r="W2612" i="1" s="1"/>
  <c r="T2613" i="1"/>
  <c r="U2613" i="1" s="1"/>
  <c r="V2613" i="1" s="1"/>
  <c r="W2613" i="1" s="1"/>
  <c r="T2614" i="1"/>
  <c r="U2614" i="1" s="1"/>
  <c r="V2614" i="1" s="1"/>
  <c r="W2614" i="1" s="1"/>
  <c r="T2615" i="1"/>
  <c r="U2615" i="1" s="1"/>
  <c r="V2615" i="1" s="1"/>
  <c r="W2615" i="1" s="1"/>
  <c r="T2616" i="1"/>
  <c r="U2616" i="1" s="1"/>
  <c r="V2616" i="1" s="1"/>
  <c r="W2616" i="1" s="1"/>
  <c r="T2617" i="1"/>
  <c r="U2617" i="1" s="1"/>
  <c r="V2617" i="1" s="1"/>
  <c r="W2617" i="1" s="1"/>
  <c r="T2618" i="1"/>
  <c r="U2618" i="1" s="1"/>
  <c r="V2618" i="1" s="1"/>
  <c r="W2618" i="1" s="1"/>
  <c r="T2619" i="1"/>
  <c r="U2619" i="1" s="1"/>
  <c r="V2619" i="1" s="1"/>
  <c r="W2619" i="1" s="1"/>
  <c r="T2620" i="1"/>
  <c r="U2620" i="1" s="1"/>
  <c r="V2620" i="1" s="1"/>
  <c r="W2620" i="1" s="1"/>
  <c r="T2621" i="1"/>
  <c r="U2621" i="1" s="1"/>
  <c r="V2621" i="1" s="1"/>
  <c r="W2621" i="1" s="1"/>
  <c r="T2622" i="1"/>
  <c r="U2622" i="1" s="1"/>
  <c r="V2622" i="1" s="1"/>
  <c r="W2622" i="1" s="1"/>
  <c r="T2623" i="1"/>
  <c r="U2623" i="1" s="1"/>
  <c r="V2623" i="1" s="1"/>
  <c r="W2623" i="1" s="1"/>
  <c r="T2624" i="1"/>
  <c r="U2624" i="1" s="1"/>
  <c r="V2624" i="1" s="1"/>
  <c r="W2624" i="1" s="1"/>
  <c r="T2625" i="1"/>
  <c r="U2625" i="1" s="1"/>
  <c r="V2625" i="1" s="1"/>
  <c r="W2625" i="1" s="1"/>
  <c r="T2626" i="1"/>
  <c r="U2626" i="1" s="1"/>
  <c r="V2626" i="1" s="1"/>
  <c r="W2626" i="1" s="1"/>
  <c r="T2627" i="1"/>
  <c r="U2627" i="1" s="1"/>
  <c r="V2627" i="1" s="1"/>
  <c r="W2627" i="1" s="1"/>
  <c r="T2628" i="1"/>
  <c r="U2628" i="1" s="1"/>
  <c r="V2628" i="1" s="1"/>
  <c r="W2628" i="1" s="1"/>
  <c r="T2629" i="1"/>
  <c r="U2629" i="1" s="1"/>
  <c r="V2629" i="1" s="1"/>
  <c r="W2629" i="1" s="1"/>
  <c r="T2630" i="1"/>
  <c r="U2630" i="1" s="1"/>
  <c r="V2630" i="1" s="1"/>
  <c r="W2630" i="1" s="1"/>
  <c r="T2631" i="1"/>
  <c r="U2631" i="1" s="1"/>
  <c r="V2631" i="1" s="1"/>
  <c r="W2631" i="1" s="1"/>
  <c r="T2632" i="1"/>
  <c r="U2632" i="1" s="1"/>
  <c r="V2632" i="1" s="1"/>
  <c r="W2632" i="1" s="1"/>
  <c r="T2633" i="1"/>
  <c r="U2633" i="1" s="1"/>
  <c r="V2633" i="1" s="1"/>
  <c r="W2633" i="1" s="1"/>
  <c r="T2634" i="1"/>
  <c r="U2634" i="1" s="1"/>
  <c r="V2634" i="1" s="1"/>
  <c r="W2634" i="1" s="1"/>
  <c r="T2635" i="1"/>
  <c r="U2635" i="1" s="1"/>
  <c r="V2635" i="1" s="1"/>
  <c r="W2635" i="1" s="1"/>
  <c r="T2636" i="1"/>
  <c r="U2636" i="1" s="1"/>
  <c r="V2636" i="1" s="1"/>
  <c r="W2636" i="1" s="1"/>
  <c r="T2637" i="1"/>
  <c r="U2637" i="1" s="1"/>
  <c r="V2637" i="1" s="1"/>
  <c r="W2637" i="1" s="1"/>
  <c r="T2638" i="1"/>
  <c r="U2638" i="1" s="1"/>
  <c r="V2638" i="1" s="1"/>
  <c r="W2638" i="1" s="1"/>
  <c r="T2639" i="1"/>
  <c r="U2639" i="1" s="1"/>
  <c r="V2639" i="1" s="1"/>
  <c r="W2639" i="1" s="1"/>
  <c r="T2640" i="1"/>
  <c r="U2640" i="1" s="1"/>
  <c r="V2640" i="1" s="1"/>
  <c r="W2640" i="1" s="1"/>
  <c r="T2641" i="1"/>
  <c r="U2641" i="1" s="1"/>
  <c r="V2641" i="1" s="1"/>
  <c r="W2641" i="1" s="1"/>
  <c r="T2642" i="1"/>
  <c r="U2642" i="1" s="1"/>
  <c r="V2642" i="1" s="1"/>
  <c r="W2642" i="1" s="1"/>
  <c r="T2643" i="1"/>
  <c r="U2643" i="1" s="1"/>
  <c r="V2643" i="1" s="1"/>
  <c r="W2643" i="1" s="1"/>
  <c r="T2644" i="1"/>
  <c r="U2644" i="1" s="1"/>
  <c r="V2644" i="1" s="1"/>
  <c r="W2644" i="1" s="1"/>
  <c r="T2645" i="1"/>
  <c r="U2645" i="1" s="1"/>
  <c r="V2645" i="1" s="1"/>
  <c r="W2645" i="1" s="1"/>
  <c r="T2646" i="1"/>
  <c r="U2646" i="1" s="1"/>
  <c r="V2646" i="1" s="1"/>
  <c r="W2646" i="1" s="1"/>
  <c r="T2647" i="1"/>
  <c r="U2647" i="1" s="1"/>
  <c r="V2647" i="1" s="1"/>
  <c r="W2647" i="1" s="1"/>
  <c r="T2648" i="1"/>
  <c r="U2648" i="1" s="1"/>
  <c r="V2648" i="1" s="1"/>
  <c r="W2648" i="1" s="1"/>
  <c r="T2649" i="1"/>
  <c r="U2649" i="1" s="1"/>
  <c r="V2649" i="1" s="1"/>
  <c r="W2649" i="1" s="1"/>
  <c r="T2650" i="1"/>
  <c r="U2650" i="1" s="1"/>
  <c r="V2650" i="1" s="1"/>
  <c r="W2650" i="1" s="1"/>
  <c r="T2651" i="1"/>
  <c r="U2651" i="1" s="1"/>
  <c r="V2651" i="1" s="1"/>
  <c r="W2651" i="1" s="1"/>
  <c r="T2652" i="1"/>
  <c r="U2652" i="1" s="1"/>
  <c r="V2652" i="1" s="1"/>
  <c r="W2652" i="1" s="1"/>
  <c r="T2653" i="1"/>
  <c r="U2653" i="1" s="1"/>
  <c r="V2653" i="1" s="1"/>
  <c r="W2653" i="1" s="1"/>
  <c r="T2654" i="1"/>
  <c r="U2654" i="1" s="1"/>
  <c r="V2654" i="1" s="1"/>
  <c r="W2654" i="1" s="1"/>
  <c r="T2655" i="1"/>
  <c r="U2655" i="1" s="1"/>
  <c r="V2655" i="1" s="1"/>
  <c r="W2655" i="1" s="1"/>
  <c r="T2656" i="1"/>
  <c r="U2656" i="1" s="1"/>
  <c r="V2656" i="1" s="1"/>
  <c r="W2656" i="1" s="1"/>
  <c r="T2657" i="1"/>
  <c r="U2657" i="1" s="1"/>
  <c r="V2657" i="1" s="1"/>
  <c r="W2657" i="1" s="1"/>
  <c r="T2658" i="1"/>
  <c r="U2658" i="1" s="1"/>
  <c r="V2658" i="1" s="1"/>
  <c r="W2658" i="1" s="1"/>
  <c r="T2659" i="1"/>
  <c r="U2659" i="1" s="1"/>
  <c r="V2659" i="1" s="1"/>
  <c r="W2659" i="1" s="1"/>
  <c r="T2660" i="1"/>
  <c r="U2660" i="1" s="1"/>
  <c r="V2660" i="1" s="1"/>
  <c r="W2660" i="1" s="1"/>
  <c r="T2661" i="1"/>
  <c r="U2661" i="1" s="1"/>
  <c r="V2661" i="1" s="1"/>
  <c r="W2661" i="1" s="1"/>
  <c r="T2662" i="1"/>
  <c r="U2662" i="1" s="1"/>
  <c r="V2662" i="1" s="1"/>
  <c r="W2662" i="1" s="1"/>
  <c r="T2663" i="1"/>
  <c r="U2663" i="1" s="1"/>
  <c r="V2663" i="1" s="1"/>
  <c r="W2663" i="1" s="1"/>
  <c r="T2664" i="1"/>
  <c r="U2664" i="1" s="1"/>
  <c r="V2664" i="1" s="1"/>
  <c r="W2664" i="1" s="1"/>
  <c r="T2665" i="1"/>
  <c r="U2665" i="1" s="1"/>
  <c r="V2665" i="1" s="1"/>
  <c r="W2665" i="1" s="1"/>
  <c r="T2666" i="1"/>
  <c r="U2666" i="1" s="1"/>
  <c r="V2666" i="1" s="1"/>
  <c r="W2666" i="1" s="1"/>
  <c r="T2667" i="1"/>
  <c r="U2667" i="1" s="1"/>
  <c r="V2667" i="1" s="1"/>
  <c r="W2667" i="1" s="1"/>
  <c r="T2668" i="1"/>
  <c r="U2668" i="1" s="1"/>
  <c r="V2668" i="1" s="1"/>
  <c r="W2668" i="1" s="1"/>
  <c r="T2669" i="1"/>
  <c r="U2669" i="1" s="1"/>
  <c r="V2669" i="1" s="1"/>
  <c r="W2669" i="1" s="1"/>
  <c r="T2670" i="1"/>
  <c r="U2670" i="1" s="1"/>
  <c r="V2670" i="1" s="1"/>
  <c r="W2670" i="1" s="1"/>
  <c r="T2671" i="1"/>
  <c r="U2671" i="1" s="1"/>
  <c r="V2671" i="1" s="1"/>
  <c r="W2671" i="1" s="1"/>
  <c r="T2672" i="1"/>
  <c r="U2672" i="1" s="1"/>
  <c r="V2672" i="1" s="1"/>
  <c r="W2672" i="1" s="1"/>
  <c r="T2673" i="1"/>
  <c r="U2673" i="1" s="1"/>
  <c r="V2673" i="1" s="1"/>
  <c r="W2673" i="1" s="1"/>
  <c r="T2674" i="1"/>
  <c r="U2674" i="1" s="1"/>
  <c r="V2674" i="1" s="1"/>
  <c r="W2674" i="1" s="1"/>
  <c r="T2675" i="1"/>
  <c r="U2675" i="1" s="1"/>
  <c r="V2675" i="1" s="1"/>
  <c r="W2675" i="1" s="1"/>
  <c r="T2676" i="1"/>
  <c r="U2676" i="1" s="1"/>
  <c r="V2676" i="1" s="1"/>
  <c r="W2676" i="1" s="1"/>
  <c r="T2677" i="1"/>
  <c r="U2677" i="1" s="1"/>
  <c r="V2677" i="1" s="1"/>
  <c r="W2677" i="1" s="1"/>
  <c r="T2678" i="1"/>
  <c r="U2678" i="1" s="1"/>
  <c r="V2678" i="1" s="1"/>
  <c r="W2678" i="1" s="1"/>
  <c r="T2679" i="1"/>
  <c r="U2679" i="1" s="1"/>
  <c r="V2679" i="1" s="1"/>
  <c r="W2679" i="1" s="1"/>
  <c r="T2680" i="1"/>
  <c r="U2680" i="1" s="1"/>
  <c r="V2680" i="1" s="1"/>
  <c r="W2680" i="1" s="1"/>
  <c r="T2681" i="1"/>
  <c r="U2681" i="1" s="1"/>
  <c r="V2681" i="1" s="1"/>
  <c r="W2681" i="1" s="1"/>
  <c r="T2682" i="1"/>
  <c r="U2682" i="1" s="1"/>
  <c r="V2682" i="1" s="1"/>
  <c r="W2682" i="1" s="1"/>
  <c r="T2683" i="1"/>
  <c r="U2683" i="1" s="1"/>
  <c r="V2683" i="1" s="1"/>
  <c r="W2683" i="1" s="1"/>
  <c r="T2684" i="1"/>
  <c r="U2684" i="1" s="1"/>
  <c r="V2684" i="1" s="1"/>
  <c r="W2684" i="1" s="1"/>
  <c r="T2685" i="1"/>
  <c r="U2685" i="1" s="1"/>
  <c r="V2685" i="1" s="1"/>
  <c r="W2685" i="1" s="1"/>
  <c r="T2686" i="1"/>
  <c r="U2686" i="1" s="1"/>
  <c r="V2686" i="1" s="1"/>
  <c r="W2686" i="1" s="1"/>
  <c r="T2687" i="1"/>
  <c r="U2687" i="1" s="1"/>
  <c r="V2687" i="1" s="1"/>
  <c r="W2687" i="1" s="1"/>
  <c r="T2688" i="1"/>
  <c r="U2688" i="1" s="1"/>
  <c r="V2688" i="1" s="1"/>
  <c r="W2688" i="1" s="1"/>
  <c r="T2689" i="1"/>
  <c r="U2689" i="1" s="1"/>
  <c r="V2689" i="1" s="1"/>
  <c r="W2689" i="1" s="1"/>
  <c r="T2690" i="1"/>
  <c r="U2690" i="1" s="1"/>
  <c r="V2690" i="1" s="1"/>
  <c r="W2690" i="1" s="1"/>
  <c r="T2691" i="1"/>
  <c r="U2691" i="1" s="1"/>
  <c r="V2691" i="1" s="1"/>
  <c r="W2691" i="1" s="1"/>
  <c r="T2692" i="1"/>
  <c r="U2692" i="1" s="1"/>
  <c r="V2692" i="1" s="1"/>
  <c r="W2692" i="1" s="1"/>
  <c r="T2693" i="1"/>
  <c r="U2693" i="1" s="1"/>
  <c r="V2693" i="1" s="1"/>
  <c r="W2693" i="1" s="1"/>
  <c r="T2694" i="1"/>
  <c r="U2694" i="1" s="1"/>
  <c r="V2694" i="1" s="1"/>
  <c r="W2694" i="1" s="1"/>
  <c r="T2695" i="1"/>
  <c r="U2695" i="1" s="1"/>
  <c r="V2695" i="1" s="1"/>
  <c r="W2695" i="1" s="1"/>
  <c r="T2696" i="1"/>
  <c r="U2696" i="1" s="1"/>
  <c r="V2696" i="1" s="1"/>
  <c r="W2696" i="1" s="1"/>
  <c r="T2697" i="1"/>
  <c r="U2697" i="1" s="1"/>
  <c r="V2697" i="1" s="1"/>
  <c r="W2697" i="1" s="1"/>
  <c r="T2698" i="1"/>
  <c r="U2698" i="1" s="1"/>
  <c r="V2698" i="1" s="1"/>
  <c r="W2698" i="1" s="1"/>
  <c r="T2699" i="1"/>
  <c r="U2699" i="1" s="1"/>
  <c r="V2699" i="1" s="1"/>
  <c r="W2699" i="1" s="1"/>
  <c r="T2700" i="1"/>
  <c r="U2700" i="1" s="1"/>
  <c r="V2700" i="1" s="1"/>
  <c r="W2700" i="1" s="1"/>
  <c r="T2701" i="1"/>
  <c r="U2701" i="1" s="1"/>
  <c r="V2701" i="1" s="1"/>
  <c r="W2701" i="1" s="1"/>
  <c r="T2702" i="1"/>
  <c r="U2702" i="1" s="1"/>
  <c r="V2702" i="1" s="1"/>
  <c r="W2702" i="1" s="1"/>
  <c r="T2703" i="1"/>
  <c r="U2703" i="1" s="1"/>
  <c r="V2703" i="1" s="1"/>
  <c r="W2703" i="1" s="1"/>
  <c r="T2704" i="1"/>
  <c r="U2704" i="1" s="1"/>
  <c r="V2704" i="1" s="1"/>
  <c r="W2704" i="1" s="1"/>
  <c r="T2705" i="1"/>
  <c r="U2705" i="1" s="1"/>
  <c r="V2705" i="1" s="1"/>
  <c r="W2705" i="1" s="1"/>
  <c r="T2706" i="1"/>
  <c r="U2706" i="1" s="1"/>
  <c r="V2706" i="1" s="1"/>
  <c r="W2706" i="1" s="1"/>
  <c r="T2707" i="1"/>
  <c r="U2707" i="1" s="1"/>
  <c r="V2707" i="1" s="1"/>
  <c r="W2707" i="1" s="1"/>
  <c r="T2708" i="1"/>
  <c r="U2708" i="1" s="1"/>
  <c r="V2708" i="1" s="1"/>
  <c r="W2708" i="1" s="1"/>
  <c r="T2709" i="1"/>
  <c r="U2709" i="1" s="1"/>
  <c r="V2709" i="1" s="1"/>
  <c r="W2709" i="1" s="1"/>
  <c r="T2710" i="1"/>
  <c r="U2710" i="1" s="1"/>
  <c r="V2710" i="1" s="1"/>
  <c r="W2710" i="1" s="1"/>
  <c r="T2711" i="1"/>
  <c r="U2711" i="1" s="1"/>
  <c r="V2711" i="1" s="1"/>
  <c r="W2711" i="1" s="1"/>
  <c r="T2712" i="1"/>
  <c r="U2712" i="1" s="1"/>
  <c r="V2712" i="1" s="1"/>
  <c r="W2712" i="1" s="1"/>
  <c r="T2713" i="1"/>
  <c r="U2713" i="1" s="1"/>
  <c r="V2713" i="1" s="1"/>
  <c r="W2713" i="1" s="1"/>
  <c r="T2714" i="1"/>
  <c r="U2714" i="1" s="1"/>
  <c r="V2714" i="1" s="1"/>
  <c r="W2714" i="1" s="1"/>
  <c r="T2715" i="1"/>
  <c r="U2715" i="1" s="1"/>
  <c r="V2715" i="1" s="1"/>
  <c r="W2715" i="1" s="1"/>
  <c r="T2716" i="1"/>
  <c r="U2716" i="1" s="1"/>
  <c r="V2716" i="1" s="1"/>
  <c r="W2716" i="1" s="1"/>
  <c r="T2717" i="1"/>
  <c r="U2717" i="1" s="1"/>
  <c r="V2717" i="1" s="1"/>
  <c r="W2717" i="1" s="1"/>
  <c r="T2718" i="1"/>
  <c r="U2718" i="1" s="1"/>
  <c r="V2718" i="1" s="1"/>
  <c r="W2718" i="1" s="1"/>
  <c r="T2719" i="1"/>
  <c r="U2719" i="1" s="1"/>
  <c r="V2719" i="1" s="1"/>
  <c r="W2719" i="1" s="1"/>
  <c r="T2720" i="1"/>
  <c r="U2720" i="1" s="1"/>
  <c r="V2720" i="1" s="1"/>
  <c r="W2720" i="1" s="1"/>
  <c r="T2721" i="1"/>
  <c r="U2721" i="1" s="1"/>
  <c r="V2721" i="1" s="1"/>
  <c r="W2721" i="1" s="1"/>
  <c r="T2722" i="1"/>
  <c r="U2722" i="1" s="1"/>
  <c r="V2722" i="1" s="1"/>
  <c r="W2722" i="1" s="1"/>
  <c r="T2723" i="1"/>
  <c r="U2723" i="1" s="1"/>
  <c r="V2723" i="1" s="1"/>
  <c r="W2723" i="1" s="1"/>
  <c r="T2724" i="1"/>
  <c r="U2724" i="1" s="1"/>
  <c r="V2724" i="1" s="1"/>
  <c r="W2724" i="1" s="1"/>
  <c r="T2725" i="1"/>
  <c r="U2725" i="1" s="1"/>
  <c r="V2725" i="1" s="1"/>
  <c r="W2725" i="1" s="1"/>
  <c r="T2726" i="1"/>
  <c r="U2726" i="1" s="1"/>
  <c r="V2726" i="1" s="1"/>
  <c r="W2726" i="1" s="1"/>
  <c r="T2727" i="1"/>
  <c r="U2727" i="1" s="1"/>
  <c r="V2727" i="1" s="1"/>
  <c r="W2727" i="1" s="1"/>
  <c r="T2728" i="1"/>
  <c r="U2728" i="1" s="1"/>
  <c r="V2728" i="1" s="1"/>
  <c r="W2728" i="1" s="1"/>
  <c r="T2729" i="1"/>
  <c r="U2729" i="1" s="1"/>
  <c r="V2729" i="1" s="1"/>
  <c r="W2729" i="1" s="1"/>
  <c r="T2730" i="1"/>
  <c r="U2730" i="1" s="1"/>
  <c r="V2730" i="1" s="1"/>
  <c r="W2730" i="1" s="1"/>
  <c r="T2731" i="1"/>
  <c r="U2731" i="1" s="1"/>
  <c r="V2731" i="1" s="1"/>
  <c r="W2731" i="1" s="1"/>
  <c r="T2732" i="1"/>
  <c r="U2732" i="1" s="1"/>
  <c r="V2732" i="1" s="1"/>
  <c r="W2732" i="1" s="1"/>
  <c r="T2733" i="1"/>
  <c r="U2733" i="1" s="1"/>
  <c r="V2733" i="1" s="1"/>
  <c r="W2733" i="1" s="1"/>
  <c r="T2734" i="1"/>
  <c r="U2734" i="1" s="1"/>
  <c r="V2734" i="1" s="1"/>
  <c r="W2734" i="1" s="1"/>
  <c r="T2735" i="1"/>
  <c r="U2735" i="1" s="1"/>
  <c r="V2735" i="1" s="1"/>
  <c r="W2735" i="1" s="1"/>
  <c r="T2736" i="1"/>
  <c r="U2736" i="1" s="1"/>
  <c r="V2736" i="1" s="1"/>
  <c r="W2736" i="1" s="1"/>
  <c r="T2737" i="1"/>
  <c r="U2737" i="1" s="1"/>
  <c r="V2737" i="1" s="1"/>
  <c r="W2737" i="1" s="1"/>
  <c r="T2738" i="1"/>
  <c r="U2738" i="1" s="1"/>
  <c r="V2738" i="1" s="1"/>
  <c r="W2738" i="1" s="1"/>
  <c r="T2739" i="1"/>
  <c r="U2739" i="1" s="1"/>
  <c r="V2739" i="1" s="1"/>
  <c r="W2739" i="1" s="1"/>
  <c r="T2740" i="1"/>
  <c r="U2740" i="1" s="1"/>
  <c r="V2740" i="1" s="1"/>
  <c r="W2740" i="1" s="1"/>
  <c r="T2741" i="1"/>
  <c r="U2741" i="1" s="1"/>
  <c r="V2741" i="1" s="1"/>
  <c r="W2741" i="1" s="1"/>
  <c r="T2742" i="1"/>
  <c r="U2742" i="1" s="1"/>
  <c r="V2742" i="1" s="1"/>
  <c r="W2742" i="1" s="1"/>
  <c r="T2743" i="1"/>
  <c r="U2743" i="1" s="1"/>
  <c r="V2743" i="1" s="1"/>
  <c r="W2743" i="1" s="1"/>
  <c r="T2744" i="1"/>
  <c r="U2744" i="1" s="1"/>
  <c r="V2744" i="1" s="1"/>
  <c r="W2744" i="1" s="1"/>
  <c r="T2745" i="1"/>
  <c r="U2745" i="1" s="1"/>
  <c r="V2745" i="1" s="1"/>
  <c r="W2745" i="1" s="1"/>
  <c r="T2746" i="1"/>
  <c r="U2746" i="1" s="1"/>
  <c r="V2746" i="1" s="1"/>
  <c r="W2746" i="1" s="1"/>
  <c r="T2747" i="1"/>
  <c r="U2747" i="1" s="1"/>
  <c r="V2747" i="1" s="1"/>
  <c r="W2747" i="1" s="1"/>
  <c r="T2748" i="1"/>
  <c r="U2748" i="1" s="1"/>
  <c r="V2748" i="1" s="1"/>
  <c r="W2748" i="1" s="1"/>
  <c r="T2749" i="1"/>
  <c r="U2749" i="1" s="1"/>
  <c r="V2749" i="1" s="1"/>
  <c r="W2749" i="1" s="1"/>
  <c r="T2750" i="1"/>
  <c r="U2750" i="1" s="1"/>
  <c r="V2750" i="1" s="1"/>
  <c r="W2750" i="1" s="1"/>
  <c r="T2751" i="1"/>
  <c r="U2751" i="1" s="1"/>
  <c r="V2751" i="1" s="1"/>
  <c r="W2751" i="1" s="1"/>
  <c r="T2752" i="1"/>
  <c r="U2752" i="1" s="1"/>
  <c r="V2752" i="1" s="1"/>
  <c r="W2752" i="1" s="1"/>
  <c r="T2753" i="1"/>
  <c r="U2753" i="1" s="1"/>
  <c r="V2753" i="1" s="1"/>
  <c r="W2753" i="1" s="1"/>
  <c r="T2754" i="1"/>
  <c r="U2754" i="1" s="1"/>
  <c r="V2754" i="1" s="1"/>
  <c r="W2754" i="1" s="1"/>
  <c r="T2755" i="1"/>
  <c r="U2755" i="1" s="1"/>
  <c r="V2755" i="1" s="1"/>
  <c r="W2755" i="1" s="1"/>
  <c r="T2756" i="1"/>
  <c r="U2756" i="1" s="1"/>
  <c r="V2756" i="1" s="1"/>
  <c r="W2756" i="1" s="1"/>
  <c r="T2757" i="1"/>
  <c r="U2757" i="1" s="1"/>
  <c r="V2757" i="1" s="1"/>
  <c r="W2757" i="1" s="1"/>
  <c r="T2758" i="1"/>
  <c r="U2758" i="1" s="1"/>
  <c r="V2758" i="1" s="1"/>
  <c r="W2758" i="1" s="1"/>
  <c r="T2759" i="1"/>
  <c r="U2759" i="1" s="1"/>
  <c r="V2759" i="1" s="1"/>
  <c r="W2759" i="1" s="1"/>
  <c r="T2760" i="1"/>
  <c r="U2760" i="1" s="1"/>
  <c r="V2760" i="1" s="1"/>
  <c r="W2760" i="1" s="1"/>
  <c r="T2761" i="1"/>
  <c r="U2761" i="1" s="1"/>
  <c r="V2761" i="1" s="1"/>
  <c r="W2761" i="1" s="1"/>
  <c r="T2762" i="1"/>
  <c r="U2762" i="1" s="1"/>
  <c r="V2762" i="1" s="1"/>
  <c r="W2762" i="1" s="1"/>
  <c r="T2763" i="1"/>
  <c r="U2763" i="1" s="1"/>
  <c r="V2763" i="1" s="1"/>
  <c r="W2763" i="1" s="1"/>
  <c r="T2764" i="1"/>
  <c r="U2764" i="1" s="1"/>
  <c r="V2764" i="1" s="1"/>
  <c r="W2764" i="1" s="1"/>
  <c r="T2765" i="1"/>
  <c r="U2765" i="1" s="1"/>
  <c r="V2765" i="1" s="1"/>
  <c r="W2765" i="1" s="1"/>
  <c r="T2766" i="1"/>
  <c r="U2766" i="1" s="1"/>
  <c r="V2766" i="1" s="1"/>
  <c r="W2766" i="1" s="1"/>
  <c r="T2767" i="1"/>
  <c r="U2767" i="1" s="1"/>
  <c r="V2767" i="1" s="1"/>
  <c r="W2767" i="1" s="1"/>
  <c r="T2768" i="1"/>
  <c r="U2768" i="1" s="1"/>
  <c r="V2768" i="1" s="1"/>
  <c r="W2768" i="1" s="1"/>
  <c r="T2769" i="1"/>
  <c r="U2769" i="1" s="1"/>
  <c r="V2769" i="1" s="1"/>
  <c r="W2769" i="1" s="1"/>
  <c r="T2770" i="1"/>
  <c r="U2770" i="1" s="1"/>
  <c r="V2770" i="1" s="1"/>
  <c r="W2770" i="1" s="1"/>
  <c r="T2771" i="1"/>
  <c r="U2771" i="1" s="1"/>
  <c r="V2771" i="1" s="1"/>
  <c r="W2771" i="1" s="1"/>
  <c r="T2772" i="1"/>
  <c r="U2772" i="1" s="1"/>
  <c r="V2772" i="1" s="1"/>
  <c r="W2772" i="1" s="1"/>
  <c r="T2773" i="1"/>
  <c r="U2773" i="1" s="1"/>
  <c r="V2773" i="1" s="1"/>
  <c r="W2773" i="1" s="1"/>
  <c r="T2774" i="1"/>
  <c r="U2774" i="1" s="1"/>
  <c r="V2774" i="1" s="1"/>
  <c r="W2774" i="1" s="1"/>
  <c r="T2775" i="1"/>
  <c r="U2775" i="1" s="1"/>
  <c r="V2775" i="1" s="1"/>
  <c r="W2775" i="1" s="1"/>
  <c r="T2776" i="1"/>
  <c r="U2776" i="1" s="1"/>
  <c r="V2776" i="1" s="1"/>
  <c r="W2776" i="1" s="1"/>
  <c r="T2777" i="1"/>
  <c r="U2777" i="1" s="1"/>
  <c r="V2777" i="1" s="1"/>
  <c r="W2777" i="1" s="1"/>
  <c r="T2778" i="1"/>
  <c r="U2778" i="1" s="1"/>
  <c r="V2778" i="1" s="1"/>
  <c r="W2778" i="1" s="1"/>
  <c r="T2779" i="1"/>
  <c r="U2779" i="1" s="1"/>
  <c r="V2779" i="1" s="1"/>
  <c r="W2779" i="1" s="1"/>
  <c r="T2780" i="1"/>
  <c r="U2780" i="1" s="1"/>
  <c r="V2780" i="1" s="1"/>
  <c r="W2780" i="1" s="1"/>
  <c r="T2781" i="1"/>
  <c r="U2781" i="1" s="1"/>
  <c r="V2781" i="1" s="1"/>
  <c r="W2781" i="1" s="1"/>
  <c r="T2782" i="1"/>
  <c r="U2782" i="1" s="1"/>
  <c r="V2782" i="1" s="1"/>
  <c r="W2782" i="1" s="1"/>
  <c r="T2783" i="1"/>
  <c r="U2783" i="1" s="1"/>
  <c r="V2783" i="1" s="1"/>
  <c r="W2783" i="1" s="1"/>
  <c r="T2784" i="1"/>
  <c r="U2784" i="1" s="1"/>
  <c r="V2784" i="1" s="1"/>
  <c r="W2784" i="1" s="1"/>
  <c r="T2785" i="1"/>
  <c r="U2785" i="1" s="1"/>
  <c r="V2785" i="1" s="1"/>
  <c r="W2785" i="1" s="1"/>
  <c r="T2786" i="1"/>
  <c r="U2786" i="1" s="1"/>
  <c r="V2786" i="1" s="1"/>
  <c r="W2786" i="1" s="1"/>
  <c r="T2787" i="1"/>
  <c r="U2787" i="1" s="1"/>
  <c r="V2787" i="1" s="1"/>
  <c r="W2787" i="1" s="1"/>
  <c r="T2788" i="1"/>
  <c r="U2788" i="1" s="1"/>
  <c r="V2788" i="1" s="1"/>
  <c r="W2788" i="1" s="1"/>
  <c r="T2789" i="1"/>
  <c r="U2789" i="1" s="1"/>
  <c r="V2789" i="1" s="1"/>
  <c r="W2789" i="1" s="1"/>
  <c r="T2790" i="1"/>
  <c r="U2790" i="1" s="1"/>
  <c r="V2790" i="1" s="1"/>
  <c r="W2790" i="1" s="1"/>
  <c r="T2791" i="1"/>
  <c r="U2791" i="1" s="1"/>
  <c r="V2791" i="1" s="1"/>
  <c r="W2791" i="1" s="1"/>
  <c r="T2792" i="1"/>
  <c r="U2792" i="1" s="1"/>
  <c r="V2792" i="1" s="1"/>
  <c r="W2792" i="1" s="1"/>
  <c r="T2793" i="1"/>
  <c r="U2793" i="1" s="1"/>
  <c r="V2793" i="1" s="1"/>
  <c r="W2793" i="1" s="1"/>
  <c r="T2794" i="1"/>
  <c r="U2794" i="1" s="1"/>
  <c r="V2794" i="1" s="1"/>
  <c r="W2794" i="1" s="1"/>
  <c r="T2795" i="1"/>
  <c r="U2795" i="1" s="1"/>
  <c r="V2795" i="1" s="1"/>
  <c r="W2795" i="1" s="1"/>
  <c r="T2796" i="1"/>
  <c r="U2796" i="1" s="1"/>
  <c r="V2796" i="1" s="1"/>
  <c r="W2796" i="1" s="1"/>
  <c r="T2797" i="1"/>
  <c r="U2797" i="1" s="1"/>
  <c r="V2797" i="1" s="1"/>
  <c r="W2797" i="1" s="1"/>
  <c r="T2798" i="1"/>
  <c r="U2798" i="1" s="1"/>
  <c r="V2798" i="1" s="1"/>
  <c r="W2798" i="1" s="1"/>
  <c r="T2799" i="1"/>
  <c r="U2799" i="1" s="1"/>
  <c r="V2799" i="1" s="1"/>
  <c r="W2799" i="1" s="1"/>
  <c r="T2800" i="1"/>
  <c r="U2800" i="1" s="1"/>
  <c r="V2800" i="1" s="1"/>
  <c r="W2800" i="1" s="1"/>
  <c r="T2801" i="1"/>
  <c r="U2801" i="1" s="1"/>
  <c r="V2801" i="1" s="1"/>
  <c r="W2801" i="1" s="1"/>
  <c r="T2802" i="1"/>
  <c r="U2802" i="1" s="1"/>
  <c r="V2802" i="1" s="1"/>
  <c r="W2802" i="1" s="1"/>
  <c r="T2803" i="1"/>
  <c r="U2803" i="1" s="1"/>
  <c r="V2803" i="1" s="1"/>
  <c r="W2803" i="1" s="1"/>
  <c r="T2804" i="1"/>
  <c r="U2804" i="1" s="1"/>
  <c r="V2804" i="1" s="1"/>
  <c r="W2804" i="1" s="1"/>
  <c r="T2805" i="1"/>
  <c r="U2805" i="1" s="1"/>
  <c r="V2805" i="1" s="1"/>
  <c r="W2805" i="1" s="1"/>
  <c r="T2806" i="1"/>
  <c r="U2806" i="1" s="1"/>
  <c r="V2806" i="1" s="1"/>
  <c r="W2806" i="1" s="1"/>
  <c r="T2807" i="1"/>
  <c r="U2807" i="1" s="1"/>
  <c r="V2807" i="1" s="1"/>
  <c r="W2807" i="1" s="1"/>
  <c r="T2808" i="1"/>
  <c r="U2808" i="1" s="1"/>
  <c r="V2808" i="1" s="1"/>
  <c r="W2808" i="1" s="1"/>
  <c r="T2809" i="1"/>
  <c r="U2809" i="1" s="1"/>
  <c r="V2809" i="1" s="1"/>
  <c r="W2809" i="1" s="1"/>
  <c r="T2810" i="1"/>
  <c r="U2810" i="1" s="1"/>
  <c r="V2810" i="1" s="1"/>
  <c r="W2810" i="1" s="1"/>
  <c r="T2811" i="1"/>
  <c r="U2811" i="1" s="1"/>
  <c r="V2811" i="1" s="1"/>
  <c r="W2811" i="1" s="1"/>
  <c r="T2812" i="1"/>
  <c r="U2812" i="1" s="1"/>
  <c r="V2812" i="1" s="1"/>
  <c r="W2812" i="1" s="1"/>
  <c r="T2813" i="1"/>
  <c r="U2813" i="1" s="1"/>
  <c r="V2813" i="1" s="1"/>
  <c r="W2813" i="1" s="1"/>
  <c r="T2814" i="1"/>
  <c r="U2814" i="1" s="1"/>
  <c r="V2814" i="1" s="1"/>
  <c r="W2814" i="1" s="1"/>
  <c r="T2815" i="1"/>
  <c r="U2815" i="1" s="1"/>
  <c r="V2815" i="1" s="1"/>
  <c r="W2815" i="1" s="1"/>
  <c r="T2816" i="1"/>
  <c r="U2816" i="1" s="1"/>
  <c r="V2816" i="1" s="1"/>
  <c r="W2816" i="1" s="1"/>
  <c r="T2817" i="1"/>
  <c r="U2817" i="1" s="1"/>
  <c r="V2817" i="1" s="1"/>
  <c r="W2817" i="1" s="1"/>
  <c r="T2818" i="1"/>
  <c r="U2818" i="1" s="1"/>
  <c r="V2818" i="1" s="1"/>
  <c r="W2818" i="1" s="1"/>
  <c r="T2819" i="1"/>
  <c r="U2819" i="1" s="1"/>
  <c r="V2819" i="1" s="1"/>
  <c r="W2819" i="1" s="1"/>
  <c r="T2820" i="1"/>
  <c r="U2820" i="1" s="1"/>
  <c r="V2820" i="1" s="1"/>
  <c r="W2820" i="1" s="1"/>
  <c r="T2821" i="1"/>
  <c r="U2821" i="1" s="1"/>
  <c r="V2821" i="1" s="1"/>
  <c r="W2821" i="1" s="1"/>
  <c r="T2822" i="1"/>
  <c r="U2822" i="1" s="1"/>
  <c r="V2822" i="1" s="1"/>
  <c r="W2822" i="1" s="1"/>
  <c r="T2823" i="1"/>
  <c r="U2823" i="1" s="1"/>
  <c r="V2823" i="1" s="1"/>
  <c r="W2823" i="1" s="1"/>
  <c r="T2824" i="1"/>
  <c r="U2824" i="1" s="1"/>
  <c r="V2824" i="1" s="1"/>
  <c r="W2824" i="1" s="1"/>
  <c r="T2" i="1"/>
  <c r="U2" i="1" s="1"/>
  <c r="V2" i="1" s="1"/>
  <c r="W2" i="1" s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" i="2"/>
  <c r="N5" i="5" l="1"/>
</calcChain>
</file>

<file path=xl/sharedStrings.xml><?xml version="1.0" encoding="utf-8"?>
<sst xmlns="http://schemas.openxmlformats.org/spreadsheetml/2006/main" count="27689" uniqueCount="545">
  <si>
    <t>ORDERNUMBER</t>
  </si>
  <si>
    <t>QUANTITYORDERED</t>
  </si>
  <si>
    <t>PRICEEACH</t>
  </si>
  <si>
    <t>ORDERLINENUMBER</t>
  </si>
  <si>
    <t>ORDERDATETIME</t>
  </si>
  <si>
    <t>DELIVERYDATETIME</t>
  </si>
  <si>
    <t>STATUS</t>
  </si>
  <si>
    <t>PRODUCTLINE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</si>
  <si>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</si>
  <si>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</si>
  <si>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</si>
  <si>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</si>
  <si>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</si>
  <si>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</si>
  <si>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</si>
  <si>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</si>
  <si>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</si>
  <si>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</si>
  <si>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NYC</t>
  </si>
  <si>
    <t>NY</t>
  </si>
  <si>
    <t>USA</t>
  </si>
  <si>
    <t>NA</t>
  </si>
  <si>
    <t>Yu</t>
  </si>
  <si>
    <t>Kwai</t>
  </si>
  <si>
    <t>Small</t>
  </si>
  <si>
    <t>Reims</t>
  </si>
  <si>
    <t>France</t>
  </si>
  <si>
    <t>EMEA</t>
  </si>
  <si>
    <t>Henriot</t>
  </si>
  <si>
    <t>Paul</t>
  </si>
  <si>
    <t>Paris</t>
  </si>
  <si>
    <t>Da Cunha</t>
  </si>
  <si>
    <t>Daniel</t>
  </si>
  <si>
    <t>Medium</t>
  </si>
  <si>
    <t>Pasadena</t>
  </si>
  <si>
    <t>CA</t>
  </si>
  <si>
    <t>Young</t>
  </si>
  <si>
    <t>Julie</t>
  </si>
  <si>
    <t>San Francisco</t>
  </si>
  <si>
    <t>Brown</t>
  </si>
  <si>
    <t>Burlingame</t>
  </si>
  <si>
    <t>Hirano</t>
  </si>
  <si>
    <t>Juri</t>
  </si>
  <si>
    <t>Lille</t>
  </si>
  <si>
    <t>Rance</t>
  </si>
  <si>
    <t>Martine</t>
  </si>
  <si>
    <t>Bergen</t>
  </si>
  <si>
    <t>N 5804</t>
  </si>
  <si>
    <t>Norway</t>
  </si>
  <si>
    <t>Oeztan</t>
  </si>
  <si>
    <t>Veysel</t>
  </si>
  <si>
    <t>Murphy</t>
  </si>
  <si>
    <t>Perrier</t>
  </si>
  <si>
    <t>Dominique</t>
  </si>
  <si>
    <t>Melbourne</t>
  </si>
  <si>
    <t>Victoria</t>
  </si>
  <si>
    <t>Australia</t>
  </si>
  <si>
    <t>APAC</t>
  </si>
  <si>
    <t>Ferguson</t>
  </si>
  <si>
    <t>Peter</t>
  </si>
  <si>
    <t>Frick</t>
  </si>
  <si>
    <t>Michael</t>
  </si>
  <si>
    <t>Newark</t>
  </si>
  <si>
    <t>NJ</t>
  </si>
  <si>
    <t>William</t>
  </si>
  <si>
    <t>Bridgewater</t>
  </si>
  <si>
    <t>CT</t>
  </si>
  <si>
    <t>King</t>
  </si>
  <si>
    <t>Nantes</t>
  </si>
  <si>
    <t>Labrune</t>
  </si>
  <si>
    <t>Janine</t>
  </si>
  <si>
    <t>Cambridge</t>
  </si>
  <si>
    <t>MA</t>
  </si>
  <si>
    <t>Hernandez</t>
  </si>
  <si>
    <t>Marta</t>
  </si>
  <si>
    <t>Helsinki</t>
  </si>
  <si>
    <t>Finland</t>
  </si>
  <si>
    <t>Karttunen</t>
  </si>
  <si>
    <t>Matti</t>
  </si>
  <si>
    <t>Stavern</t>
  </si>
  <si>
    <t>Bergulfsen</t>
  </si>
  <si>
    <t>Jonas</t>
  </si>
  <si>
    <t>Allentown</t>
  </si>
  <si>
    <t>PA</t>
  </si>
  <si>
    <t>Kyung</t>
  </si>
  <si>
    <t>Salzburg</t>
  </si>
  <si>
    <t>Austria</t>
  </si>
  <si>
    <t>Pipps</t>
  </si>
  <si>
    <t>Georg</t>
  </si>
  <si>
    <t>Large</t>
  </si>
  <si>
    <t>Chatswood</t>
  </si>
  <si>
    <t>NSW</t>
  </si>
  <si>
    <t>Huxley</t>
  </si>
  <si>
    <t>Adrian</t>
  </si>
  <si>
    <t>New Bedford</t>
  </si>
  <si>
    <t>Benitez</t>
  </si>
  <si>
    <t>Violeta</t>
  </si>
  <si>
    <t>Liverpool</t>
  </si>
  <si>
    <t>WX1 6LT</t>
  </si>
  <si>
    <t>UK</t>
  </si>
  <si>
    <t>Devon</t>
  </si>
  <si>
    <t>Elizabeth</t>
  </si>
  <si>
    <t>Disputed</t>
  </si>
  <si>
    <t>Madrid</t>
  </si>
  <si>
    <t>Spain</t>
  </si>
  <si>
    <t>Freyre</t>
  </si>
  <si>
    <t>Diego</t>
  </si>
  <si>
    <t>Classic Cars</t>
  </si>
  <si>
    <t>Lule</t>
  </si>
  <si>
    <t>S-958 22</t>
  </si>
  <si>
    <t>Sweden</t>
  </si>
  <si>
    <t>Berglund</t>
  </si>
  <si>
    <t>Christina</t>
  </si>
  <si>
    <t>Sommer</t>
  </si>
  <si>
    <t>MartÂ¡n</t>
  </si>
  <si>
    <t>Singapore</t>
  </si>
  <si>
    <t>Japan</t>
  </si>
  <si>
    <t>Natividad</t>
  </si>
  <si>
    <t>Eric</t>
  </si>
  <si>
    <t>Maria</t>
  </si>
  <si>
    <t>South Brisbane</t>
  </si>
  <si>
    <t>Queensland</t>
  </si>
  <si>
    <t>Calaghan</t>
  </si>
  <si>
    <t>Tony</t>
  </si>
  <si>
    <t>Philadelphia</t>
  </si>
  <si>
    <t>Cervantes</t>
  </si>
  <si>
    <t>Francisca</t>
  </si>
  <si>
    <t>Lyon</t>
  </si>
  <si>
    <t>Saveley</t>
  </si>
  <si>
    <t>Mary</t>
  </si>
  <si>
    <t>Vancouver</t>
  </si>
  <si>
    <t>BC</t>
  </si>
  <si>
    <t>V3F 2K1</t>
  </si>
  <si>
    <t>Canada</t>
  </si>
  <si>
    <t>Tannamuri</t>
  </si>
  <si>
    <t>Yoshi</t>
  </si>
  <si>
    <t>Burbank</t>
  </si>
  <si>
    <t>Thompson</t>
  </si>
  <si>
    <t>Steve</t>
  </si>
  <si>
    <t>Tseng</t>
  </si>
  <si>
    <t>New Haven</t>
  </si>
  <si>
    <t>Leslie</t>
  </si>
  <si>
    <t>Minato-ku</t>
  </si>
  <si>
    <t>Tokyo</t>
  </si>
  <si>
    <t>106-0032</t>
  </si>
  <si>
    <t>Shimamura</t>
  </si>
  <si>
    <t>Akiko</t>
  </si>
  <si>
    <t>Torino</t>
  </si>
  <si>
    <t>Italy</t>
  </si>
  <si>
    <t>Accorti</t>
  </si>
  <si>
    <t>Paolo</t>
  </si>
  <si>
    <t>Boras</t>
  </si>
  <si>
    <t>S-844 67</t>
  </si>
  <si>
    <t>Larsson</t>
  </si>
  <si>
    <t>Versailles</t>
  </si>
  <si>
    <t>Tonini</t>
  </si>
  <si>
    <t>San Rafael</t>
  </si>
  <si>
    <t>Nelson</t>
  </si>
  <si>
    <t>Valarie</t>
  </si>
  <si>
    <t>Nashua</t>
  </si>
  <si>
    <t>NH</t>
  </si>
  <si>
    <t>Brickhaven</t>
  </si>
  <si>
    <t>Allen</t>
  </si>
  <si>
    <t>North Sydney</t>
  </si>
  <si>
    <t>O'Hara</t>
  </si>
  <si>
    <t>Anna</t>
  </si>
  <si>
    <t>Montreal</t>
  </si>
  <si>
    <t>Quebec</t>
  </si>
  <si>
    <t>H1J 1C3</t>
  </si>
  <si>
    <t>Fresnisre</t>
  </si>
  <si>
    <t>Jean</t>
  </si>
  <si>
    <t>In Process</t>
  </si>
  <si>
    <t>Osaka</t>
  </si>
  <si>
    <t>530-0003</t>
  </si>
  <si>
    <t>Kentary</t>
  </si>
  <si>
    <t>Mory</t>
  </si>
  <si>
    <t>Rosa</t>
  </si>
  <si>
    <t>Schmitt</t>
  </si>
  <si>
    <t>Carine</t>
  </si>
  <si>
    <t>White Plains</t>
  </si>
  <si>
    <t>Kobenhavn</t>
  </si>
  <si>
    <t>Denmark</t>
  </si>
  <si>
    <t>Petersen</t>
  </si>
  <si>
    <t>Jytte</t>
  </si>
  <si>
    <t>London</t>
  </si>
  <si>
    <t>WX3 6FW</t>
  </si>
  <si>
    <t>Ann</t>
  </si>
  <si>
    <t>Tam</t>
  </si>
  <si>
    <t>Wing C</t>
  </si>
  <si>
    <t>Cancelled</t>
  </si>
  <si>
    <t>Toulouse</t>
  </si>
  <si>
    <t>Roulet</t>
  </si>
  <si>
    <t>Annette</t>
  </si>
  <si>
    <t>WA1 1DP</t>
  </si>
  <si>
    <t>Hardy</t>
  </si>
  <si>
    <t>Thomas</t>
  </si>
  <si>
    <t>Barcelona</t>
  </si>
  <si>
    <t>Saavedra</t>
  </si>
  <si>
    <t>Eduardo</t>
  </si>
  <si>
    <t>Los Angeles</t>
  </si>
  <si>
    <t>Chandler</t>
  </si>
  <si>
    <t>San Diego</t>
  </si>
  <si>
    <t>Bruxelles</t>
  </si>
  <si>
    <t>B-1180</t>
  </si>
  <si>
    <t>Belgium</t>
  </si>
  <si>
    <t>Dewey</t>
  </si>
  <si>
    <t>Catherine</t>
  </si>
  <si>
    <t>Tsawassen</t>
  </si>
  <si>
    <t>T2F 8M4</t>
  </si>
  <si>
    <t>Lincoln</t>
  </si>
  <si>
    <t>Boston</t>
  </si>
  <si>
    <t>Yoshido</t>
  </si>
  <si>
    <t>Cowes</t>
  </si>
  <si>
    <t>Isle of Wight</t>
  </si>
  <si>
    <t>PO31 7PJ</t>
  </si>
  <si>
    <t>Bennett</t>
  </si>
  <si>
    <t>Helen</t>
  </si>
  <si>
    <t>Oulu</t>
  </si>
  <si>
    <t>Koskitalo</t>
  </si>
  <si>
    <t>Pirkko</t>
  </si>
  <si>
    <t>San Jose</t>
  </si>
  <si>
    <t>Sue</t>
  </si>
  <si>
    <t>On Hold</t>
  </si>
  <si>
    <t>Bertrand</t>
  </si>
  <si>
    <t>Marie</t>
  </si>
  <si>
    <t>Resolved</t>
  </si>
  <si>
    <t>Graz</t>
  </si>
  <si>
    <t>Mendel</t>
  </si>
  <si>
    <t>Roland</t>
  </si>
  <si>
    <t>Franco</t>
  </si>
  <si>
    <t>Victorino</t>
  </si>
  <si>
    <t>Wendy</t>
  </si>
  <si>
    <t>Makati City</t>
  </si>
  <si>
    <t>1227 MM</t>
  </si>
  <si>
    <t>Philippines</t>
  </si>
  <si>
    <t>Cruz</t>
  </si>
  <si>
    <t>Arnold</t>
  </si>
  <si>
    <t>Marseille</t>
  </si>
  <si>
    <t>Lebihan</t>
  </si>
  <si>
    <t>Laurence</t>
  </si>
  <si>
    <t>Koln</t>
  </si>
  <si>
    <t>Germany</t>
  </si>
  <si>
    <t>Pfalzheim</t>
  </si>
  <si>
    <t>Henriette</t>
  </si>
  <si>
    <t>Gensve</t>
  </si>
  <si>
    <t>Switzerland</t>
  </si>
  <si>
    <t>Holz</t>
  </si>
  <si>
    <t>Reggio Emilia</t>
  </si>
  <si>
    <t>Moroni</t>
  </si>
  <si>
    <t>Maurizio</t>
  </si>
  <si>
    <t>Barajas</t>
  </si>
  <si>
    <t>Miguel</t>
  </si>
  <si>
    <t>Frankfurt</t>
  </si>
  <si>
    <t>Keitel</t>
  </si>
  <si>
    <t>Espoo</t>
  </si>
  <si>
    <t>FIN-02271</t>
  </si>
  <si>
    <t>Suominen</t>
  </si>
  <si>
    <t>Kalle</t>
  </si>
  <si>
    <t>Jeff</t>
  </si>
  <si>
    <t>Dublin</t>
  </si>
  <si>
    <t>Ireland</t>
  </si>
  <si>
    <t>Cassidy</t>
  </si>
  <si>
    <t>Dean</t>
  </si>
  <si>
    <t>Fernandez</t>
  </si>
  <si>
    <t>Jesus</t>
  </si>
  <si>
    <t>Manchester</t>
  </si>
  <si>
    <t>EC2 5NT</t>
  </si>
  <si>
    <t>Ashworth</t>
  </si>
  <si>
    <t>Aaarhus</t>
  </si>
  <si>
    <t>Ibsen</t>
  </si>
  <si>
    <t>Palle</t>
  </si>
  <si>
    <t>Trucks and Buses</t>
  </si>
  <si>
    <t>Kuo</t>
  </si>
  <si>
    <t>Kee</t>
  </si>
  <si>
    <t>Glendale</t>
  </si>
  <si>
    <t>Sevilla</t>
  </si>
  <si>
    <t>Roel</t>
  </si>
  <si>
    <t>Jose Pedro</t>
  </si>
  <si>
    <t>Brisbane</t>
  </si>
  <si>
    <t>Taylor</t>
  </si>
  <si>
    <t>Strasbourg</t>
  </si>
  <si>
    <t>Citeaux</t>
  </si>
  <si>
    <t>Frederique</t>
  </si>
  <si>
    <t>Las Vegas</t>
  </si>
  <si>
    <t>NV</t>
  </si>
  <si>
    <t>Oslo</t>
  </si>
  <si>
    <t>N 0106</t>
  </si>
  <si>
    <t>Klaeboe</t>
  </si>
  <si>
    <t>Jan</t>
  </si>
  <si>
    <t>Vintage Cars</t>
  </si>
  <si>
    <t>Bergamo</t>
  </si>
  <si>
    <t>Rovelli</t>
  </si>
  <si>
    <t>Giovanni</t>
  </si>
  <si>
    <t>Glen Waverly</t>
  </si>
  <si>
    <t>Connery</t>
  </si>
  <si>
    <t>Sean</t>
  </si>
  <si>
    <t>Planes</t>
  </si>
  <si>
    <t>Lewis</t>
  </si>
  <si>
    <t>Dan</t>
  </si>
  <si>
    <t>Munich</t>
  </si>
  <si>
    <t>Donnermeyer</t>
  </si>
  <si>
    <t>Charleroi</t>
  </si>
  <si>
    <t>B-6000</t>
  </si>
  <si>
    <t>Cartrain</t>
  </si>
  <si>
    <t>Pascale</t>
  </si>
  <si>
    <t>Ships</t>
  </si>
  <si>
    <t>Trains</t>
  </si>
  <si>
    <t>ORDERDATE</t>
  </si>
  <si>
    <t>ORDERTIME</t>
  </si>
  <si>
    <t>MONTH</t>
  </si>
  <si>
    <t>YEAR</t>
  </si>
  <si>
    <t>DAY</t>
  </si>
  <si>
    <t>len</t>
  </si>
  <si>
    <t>trim</t>
  </si>
  <si>
    <t>upper</t>
  </si>
  <si>
    <t>lower</t>
  </si>
  <si>
    <t>proper</t>
  </si>
  <si>
    <t>basic text functions:</t>
  </si>
  <si>
    <t>len_text</t>
  </si>
  <si>
    <t>trim_text</t>
  </si>
  <si>
    <t>upper_text</t>
  </si>
  <si>
    <t>lower_text</t>
  </si>
  <si>
    <t>proper_text</t>
  </si>
  <si>
    <t>extract text functions:</t>
  </si>
  <si>
    <t>left</t>
  </si>
  <si>
    <t>right</t>
  </si>
  <si>
    <t>mid</t>
  </si>
  <si>
    <t>left_text</t>
  </si>
  <si>
    <t>right_text</t>
  </si>
  <si>
    <t>mid_text</t>
  </si>
  <si>
    <t>mid_text2</t>
  </si>
  <si>
    <t>finding position:</t>
  </si>
  <si>
    <t>find</t>
  </si>
  <si>
    <t>search</t>
  </si>
  <si>
    <t>case sensitive</t>
  </si>
  <si>
    <t>Excel</t>
  </si>
  <si>
    <t>not case sensitive</t>
  </si>
  <si>
    <t>find out position of e</t>
  </si>
  <si>
    <t>replace or join text</t>
  </si>
  <si>
    <t>replace</t>
  </si>
  <si>
    <t>substitute</t>
  </si>
  <si>
    <t>concat</t>
  </si>
  <si>
    <t>&amp;</t>
  </si>
  <si>
    <t>physics wallah</t>
  </si>
  <si>
    <t>full name</t>
  </si>
  <si>
    <t>full_name</t>
  </si>
  <si>
    <t>first name</t>
  </si>
  <si>
    <t>last name</t>
  </si>
  <si>
    <t>bansal classes</t>
  </si>
  <si>
    <t>visualisations</t>
  </si>
  <si>
    <t>histogram</t>
  </si>
  <si>
    <t>pie chart</t>
  </si>
  <si>
    <t>bar chart</t>
  </si>
  <si>
    <t>column chart</t>
  </si>
  <si>
    <t>scatter plot</t>
  </si>
  <si>
    <t>box plot</t>
  </si>
  <si>
    <t>1. column</t>
  </si>
  <si>
    <t>numerical continuous</t>
  </si>
  <si>
    <t>marks, height, weight, age, bmi, price etc</t>
  </si>
  <si>
    <t>to see the distribution</t>
  </si>
  <si>
    <t>normal</t>
  </si>
  <si>
    <t>skewed</t>
  </si>
  <si>
    <t>bell shaped curve, symmetric around mean</t>
  </si>
  <si>
    <t>marks</t>
  </si>
  <si>
    <t>100 students</t>
  </si>
  <si>
    <t>2. pie chart/donut chart</t>
  </si>
  <si>
    <t>% contribution</t>
  </si>
  <si>
    <t>super store</t>
  </si>
  <si>
    <t>total sales</t>
  </si>
  <si>
    <t>sections contributed how much towards total?</t>
  </si>
  <si>
    <t>veggies</t>
  </si>
  <si>
    <t>fruits</t>
  </si>
  <si>
    <t>groceries</t>
  </si>
  <si>
    <t>household items</t>
  </si>
  <si>
    <t>stationary</t>
  </si>
  <si>
    <t>etc</t>
  </si>
  <si>
    <t>dairy</t>
  </si>
  <si>
    <t>bar chart/column chart</t>
  </si>
  <si>
    <t>horizontal</t>
  </si>
  <si>
    <t>vertical</t>
  </si>
  <si>
    <t>objective</t>
  </si>
  <si>
    <t>sid</t>
  </si>
  <si>
    <t>…</t>
  </si>
  <si>
    <t>subject (optional)</t>
  </si>
  <si>
    <t>maths</t>
  </si>
  <si>
    <t>physics</t>
  </si>
  <si>
    <t>chemistry</t>
  </si>
  <si>
    <t>x axis</t>
  </si>
  <si>
    <t>frequency</t>
  </si>
  <si>
    <t>y axis</t>
  </si>
  <si>
    <t>subjects</t>
  </si>
  <si>
    <t>cols</t>
  </si>
  <si>
    <t>type</t>
  </si>
  <si>
    <t>numeric continuous</t>
  </si>
  <si>
    <t>relationship</t>
  </si>
  <si>
    <t>positive</t>
  </si>
  <si>
    <t>negative</t>
  </si>
  <si>
    <t>no</t>
  </si>
  <si>
    <t>yoe</t>
  </si>
  <si>
    <t>salary</t>
  </si>
  <si>
    <t>weight</t>
  </si>
  <si>
    <t>fitness</t>
  </si>
  <si>
    <t>FB</t>
  </si>
  <si>
    <t>skills</t>
  </si>
  <si>
    <t>objective:</t>
  </si>
  <si>
    <t>to detect outliers</t>
  </si>
  <si>
    <t>q1</t>
  </si>
  <si>
    <t>quartile 1</t>
  </si>
  <si>
    <t>25th percentile</t>
  </si>
  <si>
    <t>q2</t>
  </si>
  <si>
    <t>quartile 2</t>
  </si>
  <si>
    <t>median</t>
  </si>
  <si>
    <t>50th percentile</t>
  </si>
  <si>
    <t>q3</t>
  </si>
  <si>
    <t>quartile 3</t>
  </si>
  <si>
    <t>75th percentile</t>
  </si>
  <si>
    <t>iqr</t>
  </si>
  <si>
    <t>inter quartile range</t>
  </si>
  <si>
    <t>q3-q1</t>
  </si>
  <si>
    <t>lower bound</t>
  </si>
  <si>
    <t>upper bound</t>
  </si>
  <si>
    <t>q1-1.5iqr</t>
  </si>
  <si>
    <t>q3+1.5iqr</t>
  </si>
  <si>
    <t>any point which lies outside of either of the bounds (lower or upper) -&gt; outlier</t>
  </si>
  <si>
    <t>Sales</t>
  </si>
  <si>
    <t>Row Labels</t>
  </si>
  <si>
    <t>Grand Total</t>
  </si>
  <si>
    <t>Sum of Sales</t>
  </si>
  <si>
    <t>sno</t>
  </si>
  <si>
    <t>Count of sno</t>
  </si>
  <si>
    <t>product line</t>
  </si>
  <si>
    <t>count</t>
  </si>
  <si>
    <t>EID</t>
  </si>
  <si>
    <t>ENAME</t>
  </si>
  <si>
    <t>SALES19</t>
  </si>
  <si>
    <t>SALES20</t>
  </si>
  <si>
    <t>SALES21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</si>
  <si>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</si>
  <si>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</si>
  <si>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</si>
  <si>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</si>
  <si>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</si>
  <si>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</si>
  <si>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</si>
  <si>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</si>
  <si>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</si>
  <si>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</si>
  <si>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sum</t>
  </si>
  <si>
    <t>average</t>
  </si>
  <si>
    <t>sumif</t>
  </si>
  <si>
    <t>averageif</t>
  </si>
  <si>
    <t>min</t>
  </si>
  <si>
    <t>max</t>
  </si>
  <si>
    <t>countif</t>
  </si>
  <si>
    <t>countblank</t>
  </si>
  <si>
    <t>counta</t>
  </si>
  <si>
    <t>sumproduct</t>
  </si>
  <si>
    <t>referencing</t>
  </si>
  <si>
    <t>bar charts</t>
  </si>
  <si>
    <t>column charts</t>
  </si>
  <si>
    <t>pie charts</t>
  </si>
  <si>
    <t>line charts</t>
  </si>
  <si>
    <t>sumifs</t>
  </si>
  <si>
    <t>averageifs</t>
  </si>
  <si>
    <t>countifs</t>
  </si>
  <si>
    <t>total quantity ordered</t>
  </si>
  <si>
    <t>average quantity ordered</t>
  </si>
  <si>
    <t>total no of orders</t>
  </si>
  <si>
    <t>total qty</t>
  </si>
  <si>
    <t>avg qty</t>
  </si>
  <si>
    <t>total orders</t>
  </si>
  <si>
    <t>count orders</t>
  </si>
  <si>
    <t>deal size</t>
  </si>
  <si>
    <t>productline</t>
  </si>
  <si>
    <t>total combs</t>
  </si>
  <si>
    <t>cnt orders</t>
  </si>
  <si>
    <t>TABLE 1</t>
  </si>
  <si>
    <t>EMPLOYEE ID</t>
  </si>
  <si>
    <t>LAST_NAME</t>
  </si>
  <si>
    <t>FIRST_NAME</t>
  </si>
  <si>
    <t>Doe</t>
  </si>
  <si>
    <t>John</t>
  </si>
  <si>
    <t>Cline</t>
  </si>
  <si>
    <t>Andy</t>
  </si>
  <si>
    <t>Smith</t>
  </si>
  <si>
    <t>Pan</t>
  </si>
  <si>
    <t>Fawre</t>
  </si>
  <si>
    <t>Bret</t>
  </si>
  <si>
    <t>Elway</t>
  </si>
  <si>
    <t>Manning</t>
  </si>
  <si>
    <t>Eli</t>
  </si>
  <si>
    <t>Vick</t>
  </si>
  <si>
    <t>Micheal</t>
  </si>
  <si>
    <t>Woods</t>
  </si>
  <si>
    <t>Tiger</t>
  </si>
  <si>
    <t>Jordan</t>
  </si>
  <si>
    <t>Stark</t>
  </si>
  <si>
    <t>Williams</t>
  </si>
  <si>
    <t>Price</t>
  </si>
  <si>
    <t>Pitt</t>
  </si>
  <si>
    <t>Brad</t>
  </si>
  <si>
    <t>TABLE 2</t>
  </si>
  <si>
    <t>PAY</t>
  </si>
  <si>
    <t>Pay</t>
  </si>
  <si>
    <t>First_name</t>
  </si>
  <si>
    <t>Last_name</t>
  </si>
  <si>
    <t>Vlookup</t>
  </si>
  <si>
    <t>vertical lookup</t>
  </si>
  <si>
    <t>top to bottom</t>
  </si>
  <si>
    <t>to look for a value</t>
  </si>
  <si>
    <t>Hlookup</t>
  </si>
  <si>
    <t>horizontal lookup</t>
  </si>
  <si>
    <t>left to right</t>
  </si>
  <si>
    <t>Xlookup</t>
  </si>
  <si>
    <t>STUDENT NAME</t>
  </si>
  <si>
    <t>A</t>
  </si>
  <si>
    <t>B</t>
  </si>
  <si>
    <t>C</t>
  </si>
  <si>
    <t>D</t>
  </si>
  <si>
    <t>E</t>
  </si>
  <si>
    <t>ACCOUNTS</t>
  </si>
  <si>
    <t>ECONOMICS</t>
  </si>
  <si>
    <t>MANAGEMENT</t>
  </si>
  <si>
    <t>MATHEMATICS</t>
  </si>
  <si>
    <t>Marks of D in management</t>
  </si>
  <si>
    <t>Marks of A in accounts</t>
  </si>
  <si>
    <t>Marks of B in economics</t>
  </si>
  <si>
    <t>Marks of C in mathematics</t>
  </si>
  <si>
    <t>Marks of E in management</t>
  </si>
  <si>
    <t>eid</t>
  </si>
  <si>
    <t>ename</t>
  </si>
  <si>
    <t>sales_1</t>
  </si>
  <si>
    <t>sales_2</t>
  </si>
  <si>
    <t>sales_3</t>
  </si>
  <si>
    <t>aman</t>
  </si>
  <si>
    <t>archit</t>
  </si>
  <si>
    <t>shubham</t>
  </si>
  <si>
    <t>shreya</t>
  </si>
  <si>
    <t>riya</t>
  </si>
  <si>
    <t>aakash</t>
  </si>
  <si>
    <t>dhruv</t>
  </si>
  <si>
    <t>lipin</t>
  </si>
  <si>
    <t>nitin</t>
  </si>
  <si>
    <t>pratham</t>
  </si>
  <si>
    <t>sales_1 in aakash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</si>
</sst>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£-809]#,##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69138"/>
        <bgColor rgb="FFE69138"/>
      </patternFill>
    </fill>
    <fill>
      <patternFill patternType="solid">
        <fgColor rgb="FFF6B26B"/>
        <bgColor rgb="FFF6B26B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7">
    <xf numFmtId="0" fontId="0" fillId="0" borderId="0" xfId="0"/>
    <xf numFmtId="22" fontId="0" fillId="0" borderId="0" xfId="0" applyNumberFormat="1"/>
    <xf numFmtId="0" fontId="16" fillId="0" borderId="0" xfId="0" applyFont="1"/>
    <xf numFmtId="21" fontId="0" fillId="0" borderId="0" xfId="0" applyNumberFormat="1"/>
    <xf numFmtId="14" fontId="0" fillId="0" borderId="0" xfId="0" applyNumberFormat="1"/>
    <xf numFmtId="14" fontId="16" fillId="0" borderId="0" xfId="0" applyNumberFormat="1" applyFont="1"/>
    <xf numFmtId="0" fontId="16" fillId="33" borderId="0" xfId="0" applyFont="1" applyFill="1"/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0" applyFont="1" applyFill="1"/>
    <xf numFmtId="0" fontId="0" fillId="35" borderId="0" xfId="0" applyFill="1"/>
    <xf numFmtId="0" fontId="0" fillId="36" borderId="0" xfId="0" applyFill="1"/>
    <xf numFmtId="0" fontId="16" fillId="37" borderId="0" xfId="0" applyFont="1" applyFill="1"/>
    <xf numFmtId="0" fontId="0" fillId="37" borderId="0" xfId="0" applyFill="1"/>
    <xf numFmtId="0" fontId="16" fillId="38" borderId="0" xfId="0" applyFont="1" applyFill="1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39" borderId="10" xfId="0" applyFont="1" applyFill="1" applyBorder="1" applyAlignment="1">
      <alignment horizontal="center"/>
    </xf>
    <xf numFmtId="0" fontId="19" fillId="39" borderId="0" xfId="0" applyFont="1" applyFill="1" applyAlignment="1">
      <alignment horizontal="center"/>
    </xf>
    <xf numFmtId="0" fontId="19" fillId="40" borderId="11" xfId="0" applyFont="1" applyFill="1" applyBorder="1"/>
    <xf numFmtId="0" fontId="20" fillId="0" borderId="11" xfId="0" applyFont="1" applyBorder="1"/>
    <xf numFmtId="0" fontId="19" fillId="41" borderId="10" xfId="0" applyFont="1" applyFill="1" applyBorder="1" applyAlignment="1">
      <alignment horizontal="center"/>
    </xf>
    <xf numFmtId="0" fontId="19" fillId="41" borderId="0" xfId="0" applyFont="1" applyFill="1" applyAlignment="1">
      <alignment horizontal="center"/>
    </xf>
    <xf numFmtId="0" fontId="19" fillId="42" borderId="11" xfId="0" applyFont="1" applyFill="1" applyBorder="1" applyAlignment="1">
      <alignment horizontal="center"/>
    </xf>
    <xf numFmtId="0" fontId="20" fillId="0" borderId="11" xfId="0" applyFont="1" applyBorder="1" applyAlignment="1">
      <alignment horizontal="center"/>
    </xf>
    <xf numFmtId="164" fontId="20" fillId="0" borderId="11" xfId="0" applyNumberFormat="1" applyFont="1" applyBorder="1" applyAlignment="1">
      <alignment horizontal="center"/>
    </xf>
    <xf numFmtId="0" fontId="19" fillId="40" borderId="12" xfId="0" applyFont="1" applyFill="1" applyBorder="1"/>
    <xf numFmtId="0" fontId="20" fillId="0" borderId="13" xfId="0" applyFont="1" applyBorder="1"/>
    <xf numFmtId="0" fontId="19" fillId="42" borderId="13" xfId="0" applyFont="1" applyFill="1" applyBorder="1" applyAlignment="1">
      <alignment horizontal="center"/>
    </xf>
    <xf numFmtId="0" fontId="0" fillId="0" borderId="17" xfId="0" applyBorder="1"/>
    <xf numFmtId="0" fontId="21" fillId="0" borderId="18" xfId="0" applyFont="1" applyBorder="1"/>
    <xf numFmtId="0" fontId="22" fillId="0" borderId="19" xfId="0" applyFont="1" applyBorder="1"/>
    <xf numFmtId="0" fontId="23" fillId="0" borderId="19" xfId="0" applyFont="1" applyBorder="1"/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/>
    <xf numFmtId="0" fontId="22" fillId="0" borderId="0" xfId="0" applyFont="1" applyBorder="1"/>
    <xf numFmtId="0" fontId="23" fillId="0" borderId="0" xfId="0" applyFont="1" applyBorder="1"/>
    <xf numFmtId="0" fontId="22" fillId="0" borderId="22" xfId="0" applyFont="1" applyBorder="1" applyAlignment="1">
      <alignment horizontal="center" vertical="center"/>
    </xf>
    <xf numFmtId="0" fontId="21" fillId="0" borderId="21" xfId="0" applyFont="1" applyBorder="1"/>
    <xf numFmtId="0" fontId="23" fillId="0" borderId="23" xfId="0" applyFont="1" applyBorder="1"/>
    <xf numFmtId="0" fontId="23" fillId="0" borderId="24" xfId="0" applyFont="1" applyBorder="1"/>
    <xf numFmtId="0" fontId="23" fillId="0" borderId="25" xfId="0" applyFont="1" applyBorder="1"/>
    <xf numFmtId="0" fontId="24" fillId="41" borderId="11" xfId="0" applyFont="1" applyFill="1" applyBorder="1" applyAlignment="1">
      <alignment horizontal="center"/>
    </xf>
    <xf numFmtId="0" fontId="24" fillId="43" borderId="11" xfId="0" applyFont="1" applyFill="1" applyBorder="1" applyAlignment="1">
      <alignment horizontal="center"/>
    </xf>
    <xf numFmtId="0" fontId="23" fillId="44" borderId="11" xfId="0" applyFont="1" applyFill="1" applyBorder="1" applyAlignment="1">
      <alignment horizontal="center"/>
    </xf>
    <xf numFmtId="0" fontId="23" fillId="45" borderId="11" xfId="0" applyFont="1" applyFill="1" applyBorder="1" applyAlignment="1">
      <alignment horizontal="center"/>
    </xf>
    <xf numFmtId="0" fontId="23" fillId="0" borderId="14" xfId="0" applyFont="1" applyBorder="1"/>
    <xf numFmtId="0" fontId="22" fillId="0" borderId="15" xfId="0" applyFont="1" applyBorder="1"/>
    <xf numFmtId="0" fontId="22" fillId="0" borderId="16" xfId="0" applyFont="1" applyBorder="1"/>
    <xf numFmtId="0" fontId="21" fillId="0" borderId="17" xfId="0" applyFont="1" applyBorder="1"/>
    <xf numFmtId="0" fontId="23" fillId="0" borderId="17" xfId="0" applyFont="1" applyBorder="1"/>
    <xf numFmtId="0" fontId="22" fillId="0" borderId="17" xfId="0" applyFont="1" applyBorder="1"/>
    <xf numFmtId="0" fontId="23" fillId="33" borderId="17" xfId="0" applyFont="1" applyFill="1" applyBorder="1"/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[class2 by me ifs, lookup.xlsx]Sheet5!PivotTable5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63-4A64-BEA9-9A4D250ED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63-4A64-BEA9-9A4D250ED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63-4A64-BEA9-9A4D250ED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63-4A64-BEA9-9A4D250EDDB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63-4A64-BEA9-9A4D250EDDB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863-4A64-BEA9-9A4D250EDDB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863-4A64-BEA9-9A4D250ED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Sheet5!$A$4:$A$11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Sheet5!$B$4:$B$11</c:f>
              <c:numCache>
                <c:formatCode>0.00%</c:formatCode>
                <c:ptCount val="7"/>
                <c:pt idx="0">
                  <c:v>0.35804932273113316</c:v>
                </c:pt>
                <c:pt idx="1">
                  <c:v>0.11712695090364403</c:v>
                </c:pt>
                <c:pt idx="2">
                  <c:v>0.10589243735168651</c:v>
                </c:pt>
                <c:pt idx="3">
                  <c:v>8.1769347136387574E-2</c:v>
                </c:pt>
                <c:pt idx="4">
                  <c:v>2.4581720286642589E-2</c:v>
                </c:pt>
                <c:pt idx="5">
                  <c:v>0.11426463827037736</c:v>
                </c:pt>
                <c:pt idx="6">
                  <c:v>0.19831558332012883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6-4978-83A5-EB9379EE20E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[class2 by me ifs, lookup.xlsx]Sheet6!PivotTable6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Sheet6!$A$4:$A$11</c:f>
              <c:strCache>
                <c:ptCount val="7"/>
                <c:pt idx="0">
                  <c:v>Classic Cars</c:v>
                </c:pt>
                <c:pt idx="1">
                  <c:v>Motorcycles</c:v>
                </c:pt>
                <c:pt idx="2">
                  <c:v>Planes</c:v>
                </c:pt>
                <c:pt idx="3">
                  <c:v>Ships</c:v>
                </c:pt>
                <c:pt idx="4">
                  <c:v>Trains</c:v>
                </c:pt>
                <c:pt idx="5">
                  <c:v>Trucks and Buses</c:v>
                </c:pt>
                <c:pt idx="6">
                  <c:v>Vintage Cars</c:v>
                </c:pt>
              </c:strCache>
            </c:strRef>
          </c:cat>
          <c:val>
            <c:numRef>
              <c:f>Sheet6!$B$4:$B$11</c:f>
              <c:numCache>
                <c:formatCode>General</c:formatCode>
                <c:ptCount val="7"/>
                <c:pt idx="0">
                  <c:v>967</c:v>
                </c:pt>
                <c:pt idx="1">
                  <c:v>331</c:v>
                </c:pt>
                <c:pt idx="2">
                  <c:v>306</c:v>
                </c:pt>
                <c:pt idx="3">
                  <c:v>234</c:v>
                </c:pt>
                <c:pt idx="4">
                  <c:v>77</c:v>
                </c:pt>
                <c:pt idx="5">
                  <c:v>301</c:v>
                </c:pt>
                <c:pt idx="6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F-44B8-944C-B84C525EDD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4910936"/>
        <c:axId val="604910232"/>
      </c:barChart>
      <c:catAx>
        <c:axId val="6049109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0232"/>
        <c:crosses val="autoZero"/>
        <c:auto val="1"/>
        <c:lblAlgn val="ctr"/>
        <c:lblOffset val="100"/>
        <c:noMultiLvlLbl val="0"/>
      </c:catAx>
      <c:valAx>
        <c:axId val="604910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10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Sheet7!$A$2</c:f>
              <c:strCache>
                <c:ptCount val="1"/>
                <c:pt idx="0">
                  <c:v>Classic Cars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Sheet7!$B$2</c:f>
              <c:numCache>
                <c:formatCode>General</c:formatCode>
                <c:ptCount val="1"/>
                <c:pt idx="0">
                  <c:v>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E-4EBA-B5BB-2C2D33A7A013}"/>
            </c:ext>
          </c:extLst>
        </c:ser>
        <c:ser>
          <c:idx val="1"/>
          <c:order val="1"/>
          <c:tx>
            <c:strRef>
              <c:f>Sheet7!$A$3</c:f>
              <c:strCache>
                <c:ptCount val="1"/>
                <c:pt idx="0">
                  <c:v>Motorcycles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Sheet7!$B$3</c:f>
              <c:numCache>
                <c:formatCode>General</c:formatCode>
                <c:ptCount val="1"/>
                <c:pt idx="0">
                  <c:v>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9E-4EBA-B5BB-2C2D33A7A013}"/>
            </c:ext>
          </c:extLst>
        </c:ser>
        <c:ser>
          <c:idx val="2"/>
          <c:order val="2"/>
          <c:tx>
            <c:strRef>
              <c:f>Sheet7!$A$4</c:f>
              <c:strCache>
                <c:ptCount val="1"/>
                <c:pt idx="0">
                  <c:v>Planes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Sheet7!$B$4</c:f>
              <c:numCache>
                <c:formatCode>General</c:formatCode>
                <c:ptCount val="1"/>
                <c:pt idx="0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9E-4EBA-B5BB-2C2D33A7A013}"/>
            </c:ext>
          </c:extLst>
        </c:ser>
        <c:ser>
          <c:idx val="3"/>
          <c:order val="3"/>
          <c:tx>
            <c:strRef>
              <c:f>Sheet7!$A$5</c:f>
              <c:strCache>
                <c:ptCount val="1"/>
                <c:pt idx="0">
                  <c:v>Ships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Sheet7!$B$5</c:f>
              <c:numCache>
                <c:formatCode>General</c:formatCode>
                <c:ptCount val="1"/>
                <c:pt idx="0">
                  <c:v>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9E-4EBA-B5BB-2C2D33A7A013}"/>
            </c:ext>
          </c:extLst>
        </c:ser>
        <c:ser>
          <c:idx val="4"/>
          <c:order val="4"/>
          <c:tx>
            <c:strRef>
              <c:f>Sheet7!$A$6</c:f>
              <c:strCache>
                <c:ptCount val="1"/>
                <c:pt idx="0">
                  <c:v>Trains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Sheet7!$B$6</c:f>
              <c:numCache>
                <c:formatCode>General</c:formatCode>
                <c:ptCount val="1"/>
                <c:pt idx="0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9E-4EBA-B5BB-2C2D33A7A013}"/>
            </c:ext>
          </c:extLst>
        </c:ser>
        <c:ser>
          <c:idx val="5"/>
          <c:order val="5"/>
          <c:tx>
            <c:strRef>
              <c:f>Sheet7!$A$7</c:f>
              <c:strCache>
                <c:ptCount val="1"/>
                <c:pt idx="0">
                  <c:v>Trucks and Buses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Sheet7!$B$7</c:f>
              <c:numCache>
                <c:formatCode>General</c:formatCode>
                <c:ptCount val="1"/>
                <c:pt idx="0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9E-4EBA-B5BB-2C2D33A7A013}"/>
            </c:ext>
          </c:extLst>
        </c:ser>
        <c:ser>
          <c:idx val="6"/>
          <c:order val="6"/>
          <c:tx>
            <c:strRef>
              <c:f>Sheet7!$A$8</c:f>
              <c:strCache>
                <c:ptCount val="1"/>
                <c:pt idx="0">
                  <c:v>Vintage Cars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Sheet7!$B$1</c:f>
              <c:strCache>
                <c:ptCount val="1"/>
                <c:pt idx="0">
                  <c:v>count</c:v>
                </c:pt>
              </c:strCache>
            </c:strRef>
          </c:cat>
          <c:val>
            <c:numRef>
              <c:f>Sheet7!$B$8</c:f>
              <c:numCache>
                <c:formatCode>General</c:formatCode>
                <c:ptCount val="1"/>
                <c:pt idx="0">
                  <c:v>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9E-4EBA-B5BB-2C2D33A7A0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20604216"/>
        <c:axId val="620602808"/>
      </c:barChart>
      <c:catAx>
        <c:axId val="620604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</a:t>
                </a:r>
                <a:r>
                  <a:rPr lang="en-IN" baseline="0"/>
                  <a:t> lines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02808"/>
        <c:crosses val="autoZero"/>
        <c:auto val="1"/>
        <c:lblAlgn val="ctr"/>
        <c:lblOffset val="100"/>
        <c:noMultiLvlLbl val="0"/>
      </c:catAx>
      <c:valAx>
        <c:axId val="62060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604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Sheet8!$B$1</c:f>
              <c:strCache>
                <c:ptCount val="1"/>
                <c:pt idx="0">
                  <c:v>Sales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Sheet8!$A$2:$A$2824</c:f>
              <c:numCache>
                <c:formatCode>General</c:formatCode>
                <c:ptCount val="2823"/>
                <c:pt idx="0">
                  <c:v>30</c:v>
                </c:pt>
                <c:pt idx="1">
                  <c:v>34</c:v>
                </c:pt>
                <c:pt idx="2">
                  <c:v>41</c:v>
                </c:pt>
                <c:pt idx="3">
                  <c:v>45</c:v>
                </c:pt>
                <c:pt idx="4">
                  <c:v>49</c:v>
                </c:pt>
                <c:pt idx="5">
                  <c:v>36</c:v>
                </c:pt>
                <c:pt idx="6">
                  <c:v>29</c:v>
                </c:pt>
                <c:pt idx="7">
                  <c:v>48</c:v>
                </c:pt>
                <c:pt idx="8">
                  <c:v>22</c:v>
                </c:pt>
                <c:pt idx="9">
                  <c:v>41</c:v>
                </c:pt>
                <c:pt idx="10">
                  <c:v>37</c:v>
                </c:pt>
                <c:pt idx="11">
                  <c:v>23</c:v>
                </c:pt>
                <c:pt idx="12">
                  <c:v>28</c:v>
                </c:pt>
                <c:pt idx="13">
                  <c:v>34</c:v>
                </c:pt>
                <c:pt idx="14">
                  <c:v>45</c:v>
                </c:pt>
                <c:pt idx="15">
                  <c:v>36</c:v>
                </c:pt>
                <c:pt idx="16">
                  <c:v>23</c:v>
                </c:pt>
                <c:pt idx="17">
                  <c:v>41</c:v>
                </c:pt>
                <c:pt idx="18">
                  <c:v>46</c:v>
                </c:pt>
                <c:pt idx="19">
                  <c:v>42</c:v>
                </c:pt>
                <c:pt idx="20">
                  <c:v>41</c:v>
                </c:pt>
                <c:pt idx="21">
                  <c:v>20</c:v>
                </c:pt>
                <c:pt idx="22">
                  <c:v>21</c:v>
                </c:pt>
                <c:pt idx="23">
                  <c:v>42</c:v>
                </c:pt>
                <c:pt idx="24">
                  <c:v>24</c:v>
                </c:pt>
                <c:pt idx="25">
                  <c:v>66</c:v>
                </c:pt>
                <c:pt idx="26">
                  <c:v>26</c:v>
                </c:pt>
                <c:pt idx="27">
                  <c:v>29</c:v>
                </c:pt>
                <c:pt idx="28">
                  <c:v>38</c:v>
                </c:pt>
                <c:pt idx="29">
                  <c:v>37</c:v>
                </c:pt>
                <c:pt idx="30">
                  <c:v>45</c:v>
                </c:pt>
                <c:pt idx="31">
                  <c:v>21</c:v>
                </c:pt>
                <c:pt idx="32">
                  <c:v>34</c:v>
                </c:pt>
                <c:pt idx="33">
                  <c:v>23</c:v>
                </c:pt>
                <c:pt idx="34">
                  <c:v>42</c:v>
                </c:pt>
                <c:pt idx="35">
                  <c:v>47</c:v>
                </c:pt>
                <c:pt idx="36">
                  <c:v>35</c:v>
                </c:pt>
                <c:pt idx="37">
                  <c:v>29</c:v>
                </c:pt>
                <c:pt idx="38">
                  <c:v>34</c:v>
                </c:pt>
                <c:pt idx="39">
                  <c:v>32</c:v>
                </c:pt>
                <c:pt idx="40">
                  <c:v>21</c:v>
                </c:pt>
                <c:pt idx="41">
                  <c:v>34</c:v>
                </c:pt>
                <c:pt idx="42">
                  <c:v>37</c:v>
                </c:pt>
                <c:pt idx="43">
                  <c:v>47</c:v>
                </c:pt>
                <c:pt idx="44">
                  <c:v>48</c:v>
                </c:pt>
                <c:pt idx="45">
                  <c:v>40</c:v>
                </c:pt>
                <c:pt idx="46">
                  <c:v>26</c:v>
                </c:pt>
                <c:pt idx="47">
                  <c:v>30</c:v>
                </c:pt>
                <c:pt idx="48">
                  <c:v>32</c:v>
                </c:pt>
                <c:pt idx="49">
                  <c:v>41</c:v>
                </c:pt>
                <c:pt idx="50">
                  <c:v>36</c:v>
                </c:pt>
                <c:pt idx="51">
                  <c:v>24</c:v>
                </c:pt>
                <c:pt idx="52">
                  <c:v>23</c:v>
                </c:pt>
                <c:pt idx="53">
                  <c:v>50</c:v>
                </c:pt>
                <c:pt idx="54">
                  <c:v>39</c:v>
                </c:pt>
                <c:pt idx="55">
                  <c:v>29</c:v>
                </c:pt>
                <c:pt idx="56">
                  <c:v>27</c:v>
                </c:pt>
                <c:pt idx="57">
                  <c:v>37</c:v>
                </c:pt>
                <c:pt idx="58">
                  <c:v>37</c:v>
                </c:pt>
                <c:pt idx="59">
                  <c:v>27</c:v>
                </c:pt>
                <c:pt idx="60">
                  <c:v>42</c:v>
                </c:pt>
                <c:pt idx="61">
                  <c:v>38</c:v>
                </c:pt>
                <c:pt idx="62">
                  <c:v>24</c:v>
                </c:pt>
                <c:pt idx="63">
                  <c:v>23</c:v>
                </c:pt>
                <c:pt idx="64">
                  <c:v>47</c:v>
                </c:pt>
                <c:pt idx="65">
                  <c:v>22</c:v>
                </c:pt>
                <c:pt idx="66">
                  <c:v>44</c:v>
                </c:pt>
                <c:pt idx="67">
                  <c:v>40</c:v>
                </c:pt>
                <c:pt idx="68">
                  <c:v>22</c:v>
                </c:pt>
                <c:pt idx="69">
                  <c:v>47</c:v>
                </c:pt>
                <c:pt idx="70">
                  <c:v>39</c:v>
                </c:pt>
                <c:pt idx="71">
                  <c:v>34</c:v>
                </c:pt>
                <c:pt idx="72">
                  <c:v>45</c:v>
                </c:pt>
                <c:pt idx="73">
                  <c:v>20</c:v>
                </c:pt>
                <c:pt idx="74">
                  <c:v>40</c:v>
                </c:pt>
                <c:pt idx="75">
                  <c:v>26</c:v>
                </c:pt>
                <c:pt idx="76">
                  <c:v>39</c:v>
                </c:pt>
                <c:pt idx="77">
                  <c:v>50</c:v>
                </c:pt>
                <c:pt idx="78">
                  <c:v>45</c:v>
                </c:pt>
                <c:pt idx="79">
                  <c:v>45</c:v>
                </c:pt>
                <c:pt idx="80">
                  <c:v>27</c:v>
                </c:pt>
                <c:pt idx="81">
                  <c:v>46</c:v>
                </c:pt>
                <c:pt idx="82">
                  <c:v>31</c:v>
                </c:pt>
                <c:pt idx="83">
                  <c:v>33</c:v>
                </c:pt>
                <c:pt idx="84">
                  <c:v>22</c:v>
                </c:pt>
                <c:pt idx="85">
                  <c:v>20</c:v>
                </c:pt>
                <c:pt idx="86">
                  <c:v>41</c:v>
                </c:pt>
                <c:pt idx="87">
                  <c:v>45</c:v>
                </c:pt>
                <c:pt idx="88">
                  <c:v>49</c:v>
                </c:pt>
                <c:pt idx="89">
                  <c:v>34</c:v>
                </c:pt>
                <c:pt idx="90">
                  <c:v>49</c:v>
                </c:pt>
                <c:pt idx="91">
                  <c:v>39</c:v>
                </c:pt>
                <c:pt idx="92">
                  <c:v>43</c:v>
                </c:pt>
                <c:pt idx="93">
                  <c:v>41</c:v>
                </c:pt>
                <c:pt idx="94">
                  <c:v>36</c:v>
                </c:pt>
                <c:pt idx="95">
                  <c:v>27</c:v>
                </c:pt>
                <c:pt idx="96">
                  <c:v>29</c:v>
                </c:pt>
                <c:pt idx="97">
                  <c:v>20</c:v>
                </c:pt>
                <c:pt idx="98">
                  <c:v>37</c:v>
                </c:pt>
                <c:pt idx="99">
                  <c:v>26</c:v>
                </c:pt>
                <c:pt idx="100">
                  <c:v>39</c:v>
                </c:pt>
                <c:pt idx="101">
                  <c:v>22</c:v>
                </c:pt>
                <c:pt idx="102">
                  <c:v>22</c:v>
                </c:pt>
                <c:pt idx="103">
                  <c:v>21</c:v>
                </c:pt>
                <c:pt idx="104">
                  <c:v>66</c:v>
                </c:pt>
                <c:pt idx="105">
                  <c:v>56</c:v>
                </c:pt>
                <c:pt idx="106">
                  <c:v>50</c:v>
                </c:pt>
                <c:pt idx="107">
                  <c:v>46</c:v>
                </c:pt>
                <c:pt idx="108">
                  <c:v>33</c:v>
                </c:pt>
                <c:pt idx="109">
                  <c:v>49</c:v>
                </c:pt>
                <c:pt idx="110">
                  <c:v>32</c:v>
                </c:pt>
                <c:pt idx="111">
                  <c:v>44</c:v>
                </c:pt>
                <c:pt idx="112">
                  <c:v>24</c:v>
                </c:pt>
                <c:pt idx="113">
                  <c:v>26</c:v>
                </c:pt>
                <c:pt idx="114">
                  <c:v>45</c:v>
                </c:pt>
                <c:pt idx="115">
                  <c:v>39</c:v>
                </c:pt>
                <c:pt idx="116">
                  <c:v>49</c:v>
                </c:pt>
                <c:pt idx="117">
                  <c:v>20</c:v>
                </c:pt>
                <c:pt idx="118">
                  <c:v>27</c:v>
                </c:pt>
                <c:pt idx="119">
                  <c:v>30</c:v>
                </c:pt>
                <c:pt idx="120">
                  <c:v>25</c:v>
                </c:pt>
                <c:pt idx="121">
                  <c:v>24</c:v>
                </c:pt>
                <c:pt idx="122">
                  <c:v>22</c:v>
                </c:pt>
                <c:pt idx="123">
                  <c:v>33</c:v>
                </c:pt>
                <c:pt idx="124">
                  <c:v>47</c:v>
                </c:pt>
                <c:pt idx="125">
                  <c:v>25</c:v>
                </c:pt>
                <c:pt idx="126">
                  <c:v>26</c:v>
                </c:pt>
                <c:pt idx="127">
                  <c:v>48</c:v>
                </c:pt>
                <c:pt idx="128">
                  <c:v>39</c:v>
                </c:pt>
                <c:pt idx="129">
                  <c:v>34</c:v>
                </c:pt>
                <c:pt idx="130">
                  <c:v>32</c:v>
                </c:pt>
                <c:pt idx="131">
                  <c:v>64</c:v>
                </c:pt>
                <c:pt idx="132">
                  <c:v>19</c:v>
                </c:pt>
                <c:pt idx="133">
                  <c:v>42</c:v>
                </c:pt>
                <c:pt idx="134">
                  <c:v>31</c:v>
                </c:pt>
                <c:pt idx="135">
                  <c:v>22</c:v>
                </c:pt>
                <c:pt idx="136">
                  <c:v>26</c:v>
                </c:pt>
                <c:pt idx="137">
                  <c:v>20</c:v>
                </c:pt>
                <c:pt idx="138">
                  <c:v>21</c:v>
                </c:pt>
                <c:pt idx="139">
                  <c:v>33</c:v>
                </c:pt>
                <c:pt idx="140">
                  <c:v>28</c:v>
                </c:pt>
                <c:pt idx="141">
                  <c:v>26</c:v>
                </c:pt>
                <c:pt idx="142">
                  <c:v>31</c:v>
                </c:pt>
                <c:pt idx="143">
                  <c:v>48</c:v>
                </c:pt>
                <c:pt idx="144">
                  <c:v>50</c:v>
                </c:pt>
                <c:pt idx="145">
                  <c:v>28</c:v>
                </c:pt>
                <c:pt idx="146">
                  <c:v>26</c:v>
                </c:pt>
                <c:pt idx="147">
                  <c:v>32</c:v>
                </c:pt>
                <c:pt idx="148">
                  <c:v>44</c:v>
                </c:pt>
                <c:pt idx="149">
                  <c:v>30</c:v>
                </c:pt>
                <c:pt idx="150">
                  <c:v>38</c:v>
                </c:pt>
                <c:pt idx="151">
                  <c:v>40</c:v>
                </c:pt>
                <c:pt idx="152">
                  <c:v>46</c:v>
                </c:pt>
                <c:pt idx="153">
                  <c:v>26</c:v>
                </c:pt>
                <c:pt idx="154">
                  <c:v>27</c:v>
                </c:pt>
                <c:pt idx="155">
                  <c:v>43</c:v>
                </c:pt>
                <c:pt idx="156">
                  <c:v>35</c:v>
                </c:pt>
                <c:pt idx="157">
                  <c:v>37</c:v>
                </c:pt>
                <c:pt idx="158">
                  <c:v>37</c:v>
                </c:pt>
                <c:pt idx="159">
                  <c:v>27</c:v>
                </c:pt>
                <c:pt idx="160">
                  <c:v>38</c:v>
                </c:pt>
                <c:pt idx="161">
                  <c:v>33</c:v>
                </c:pt>
                <c:pt idx="162">
                  <c:v>42</c:v>
                </c:pt>
                <c:pt idx="163">
                  <c:v>42</c:v>
                </c:pt>
                <c:pt idx="164">
                  <c:v>48</c:v>
                </c:pt>
                <c:pt idx="165">
                  <c:v>41</c:v>
                </c:pt>
                <c:pt idx="166">
                  <c:v>30</c:v>
                </c:pt>
                <c:pt idx="167">
                  <c:v>27</c:v>
                </c:pt>
                <c:pt idx="168">
                  <c:v>21</c:v>
                </c:pt>
                <c:pt idx="169">
                  <c:v>20</c:v>
                </c:pt>
                <c:pt idx="170">
                  <c:v>41</c:v>
                </c:pt>
                <c:pt idx="171">
                  <c:v>27</c:v>
                </c:pt>
                <c:pt idx="172">
                  <c:v>28</c:v>
                </c:pt>
                <c:pt idx="173">
                  <c:v>24</c:v>
                </c:pt>
                <c:pt idx="174">
                  <c:v>44</c:v>
                </c:pt>
                <c:pt idx="175">
                  <c:v>50</c:v>
                </c:pt>
                <c:pt idx="176">
                  <c:v>21</c:v>
                </c:pt>
                <c:pt idx="177">
                  <c:v>33</c:v>
                </c:pt>
                <c:pt idx="178">
                  <c:v>33</c:v>
                </c:pt>
                <c:pt idx="179">
                  <c:v>31</c:v>
                </c:pt>
                <c:pt idx="180">
                  <c:v>41</c:v>
                </c:pt>
                <c:pt idx="181">
                  <c:v>45</c:v>
                </c:pt>
                <c:pt idx="182">
                  <c:v>33</c:v>
                </c:pt>
                <c:pt idx="183">
                  <c:v>45</c:v>
                </c:pt>
                <c:pt idx="184">
                  <c:v>26</c:v>
                </c:pt>
                <c:pt idx="185">
                  <c:v>12</c:v>
                </c:pt>
                <c:pt idx="186">
                  <c:v>41</c:v>
                </c:pt>
                <c:pt idx="187">
                  <c:v>33</c:v>
                </c:pt>
                <c:pt idx="188">
                  <c:v>46</c:v>
                </c:pt>
                <c:pt idx="189">
                  <c:v>33</c:v>
                </c:pt>
                <c:pt idx="190">
                  <c:v>20</c:v>
                </c:pt>
                <c:pt idx="191">
                  <c:v>44</c:v>
                </c:pt>
                <c:pt idx="192">
                  <c:v>33</c:v>
                </c:pt>
                <c:pt idx="193">
                  <c:v>21</c:v>
                </c:pt>
                <c:pt idx="194">
                  <c:v>47</c:v>
                </c:pt>
                <c:pt idx="195">
                  <c:v>46</c:v>
                </c:pt>
                <c:pt idx="196">
                  <c:v>32</c:v>
                </c:pt>
                <c:pt idx="197">
                  <c:v>42</c:v>
                </c:pt>
                <c:pt idx="198">
                  <c:v>44</c:v>
                </c:pt>
                <c:pt idx="199">
                  <c:v>35</c:v>
                </c:pt>
                <c:pt idx="200">
                  <c:v>41</c:v>
                </c:pt>
                <c:pt idx="201">
                  <c:v>46</c:v>
                </c:pt>
                <c:pt idx="202">
                  <c:v>31</c:v>
                </c:pt>
                <c:pt idx="203">
                  <c:v>38</c:v>
                </c:pt>
                <c:pt idx="204">
                  <c:v>42</c:v>
                </c:pt>
                <c:pt idx="205">
                  <c:v>33</c:v>
                </c:pt>
                <c:pt idx="206">
                  <c:v>48</c:v>
                </c:pt>
                <c:pt idx="207">
                  <c:v>42</c:v>
                </c:pt>
                <c:pt idx="208">
                  <c:v>32</c:v>
                </c:pt>
                <c:pt idx="209">
                  <c:v>34</c:v>
                </c:pt>
                <c:pt idx="210">
                  <c:v>33</c:v>
                </c:pt>
                <c:pt idx="211">
                  <c:v>36</c:v>
                </c:pt>
                <c:pt idx="212">
                  <c:v>27</c:v>
                </c:pt>
                <c:pt idx="213">
                  <c:v>21</c:v>
                </c:pt>
                <c:pt idx="214">
                  <c:v>21</c:v>
                </c:pt>
                <c:pt idx="215">
                  <c:v>38</c:v>
                </c:pt>
                <c:pt idx="216">
                  <c:v>30</c:v>
                </c:pt>
                <c:pt idx="217">
                  <c:v>49</c:v>
                </c:pt>
                <c:pt idx="218">
                  <c:v>43</c:v>
                </c:pt>
                <c:pt idx="219">
                  <c:v>41</c:v>
                </c:pt>
                <c:pt idx="220">
                  <c:v>38</c:v>
                </c:pt>
                <c:pt idx="221">
                  <c:v>28</c:v>
                </c:pt>
                <c:pt idx="222">
                  <c:v>43</c:v>
                </c:pt>
                <c:pt idx="223">
                  <c:v>25</c:v>
                </c:pt>
                <c:pt idx="224">
                  <c:v>38</c:v>
                </c:pt>
                <c:pt idx="225">
                  <c:v>41</c:v>
                </c:pt>
                <c:pt idx="226">
                  <c:v>28</c:v>
                </c:pt>
                <c:pt idx="227">
                  <c:v>25</c:v>
                </c:pt>
                <c:pt idx="228">
                  <c:v>41</c:v>
                </c:pt>
                <c:pt idx="229">
                  <c:v>39</c:v>
                </c:pt>
                <c:pt idx="230">
                  <c:v>21</c:v>
                </c:pt>
                <c:pt idx="231">
                  <c:v>27</c:v>
                </c:pt>
                <c:pt idx="232">
                  <c:v>33</c:v>
                </c:pt>
                <c:pt idx="233">
                  <c:v>29</c:v>
                </c:pt>
                <c:pt idx="234">
                  <c:v>49</c:v>
                </c:pt>
                <c:pt idx="235">
                  <c:v>49</c:v>
                </c:pt>
                <c:pt idx="236">
                  <c:v>20</c:v>
                </c:pt>
                <c:pt idx="237">
                  <c:v>39</c:v>
                </c:pt>
                <c:pt idx="238">
                  <c:v>40</c:v>
                </c:pt>
                <c:pt idx="239">
                  <c:v>49</c:v>
                </c:pt>
                <c:pt idx="240">
                  <c:v>21</c:v>
                </c:pt>
                <c:pt idx="241">
                  <c:v>50</c:v>
                </c:pt>
                <c:pt idx="242">
                  <c:v>20</c:v>
                </c:pt>
                <c:pt idx="243">
                  <c:v>49</c:v>
                </c:pt>
                <c:pt idx="244">
                  <c:v>38</c:v>
                </c:pt>
                <c:pt idx="245">
                  <c:v>35</c:v>
                </c:pt>
                <c:pt idx="246">
                  <c:v>40</c:v>
                </c:pt>
                <c:pt idx="247">
                  <c:v>28</c:v>
                </c:pt>
                <c:pt idx="248">
                  <c:v>25</c:v>
                </c:pt>
                <c:pt idx="249">
                  <c:v>36</c:v>
                </c:pt>
                <c:pt idx="250">
                  <c:v>43</c:v>
                </c:pt>
                <c:pt idx="251">
                  <c:v>32</c:v>
                </c:pt>
                <c:pt idx="252">
                  <c:v>46</c:v>
                </c:pt>
                <c:pt idx="253">
                  <c:v>48</c:v>
                </c:pt>
                <c:pt idx="254">
                  <c:v>43</c:v>
                </c:pt>
                <c:pt idx="255">
                  <c:v>49</c:v>
                </c:pt>
                <c:pt idx="256">
                  <c:v>24</c:v>
                </c:pt>
                <c:pt idx="257">
                  <c:v>26</c:v>
                </c:pt>
                <c:pt idx="258">
                  <c:v>30</c:v>
                </c:pt>
                <c:pt idx="259">
                  <c:v>24</c:v>
                </c:pt>
                <c:pt idx="260">
                  <c:v>55</c:v>
                </c:pt>
                <c:pt idx="261">
                  <c:v>22</c:v>
                </c:pt>
                <c:pt idx="262">
                  <c:v>49</c:v>
                </c:pt>
                <c:pt idx="263">
                  <c:v>44</c:v>
                </c:pt>
                <c:pt idx="264">
                  <c:v>66</c:v>
                </c:pt>
                <c:pt idx="265">
                  <c:v>21</c:v>
                </c:pt>
                <c:pt idx="266">
                  <c:v>34</c:v>
                </c:pt>
                <c:pt idx="267">
                  <c:v>43</c:v>
                </c:pt>
                <c:pt idx="268">
                  <c:v>46</c:v>
                </c:pt>
                <c:pt idx="269">
                  <c:v>33</c:v>
                </c:pt>
                <c:pt idx="270">
                  <c:v>42</c:v>
                </c:pt>
                <c:pt idx="271">
                  <c:v>34</c:v>
                </c:pt>
                <c:pt idx="272">
                  <c:v>47</c:v>
                </c:pt>
                <c:pt idx="273">
                  <c:v>33</c:v>
                </c:pt>
                <c:pt idx="274">
                  <c:v>24</c:v>
                </c:pt>
                <c:pt idx="275">
                  <c:v>26</c:v>
                </c:pt>
                <c:pt idx="276">
                  <c:v>30</c:v>
                </c:pt>
                <c:pt idx="277">
                  <c:v>43</c:v>
                </c:pt>
                <c:pt idx="278">
                  <c:v>25</c:v>
                </c:pt>
                <c:pt idx="279">
                  <c:v>27</c:v>
                </c:pt>
                <c:pt idx="280">
                  <c:v>27</c:v>
                </c:pt>
                <c:pt idx="281">
                  <c:v>24</c:v>
                </c:pt>
                <c:pt idx="282">
                  <c:v>34</c:v>
                </c:pt>
                <c:pt idx="283">
                  <c:v>46</c:v>
                </c:pt>
                <c:pt idx="284">
                  <c:v>27</c:v>
                </c:pt>
                <c:pt idx="285">
                  <c:v>33</c:v>
                </c:pt>
                <c:pt idx="286">
                  <c:v>47</c:v>
                </c:pt>
                <c:pt idx="287">
                  <c:v>49</c:v>
                </c:pt>
                <c:pt idx="288">
                  <c:v>40</c:v>
                </c:pt>
                <c:pt idx="289">
                  <c:v>37</c:v>
                </c:pt>
                <c:pt idx="290">
                  <c:v>47</c:v>
                </c:pt>
                <c:pt idx="291">
                  <c:v>45</c:v>
                </c:pt>
                <c:pt idx="292">
                  <c:v>37</c:v>
                </c:pt>
                <c:pt idx="293">
                  <c:v>48</c:v>
                </c:pt>
                <c:pt idx="294">
                  <c:v>31</c:v>
                </c:pt>
                <c:pt idx="295">
                  <c:v>46</c:v>
                </c:pt>
                <c:pt idx="296">
                  <c:v>47</c:v>
                </c:pt>
                <c:pt idx="297">
                  <c:v>28</c:v>
                </c:pt>
                <c:pt idx="298">
                  <c:v>40</c:v>
                </c:pt>
                <c:pt idx="299">
                  <c:v>20</c:v>
                </c:pt>
                <c:pt idx="300">
                  <c:v>39</c:v>
                </c:pt>
                <c:pt idx="301">
                  <c:v>25</c:v>
                </c:pt>
                <c:pt idx="302">
                  <c:v>29</c:v>
                </c:pt>
                <c:pt idx="303">
                  <c:v>22</c:v>
                </c:pt>
                <c:pt idx="304">
                  <c:v>22</c:v>
                </c:pt>
                <c:pt idx="305">
                  <c:v>47</c:v>
                </c:pt>
                <c:pt idx="306">
                  <c:v>45</c:v>
                </c:pt>
                <c:pt idx="307">
                  <c:v>29</c:v>
                </c:pt>
                <c:pt idx="308">
                  <c:v>24</c:v>
                </c:pt>
                <c:pt idx="309">
                  <c:v>35</c:v>
                </c:pt>
                <c:pt idx="310">
                  <c:v>46</c:v>
                </c:pt>
                <c:pt idx="311">
                  <c:v>44</c:v>
                </c:pt>
                <c:pt idx="312">
                  <c:v>34</c:v>
                </c:pt>
                <c:pt idx="313">
                  <c:v>35</c:v>
                </c:pt>
                <c:pt idx="314">
                  <c:v>25</c:v>
                </c:pt>
                <c:pt idx="315">
                  <c:v>10</c:v>
                </c:pt>
                <c:pt idx="316">
                  <c:v>29</c:v>
                </c:pt>
                <c:pt idx="317">
                  <c:v>39</c:v>
                </c:pt>
                <c:pt idx="318">
                  <c:v>42</c:v>
                </c:pt>
                <c:pt idx="319">
                  <c:v>46</c:v>
                </c:pt>
                <c:pt idx="320">
                  <c:v>49</c:v>
                </c:pt>
                <c:pt idx="321">
                  <c:v>27</c:v>
                </c:pt>
                <c:pt idx="322">
                  <c:v>50</c:v>
                </c:pt>
                <c:pt idx="323">
                  <c:v>43</c:v>
                </c:pt>
                <c:pt idx="324">
                  <c:v>38</c:v>
                </c:pt>
                <c:pt idx="325">
                  <c:v>20</c:v>
                </c:pt>
                <c:pt idx="326">
                  <c:v>27</c:v>
                </c:pt>
                <c:pt idx="327">
                  <c:v>49</c:v>
                </c:pt>
                <c:pt idx="328">
                  <c:v>27</c:v>
                </c:pt>
                <c:pt idx="329">
                  <c:v>39</c:v>
                </c:pt>
                <c:pt idx="330">
                  <c:v>24</c:v>
                </c:pt>
                <c:pt idx="331">
                  <c:v>45</c:v>
                </c:pt>
                <c:pt idx="332">
                  <c:v>20</c:v>
                </c:pt>
                <c:pt idx="333">
                  <c:v>36</c:v>
                </c:pt>
                <c:pt idx="334">
                  <c:v>24</c:v>
                </c:pt>
                <c:pt idx="335">
                  <c:v>49</c:v>
                </c:pt>
                <c:pt idx="336">
                  <c:v>26</c:v>
                </c:pt>
                <c:pt idx="337">
                  <c:v>49</c:v>
                </c:pt>
                <c:pt idx="338">
                  <c:v>34</c:v>
                </c:pt>
                <c:pt idx="339">
                  <c:v>34</c:v>
                </c:pt>
                <c:pt idx="340">
                  <c:v>33</c:v>
                </c:pt>
                <c:pt idx="341">
                  <c:v>22</c:v>
                </c:pt>
                <c:pt idx="342">
                  <c:v>39</c:v>
                </c:pt>
                <c:pt idx="343">
                  <c:v>32</c:v>
                </c:pt>
                <c:pt idx="344">
                  <c:v>24</c:v>
                </c:pt>
                <c:pt idx="345">
                  <c:v>21</c:v>
                </c:pt>
                <c:pt idx="346">
                  <c:v>24</c:v>
                </c:pt>
                <c:pt idx="347">
                  <c:v>36</c:v>
                </c:pt>
                <c:pt idx="348">
                  <c:v>20</c:v>
                </c:pt>
                <c:pt idx="349">
                  <c:v>30</c:v>
                </c:pt>
                <c:pt idx="350">
                  <c:v>44</c:v>
                </c:pt>
                <c:pt idx="351">
                  <c:v>28</c:v>
                </c:pt>
                <c:pt idx="352">
                  <c:v>37</c:v>
                </c:pt>
                <c:pt idx="353">
                  <c:v>20</c:v>
                </c:pt>
                <c:pt idx="354">
                  <c:v>25</c:v>
                </c:pt>
                <c:pt idx="355">
                  <c:v>35</c:v>
                </c:pt>
                <c:pt idx="356">
                  <c:v>38</c:v>
                </c:pt>
                <c:pt idx="357">
                  <c:v>41</c:v>
                </c:pt>
                <c:pt idx="358">
                  <c:v>22</c:v>
                </c:pt>
                <c:pt idx="359">
                  <c:v>49</c:v>
                </c:pt>
                <c:pt idx="360">
                  <c:v>38</c:v>
                </c:pt>
                <c:pt idx="361">
                  <c:v>33</c:v>
                </c:pt>
                <c:pt idx="362">
                  <c:v>36</c:v>
                </c:pt>
                <c:pt idx="363">
                  <c:v>34</c:v>
                </c:pt>
                <c:pt idx="364">
                  <c:v>24</c:v>
                </c:pt>
                <c:pt idx="365">
                  <c:v>36</c:v>
                </c:pt>
                <c:pt idx="366">
                  <c:v>34</c:v>
                </c:pt>
                <c:pt idx="367">
                  <c:v>41</c:v>
                </c:pt>
                <c:pt idx="368">
                  <c:v>46</c:v>
                </c:pt>
                <c:pt idx="369">
                  <c:v>24</c:v>
                </c:pt>
                <c:pt idx="370">
                  <c:v>21</c:v>
                </c:pt>
                <c:pt idx="371">
                  <c:v>24</c:v>
                </c:pt>
                <c:pt idx="372">
                  <c:v>48</c:v>
                </c:pt>
                <c:pt idx="373">
                  <c:v>26</c:v>
                </c:pt>
                <c:pt idx="374">
                  <c:v>37</c:v>
                </c:pt>
                <c:pt idx="375">
                  <c:v>49</c:v>
                </c:pt>
                <c:pt idx="376">
                  <c:v>34</c:v>
                </c:pt>
                <c:pt idx="377">
                  <c:v>48</c:v>
                </c:pt>
                <c:pt idx="378">
                  <c:v>36</c:v>
                </c:pt>
                <c:pt idx="379">
                  <c:v>46</c:v>
                </c:pt>
                <c:pt idx="380">
                  <c:v>46</c:v>
                </c:pt>
                <c:pt idx="381">
                  <c:v>31</c:v>
                </c:pt>
                <c:pt idx="382">
                  <c:v>41</c:v>
                </c:pt>
                <c:pt idx="383">
                  <c:v>21</c:v>
                </c:pt>
                <c:pt idx="384">
                  <c:v>38</c:v>
                </c:pt>
                <c:pt idx="385">
                  <c:v>45</c:v>
                </c:pt>
                <c:pt idx="386">
                  <c:v>26</c:v>
                </c:pt>
                <c:pt idx="387">
                  <c:v>38</c:v>
                </c:pt>
                <c:pt idx="388">
                  <c:v>48</c:v>
                </c:pt>
                <c:pt idx="389">
                  <c:v>42</c:v>
                </c:pt>
                <c:pt idx="390">
                  <c:v>49</c:v>
                </c:pt>
                <c:pt idx="391">
                  <c:v>32</c:v>
                </c:pt>
                <c:pt idx="392">
                  <c:v>54</c:v>
                </c:pt>
                <c:pt idx="393">
                  <c:v>33</c:v>
                </c:pt>
                <c:pt idx="394">
                  <c:v>36</c:v>
                </c:pt>
                <c:pt idx="395">
                  <c:v>20</c:v>
                </c:pt>
                <c:pt idx="396">
                  <c:v>29</c:v>
                </c:pt>
                <c:pt idx="397">
                  <c:v>33</c:v>
                </c:pt>
                <c:pt idx="398">
                  <c:v>50</c:v>
                </c:pt>
                <c:pt idx="399">
                  <c:v>41</c:v>
                </c:pt>
                <c:pt idx="400">
                  <c:v>36</c:v>
                </c:pt>
                <c:pt idx="401">
                  <c:v>27</c:v>
                </c:pt>
                <c:pt idx="402">
                  <c:v>47</c:v>
                </c:pt>
                <c:pt idx="403">
                  <c:v>33</c:v>
                </c:pt>
                <c:pt idx="404">
                  <c:v>21</c:v>
                </c:pt>
                <c:pt idx="405">
                  <c:v>21</c:v>
                </c:pt>
                <c:pt idx="406">
                  <c:v>41</c:v>
                </c:pt>
                <c:pt idx="407">
                  <c:v>40</c:v>
                </c:pt>
                <c:pt idx="408">
                  <c:v>28</c:v>
                </c:pt>
                <c:pt idx="409">
                  <c:v>23</c:v>
                </c:pt>
                <c:pt idx="410">
                  <c:v>23</c:v>
                </c:pt>
                <c:pt idx="411">
                  <c:v>25</c:v>
                </c:pt>
                <c:pt idx="412">
                  <c:v>24</c:v>
                </c:pt>
                <c:pt idx="413">
                  <c:v>39</c:v>
                </c:pt>
                <c:pt idx="414">
                  <c:v>55</c:v>
                </c:pt>
                <c:pt idx="415">
                  <c:v>46</c:v>
                </c:pt>
                <c:pt idx="416">
                  <c:v>50</c:v>
                </c:pt>
                <c:pt idx="417">
                  <c:v>47</c:v>
                </c:pt>
                <c:pt idx="418">
                  <c:v>97</c:v>
                </c:pt>
                <c:pt idx="419">
                  <c:v>32</c:v>
                </c:pt>
                <c:pt idx="420">
                  <c:v>35</c:v>
                </c:pt>
                <c:pt idx="421">
                  <c:v>49</c:v>
                </c:pt>
                <c:pt idx="422">
                  <c:v>38</c:v>
                </c:pt>
                <c:pt idx="423">
                  <c:v>32</c:v>
                </c:pt>
                <c:pt idx="424">
                  <c:v>34</c:v>
                </c:pt>
                <c:pt idx="425">
                  <c:v>36</c:v>
                </c:pt>
                <c:pt idx="426">
                  <c:v>48</c:v>
                </c:pt>
                <c:pt idx="427">
                  <c:v>21</c:v>
                </c:pt>
                <c:pt idx="428">
                  <c:v>21</c:v>
                </c:pt>
                <c:pt idx="429">
                  <c:v>34</c:v>
                </c:pt>
                <c:pt idx="430">
                  <c:v>46</c:v>
                </c:pt>
                <c:pt idx="431">
                  <c:v>32</c:v>
                </c:pt>
                <c:pt idx="432">
                  <c:v>29</c:v>
                </c:pt>
                <c:pt idx="433">
                  <c:v>41</c:v>
                </c:pt>
                <c:pt idx="434">
                  <c:v>43</c:v>
                </c:pt>
                <c:pt idx="435">
                  <c:v>24</c:v>
                </c:pt>
                <c:pt idx="436">
                  <c:v>41</c:v>
                </c:pt>
                <c:pt idx="437">
                  <c:v>46</c:v>
                </c:pt>
                <c:pt idx="438">
                  <c:v>32</c:v>
                </c:pt>
                <c:pt idx="439">
                  <c:v>22</c:v>
                </c:pt>
                <c:pt idx="440">
                  <c:v>29</c:v>
                </c:pt>
                <c:pt idx="441">
                  <c:v>42</c:v>
                </c:pt>
                <c:pt idx="442">
                  <c:v>39</c:v>
                </c:pt>
                <c:pt idx="443">
                  <c:v>27</c:v>
                </c:pt>
                <c:pt idx="444">
                  <c:v>48</c:v>
                </c:pt>
                <c:pt idx="445">
                  <c:v>29</c:v>
                </c:pt>
                <c:pt idx="446">
                  <c:v>27</c:v>
                </c:pt>
                <c:pt idx="447">
                  <c:v>54</c:v>
                </c:pt>
                <c:pt idx="448">
                  <c:v>26</c:v>
                </c:pt>
                <c:pt idx="449">
                  <c:v>34</c:v>
                </c:pt>
                <c:pt idx="450">
                  <c:v>25</c:v>
                </c:pt>
                <c:pt idx="451">
                  <c:v>23</c:v>
                </c:pt>
                <c:pt idx="452">
                  <c:v>28</c:v>
                </c:pt>
                <c:pt idx="453">
                  <c:v>35</c:v>
                </c:pt>
                <c:pt idx="454">
                  <c:v>44</c:v>
                </c:pt>
                <c:pt idx="455">
                  <c:v>22</c:v>
                </c:pt>
                <c:pt idx="456">
                  <c:v>42</c:v>
                </c:pt>
                <c:pt idx="457">
                  <c:v>29</c:v>
                </c:pt>
                <c:pt idx="458">
                  <c:v>32</c:v>
                </c:pt>
                <c:pt idx="459">
                  <c:v>41</c:v>
                </c:pt>
                <c:pt idx="460">
                  <c:v>26</c:v>
                </c:pt>
                <c:pt idx="461">
                  <c:v>21</c:v>
                </c:pt>
                <c:pt idx="462">
                  <c:v>34</c:v>
                </c:pt>
                <c:pt idx="463">
                  <c:v>41</c:v>
                </c:pt>
                <c:pt idx="464">
                  <c:v>37</c:v>
                </c:pt>
                <c:pt idx="465">
                  <c:v>37</c:v>
                </c:pt>
                <c:pt idx="466">
                  <c:v>41</c:v>
                </c:pt>
                <c:pt idx="467">
                  <c:v>46</c:v>
                </c:pt>
                <c:pt idx="468">
                  <c:v>40</c:v>
                </c:pt>
                <c:pt idx="469">
                  <c:v>43</c:v>
                </c:pt>
                <c:pt idx="470">
                  <c:v>30</c:v>
                </c:pt>
                <c:pt idx="471">
                  <c:v>35</c:v>
                </c:pt>
                <c:pt idx="472">
                  <c:v>36</c:v>
                </c:pt>
                <c:pt idx="473">
                  <c:v>61</c:v>
                </c:pt>
                <c:pt idx="474">
                  <c:v>38</c:v>
                </c:pt>
                <c:pt idx="475">
                  <c:v>39</c:v>
                </c:pt>
                <c:pt idx="476">
                  <c:v>33</c:v>
                </c:pt>
                <c:pt idx="477">
                  <c:v>32</c:v>
                </c:pt>
                <c:pt idx="478">
                  <c:v>31</c:v>
                </c:pt>
                <c:pt idx="479">
                  <c:v>50</c:v>
                </c:pt>
                <c:pt idx="480">
                  <c:v>48</c:v>
                </c:pt>
                <c:pt idx="481">
                  <c:v>43</c:v>
                </c:pt>
                <c:pt idx="482">
                  <c:v>25</c:v>
                </c:pt>
                <c:pt idx="483">
                  <c:v>28</c:v>
                </c:pt>
                <c:pt idx="484">
                  <c:v>36</c:v>
                </c:pt>
                <c:pt idx="485">
                  <c:v>27</c:v>
                </c:pt>
                <c:pt idx="486">
                  <c:v>25</c:v>
                </c:pt>
                <c:pt idx="487">
                  <c:v>40</c:v>
                </c:pt>
                <c:pt idx="488">
                  <c:v>34</c:v>
                </c:pt>
                <c:pt idx="489">
                  <c:v>50</c:v>
                </c:pt>
                <c:pt idx="490">
                  <c:v>38</c:v>
                </c:pt>
                <c:pt idx="491">
                  <c:v>37</c:v>
                </c:pt>
                <c:pt idx="492">
                  <c:v>43</c:v>
                </c:pt>
                <c:pt idx="493">
                  <c:v>43</c:v>
                </c:pt>
                <c:pt idx="494">
                  <c:v>46</c:v>
                </c:pt>
                <c:pt idx="495">
                  <c:v>42</c:v>
                </c:pt>
                <c:pt idx="496">
                  <c:v>50</c:v>
                </c:pt>
                <c:pt idx="497">
                  <c:v>44</c:v>
                </c:pt>
                <c:pt idx="498">
                  <c:v>27</c:v>
                </c:pt>
                <c:pt idx="499">
                  <c:v>35</c:v>
                </c:pt>
                <c:pt idx="500">
                  <c:v>51</c:v>
                </c:pt>
                <c:pt idx="501">
                  <c:v>41</c:v>
                </c:pt>
                <c:pt idx="502">
                  <c:v>48</c:v>
                </c:pt>
                <c:pt idx="503">
                  <c:v>42</c:v>
                </c:pt>
                <c:pt idx="504">
                  <c:v>49</c:v>
                </c:pt>
                <c:pt idx="505">
                  <c:v>30</c:v>
                </c:pt>
                <c:pt idx="506">
                  <c:v>45</c:v>
                </c:pt>
                <c:pt idx="507">
                  <c:v>48</c:v>
                </c:pt>
                <c:pt idx="508">
                  <c:v>32</c:v>
                </c:pt>
                <c:pt idx="509">
                  <c:v>46</c:v>
                </c:pt>
                <c:pt idx="510">
                  <c:v>48</c:v>
                </c:pt>
                <c:pt idx="511">
                  <c:v>33</c:v>
                </c:pt>
                <c:pt idx="512">
                  <c:v>31</c:v>
                </c:pt>
                <c:pt idx="513">
                  <c:v>20</c:v>
                </c:pt>
                <c:pt idx="514">
                  <c:v>29</c:v>
                </c:pt>
                <c:pt idx="515">
                  <c:v>27</c:v>
                </c:pt>
                <c:pt idx="516">
                  <c:v>24</c:v>
                </c:pt>
                <c:pt idx="517">
                  <c:v>37</c:v>
                </c:pt>
                <c:pt idx="518">
                  <c:v>25</c:v>
                </c:pt>
                <c:pt idx="519">
                  <c:v>41</c:v>
                </c:pt>
                <c:pt idx="520">
                  <c:v>27</c:v>
                </c:pt>
                <c:pt idx="521">
                  <c:v>21</c:v>
                </c:pt>
                <c:pt idx="522">
                  <c:v>22</c:v>
                </c:pt>
                <c:pt idx="523">
                  <c:v>32</c:v>
                </c:pt>
                <c:pt idx="524">
                  <c:v>25</c:v>
                </c:pt>
                <c:pt idx="525">
                  <c:v>42</c:v>
                </c:pt>
                <c:pt idx="526">
                  <c:v>25</c:v>
                </c:pt>
                <c:pt idx="527">
                  <c:v>37</c:v>
                </c:pt>
                <c:pt idx="528">
                  <c:v>26</c:v>
                </c:pt>
                <c:pt idx="529">
                  <c:v>44</c:v>
                </c:pt>
                <c:pt idx="530">
                  <c:v>47</c:v>
                </c:pt>
                <c:pt idx="531">
                  <c:v>43</c:v>
                </c:pt>
                <c:pt idx="532">
                  <c:v>42</c:v>
                </c:pt>
                <c:pt idx="533">
                  <c:v>42</c:v>
                </c:pt>
                <c:pt idx="534">
                  <c:v>29</c:v>
                </c:pt>
                <c:pt idx="535">
                  <c:v>40</c:v>
                </c:pt>
                <c:pt idx="536">
                  <c:v>38</c:v>
                </c:pt>
                <c:pt idx="537">
                  <c:v>38</c:v>
                </c:pt>
                <c:pt idx="538">
                  <c:v>21</c:v>
                </c:pt>
                <c:pt idx="539">
                  <c:v>24</c:v>
                </c:pt>
                <c:pt idx="540">
                  <c:v>36</c:v>
                </c:pt>
                <c:pt idx="541">
                  <c:v>23</c:v>
                </c:pt>
                <c:pt idx="542">
                  <c:v>20</c:v>
                </c:pt>
                <c:pt idx="543">
                  <c:v>32</c:v>
                </c:pt>
                <c:pt idx="544">
                  <c:v>29</c:v>
                </c:pt>
                <c:pt idx="545">
                  <c:v>44</c:v>
                </c:pt>
                <c:pt idx="546">
                  <c:v>44</c:v>
                </c:pt>
                <c:pt idx="547">
                  <c:v>36</c:v>
                </c:pt>
                <c:pt idx="548">
                  <c:v>49</c:v>
                </c:pt>
                <c:pt idx="549">
                  <c:v>34</c:v>
                </c:pt>
                <c:pt idx="550">
                  <c:v>59</c:v>
                </c:pt>
                <c:pt idx="551">
                  <c:v>37</c:v>
                </c:pt>
                <c:pt idx="552">
                  <c:v>36</c:v>
                </c:pt>
                <c:pt idx="553">
                  <c:v>43</c:v>
                </c:pt>
                <c:pt idx="554">
                  <c:v>21</c:v>
                </c:pt>
                <c:pt idx="555">
                  <c:v>32</c:v>
                </c:pt>
                <c:pt idx="556">
                  <c:v>38</c:v>
                </c:pt>
                <c:pt idx="557">
                  <c:v>43</c:v>
                </c:pt>
                <c:pt idx="558">
                  <c:v>42</c:v>
                </c:pt>
                <c:pt idx="559">
                  <c:v>32</c:v>
                </c:pt>
                <c:pt idx="560">
                  <c:v>42</c:v>
                </c:pt>
                <c:pt idx="561">
                  <c:v>31</c:v>
                </c:pt>
                <c:pt idx="562">
                  <c:v>49</c:v>
                </c:pt>
                <c:pt idx="563">
                  <c:v>45</c:v>
                </c:pt>
                <c:pt idx="564">
                  <c:v>49</c:v>
                </c:pt>
                <c:pt idx="565">
                  <c:v>41</c:v>
                </c:pt>
                <c:pt idx="566">
                  <c:v>45</c:v>
                </c:pt>
                <c:pt idx="567">
                  <c:v>36</c:v>
                </c:pt>
                <c:pt idx="568">
                  <c:v>39</c:v>
                </c:pt>
                <c:pt idx="569">
                  <c:v>27</c:v>
                </c:pt>
                <c:pt idx="570">
                  <c:v>25</c:v>
                </c:pt>
                <c:pt idx="571">
                  <c:v>41</c:v>
                </c:pt>
                <c:pt idx="572">
                  <c:v>39</c:v>
                </c:pt>
                <c:pt idx="573">
                  <c:v>28</c:v>
                </c:pt>
                <c:pt idx="574">
                  <c:v>25</c:v>
                </c:pt>
                <c:pt idx="575">
                  <c:v>33</c:v>
                </c:pt>
                <c:pt idx="576">
                  <c:v>34</c:v>
                </c:pt>
                <c:pt idx="577">
                  <c:v>24</c:v>
                </c:pt>
                <c:pt idx="578">
                  <c:v>30</c:v>
                </c:pt>
                <c:pt idx="579">
                  <c:v>42</c:v>
                </c:pt>
                <c:pt idx="580">
                  <c:v>21</c:v>
                </c:pt>
                <c:pt idx="581">
                  <c:v>34</c:v>
                </c:pt>
                <c:pt idx="582">
                  <c:v>29</c:v>
                </c:pt>
                <c:pt idx="583">
                  <c:v>24</c:v>
                </c:pt>
                <c:pt idx="584">
                  <c:v>44</c:v>
                </c:pt>
                <c:pt idx="585">
                  <c:v>21</c:v>
                </c:pt>
                <c:pt idx="586">
                  <c:v>33</c:v>
                </c:pt>
                <c:pt idx="587">
                  <c:v>30</c:v>
                </c:pt>
                <c:pt idx="588">
                  <c:v>26</c:v>
                </c:pt>
                <c:pt idx="589">
                  <c:v>41</c:v>
                </c:pt>
                <c:pt idx="590">
                  <c:v>26</c:v>
                </c:pt>
                <c:pt idx="591">
                  <c:v>32</c:v>
                </c:pt>
                <c:pt idx="592">
                  <c:v>43</c:v>
                </c:pt>
                <c:pt idx="593">
                  <c:v>48</c:v>
                </c:pt>
                <c:pt idx="594">
                  <c:v>44</c:v>
                </c:pt>
                <c:pt idx="595">
                  <c:v>45</c:v>
                </c:pt>
                <c:pt idx="596">
                  <c:v>37</c:v>
                </c:pt>
                <c:pt idx="597">
                  <c:v>39</c:v>
                </c:pt>
                <c:pt idx="598">
                  <c:v>76</c:v>
                </c:pt>
                <c:pt idx="599">
                  <c:v>37</c:v>
                </c:pt>
                <c:pt idx="600">
                  <c:v>38</c:v>
                </c:pt>
                <c:pt idx="601">
                  <c:v>43</c:v>
                </c:pt>
                <c:pt idx="602">
                  <c:v>48</c:v>
                </c:pt>
                <c:pt idx="603">
                  <c:v>26</c:v>
                </c:pt>
                <c:pt idx="604">
                  <c:v>38</c:v>
                </c:pt>
                <c:pt idx="605">
                  <c:v>20</c:v>
                </c:pt>
                <c:pt idx="606">
                  <c:v>22</c:v>
                </c:pt>
                <c:pt idx="607">
                  <c:v>45</c:v>
                </c:pt>
                <c:pt idx="608">
                  <c:v>45</c:v>
                </c:pt>
                <c:pt idx="609">
                  <c:v>20</c:v>
                </c:pt>
                <c:pt idx="610">
                  <c:v>47</c:v>
                </c:pt>
                <c:pt idx="611">
                  <c:v>46</c:v>
                </c:pt>
                <c:pt idx="612">
                  <c:v>23</c:v>
                </c:pt>
                <c:pt idx="613">
                  <c:v>33</c:v>
                </c:pt>
                <c:pt idx="614">
                  <c:v>29</c:v>
                </c:pt>
                <c:pt idx="615">
                  <c:v>44</c:v>
                </c:pt>
                <c:pt idx="616">
                  <c:v>41</c:v>
                </c:pt>
                <c:pt idx="617">
                  <c:v>20</c:v>
                </c:pt>
                <c:pt idx="618">
                  <c:v>37</c:v>
                </c:pt>
                <c:pt idx="619">
                  <c:v>29</c:v>
                </c:pt>
                <c:pt idx="620">
                  <c:v>55</c:v>
                </c:pt>
                <c:pt idx="621">
                  <c:v>22</c:v>
                </c:pt>
                <c:pt idx="622">
                  <c:v>31</c:v>
                </c:pt>
                <c:pt idx="623">
                  <c:v>49</c:v>
                </c:pt>
                <c:pt idx="624">
                  <c:v>61</c:v>
                </c:pt>
                <c:pt idx="625">
                  <c:v>39</c:v>
                </c:pt>
                <c:pt idx="626">
                  <c:v>38</c:v>
                </c:pt>
                <c:pt idx="627">
                  <c:v>31</c:v>
                </c:pt>
                <c:pt idx="628">
                  <c:v>36</c:v>
                </c:pt>
                <c:pt idx="629">
                  <c:v>25</c:v>
                </c:pt>
                <c:pt idx="630">
                  <c:v>48</c:v>
                </c:pt>
                <c:pt idx="631">
                  <c:v>35</c:v>
                </c:pt>
                <c:pt idx="632">
                  <c:v>21</c:v>
                </c:pt>
                <c:pt idx="633">
                  <c:v>47</c:v>
                </c:pt>
                <c:pt idx="634">
                  <c:v>38</c:v>
                </c:pt>
                <c:pt idx="635">
                  <c:v>41</c:v>
                </c:pt>
                <c:pt idx="636">
                  <c:v>24</c:v>
                </c:pt>
                <c:pt idx="637">
                  <c:v>37</c:v>
                </c:pt>
                <c:pt idx="638">
                  <c:v>33</c:v>
                </c:pt>
                <c:pt idx="639">
                  <c:v>49</c:v>
                </c:pt>
                <c:pt idx="640">
                  <c:v>29</c:v>
                </c:pt>
                <c:pt idx="641">
                  <c:v>24</c:v>
                </c:pt>
                <c:pt idx="642">
                  <c:v>47</c:v>
                </c:pt>
                <c:pt idx="643">
                  <c:v>24</c:v>
                </c:pt>
                <c:pt idx="644">
                  <c:v>25</c:v>
                </c:pt>
                <c:pt idx="645">
                  <c:v>30</c:v>
                </c:pt>
                <c:pt idx="646">
                  <c:v>22</c:v>
                </c:pt>
                <c:pt idx="647">
                  <c:v>27</c:v>
                </c:pt>
                <c:pt idx="648">
                  <c:v>34</c:v>
                </c:pt>
                <c:pt idx="649">
                  <c:v>36</c:v>
                </c:pt>
                <c:pt idx="650">
                  <c:v>34</c:v>
                </c:pt>
                <c:pt idx="651">
                  <c:v>48</c:v>
                </c:pt>
                <c:pt idx="652">
                  <c:v>34</c:v>
                </c:pt>
                <c:pt idx="653">
                  <c:v>24</c:v>
                </c:pt>
                <c:pt idx="654">
                  <c:v>46</c:v>
                </c:pt>
                <c:pt idx="655">
                  <c:v>45</c:v>
                </c:pt>
                <c:pt idx="656">
                  <c:v>39</c:v>
                </c:pt>
                <c:pt idx="657">
                  <c:v>43</c:v>
                </c:pt>
                <c:pt idx="658">
                  <c:v>29</c:v>
                </c:pt>
                <c:pt idx="659">
                  <c:v>20</c:v>
                </c:pt>
                <c:pt idx="660">
                  <c:v>46</c:v>
                </c:pt>
                <c:pt idx="661">
                  <c:v>27</c:v>
                </c:pt>
                <c:pt idx="662">
                  <c:v>44</c:v>
                </c:pt>
                <c:pt idx="663">
                  <c:v>43</c:v>
                </c:pt>
                <c:pt idx="664">
                  <c:v>49</c:v>
                </c:pt>
                <c:pt idx="665">
                  <c:v>40</c:v>
                </c:pt>
                <c:pt idx="666">
                  <c:v>30</c:v>
                </c:pt>
                <c:pt idx="667">
                  <c:v>50</c:v>
                </c:pt>
                <c:pt idx="668">
                  <c:v>23</c:v>
                </c:pt>
                <c:pt idx="669">
                  <c:v>26</c:v>
                </c:pt>
                <c:pt idx="670">
                  <c:v>27</c:v>
                </c:pt>
                <c:pt idx="671">
                  <c:v>42</c:v>
                </c:pt>
                <c:pt idx="672">
                  <c:v>47</c:v>
                </c:pt>
                <c:pt idx="673">
                  <c:v>49</c:v>
                </c:pt>
                <c:pt idx="674">
                  <c:v>38</c:v>
                </c:pt>
                <c:pt idx="675">
                  <c:v>20</c:v>
                </c:pt>
                <c:pt idx="676">
                  <c:v>25</c:v>
                </c:pt>
                <c:pt idx="677">
                  <c:v>25</c:v>
                </c:pt>
                <c:pt idx="678">
                  <c:v>41</c:v>
                </c:pt>
                <c:pt idx="679">
                  <c:v>28</c:v>
                </c:pt>
                <c:pt idx="680">
                  <c:v>50</c:v>
                </c:pt>
                <c:pt idx="681">
                  <c:v>32</c:v>
                </c:pt>
                <c:pt idx="682">
                  <c:v>42</c:v>
                </c:pt>
                <c:pt idx="683">
                  <c:v>24</c:v>
                </c:pt>
                <c:pt idx="684">
                  <c:v>27</c:v>
                </c:pt>
                <c:pt idx="685">
                  <c:v>26</c:v>
                </c:pt>
                <c:pt idx="686">
                  <c:v>38</c:v>
                </c:pt>
                <c:pt idx="687">
                  <c:v>42</c:v>
                </c:pt>
                <c:pt idx="688">
                  <c:v>23</c:v>
                </c:pt>
                <c:pt idx="689">
                  <c:v>21</c:v>
                </c:pt>
                <c:pt idx="690">
                  <c:v>28</c:v>
                </c:pt>
                <c:pt idx="691">
                  <c:v>33</c:v>
                </c:pt>
                <c:pt idx="692">
                  <c:v>25</c:v>
                </c:pt>
                <c:pt idx="693">
                  <c:v>28</c:v>
                </c:pt>
                <c:pt idx="694">
                  <c:v>46</c:v>
                </c:pt>
                <c:pt idx="695">
                  <c:v>30</c:v>
                </c:pt>
                <c:pt idx="696">
                  <c:v>38</c:v>
                </c:pt>
                <c:pt idx="697">
                  <c:v>40</c:v>
                </c:pt>
                <c:pt idx="698">
                  <c:v>45</c:v>
                </c:pt>
                <c:pt idx="699">
                  <c:v>27</c:v>
                </c:pt>
                <c:pt idx="700">
                  <c:v>42</c:v>
                </c:pt>
                <c:pt idx="701">
                  <c:v>36</c:v>
                </c:pt>
                <c:pt idx="702">
                  <c:v>29</c:v>
                </c:pt>
                <c:pt idx="703">
                  <c:v>39</c:v>
                </c:pt>
                <c:pt idx="704">
                  <c:v>45</c:v>
                </c:pt>
                <c:pt idx="705">
                  <c:v>47</c:v>
                </c:pt>
                <c:pt idx="706">
                  <c:v>49</c:v>
                </c:pt>
                <c:pt idx="707">
                  <c:v>46</c:v>
                </c:pt>
                <c:pt idx="708">
                  <c:v>48</c:v>
                </c:pt>
                <c:pt idx="709">
                  <c:v>46</c:v>
                </c:pt>
                <c:pt idx="710">
                  <c:v>35</c:v>
                </c:pt>
                <c:pt idx="711">
                  <c:v>43</c:v>
                </c:pt>
                <c:pt idx="712">
                  <c:v>26</c:v>
                </c:pt>
                <c:pt idx="713">
                  <c:v>22</c:v>
                </c:pt>
                <c:pt idx="714">
                  <c:v>34</c:v>
                </c:pt>
                <c:pt idx="715">
                  <c:v>50</c:v>
                </c:pt>
                <c:pt idx="716">
                  <c:v>48</c:v>
                </c:pt>
                <c:pt idx="717">
                  <c:v>41</c:v>
                </c:pt>
                <c:pt idx="718">
                  <c:v>36</c:v>
                </c:pt>
                <c:pt idx="719">
                  <c:v>29</c:v>
                </c:pt>
                <c:pt idx="720">
                  <c:v>33</c:v>
                </c:pt>
                <c:pt idx="721">
                  <c:v>46</c:v>
                </c:pt>
                <c:pt idx="722">
                  <c:v>38</c:v>
                </c:pt>
                <c:pt idx="723">
                  <c:v>20</c:v>
                </c:pt>
                <c:pt idx="724">
                  <c:v>22</c:v>
                </c:pt>
                <c:pt idx="725">
                  <c:v>27</c:v>
                </c:pt>
                <c:pt idx="726">
                  <c:v>56</c:v>
                </c:pt>
                <c:pt idx="727">
                  <c:v>38</c:v>
                </c:pt>
                <c:pt idx="728">
                  <c:v>25</c:v>
                </c:pt>
                <c:pt idx="729">
                  <c:v>33</c:v>
                </c:pt>
                <c:pt idx="730">
                  <c:v>42</c:v>
                </c:pt>
                <c:pt idx="731">
                  <c:v>33</c:v>
                </c:pt>
                <c:pt idx="732">
                  <c:v>38</c:v>
                </c:pt>
                <c:pt idx="733">
                  <c:v>31</c:v>
                </c:pt>
                <c:pt idx="734">
                  <c:v>20</c:v>
                </c:pt>
                <c:pt idx="735">
                  <c:v>44</c:v>
                </c:pt>
                <c:pt idx="736">
                  <c:v>26</c:v>
                </c:pt>
                <c:pt idx="737">
                  <c:v>27</c:v>
                </c:pt>
                <c:pt idx="738">
                  <c:v>46</c:v>
                </c:pt>
                <c:pt idx="739">
                  <c:v>47</c:v>
                </c:pt>
                <c:pt idx="740">
                  <c:v>37</c:v>
                </c:pt>
                <c:pt idx="741">
                  <c:v>31</c:v>
                </c:pt>
                <c:pt idx="742">
                  <c:v>24</c:v>
                </c:pt>
                <c:pt idx="743">
                  <c:v>31</c:v>
                </c:pt>
                <c:pt idx="744">
                  <c:v>50</c:v>
                </c:pt>
                <c:pt idx="745">
                  <c:v>35</c:v>
                </c:pt>
                <c:pt idx="746">
                  <c:v>30</c:v>
                </c:pt>
                <c:pt idx="747">
                  <c:v>29</c:v>
                </c:pt>
                <c:pt idx="748">
                  <c:v>27</c:v>
                </c:pt>
                <c:pt idx="749">
                  <c:v>40</c:v>
                </c:pt>
                <c:pt idx="750">
                  <c:v>31</c:v>
                </c:pt>
                <c:pt idx="751">
                  <c:v>6</c:v>
                </c:pt>
                <c:pt idx="752">
                  <c:v>45</c:v>
                </c:pt>
                <c:pt idx="753">
                  <c:v>22</c:v>
                </c:pt>
                <c:pt idx="754">
                  <c:v>45</c:v>
                </c:pt>
                <c:pt idx="755">
                  <c:v>43</c:v>
                </c:pt>
                <c:pt idx="756">
                  <c:v>46</c:v>
                </c:pt>
                <c:pt idx="757">
                  <c:v>39</c:v>
                </c:pt>
                <c:pt idx="758">
                  <c:v>31</c:v>
                </c:pt>
                <c:pt idx="759">
                  <c:v>41</c:v>
                </c:pt>
                <c:pt idx="760">
                  <c:v>44</c:v>
                </c:pt>
                <c:pt idx="761">
                  <c:v>45</c:v>
                </c:pt>
                <c:pt idx="762">
                  <c:v>37</c:v>
                </c:pt>
                <c:pt idx="763">
                  <c:v>35</c:v>
                </c:pt>
                <c:pt idx="764">
                  <c:v>28</c:v>
                </c:pt>
                <c:pt idx="765">
                  <c:v>30</c:v>
                </c:pt>
                <c:pt idx="766">
                  <c:v>30</c:v>
                </c:pt>
                <c:pt idx="767">
                  <c:v>25</c:v>
                </c:pt>
                <c:pt idx="768">
                  <c:v>29</c:v>
                </c:pt>
                <c:pt idx="769">
                  <c:v>26</c:v>
                </c:pt>
                <c:pt idx="770">
                  <c:v>41</c:v>
                </c:pt>
                <c:pt idx="771">
                  <c:v>34</c:v>
                </c:pt>
                <c:pt idx="772">
                  <c:v>35</c:v>
                </c:pt>
                <c:pt idx="773">
                  <c:v>34</c:v>
                </c:pt>
                <c:pt idx="774">
                  <c:v>50</c:v>
                </c:pt>
                <c:pt idx="775">
                  <c:v>41</c:v>
                </c:pt>
                <c:pt idx="776">
                  <c:v>22</c:v>
                </c:pt>
                <c:pt idx="777">
                  <c:v>35</c:v>
                </c:pt>
                <c:pt idx="778">
                  <c:v>44</c:v>
                </c:pt>
                <c:pt idx="779">
                  <c:v>47</c:v>
                </c:pt>
                <c:pt idx="780">
                  <c:v>19</c:v>
                </c:pt>
                <c:pt idx="781">
                  <c:v>34</c:v>
                </c:pt>
                <c:pt idx="782">
                  <c:v>29</c:v>
                </c:pt>
                <c:pt idx="783">
                  <c:v>49</c:v>
                </c:pt>
                <c:pt idx="784">
                  <c:v>30</c:v>
                </c:pt>
                <c:pt idx="785">
                  <c:v>21</c:v>
                </c:pt>
                <c:pt idx="786">
                  <c:v>50</c:v>
                </c:pt>
                <c:pt idx="787">
                  <c:v>47</c:v>
                </c:pt>
                <c:pt idx="788">
                  <c:v>24</c:v>
                </c:pt>
                <c:pt idx="789">
                  <c:v>27</c:v>
                </c:pt>
                <c:pt idx="790">
                  <c:v>33</c:v>
                </c:pt>
                <c:pt idx="791">
                  <c:v>35</c:v>
                </c:pt>
                <c:pt idx="792">
                  <c:v>31</c:v>
                </c:pt>
                <c:pt idx="793">
                  <c:v>25</c:v>
                </c:pt>
                <c:pt idx="794">
                  <c:v>27</c:v>
                </c:pt>
                <c:pt idx="795">
                  <c:v>31</c:v>
                </c:pt>
                <c:pt idx="796">
                  <c:v>45</c:v>
                </c:pt>
                <c:pt idx="797">
                  <c:v>27</c:v>
                </c:pt>
                <c:pt idx="798">
                  <c:v>27</c:v>
                </c:pt>
                <c:pt idx="799">
                  <c:v>42</c:v>
                </c:pt>
                <c:pt idx="800">
                  <c:v>21</c:v>
                </c:pt>
                <c:pt idx="801">
                  <c:v>34</c:v>
                </c:pt>
                <c:pt idx="802">
                  <c:v>42</c:v>
                </c:pt>
                <c:pt idx="803">
                  <c:v>15</c:v>
                </c:pt>
                <c:pt idx="804">
                  <c:v>29</c:v>
                </c:pt>
                <c:pt idx="805">
                  <c:v>46</c:v>
                </c:pt>
                <c:pt idx="806">
                  <c:v>30</c:v>
                </c:pt>
                <c:pt idx="807">
                  <c:v>30</c:v>
                </c:pt>
                <c:pt idx="808">
                  <c:v>42</c:v>
                </c:pt>
                <c:pt idx="809">
                  <c:v>46</c:v>
                </c:pt>
                <c:pt idx="810">
                  <c:v>25</c:v>
                </c:pt>
                <c:pt idx="811">
                  <c:v>32</c:v>
                </c:pt>
                <c:pt idx="812">
                  <c:v>30</c:v>
                </c:pt>
                <c:pt idx="813">
                  <c:v>40</c:v>
                </c:pt>
                <c:pt idx="814">
                  <c:v>28</c:v>
                </c:pt>
                <c:pt idx="815">
                  <c:v>23</c:v>
                </c:pt>
                <c:pt idx="816">
                  <c:v>29</c:v>
                </c:pt>
                <c:pt idx="817">
                  <c:v>34</c:v>
                </c:pt>
                <c:pt idx="818">
                  <c:v>37</c:v>
                </c:pt>
                <c:pt idx="819">
                  <c:v>20</c:v>
                </c:pt>
                <c:pt idx="820">
                  <c:v>32</c:v>
                </c:pt>
                <c:pt idx="821">
                  <c:v>34</c:v>
                </c:pt>
                <c:pt idx="822">
                  <c:v>42</c:v>
                </c:pt>
                <c:pt idx="823">
                  <c:v>38</c:v>
                </c:pt>
                <c:pt idx="824">
                  <c:v>30</c:v>
                </c:pt>
                <c:pt idx="825">
                  <c:v>23</c:v>
                </c:pt>
                <c:pt idx="826">
                  <c:v>22</c:v>
                </c:pt>
                <c:pt idx="827">
                  <c:v>39</c:v>
                </c:pt>
                <c:pt idx="828">
                  <c:v>55</c:v>
                </c:pt>
                <c:pt idx="829">
                  <c:v>36</c:v>
                </c:pt>
                <c:pt idx="830">
                  <c:v>26</c:v>
                </c:pt>
                <c:pt idx="831">
                  <c:v>31</c:v>
                </c:pt>
                <c:pt idx="832">
                  <c:v>34</c:v>
                </c:pt>
                <c:pt idx="833">
                  <c:v>41</c:v>
                </c:pt>
                <c:pt idx="834">
                  <c:v>23</c:v>
                </c:pt>
                <c:pt idx="835">
                  <c:v>48</c:v>
                </c:pt>
                <c:pt idx="836">
                  <c:v>22</c:v>
                </c:pt>
                <c:pt idx="837">
                  <c:v>21</c:v>
                </c:pt>
                <c:pt idx="838">
                  <c:v>22</c:v>
                </c:pt>
                <c:pt idx="839">
                  <c:v>40</c:v>
                </c:pt>
                <c:pt idx="840">
                  <c:v>50</c:v>
                </c:pt>
                <c:pt idx="841">
                  <c:v>29</c:v>
                </c:pt>
                <c:pt idx="842">
                  <c:v>43</c:v>
                </c:pt>
                <c:pt idx="843">
                  <c:v>24</c:v>
                </c:pt>
                <c:pt idx="844">
                  <c:v>22</c:v>
                </c:pt>
                <c:pt idx="845">
                  <c:v>43</c:v>
                </c:pt>
                <c:pt idx="846">
                  <c:v>20</c:v>
                </c:pt>
                <c:pt idx="847">
                  <c:v>25</c:v>
                </c:pt>
                <c:pt idx="848">
                  <c:v>36</c:v>
                </c:pt>
                <c:pt idx="849">
                  <c:v>24</c:v>
                </c:pt>
                <c:pt idx="850">
                  <c:v>21</c:v>
                </c:pt>
                <c:pt idx="851">
                  <c:v>30</c:v>
                </c:pt>
                <c:pt idx="852">
                  <c:v>32</c:v>
                </c:pt>
                <c:pt idx="853">
                  <c:v>21</c:v>
                </c:pt>
                <c:pt idx="854">
                  <c:v>26</c:v>
                </c:pt>
                <c:pt idx="855">
                  <c:v>35</c:v>
                </c:pt>
                <c:pt idx="856">
                  <c:v>26</c:v>
                </c:pt>
                <c:pt idx="857">
                  <c:v>46</c:v>
                </c:pt>
                <c:pt idx="858">
                  <c:v>37</c:v>
                </c:pt>
                <c:pt idx="859">
                  <c:v>27</c:v>
                </c:pt>
                <c:pt idx="860">
                  <c:v>23</c:v>
                </c:pt>
                <c:pt idx="861">
                  <c:v>39</c:v>
                </c:pt>
                <c:pt idx="862">
                  <c:v>27</c:v>
                </c:pt>
                <c:pt idx="863">
                  <c:v>38</c:v>
                </c:pt>
                <c:pt idx="864">
                  <c:v>27</c:v>
                </c:pt>
                <c:pt idx="865">
                  <c:v>40</c:v>
                </c:pt>
                <c:pt idx="866">
                  <c:v>24</c:v>
                </c:pt>
                <c:pt idx="867">
                  <c:v>44</c:v>
                </c:pt>
                <c:pt idx="868">
                  <c:v>37</c:v>
                </c:pt>
                <c:pt idx="869">
                  <c:v>20</c:v>
                </c:pt>
                <c:pt idx="870">
                  <c:v>39</c:v>
                </c:pt>
                <c:pt idx="871">
                  <c:v>44</c:v>
                </c:pt>
                <c:pt idx="872">
                  <c:v>22</c:v>
                </c:pt>
                <c:pt idx="873">
                  <c:v>43</c:v>
                </c:pt>
                <c:pt idx="874">
                  <c:v>27</c:v>
                </c:pt>
                <c:pt idx="875">
                  <c:v>26</c:v>
                </c:pt>
                <c:pt idx="876">
                  <c:v>25</c:v>
                </c:pt>
                <c:pt idx="877">
                  <c:v>49</c:v>
                </c:pt>
                <c:pt idx="878">
                  <c:v>29</c:v>
                </c:pt>
                <c:pt idx="879">
                  <c:v>41</c:v>
                </c:pt>
                <c:pt idx="880">
                  <c:v>55</c:v>
                </c:pt>
                <c:pt idx="881">
                  <c:v>27</c:v>
                </c:pt>
                <c:pt idx="882">
                  <c:v>23</c:v>
                </c:pt>
                <c:pt idx="883">
                  <c:v>31</c:v>
                </c:pt>
                <c:pt idx="884">
                  <c:v>46</c:v>
                </c:pt>
                <c:pt idx="885">
                  <c:v>47</c:v>
                </c:pt>
                <c:pt idx="886">
                  <c:v>31</c:v>
                </c:pt>
                <c:pt idx="887">
                  <c:v>46</c:v>
                </c:pt>
                <c:pt idx="888">
                  <c:v>37</c:v>
                </c:pt>
                <c:pt idx="889">
                  <c:v>28</c:v>
                </c:pt>
                <c:pt idx="890">
                  <c:v>37</c:v>
                </c:pt>
                <c:pt idx="891">
                  <c:v>49</c:v>
                </c:pt>
                <c:pt idx="892">
                  <c:v>24</c:v>
                </c:pt>
                <c:pt idx="893">
                  <c:v>30</c:v>
                </c:pt>
                <c:pt idx="894">
                  <c:v>50</c:v>
                </c:pt>
                <c:pt idx="895">
                  <c:v>31</c:v>
                </c:pt>
                <c:pt idx="896">
                  <c:v>46</c:v>
                </c:pt>
                <c:pt idx="897">
                  <c:v>47</c:v>
                </c:pt>
                <c:pt idx="898">
                  <c:v>46</c:v>
                </c:pt>
                <c:pt idx="899">
                  <c:v>37</c:v>
                </c:pt>
                <c:pt idx="900">
                  <c:v>33</c:v>
                </c:pt>
                <c:pt idx="901">
                  <c:v>31</c:v>
                </c:pt>
                <c:pt idx="902">
                  <c:v>48</c:v>
                </c:pt>
                <c:pt idx="903">
                  <c:v>41</c:v>
                </c:pt>
                <c:pt idx="904">
                  <c:v>42</c:v>
                </c:pt>
                <c:pt idx="905">
                  <c:v>41</c:v>
                </c:pt>
                <c:pt idx="906">
                  <c:v>32</c:v>
                </c:pt>
                <c:pt idx="907">
                  <c:v>10</c:v>
                </c:pt>
                <c:pt idx="908">
                  <c:v>35</c:v>
                </c:pt>
                <c:pt idx="909">
                  <c:v>28</c:v>
                </c:pt>
                <c:pt idx="910">
                  <c:v>46</c:v>
                </c:pt>
                <c:pt idx="911">
                  <c:v>20</c:v>
                </c:pt>
                <c:pt idx="912">
                  <c:v>30</c:v>
                </c:pt>
                <c:pt idx="913">
                  <c:v>48</c:v>
                </c:pt>
                <c:pt idx="914">
                  <c:v>28</c:v>
                </c:pt>
                <c:pt idx="915">
                  <c:v>39</c:v>
                </c:pt>
                <c:pt idx="916">
                  <c:v>24</c:v>
                </c:pt>
                <c:pt idx="917">
                  <c:v>28</c:v>
                </c:pt>
                <c:pt idx="918">
                  <c:v>31</c:v>
                </c:pt>
                <c:pt idx="919">
                  <c:v>45</c:v>
                </c:pt>
                <c:pt idx="920">
                  <c:v>24</c:v>
                </c:pt>
                <c:pt idx="921">
                  <c:v>49</c:v>
                </c:pt>
                <c:pt idx="922">
                  <c:v>32</c:v>
                </c:pt>
                <c:pt idx="923">
                  <c:v>43</c:v>
                </c:pt>
                <c:pt idx="924">
                  <c:v>37</c:v>
                </c:pt>
                <c:pt idx="925">
                  <c:v>24</c:v>
                </c:pt>
                <c:pt idx="926">
                  <c:v>35</c:v>
                </c:pt>
                <c:pt idx="927">
                  <c:v>41</c:v>
                </c:pt>
                <c:pt idx="928">
                  <c:v>26</c:v>
                </c:pt>
                <c:pt idx="929">
                  <c:v>34</c:v>
                </c:pt>
                <c:pt idx="930">
                  <c:v>49</c:v>
                </c:pt>
                <c:pt idx="931">
                  <c:v>28</c:v>
                </c:pt>
                <c:pt idx="932">
                  <c:v>40</c:v>
                </c:pt>
                <c:pt idx="933">
                  <c:v>37</c:v>
                </c:pt>
                <c:pt idx="934">
                  <c:v>31</c:v>
                </c:pt>
                <c:pt idx="935">
                  <c:v>41</c:v>
                </c:pt>
                <c:pt idx="936">
                  <c:v>21</c:v>
                </c:pt>
                <c:pt idx="937">
                  <c:v>40</c:v>
                </c:pt>
                <c:pt idx="938">
                  <c:v>46</c:v>
                </c:pt>
                <c:pt idx="939">
                  <c:v>44</c:v>
                </c:pt>
                <c:pt idx="940">
                  <c:v>46</c:v>
                </c:pt>
                <c:pt idx="941">
                  <c:v>41</c:v>
                </c:pt>
                <c:pt idx="942">
                  <c:v>32</c:v>
                </c:pt>
                <c:pt idx="943">
                  <c:v>46</c:v>
                </c:pt>
                <c:pt idx="944">
                  <c:v>28</c:v>
                </c:pt>
                <c:pt idx="945">
                  <c:v>49</c:v>
                </c:pt>
                <c:pt idx="946">
                  <c:v>21</c:v>
                </c:pt>
                <c:pt idx="947">
                  <c:v>32</c:v>
                </c:pt>
                <c:pt idx="948">
                  <c:v>34</c:v>
                </c:pt>
                <c:pt idx="949">
                  <c:v>21</c:v>
                </c:pt>
                <c:pt idx="950">
                  <c:v>21</c:v>
                </c:pt>
                <c:pt idx="951">
                  <c:v>31</c:v>
                </c:pt>
                <c:pt idx="952">
                  <c:v>21</c:v>
                </c:pt>
                <c:pt idx="953">
                  <c:v>25</c:v>
                </c:pt>
                <c:pt idx="954">
                  <c:v>28</c:v>
                </c:pt>
                <c:pt idx="955">
                  <c:v>43</c:v>
                </c:pt>
                <c:pt idx="956">
                  <c:v>22</c:v>
                </c:pt>
                <c:pt idx="957">
                  <c:v>37</c:v>
                </c:pt>
                <c:pt idx="958">
                  <c:v>28</c:v>
                </c:pt>
                <c:pt idx="959">
                  <c:v>30</c:v>
                </c:pt>
                <c:pt idx="960">
                  <c:v>44</c:v>
                </c:pt>
                <c:pt idx="961">
                  <c:v>25</c:v>
                </c:pt>
                <c:pt idx="962">
                  <c:v>43</c:v>
                </c:pt>
                <c:pt idx="963">
                  <c:v>30</c:v>
                </c:pt>
                <c:pt idx="964">
                  <c:v>20</c:v>
                </c:pt>
                <c:pt idx="965">
                  <c:v>26</c:v>
                </c:pt>
                <c:pt idx="966">
                  <c:v>40</c:v>
                </c:pt>
                <c:pt idx="967">
                  <c:v>31</c:v>
                </c:pt>
                <c:pt idx="968">
                  <c:v>22</c:v>
                </c:pt>
                <c:pt idx="969">
                  <c:v>23</c:v>
                </c:pt>
                <c:pt idx="970">
                  <c:v>30</c:v>
                </c:pt>
                <c:pt idx="971">
                  <c:v>49</c:v>
                </c:pt>
                <c:pt idx="972">
                  <c:v>31</c:v>
                </c:pt>
                <c:pt idx="973">
                  <c:v>29</c:v>
                </c:pt>
                <c:pt idx="974">
                  <c:v>37</c:v>
                </c:pt>
                <c:pt idx="975">
                  <c:v>38</c:v>
                </c:pt>
                <c:pt idx="976">
                  <c:v>29</c:v>
                </c:pt>
                <c:pt idx="977">
                  <c:v>23</c:v>
                </c:pt>
                <c:pt idx="978">
                  <c:v>26</c:v>
                </c:pt>
                <c:pt idx="979">
                  <c:v>38</c:v>
                </c:pt>
                <c:pt idx="980">
                  <c:v>48</c:v>
                </c:pt>
                <c:pt idx="981">
                  <c:v>40</c:v>
                </c:pt>
                <c:pt idx="982">
                  <c:v>45</c:v>
                </c:pt>
                <c:pt idx="983">
                  <c:v>44</c:v>
                </c:pt>
                <c:pt idx="984">
                  <c:v>21</c:v>
                </c:pt>
                <c:pt idx="985">
                  <c:v>35</c:v>
                </c:pt>
                <c:pt idx="986">
                  <c:v>29</c:v>
                </c:pt>
                <c:pt idx="987">
                  <c:v>21</c:v>
                </c:pt>
                <c:pt idx="988">
                  <c:v>22</c:v>
                </c:pt>
                <c:pt idx="989">
                  <c:v>26</c:v>
                </c:pt>
                <c:pt idx="990">
                  <c:v>41</c:v>
                </c:pt>
                <c:pt idx="991">
                  <c:v>47</c:v>
                </c:pt>
                <c:pt idx="992">
                  <c:v>31</c:v>
                </c:pt>
                <c:pt idx="993">
                  <c:v>43</c:v>
                </c:pt>
                <c:pt idx="994">
                  <c:v>23</c:v>
                </c:pt>
                <c:pt idx="995">
                  <c:v>28</c:v>
                </c:pt>
                <c:pt idx="996">
                  <c:v>49</c:v>
                </c:pt>
                <c:pt idx="997">
                  <c:v>24</c:v>
                </c:pt>
                <c:pt idx="998">
                  <c:v>33</c:v>
                </c:pt>
                <c:pt idx="999">
                  <c:v>22</c:v>
                </c:pt>
                <c:pt idx="1000">
                  <c:v>32</c:v>
                </c:pt>
                <c:pt idx="1001">
                  <c:v>40</c:v>
                </c:pt>
                <c:pt idx="1002">
                  <c:v>43</c:v>
                </c:pt>
                <c:pt idx="1003">
                  <c:v>24</c:v>
                </c:pt>
                <c:pt idx="1004">
                  <c:v>32</c:v>
                </c:pt>
                <c:pt idx="1005">
                  <c:v>20</c:v>
                </c:pt>
                <c:pt idx="1006">
                  <c:v>24</c:v>
                </c:pt>
                <c:pt idx="1007">
                  <c:v>48</c:v>
                </c:pt>
                <c:pt idx="1008">
                  <c:v>44</c:v>
                </c:pt>
                <c:pt idx="1009">
                  <c:v>28</c:v>
                </c:pt>
                <c:pt idx="1010">
                  <c:v>24</c:v>
                </c:pt>
                <c:pt idx="1011">
                  <c:v>33</c:v>
                </c:pt>
                <c:pt idx="1012">
                  <c:v>41</c:v>
                </c:pt>
                <c:pt idx="1013">
                  <c:v>23</c:v>
                </c:pt>
                <c:pt idx="1014">
                  <c:v>46</c:v>
                </c:pt>
                <c:pt idx="1015">
                  <c:v>48</c:v>
                </c:pt>
                <c:pt idx="1016">
                  <c:v>25</c:v>
                </c:pt>
                <c:pt idx="1017">
                  <c:v>22</c:v>
                </c:pt>
                <c:pt idx="1018">
                  <c:v>41</c:v>
                </c:pt>
                <c:pt idx="1019">
                  <c:v>34</c:v>
                </c:pt>
                <c:pt idx="1020">
                  <c:v>32</c:v>
                </c:pt>
                <c:pt idx="1021">
                  <c:v>21</c:v>
                </c:pt>
                <c:pt idx="1022">
                  <c:v>20</c:v>
                </c:pt>
                <c:pt idx="1023">
                  <c:v>47</c:v>
                </c:pt>
                <c:pt idx="1024">
                  <c:v>39</c:v>
                </c:pt>
                <c:pt idx="1025">
                  <c:v>29</c:v>
                </c:pt>
                <c:pt idx="1026">
                  <c:v>45</c:v>
                </c:pt>
                <c:pt idx="1027">
                  <c:v>28</c:v>
                </c:pt>
                <c:pt idx="1028">
                  <c:v>26</c:v>
                </c:pt>
                <c:pt idx="1029">
                  <c:v>50</c:v>
                </c:pt>
                <c:pt idx="1030">
                  <c:v>48</c:v>
                </c:pt>
                <c:pt idx="1031">
                  <c:v>25</c:v>
                </c:pt>
                <c:pt idx="1032">
                  <c:v>40</c:v>
                </c:pt>
                <c:pt idx="1033">
                  <c:v>43</c:v>
                </c:pt>
                <c:pt idx="1034">
                  <c:v>22</c:v>
                </c:pt>
                <c:pt idx="1035">
                  <c:v>47</c:v>
                </c:pt>
                <c:pt idx="1036">
                  <c:v>36</c:v>
                </c:pt>
                <c:pt idx="1037">
                  <c:v>40</c:v>
                </c:pt>
                <c:pt idx="1038">
                  <c:v>27</c:v>
                </c:pt>
                <c:pt idx="1039">
                  <c:v>29</c:v>
                </c:pt>
                <c:pt idx="1040">
                  <c:v>20</c:v>
                </c:pt>
                <c:pt idx="1041">
                  <c:v>42</c:v>
                </c:pt>
                <c:pt idx="1042">
                  <c:v>25</c:v>
                </c:pt>
                <c:pt idx="1043">
                  <c:v>36</c:v>
                </c:pt>
                <c:pt idx="1044">
                  <c:v>21</c:v>
                </c:pt>
                <c:pt idx="1045">
                  <c:v>23</c:v>
                </c:pt>
                <c:pt idx="1046">
                  <c:v>37</c:v>
                </c:pt>
                <c:pt idx="1047">
                  <c:v>48</c:v>
                </c:pt>
                <c:pt idx="1048">
                  <c:v>25</c:v>
                </c:pt>
                <c:pt idx="1049">
                  <c:v>33</c:v>
                </c:pt>
                <c:pt idx="1050">
                  <c:v>27</c:v>
                </c:pt>
                <c:pt idx="1051">
                  <c:v>27</c:v>
                </c:pt>
                <c:pt idx="1052">
                  <c:v>20</c:v>
                </c:pt>
                <c:pt idx="1053">
                  <c:v>30</c:v>
                </c:pt>
                <c:pt idx="1054">
                  <c:v>48</c:v>
                </c:pt>
                <c:pt idx="1055">
                  <c:v>32</c:v>
                </c:pt>
                <c:pt idx="1056">
                  <c:v>34</c:v>
                </c:pt>
                <c:pt idx="1057">
                  <c:v>27</c:v>
                </c:pt>
                <c:pt idx="1058">
                  <c:v>39</c:v>
                </c:pt>
                <c:pt idx="1059">
                  <c:v>47</c:v>
                </c:pt>
                <c:pt idx="1060">
                  <c:v>22</c:v>
                </c:pt>
                <c:pt idx="1061">
                  <c:v>55</c:v>
                </c:pt>
                <c:pt idx="1062">
                  <c:v>60</c:v>
                </c:pt>
                <c:pt idx="1063">
                  <c:v>35</c:v>
                </c:pt>
                <c:pt idx="1064">
                  <c:v>28</c:v>
                </c:pt>
                <c:pt idx="1065">
                  <c:v>38</c:v>
                </c:pt>
                <c:pt idx="1066">
                  <c:v>21</c:v>
                </c:pt>
                <c:pt idx="1067">
                  <c:v>41</c:v>
                </c:pt>
                <c:pt idx="1068">
                  <c:v>22</c:v>
                </c:pt>
                <c:pt idx="1069">
                  <c:v>29</c:v>
                </c:pt>
                <c:pt idx="1070">
                  <c:v>50</c:v>
                </c:pt>
                <c:pt idx="1071">
                  <c:v>29</c:v>
                </c:pt>
                <c:pt idx="1072">
                  <c:v>49</c:v>
                </c:pt>
                <c:pt idx="1073">
                  <c:v>35</c:v>
                </c:pt>
                <c:pt idx="1074">
                  <c:v>48</c:v>
                </c:pt>
                <c:pt idx="1075">
                  <c:v>23</c:v>
                </c:pt>
                <c:pt idx="1076">
                  <c:v>48</c:v>
                </c:pt>
                <c:pt idx="1077">
                  <c:v>42</c:v>
                </c:pt>
                <c:pt idx="1078">
                  <c:v>47</c:v>
                </c:pt>
                <c:pt idx="1079">
                  <c:v>36</c:v>
                </c:pt>
                <c:pt idx="1080">
                  <c:v>22</c:v>
                </c:pt>
                <c:pt idx="1081">
                  <c:v>40</c:v>
                </c:pt>
                <c:pt idx="1082">
                  <c:v>23</c:v>
                </c:pt>
                <c:pt idx="1083">
                  <c:v>32</c:v>
                </c:pt>
                <c:pt idx="1084">
                  <c:v>21</c:v>
                </c:pt>
                <c:pt idx="1085">
                  <c:v>41</c:v>
                </c:pt>
                <c:pt idx="1086">
                  <c:v>25</c:v>
                </c:pt>
                <c:pt idx="1087">
                  <c:v>26</c:v>
                </c:pt>
                <c:pt idx="1088">
                  <c:v>24</c:v>
                </c:pt>
                <c:pt idx="1089">
                  <c:v>48</c:v>
                </c:pt>
                <c:pt idx="1090">
                  <c:v>26</c:v>
                </c:pt>
                <c:pt idx="1091">
                  <c:v>21</c:v>
                </c:pt>
                <c:pt idx="1092">
                  <c:v>45</c:v>
                </c:pt>
                <c:pt idx="1093">
                  <c:v>36</c:v>
                </c:pt>
                <c:pt idx="1094">
                  <c:v>21</c:v>
                </c:pt>
                <c:pt idx="1095">
                  <c:v>32</c:v>
                </c:pt>
                <c:pt idx="1096">
                  <c:v>30</c:v>
                </c:pt>
                <c:pt idx="1097">
                  <c:v>36</c:v>
                </c:pt>
                <c:pt idx="1098">
                  <c:v>33</c:v>
                </c:pt>
                <c:pt idx="1099">
                  <c:v>35</c:v>
                </c:pt>
                <c:pt idx="1100">
                  <c:v>37</c:v>
                </c:pt>
                <c:pt idx="1101">
                  <c:v>41</c:v>
                </c:pt>
                <c:pt idx="1102">
                  <c:v>20</c:v>
                </c:pt>
                <c:pt idx="1103">
                  <c:v>45</c:v>
                </c:pt>
                <c:pt idx="1104">
                  <c:v>38</c:v>
                </c:pt>
                <c:pt idx="1105">
                  <c:v>43</c:v>
                </c:pt>
                <c:pt idx="1106">
                  <c:v>49</c:v>
                </c:pt>
                <c:pt idx="1107">
                  <c:v>27</c:v>
                </c:pt>
                <c:pt idx="1108">
                  <c:v>46</c:v>
                </c:pt>
                <c:pt idx="1109">
                  <c:v>38</c:v>
                </c:pt>
                <c:pt idx="1110">
                  <c:v>25</c:v>
                </c:pt>
                <c:pt idx="1111">
                  <c:v>46</c:v>
                </c:pt>
                <c:pt idx="1112">
                  <c:v>22</c:v>
                </c:pt>
                <c:pt idx="1113">
                  <c:v>40</c:v>
                </c:pt>
                <c:pt idx="1114">
                  <c:v>46</c:v>
                </c:pt>
                <c:pt idx="1115">
                  <c:v>39</c:v>
                </c:pt>
                <c:pt idx="1116">
                  <c:v>38</c:v>
                </c:pt>
                <c:pt idx="1117">
                  <c:v>30</c:v>
                </c:pt>
                <c:pt idx="1118">
                  <c:v>42</c:v>
                </c:pt>
                <c:pt idx="1119">
                  <c:v>43</c:v>
                </c:pt>
                <c:pt idx="1120">
                  <c:v>29</c:v>
                </c:pt>
                <c:pt idx="1121">
                  <c:v>33</c:v>
                </c:pt>
                <c:pt idx="1122">
                  <c:v>32</c:v>
                </c:pt>
                <c:pt idx="1123">
                  <c:v>28</c:v>
                </c:pt>
                <c:pt idx="1124">
                  <c:v>41</c:v>
                </c:pt>
                <c:pt idx="1125">
                  <c:v>33</c:v>
                </c:pt>
                <c:pt idx="1126">
                  <c:v>36</c:v>
                </c:pt>
                <c:pt idx="1127">
                  <c:v>26</c:v>
                </c:pt>
                <c:pt idx="1128">
                  <c:v>34</c:v>
                </c:pt>
                <c:pt idx="1129">
                  <c:v>26</c:v>
                </c:pt>
                <c:pt idx="1130">
                  <c:v>38</c:v>
                </c:pt>
                <c:pt idx="1131">
                  <c:v>33</c:v>
                </c:pt>
                <c:pt idx="1132">
                  <c:v>33</c:v>
                </c:pt>
                <c:pt idx="1133">
                  <c:v>46</c:v>
                </c:pt>
                <c:pt idx="1134">
                  <c:v>26</c:v>
                </c:pt>
                <c:pt idx="1135">
                  <c:v>25</c:v>
                </c:pt>
                <c:pt idx="1136">
                  <c:v>45</c:v>
                </c:pt>
                <c:pt idx="1137">
                  <c:v>50</c:v>
                </c:pt>
                <c:pt idx="1138">
                  <c:v>36</c:v>
                </c:pt>
                <c:pt idx="1139">
                  <c:v>21</c:v>
                </c:pt>
                <c:pt idx="1140">
                  <c:v>29</c:v>
                </c:pt>
                <c:pt idx="1141">
                  <c:v>21</c:v>
                </c:pt>
                <c:pt idx="1142">
                  <c:v>42</c:v>
                </c:pt>
                <c:pt idx="1143">
                  <c:v>37</c:v>
                </c:pt>
                <c:pt idx="1144">
                  <c:v>25</c:v>
                </c:pt>
                <c:pt idx="1145">
                  <c:v>36</c:v>
                </c:pt>
                <c:pt idx="1146">
                  <c:v>22</c:v>
                </c:pt>
                <c:pt idx="1147">
                  <c:v>23</c:v>
                </c:pt>
                <c:pt idx="1148">
                  <c:v>32</c:v>
                </c:pt>
                <c:pt idx="1149">
                  <c:v>28</c:v>
                </c:pt>
                <c:pt idx="1150">
                  <c:v>27</c:v>
                </c:pt>
                <c:pt idx="1151">
                  <c:v>49</c:v>
                </c:pt>
                <c:pt idx="1152">
                  <c:v>41</c:v>
                </c:pt>
                <c:pt idx="1153">
                  <c:v>49</c:v>
                </c:pt>
                <c:pt idx="1154">
                  <c:v>30</c:v>
                </c:pt>
                <c:pt idx="1155">
                  <c:v>40</c:v>
                </c:pt>
                <c:pt idx="1156">
                  <c:v>23</c:v>
                </c:pt>
                <c:pt idx="1157">
                  <c:v>49</c:v>
                </c:pt>
                <c:pt idx="1158">
                  <c:v>25</c:v>
                </c:pt>
                <c:pt idx="1159">
                  <c:v>37</c:v>
                </c:pt>
                <c:pt idx="1160">
                  <c:v>55</c:v>
                </c:pt>
                <c:pt idx="1161">
                  <c:v>23</c:v>
                </c:pt>
                <c:pt idx="1162">
                  <c:v>24</c:v>
                </c:pt>
                <c:pt idx="1163">
                  <c:v>43</c:v>
                </c:pt>
                <c:pt idx="1164">
                  <c:v>50</c:v>
                </c:pt>
                <c:pt idx="1165">
                  <c:v>47</c:v>
                </c:pt>
                <c:pt idx="1166">
                  <c:v>34</c:v>
                </c:pt>
                <c:pt idx="1167">
                  <c:v>31</c:v>
                </c:pt>
                <c:pt idx="1168">
                  <c:v>28</c:v>
                </c:pt>
                <c:pt idx="1169">
                  <c:v>36</c:v>
                </c:pt>
                <c:pt idx="1170">
                  <c:v>48</c:v>
                </c:pt>
                <c:pt idx="1171">
                  <c:v>39</c:v>
                </c:pt>
                <c:pt idx="1172">
                  <c:v>45</c:v>
                </c:pt>
                <c:pt idx="1173">
                  <c:v>35</c:v>
                </c:pt>
                <c:pt idx="1174">
                  <c:v>45</c:v>
                </c:pt>
                <c:pt idx="1175">
                  <c:v>46</c:v>
                </c:pt>
                <c:pt idx="1176">
                  <c:v>37</c:v>
                </c:pt>
                <c:pt idx="1177">
                  <c:v>31</c:v>
                </c:pt>
                <c:pt idx="1178">
                  <c:v>33</c:v>
                </c:pt>
                <c:pt idx="1179">
                  <c:v>31</c:v>
                </c:pt>
                <c:pt idx="1180">
                  <c:v>27</c:v>
                </c:pt>
                <c:pt idx="1181">
                  <c:v>39</c:v>
                </c:pt>
                <c:pt idx="1182">
                  <c:v>32</c:v>
                </c:pt>
                <c:pt idx="1183">
                  <c:v>28</c:v>
                </c:pt>
                <c:pt idx="1184">
                  <c:v>26</c:v>
                </c:pt>
                <c:pt idx="1185">
                  <c:v>44</c:v>
                </c:pt>
                <c:pt idx="1186">
                  <c:v>46</c:v>
                </c:pt>
                <c:pt idx="1187">
                  <c:v>32</c:v>
                </c:pt>
                <c:pt idx="1188">
                  <c:v>65</c:v>
                </c:pt>
                <c:pt idx="1189">
                  <c:v>43</c:v>
                </c:pt>
                <c:pt idx="1190">
                  <c:v>43</c:v>
                </c:pt>
                <c:pt idx="1191">
                  <c:v>35</c:v>
                </c:pt>
                <c:pt idx="1192">
                  <c:v>45</c:v>
                </c:pt>
                <c:pt idx="1193">
                  <c:v>47</c:v>
                </c:pt>
                <c:pt idx="1194">
                  <c:v>21</c:v>
                </c:pt>
                <c:pt idx="1195">
                  <c:v>38</c:v>
                </c:pt>
                <c:pt idx="1196">
                  <c:v>21</c:v>
                </c:pt>
                <c:pt idx="1197">
                  <c:v>43</c:v>
                </c:pt>
                <c:pt idx="1198">
                  <c:v>46</c:v>
                </c:pt>
                <c:pt idx="1199">
                  <c:v>38</c:v>
                </c:pt>
                <c:pt idx="1200">
                  <c:v>26</c:v>
                </c:pt>
                <c:pt idx="1201">
                  <c:v>31</c:v>
                </c:pt>
                <c:pt idx="1202">
                  <c:v>48</c:v>
                </c:pt>
                <c:pt idx="1203">
                  <c:v>33</c:v>
                </c:pt>
                <c:pt idx="1204">
                  <c:v>38</c:v>
                </c:pt>
                <c:pt idx="1205">
                  <c:v>39</c:v>
                </c:pt>
                <c:pt idx="1206">
                  <c:v>42</c:v>
                </c:pt>
                <c:pt idx="1207">
                  <c:v>44</c:v>
                </c:pt>
                <c:pt idx="1208">
                  <c:v>29</c:v>
                </c:pt>
                <c:pt idx="1209">
                  <c:v>26</c:v>
                </c:pt>
                <c:pt idx="1210">
                  <c:v>31</c:v>
                </c:pt>
                <c:pt idx="1211">
                  <c:v>32</c:v>
                </c:pt>
                <c:pt idx="1212">
                  <c:v>28</c:v>
                </c:pt>
                <c:pt idx="1213">
                  <c:v>36</c:v>
                </c:pt>
                <c:pt idx="1214">
                  <c:v>36</c:v>
                </c:pt>
                <c:pt idx="1215">
                  <c:v>41</c:v>
                </c:pt>
                <c:pt idx="1216">
                  <c:v>27</c:v>
                </c:pt>
                <c:pt idx="1217">
                  <c:v>33</c:v>
                </c:pt>
                <c:pt idx="1218">
                  <c:v>34</c:v>
                </c:pt>
                <c:pt idx="1219">
                  <c:v>29</c:v>
                </c:pt>
                <c:pt idx="1220">
                  <c:v>34</c:v>
                </c:pt>
                <c:pt idx="1221">
                  <c:v>48</c:v>
                </c:pt>
                <c:pt idx="1222">
                  <c:v>46</c:v>
                </c:pt>
                <c:pt idx="1223">
                  <c:v>22</c:v>
                </c:pt>
                <c:pt idx="1224">
                  <c:v>20</c:v>
                </c:pt>
                <c:pt idx="1225">
                  <c:v>45</c:v>
                </c:pt>
                <c:pt idx="1226">
                  <c:v>46</c:v>
                </c:pt>
                <c:pt idx="1227">
                  <c:v>34</c:v>
                </c:pt>
                <c:pt idx="1228">
                  <c:v>50</c:v>
                </c:pt>
                <c:pt idx="1229">
                  <c:v>46</c:v>
                </c:pt>
                <c:pt idx="1230">
                  <c:v>22</c:v>
                </c:pt>
                <c:pt idx="1231">
                  <c:v>48</c:v>
                </c:pt>
                <c:pt idx="1232">
                  <c:v>47</c:v>
                </c:pt>
                <c:pt idx="1233">
                  <c:v>34</c:v>
                </c:pt>
                <c:pt idx="1234">
                  <c:v>45</c:v>
                </c:pt>
                <c:pt idx="1235">
                  <c:v>20</c:v>
                </c:pt>
                <c:pt idx="1236">
                  <c:v>50</c:v>
                </c:pt>
                <c:pt idx="1237">
                  <c:v>22</c:v>
                </c:pt>
                <c:pt idx="1238">
                  <c:v>45</c:v>
                </c:pt>
                <c:pt idx="1239">
                  <c:v>58</c:v>
                </c:pt>
                <c:pt idx="1240">
                  <c:v>51</c:v>
                </c:pt>
                <c:pt idx="1241">
                  <c:v>38</c:v>
                </c:pt>
                <c:pt idx="1242">
                  <c:v>22</c:v>
                </c:pt>
                <c:pt idx="1243">
                  <c:v>25</c:v>
                </c:pt>
                <c:pt idx="1244">
                  <c:v>24</c:v>
                </c:pt>
                <c:pt idx="1245">
                  <c:v>35</c:v>
                </c:pt>
                <c:pt idx="1246">
                  <c:v>28</c:v>
                </c:pt>
                <c:pt idx="1247">
                  <c:v>36</c:v>
                </c:pt>
                <c:pt idx="1248">
                  <c:v>39</c:v>
                </c:pt>
                <c:pt idx="1249">
                  <c:v>27</c:v>
                </c:pt>
                <c:pt idx="1250">
                  <c:v>40</c:v>
                </c:pt>
                <c:pt idx="1251">
                  <c:v>50</c:v>
                </c:pt>
                <c:pt idx="1252">
                  <c:v>42</c:v>
                </c:pt>
                <c:pt idx="1253">
                  <c:v>48</c:v>
                </c:pt>
                <c:pt idx="1254">
                  <c:v>25</c:v>
                </c:pt>
                <c:pt idx="1255">
                  <c:v>31</c:v>
                </c:pt>
                <c:pt idx="1256">
                  <c:v>44</c:v>
                </c:pt>
                <c:pt idx="1257">
                  <c:v>23</c:v>
                </c:pt>
                <c:pt idx="1258">
                  <c:v>29</c:v>
                </c:pt>
                <c:pt idx="1259">
                  <c:v>49</c:v>
                </c:pt>
                <c:pt idx="1260">
                  <c:v>36</c:v>
                </c:pt>
                <c:pt idx="1261">
                  <c:v>34</c:v>
                </c:pt>
                <c:pt idx="1262">
                  <c:v>25</c:v>
                </c:pt>
                <c:pt idx="1263">
                  <c:v>48</c:v>
                </c:pt>
                <c:pt idx="1264">
                  <c:v>38</c:v>
                </c:pt>
                <c:pt idx="1265">
                  <c:v>37</c:v>
                </c:pt>
                <c:pt idx="1266">
                  <c:v>49</c:v>
                </c:pt>
                <c:pt idx="1267">
                  <c:v>22</c:v>
                </c:pt>
                <c:pt idx="1268">
                  <c:v>28</c:v>
                </c:pt>
                <c:pt idx="1269">
                  <c:v>36</c:v>
                </c:pt>
                <c:pt idx="1270">
                  <c:v>34</c:v>
                </c:pt>
                <c:pt idx="1271">
                  <c:v>39</c:v>
                </c:pt>
                <c:pt idx="1272">
                  <c:v>21</c:v>
                </c:pt>
                <c:pt idx="1273">
                  <c:v>36</c:v>
                </c:pt>
                <c:pt idx="1274">
                  <c:v>24</c:v>
                </c:pt>
                <c:pt idx="1275">
                  <c:v>29</c:v>
                </c:pt>
                <c:pt idx="1276">
                  <c:v>38</c:v>
                </c:pt>
                <c:pt idx="1277">
                  <c:v>34</c:v>
                </c:pt>
                <c:pt idx="1278">
                  <c:v>42</c:v>
                </c:pt>
                <c:pt idx="1279">
                  <c:v>35</c:v>
                </c:pt>
                <c:pt idx="1280">
                  <c:v>35</c:v>
                </c:pt>
                <c:pt idx="1281">
                  <c:v>38</c:v>
                </c:pt>
                <c:pt idx="1282">
                  <c:v>41</c:v>
                </c:pt>
                <c:pt idx="1283">
                  <c:v>50</c:v>
                </c:pt>
                <c:pt idx="1284">
                  <c:v>21</c:v>
                </c:pt>
                <c:pt idx="1285">
                  <c:v>43</c:v>
                </c:pt>
                <c:pt idx="1286">
                  <c:v>32</c:v>
                </c:pt>
                <c:pt idx="1287">
                  <c:v>6</c:v>
                </c:pt>
                <c:pt idx="1288">
                  <c:v>66</c:v>
                </c:pt>
                <c:pt idx="1289">
                  <c:v>41</c:v>
                </c:pt>
                <c:pt idx="1290">
                  <c:v>23</c:v>
                </c:pt>
                <c:pt idx="1291">
                  <c:v>43</c:v>
                </c:pt>
                <c:pt idx="1292">
                  <c:v>24</c:v>
                </c:pt>
                <c:pt idx="1293">
                  <c:v>22</c:v>
                </c:pt>
                <c:pt idx="1294">
                  <c:v>26</c:v>
                </c:pt>
                <c:pt idx="1295">
                  <c:v>35</c:v>
                </c:pt>
                <c:pt idx="1296">
                  <c:v>47</c:v>
                </c:pt>
                <c:pt idx="1297">
                  <c:v>50</c:v>
                </c:pt>
                <c:pt idx="1298">
                  <c:v>45</c:v>
                </c:pt>
                <c:pt idx="1299">
                  <c:v>39</c:v>
                </c:pt>
                <c:pt idx="1300">
                  <c:v>23</c:v>
                </c:pt>
                <c:pt idx="1301">
                  <c:v>42</c:v>
                </c:pt>
                <c:pt idx="1302">
                  <c:v>20</c:v>
                </c:pt>
                <c:pt idx="1303">
                  <c:v>33</c:v>
                </c:pt>
                <c:pt idx="1304">
                  <c:v>34</c:v>
                </c:pt>
                <c:pt idx="1305">
                  <c:v>49</c:v>
                </c:pt>
                <c:pt idx="1306">
                  <c:v>39</c:v>
                </c:pt>
                <c:pt idx="1307">
                  <c:v>36</c:v>
                </c:pt>
                <c:pt idx="1308">
                  <c:v>50</c:v>
                </c:pt>
                <c:pt idx="1309">
                  <c:v>29</c:v>
                </c:pt>
                <c:pt idx="1310">
                  <c:v>30</c:v>
                </c:pt>
                <c:pt idx="1311">
                  <c:v>41</c:v>
                </c:pt>
                <c:pt idx="1312">
                  <c:v>28</c:v>
                </c:pt>
                <c:pt idx="1313">
                  <c:v>45</c:v>
                </c:pt>
                <c:pt idx="1314">
                  <c:v>16</c:v>
                </c:pt>
                <c:pt idx="1315">
                  <c:v>36</c:v>
                </c:pt>
                <c:pt idx="1316">
                  <c:v>41</c:v>
                </c:pt>
                <c:pt idx="1317">
                  <c:v>50</c:v>
                </c:pt>
                <c:pt idx="1318">
                  <c:v>40</c:v>
                </c:pt>
                <c:pt idx="1319">
                  <c:v>49</c:v>
                </c:pt>
                <c:pt idx="1320">
                  <c:v>45</c:v>
                </c:pt>
                <c:pt idx="1321">
                  <c:v>47</c:v>
                </c:pt>
                <c:pt idx="1322">
                  <c:v>21</c:v>
                </c:pt>
                <c:pt idx="1323">
                  <c:v>32</c:v>
                </c:pt>
                <c:pt idx="1324">
                  <c:v>47</c:v>
                </c:pt>
                <c:pt idx="1325">
                  <c:v>38</c:v>
                </c:pt>
                <c:pt idx="1326">
                  <c:v>41</c:v>
                </c:pt>
                <c:pt idx="1327">
                  <c:v>21</c:v>
                </c:pt>
                <c:pt idx="1328">
                  <c:v>41</c:v>
                </c:pt>
                <c:pt idx="1329">
                  <c:v>38</c:v>
                </c:pt>
                <c:pt idx="1330">
                  <c:v>25</c:v>
                </c:pt>
                <c:pt idx="1331">
                  <c:v>48</c:v>
                </c:pt>
                <c:pt idx="1332">
                  <c:v>22</c:v>
                </c:pt>
                <c:pt idx="1333">
                  <c:v>28</c:v>
                </c:pt>
                <c:pt idx="1334">
                  <c:v>47</c:v>
                </c:pt>
                <c:pt idx="1335">
                  <c:v>49</c:v>
                </c:pt>
                <c:pt idx="1336">
                  <c:v>45</c:v>
                </c:pt>
                <c:pt idx="1337">
                  <c:v>28</c:v>
                </c:pt>
                <c:pt idx="1338">
                  <c:v>29</c:v>
                </c:pt>
                <c:pt idx="1339">
                  <c:v>39</c:v>
                </c:pt>
                <c:pt idx="1340">
                  <c:v>46</c:v>
                </c:pt>
                <c:pt idx="1341">
                  <c:v>38</c:v>
                </c:pt>
                <c:pt idx="1342">
                  <c:v>41</c:v>
                </c:pt>
                <c:pt idx="1343">
                  <c:v>50</c:v>
                </c:pt>
                <c:pt idx="1344">
                  <c:v>43</c:v>
                </c:pt>
                <c:pt idx="1345">
                  <c:v>29</c:v>
                </c:pt>
                <c:pt idx="1346">
                  <c:v>30</c:v>
                </c:pt>
                <c:pt idx="1347">
                  <c:v>25</c:v>
                </c:pt>
                <c:pt idx="1348">
                  <c:v>49</c:v>
                </c:pt>
                <c:pt idx="1349">
                  <c:v>40</c:v>
                </c:pt>
                <c:pt idx="1350">
                  <c:v>41</c:v>
                </c:pt>
                <c:pt idx="1351">
                  <c:v>21</c:v>
                </c:pt>
                <c:pt idx="1352">
                  <c:v>46</c:v>
                </c:pt>
                <c:pt idx="1353">
                  <c:v>39</c:v>
                </c:pt>
                <c:pt idx="1354">
                  <c:v>45</c:v>
                </c:pt>
                <c:pt idx="1355">
                  <c:v>21</c:v>
                </c:pt>
                <c:pt idx="1356">
                  <c:v>44</c:v>
                </c:pt>
                <c:pt idx="1357">
                  <c:v>44</c:v>
                </c:pt>
                <c:pt idx="1358">
                  <c:v>29</c:v>
                </c:pt>
                <c:pt idx="1359">
                  <c:v>34</c:v>
                </c:pt>
                <c:pt idx="1360">
                  <c:v>39</c:v>
                </c:pt>
                <c:pt idx="1361">
                  <c:v>38</c:v>
                </c:pt>
                <c:pt idx="1362">
                  <c:v>24</c:v>
                </c:pt>
                <c:pt idx="1363">
                  <c:v>29</c:v>
                </c:pt>
                <c:pt idx="1364">
                  <c:v>30</c:v>
                </c:pt>
                <c:pt idx="1365">
                  <c:v>20</c:v>
                </c:pt>
                <c:pt idx="1366">
                  <c:v>39</c:v>
                </c:pt>
                <c:pt idx="1367">
                  <c:v>35</c:v>
                </c:pt>
                <c:pt idx="1368">
                  <c:v>26</c:v>
                </c:pt>
                <c:pt idx="1369">
                  <c:v>44</c:v>
                </c:pt>
                <c:pt idx="1370">
                  <c:v>28</c:v>
                </c:pt>
                <c:pt idx="1371">
                  <c:v>31</c:v>
                </c:pt>
                <c:pt idx="1372">
                  <c:v>29</c:v>
                </c:pt>
                <c:pt idx="1373">
                  <c:v>32</c:v>
                </c:pt>
                <c:pt idx="1374">
                  <c:v>33</c:v>
                </c:pt>
                <c:pt idx="1375">
                  <c:v>44</c:v>
                </c:pt>
                <c:pt idx="1376">
                  <c:v>32</c:v>
                </c:pt>
                <c:pt idx="1377">
                  <c:v>41</c:v>
                </c:pt>
                <c:pt idx="1378">
                  <c:v>35</c:v>
                </c:pt>
                <c:pt idx="1379">
                  <c:v>44</c:v>
                </c:pt>
                <c:pt idx="1380">
                  <c:v>26</c:v>
                </c:pt>
                <c:pt idx="1381">
                  <c:v>20</c:v>
                </c:pt>
                <c:pt idx="1382">
                  <c:v>48</c:v>
                </c:pt>
                <c:pt idx="1383">
                  <c:v>34</c:v>
                </c:pt>
                <c:pt idx="1384">
                  <c:v>49</c:v>
                </c:pt>
                <c:pt idx="1385">
                  <c:v>40</c:v>
                </c:pt>
                <c:pt idx="1386">
                  <c:v>45</c:v>
                </c:pt>
                <c:pt idx="1387">
                  <c:v>50</c:v>
                </c:pt>
                <c:pt idx="1388">
                  <c:v>38</c:v>
                </c:pt>
                <c:pt idx="1389">
                  <c:v>25</c:v>
                </c:pt>
                <c:pt idx="1390">
                  <c:v>28</c:v>
                </c:pt>
                <c:pt idx="1391">
                  <c:v>49</c:v>
                </c:pt>
                <c:pt idx="1392">
                  <c:v>49</c:v>
                </c:pt>
                <c:pt idx="1393">
                  <c:v>42</c:v>
                </c:pt>
                <c:pt idx="1394">
                  <c:v>23</c:v>
                </c:pt>
                <c:pt idx="1395">
                  <c:v>29</c:v>
                </c:pt>
                <c:pt idx="1396">
                  <c:v>25</c:v>
                </c:pt>
                <c:pt idx="1397">
                  <c:v>39</c:v>
                </c:pt>
                <c:pt idx="1398">
                  <c:v>44</c:v>
                </c:pt>
                <c:pt idx="1399">
                  <c:v>25</c:v>
                </c:pt>
                <c:pt idx="1400">
                  <c:v>45</c:v>
                </c:pt>
                <c:pt idx="1401">
                  <c:v>25</c:v>
                </c:pt>
                <c:pt idx="1402">
                  <c:v>37</c:v>
                </c:pt>
                <c:pt idx="1403">
                  <c:v>30</c:v>
                </c:pt>
                <c:pt idx="1404">
                  <c:v>36</c:v>
                </c:pt>
                <c:pt idx="1405">
                  <c:v>26</c:v>
                </c:pt>
                <c:pt idx="1406">
                  <c:v>23</c:v>
                </c:pt>
                <c:pt idx="1407">
                  <c:v>23</c:v>
                </c:pt>
                <c:pt idx="1408">
                  <c:v>25</c:v>
                </c:pt>
                <c:pt idx="1409">
                  <c:v>21</c:v>
                </c:pt>
                <c:pt idx="1410">
                  <c:v>26</c:v>
                </c:pt>
                <c:pt idx="1411">
                  <c:v>44</c:v>
                </c:pt>
                <c:pt idx="1412">
                  <c:v>24</c:v>
                </c:pt>
                <c:pt idx="1413">
                  <c:v>66</c:v>
                </c:pt>
                <c:pt idx="1414">
                  <c:v>36</c:v>
                </c:pt>
                <c:pt idx="1415">
                  <c:v>36</c:v>
                </c:pt>
                <c:pt idx="1416">
                  <c:v>22</c:v>
                </c:pt>
                <c:pt idx="1417">
                  <c:v>25</c:v>
                </c:pt>
                <c:pt idx="1418">
                  <c:v>37</c:v>
                </c:pt>
                <c:pt idx="1419">
                  <c:v>32</c:v>
                </c:pt>
                <c:pt idx="1420">
                  <c:v>47</c:v>
                </c:pt>
                <c:pt idx="1421">
                  <c:v>37</c:v>
                </c:pt>
                <c:pt idx="1422">
                  <c:v>20</c:v>
                </c:pt>
                <c:pt idx="1423">
                  <c:v>41</c:v>
                </c:pt>
                <c:pt idx="1424">
                  <c:v>21</c:v>
                </c:pt>
                <c:pt idx="1425">
                  <c:v>22</c:v>
                </c:pt>
                <c:pt idx="1426">
                  <c:v>40</c:v>
                </c:pt>
                <c:pt idx="1427">
                  <c:v>32</c:v>
                </c:pt>
                <c:pt idx="1428">
                  <c:v>36</c:v>
                </c:pt>
                <c:pt idx="1429">
                  <c:v>27</c:v>
                </c:pt>
                <c:pt idx="1430">
                  <c:v>26</c:v>
                </c:pt>
                <c:pt idx="1431">
                  <c:v>30</c:v>
                </c:pt>
                <c:pt idx="1432">
                  <c:v>23</c:v>
                </c:pt>
                <c:pt idx="1433">
                  <c:v>29</c:v>
                </c:pt>
                <c:pt idx="1434">
                  <c:v>21</c:v>
                </c:pt>
                <c:pt idx="1435">
                  <c:v>34</c:v>
                </c:pt>
                <c:pt idx="1436">
                  <c:v>26</c:v>
                </c:pt>
                <c:pt idx="1437">
                  <c:v>60</c:v>
                </c:pt>
                <c:pt idx="1438">
                  <c:v>35</c:v>
                </c:pt>
                <c:pt idx="1439">
                  <c:v>47</c:v>
                </c:pt>
                <c:pt idx="1440">
                  <c:v>20</c:v>
                </c:pt>
                <c:pt idx="1441">
                  <c:v>20</c:v>
                </c:pt>
                <c:pt idx="1442">
                  <c:v>25</c:v>
                </c:pt>
                <c:pt idx="1443">
                  <c:v>25</c:v>
                </c:pt>
                <c:pt idx="1444">
                  <c:v>27</c:v>
                </c:pt>
                <c:pt idx="1445">
                  <c:v>31</c:v>
                </c:pt>
                <c:pt idx="1446">
                  <c:v>44</c:v>
                </c:pt>
                <c:pt idx="1447">
                  <c:v>49</c:v>
                </c:pt>
                <c:pt idx="1448">
                  <c:v>26</c:v>
                </c:pt>
                <c:pt idx="1449">
                  <c:v>36</c:v>
                </c:pt>
                <c:pt idx="1450">
                  <c:v>44</c:v>
                </c:pt>
                <c:pt idx="1451">
                  <c:v>28</c:v>
                </c:pt>
                <c:pt idx="1452">
                  <c:v>45</c:v>
                </c:pt>
                <c:pt idx="1453">
                  <c:v>29</c:v>
                </c:pt>
                <c:pt idx="1454">
                  <c:v>40</c:v>
                </c:pt>
                <c:pt idx="1455">
                  <c:v>45</c:v>
                </c:pt>
                <c:pt idx="1456">
                  <c:v>44</c:v>
                </c:pt>
                <c:pt idx="1457">
                  <c:v>25</c:v>
                </c:pt>
                <c:pt idx="1458">
                  <c:v>45</c:v>
                </c:pt>
                <c:pt idx="1459">
                  <c:v>48</c:v>
                </c:pt>
                <c:pt idx="1460">
                  <c:v>44</c:v>
                </c:pt>
                <c:pt idx="1461">
                  <c:v>25</c:v>
                </c:pt>
                <c:pt idx="1462">
                  <c:v>22</c:v>
                </c:pt>
                <c:pt idx="1463">
                  <c:v>31</c:v>
                </c:pt>
                <c:pt idx="1464">
                  <c:v>21</c:v>
                </c:pt>
                <c:pt idx="1465">
                  <c:v>55</c:v>
                </c:pt>
                <c:pt idx="1466">
                  <c:v>25</c:v>
                </c:pt>
                <c:pt idx="1467">
                  <c:v>35</c:v>
                </c:pt>
                <c:pt idx="1468">
                  <c:v>35</c:v>
                </c:pt>
                <c:pt idx="1469">
                  <c:v>43</c:v>
                </c:pt>
                <c:pt idx="1470">
                  <c:v>44</c:v>
                </c:pt>
                <c:pt idx="1471">
                  <c:v>50</c:v>
                </c:pt>
                <c:pt idx="1472">
                  <c:v>48</c:v>
                </c:pt>
                <c:pt idx="1473">
                  <c:v>25</c:v>
                </c:pt>
                <c:pt idx="1474">
                  <c:v>39</c:v>
                </c:pt>
                <c:pt idx="1475">
                  <c:v>25</c:v>
                </c:pt>
                <c:pt idx="1476">
                  <c:v>32</c:v>
                </c:pt>
                <c:pt idx="1477">
                  <c:v>20</c:v>
                </c:pt>
                <c:pt idx="1478">
                  <c:v>26</c:v>
                </c:pt>
                <c:pt idx="1479">
                  <c:v>42</c:v>
                </c:pt>
                <c:pt idx="1480">
                  <c:v>21</c:v>
                </c:pt>
                <c:pt idx="1481">
                  <c:v>34</c:v>
                </c:pt>
                <c:pt idx="1482">
                  <c:v>47</c:v>
                </c:pt>
                <c:pt idx="1483">
                  <c:v>21</c:v>
                </c:pt>
                <c:pt idx="1484">
                  <c:v>48</c:v>
                </c:pt>
                <c:pt idx="1485">
                  <c:v>30</c:v>
                </c:pt>
                <c:pt idx="1486">
                  <c:v>27</c:v>
                </c:pt>
                <c:pt idx="1487">
                  <c:v>50</c:v>
                </c:pt>
                <c:pt idx="1488">
                  <c:v>38</c:v>
                </c:pt>
                <c:pt idx="1489">
                  <c:v>45</c:v>
                </c:pt>
                <c:pt idx="1490">
                  <c:v>46</c:v>
                </c:pt>
                <c:pt idx="1491">
                  <c:v>35</c:v>
                </c:pt>
                <c:pt idx="1492">
                  <c:v>29</c:v>
                </c:pt>
                <c:pt idx="1493">
                  <c:v>50</c:v>
                </c:pt>
                <c:pt idx="1494">
                  <c:v>26</c:v>
                </c:pt>
                <c:pt idx="1495">
                  <c:v>47</c:v>
                </c:pt>
                <c:pt idx="1496">
                  <c:v>23</c:v>
                </c:pt>
                <c:pt idx="1497">
                  <c:v>34</c:v>
                </c:pt>
                <c:pt idx="1498">
                  <c:v>34</c:v>
                </c:pt>
                <c:pt idx="1499">
                  <c:v>47</c:v>
                </c:pt>
                <c:pt idx="1500">
                  <c:v>45</c:v>
                </c:pt>
                <c:pt idx="1501">
                  <c:v>45</c:v>
                </c:pt>
                <c:pt idx="1502">
                  <c:v>36</c:v>
                </c:pt>
                <c:pt idx="1503">
                  <c:v>21</c:v>
                </c:pt>
                <c:pt idx="1504">
                  <c:v>28</c:v>
                </c:pt>
                <c:pt idx="1505">
                  <c:v>35</c:v>
                </c:pt>
                <c:pt idx="1506">
                  <c:v>50</c:v>
                </c:pt>
                <c:pt idx="1507">
                  <c:v>22</c:v>
                </c:pt>
                <c:pt idx="1508">
                  <c:v>45</c:v>
                </c:pt>
                <c:pt idx="1509">
                  <c:v>48</c:v>
                </c:pt>
                <c:pt idx="1510">
                  <c:v>20</c:v>
                </c:pt>
                <c:pt idx="1511">
                  <c:v>27</c:v>
                </c:pt>
                <c:pt idx="1512">
                  <c:v>38</c:v>
                </c:pt>
                <c:pt idx="1513">
                  <c:v>32</c:v>
                </c:pt>
                <c:pt idx="1514">
                  <c:v>64</c:v>
                </c:pt>
                <c:pt idx="1515">
                  <c:v>37</c:v>
                </c:pt>
                <c:pt idx="1516">
                  <c:v>28</c:v>
                </c:pt>
                <c:pt idx="1517">
                  <c:v>39</c:v>
                </c:pt>
                <c:pt idx="1518">
                  <c:v>41</c:v>
                </c:pt>
                <c:pt idx="1519">
                  <c:v>40</c:v>
                </c:pt>
                <c:pt idx="1520">
                  <c:v>49</c:v>
                </c:pt>
                <c:pt idx="1521">
                  <c:v>27</c:v>
                </c:pt>
                <c:pt idx="1522">
                  <c:v>34</c:v>
                </c:pt>
                <c:pt idx="1523">
                  <c:v>23</c:v>
                </c:pt>
                <c:pt idx="1524">
                  <c:v>31</c:v>
                </c:pt>
                <c:pt idx="1525">
                  <c:v>34</c:v>
                </c:pt>
                <c:pt idx="1526">
                  <c:v>25</c:v>
                </c:pt>
                <c:pt idx="1527">
                  <c:v>22</c:v>
                </c:pt>
                <c:pt idx="1528">
                  <c:v>32</c:v>
                </c:pt>
                <c:pt idx="1529">
                  <c:v>31</c:v>
                </c:pt>
                <c:pt idx="1530">
                  <c:v>25</c:v>
                </c:pt>
                <c:pt idx="1531">
                  <c:v>47</c:v>
                </c:pt>
                <c:pt idx="1532">
                  <c:v>21</c:v>
                </c:pt>
                <c:pt idx="1533">
                  <c:v>28</c:v>
                </c:pt>
                <c:pt idx="1534">
                  <c:v>46</c:v>
                </c:pt>
                <c:pt idx="1535">
                  <c:v>33</c:v>
                </c:pt>
                <c:pt idx="1536">
                  <c:v>43</c:v>
                </c:pt>
                <c:pt idx="1537">
                  <c:v>38</c:v>
                </c:pt>
                <c:pt idx="1538">
                  <c:v>47</c:v>
                </c:pt>
                <c:pt idx="1539">
                  <c:v>45</c:v>
                </c:pt>
                <c:pt idx="1540">
                  <c:v>20</c:v>
                </c:pt>
                <c:pt idx="1541">
                  <c:v>45</c:v>
                </c:pt>
                <c:pt idx="1542">
                  <c:v>36</c:v>
                </c:pt>
                <c:pt idx="1543">
                  <c:v>37</c:v>
                </c:pt>
                <c:pt idx="1544">
                  <c:v>31</c:v>
                </c:pt>
                <c:pt idx="1545">
                  <c:v>39</c:v>
                </c:pt>
                <c:pt idx="1546">
                  <c:v>26</c:v>
                </c:pt>
                <c:pt idx="1547">
                  <c:v>32</c:v>
                </c:pt>
                <c:pt idx="1548">
                  <c:v>20</c:v>
                </c:pt>
                <c:pt idx="1549">
                  <c:v>42</c:v>
                </c:pt>
                <c:pt idx="1550">
                  <c:v>33</c:v>
                </c:pt>
                <c:pt idx="1551">
                  <c:v>20</c:v>
                </c:pt>
                <c:pt idx="1552">
                  <c:v>29</c:v>
                </c:pt>
                <c:pt idx="1553">
                  <c:v>23</c:v>
                </c:pt>
                <c:pt idx="1554">
                  <c:v>39</c:v>
                </c:pt>
                <c:pt idx="1555">
                  <c:v>20</c:v>
                </c:pt>
                <c:pt idx="1556">
                  <c:v>45</c:v>
                </c:pt>
                <c:pt idx="1557">
                  <c:v>20</c:v>
                </c:pt>
                <c:pt idx="1558">
                  <c:v>48</c:v>
                </c:pt>
                <c:pt idx="1559">
                  <c:v>23</c:v>
                </c:pt>
                <c:pt idx="1560">
                  <c:v>32</c:v>
                </c:pt>
                <c:pt idx="1561">
                  <c:v>33</c:v>
                </c:pt>
                <c:pt idx="1562">
                  <c:v>61</c:v>
                </c:pt>
                <c:pt idx="1563">
                  <c:v>45</c:v>
                </c:pt>
                <c:pt idx="1564">
                  <c:v>38</c:v>
                </c:pt>
                <c:pt idx="1565">
                  <c:v>34</c:v>
                </c:pt>
                <c:pt idx="1566">
                  <c:v>43</c:v>
                </c:pt>
                <c:pt idx="1567">
                  <c:v>47</c:v>
                </c:pt>
                <c:pt idx="1568">
                  <c:v>22</c:v>
                </c:pt>
                <c:pt idx="1569">
                  <c:v>29</c:v>
                </c:pt>
                <c:pt idx="1570">
                  <c:v>28</c:v>
                </c:pt>
                <c:pt idx="1571">
                  <c:v>40</c:v>
                </c:pt>
                <c:pt idx="1572">
                  <c:v>25</c:v>
                </c:pt>
                <c:pt idx="1573">
                  <c:v>30</c:v>
                </c:pt>
                <c:pt idx="1574">
                  <c:v>38</c:v>
                </c:pt>
                <c:pt idx="1575">
                  <c:v>36</c:v>
                </c:pt>
                <c:pt idx="1576">
                  <c:v>32</c:v>
                </c:pt>
                <c:pt idx="1577">
                  <c:v>37</c:v>
                </c:pt>
                <c:pt idx="1578">
                  <c:v>30</c:v>
                </c:pt>
                <c:pt idx="1579">
                  <c:v>39</c:v>
                </c:pt>
                <c:pt idx="1580">
                  <c:v>32</c:v>
                </c:pt>
                <c:pt idx="1581">
                  <c:v>47</c:v>
                </c:pt>
                <c:pt idx="1582">
                  <c:v>26</c:v>
                </c:pt>
                <c:pt idx="1583">
                  <c:v>37</c:v>
                </c:pt>
                <c:pt idx="1584">
                  <c:v>55</c:v>
                </c:pt>
                <c:pt idx="1585">
                  <c:v>21</c:v>
                </c:pt>
                <c:pt idx="1586">
                  <c:v>23</c:v>
                </c:pt>
                <c:pt idx="1587">
                  <c:v>49</c:v>
                </c:pt>
                <c:pt idx="1588">
                  <c:v>59</c:v>
                </c:pt>
                <c:pt idx="1589">
                  <c:v>32</c:v>
                </c:pt>
                <c:pt idx="1590">
                  <c:v>43</c:v>
                </c:pt>
                <c:pt idx="1591">
                  <c:v>41</c:v>
                </c:pt>
                <c:pt idx="1592">
                  <c:v>45</c:v>
                </c:pt>
                <c:pt idx="1593">
                  <c:v>33</c:v>
                </c:pt>
                <c:pt idx="1594">
                  <c:v>40</c:v>
                </c:pt>
                <c:pt idx="1595">
                  <c:v>33</c:v>
                </c:pt>
                <c:pt idx="1596">
                  <c:v>50</c:v>
                </c:pt>
                <c:pt idx="1597">
                  <c:v>30</c:v>
                </c:pt>
                <c:pt idx="1598">
                  <c:v>41</c:v>
                </c:pt>
                <c:pt idx="1599">
                  <c:v>35</c:v>
                </c:pt>
                <c:pt idx="1600">
                  <c:v>49</c:v>
                </c:pt>
                <c:pt idx="1601">
                  <c:v>46</c:v>
                </c:pt>
                <c:pt idx="1602">
                  <c:v>48</c:v>
                </c:pt>
                <c:pt idx="1603">
                  <c:v>36</c:v>
                </c:pt>
                <c:pt idx="1604">
                  <c:v>22</c:v>
                </c:pt>
                <c:pt idx="1605">
                  <c:v>42</c:v>
                </c:pt>
                <c:pt idx="1606">
                  <c:v>21</c:v>
                </c:pt>
                <c:pt idx="1607">
                  <c:v>29</c:v>
                </c:pt>
                <c:pt idx="1608">
                  <c:v>35</c:v>
                </c:pt>
                <c:pt idx="1609">
                  <c:v>41</c:v>
                </c:pt>
                <c:pt idx="1610">
                  <c:v>29</c:v>
                </c:pt>
                <c:pt idx="1611">
                  <c:v>34</c:v>
                </c:pt>
                <c:pt idx="1612">
                  <c:v>37</c:v>
                </c:pt>
                <c:pt idx="1613">
                  <c:v>28</c:v>
                </c:pt>
                <c:pt idx="1614">
                  <c:v>49</c:v>
                </c:pt>
                <c:pt idx="1615">
                  <c:v>23</c:v>
                </c:pt>
                <c:pt idx="1616">
                  <c:v>46</c:v>
                </c:pt>
                <c:pt idx="1617">
                  <c:v>39</c:v>
                </c:pt>
                <c:pt idx="1618">
                  <c:v>22</c:v>
                </c:pt>
                <c:pt idx="1619">
                  <c:v>49</c:v>
                </c:pt>
                <c:pt idx="1620">
                  <c:v>43</c:v>
                </c:pt>
                <c:pt idx="1621">
                  <c:v>27</c:v>
                </c:pt>
                <c:pt idx="1622">
                  <c:v>31</c:v>
                </c:pt>
                <c:pt idx="1623">
                  <c:v>20</c:v>
                </c:pt>
                <c:pt idx="1624">
                  <c:v>24</c:v>
                </c:pt>
                <c:pt idx="1625">
                  <c:v>49</c:v>
                </c:pt>
                <c:pt idx="1626">
                  <c:v>24</c:v>
                </c:pt>
                <c:pt idx="1627">
                  <c:v>39</c:v>
                </c:pt>
                <c:pt idx="1628">
                  <c:v>37</c:v>
                </c:pt>
                <c:pt idx="1629">
                  <c:v>45</c:v>
                </c:pt>
                <c:pt idx="1630">
                  <c:v>45</c:v>
                </c:pt>
                <c:pt idx="1631">
                  <c:v>44</c:v>
                </c:pt>
                <c:pt idx="1632">
                  <c:v>23</c:v>
                </c:pt>
                <c:pt idx="1633">
                  <c:v>30</c:v>
                </c:pt>
                <c:pt idx="1634">
                  <c:v>26</c:v>
                </c:pt>
                <c:pt idx="1635">
                  <c:v>43</c:v>
                </c:pt>
                <c:pt idx="1636">
                  <c:v>26</c:v>
                </c:pt>
                <c:pt idx="1637">
                  <c:v>28</c:v>
                </c:pt>
                <c:pt idx="1638">
                  <c:v>27</c:v>
                </c:pt>
                <c:pt idx="1639">
                  <c:v>24</c:v>
                </c:pt>
                <c:pt idx="1640">
                  <c:v>40</c:v>
                </c:pt>
                <c:pt idx="1641">
                  <c:v>36</c:v>
                </c:pt>
                <c:pt idx="1642">
                  <c:v>21</c:v>
                </c:pt>
                <c:pt idx="1643">
                  <c:v>27</c:v>
                </c:pt>
                <c:pt idx="1644">
                  <c:v>47</c:v>
                </c:pt>
                <c:pt idx="1645">
                  <c:v>42</c:v>
                </c:pt>
                <c:pt idx="1646">
                  <c:v>32</c:v>
                </c:pt>
                <c:pt idx="1647">
                  <c:v>28</c:v>
                </c:pt>
                <c:pt idx="1648">
                  <c:v>24</c:v>
                </c:pt>
                <c:pt idx="1649">
                  <c:v>49</c:v>
                </c:pt>
                <c:pt idx="1650">
                  <c:v>46</c:v>
                </c:pt>
                <c:pt idx="1651">
                  <c:v>28</c:v>
                </c:pt>
                <c:pt idx="1652">
                  <c:v>48</c:v>
                </c:pt>
                <c:pt idx="1653">
                  <c:v>29</c:v>
                </c:pt>
                <c:pt idx="1654">
                  <c:v>47</c:v>
                </c:pt>
                <c:pt idx="1655">
                  <c:v>43</c:v>
                </c:pt>
                <c:pt idx="1656">
                  <c:v>25</c:v>
                </c:pt>
                <c:pt idx="1657">
                  <c:v>48</c:v>
                </c:pt>
                <c:pt idx="1658">
                  <c:v>24</c:v>
                </c:pt>
                <c:pt idx="1659">
                  <c:v>42</c:v>
                </c:pt>
                <c:pt idx="1660">
                  <c:v>31</c:v>
                </c:pt>
                <c:pt idx="1661">
                  <c:v>42</c:v>
                </c:pt>
                <c:pt idx="1662">
                  <c:v>37</c:v>
                </c:pt>
                <c:pt idx="1663">
                  <c:v>41</c:v>
                </c:pt>
                <c:pt idx="1664">
                  <c:v>20</c:v>
                </c:pt>
                <c:pt idx="1665">
                  <c:v>20</c:v>
                </c:pt>
                <c:pt idx="1666">
                  <c:v>70</c:v>
                </c:pt>
                <c:pt idx="1667">
                  <c:v>49</c:v>
                </c:pt>
                <c:pt idx="1668">
                  <c:v>35</c:v>
                </c:pt>
                <c:pt idx="1669">
                  <c:v>32</c:v>
                </c:pt>
                <c:pt idx="1670">
                  <c:v>29</c:v>
                </c:pt>
                <c:pt idx="1671">
                  <c:v>27</c:v>
                </c:pt>
                <c:pt idx="1672">
                  <c:v>27</c:v>
                </c:pt>
                <c:pt idx="1673">
                  <c:v>38</c:v>
                </c:pt>
                <c:pt idx="1674">
                  <c:v>35</c:v>
                </c:pt>
                <c:pt idx="1675">
                  <c:v>42</c:v>
                </c:pt>
                <c:pt idx="1676">
                  <c:v>21</c:v>
                </c:pt>
                <c:pt idx="1677">
                  <c:v>37</c:v>
                </c:pt>
                <c:pt idx="1678">
                  <c:v>26</c:v>
                </c:pt>
                <c:pt idx="1679">
                  <c:v>47</c:v>
                </c:pt>
                <c:pt idx="1680">
                  <c:v>37</c:v>
                </c:pt>
                <c:pt idx="1681">
                  <c:v>46</c:v>
                </c:pt>
                <c:pt idx="1682">
                  <c:v>38</c:v>
                </c:pt>
                <c:pt idx="1683">
                  <c:v>33</c:v>
                </c:pt>
                <c:pt idx="1684">
                  <c:v>24</c:v>
                </c:pt>
                <c:pt idx="1685">
                  <c:v>31</c:v>
                </c:pt>
                <c:pt idx="1686">
                  <c:v>42</c:v>
                </c:pt>
                <c:pt idx="1687">
                  <c:v>32</c:v>
                </c:pt>
                <c:pt idx="1688">
                  <c:v>41</c:v>
                </c:pt>
                <c:pt idx="1689">
                  <c:v>43</c:v>
                </c:pt>
                <c:pt idx="1690">
                  <c:v>20</c:v>
                </c:pt>
                <c:pt idx="1691">
                  <c:v>35</c:v>
                </c:pt>
                <c:pt idx="1692">
                  <c:v>27</c:v>
                </c:pt>
                <c:pt idx="1693">
                  <c:v>43</c:v>
                </c:pt>
                <c:pt idx="1694">
                  <c:v>32</c:v>
                </c:pt>
                <c:pt idx="1695">
                  <c:v>21</c:v>
                </c:pt>
                <c:pt idx="1696">
                  <c:v>20</c:v>
                </c:pt>
                <c:pt idx="1697">
                  <c:v>22</c:v>
                </c:pt>
                <c:pt idx="1698">
                  <c:v>36</c:v>
                </c:pt>
                <c:pt idx="1699">
                  <c:v>46</c:v>
                </c:pt>
                <c:pt idx="1700">
                  <c:v>47</c:v>
                </c:pt>
                <c:pt idx="1701">
                  <c:v>45</c:v>
                </c:pt>
                <c:pt idx="1702">
                  <c:v>47</c:v>
                </c:pt>
                <c:pt idx="1703">
                  <c:v>47</c:v>
                </c:pt>
                <c:pt idx="1704">
                  <c:v>38</c:v>
                </c:pt>
                <c:pt idx="1705">
                  <c:v>49</c:v>
                </c:pt>
                <c:pt idx="1706">
                  <c:v>35</c:v>
                </c:pt>
                <c:pt idx="1707">
                  <c:v>49</c:v>
                </c:pt>
                <c:pt idx="1708">
                  <c:v>28</c:v>
                </c:pt>
                <c:pt idx="1709">
                  <c:v>30</c:v>
                </c:pt>
                <c:pt idx="1710">
                  <c:v>39</c:v>
                </c:pt>
                <c:pt idx="1711">
                  <c:v>25</c:v>
                </c:pt>
                <c:pt idx="1712">
                  <c:v>40</c:v>
                </c:pt>
                <c:pt idx="1713">
                  <c:v>36</c:v>
                </c:pt>
                <c:pt idx="1714">
                  <c:v>76</c:v>
                </c:pt>
                <c:pt idx="1715">
                  <c:v>39</c:v>
                </c:pt>
                <c:pt idx="1716">
                  <c:v>44</c:v>
                </c:pt>
                <c:pt idx="1717">
                  <c:v>24</c:v>
                </c:pt>
                <c:pt idx="1718">
                  <c:v>39</c:v>
                </c:pt>
                <c:pt idx="1719">
                  <c:v>21</c:v>
                </c:pt>
                <c:pt idx="1720">
                  <c:v>30</c:v>
                </c:pt>
                <c:pt idx="1721">
                  <c:v>27</c:v>
                </c:pt>
                <c:pt idx="1722">
                  <c:v>37</c:v>
                </c:pt>
                <c:pt idx="1723">
                  <c:v>42</c:v>
                </c:pt>
                <c:pt idx="1724">
                  <c:v>32</c:v>
                </c:pt>
                <c:pt idx="1725">
                  <c:v>42</c:v>
                </c:pt>
                <c:pt idx="1726">
                  <c:v>21</c:v>
                </c:pt>
                <c:pt idx="1727">
                  <c:v>33</c:v>
                </c:pt>
                <c:pt idx="1728">
                  <c:v>49</c:v>
                </c:pt>
                <c:pt idx="1729">
                  <c:v>31</c:v>
                </c:pt>
                <c:pt idx="1730">
                  <c:v>38</c:v>
                </c:pt>
                <c:pt idx="1731">
                  <c:v>20</c:v>
                </c:pt>
                <c:pt idx="1732">
                  <c:v>39</c:v>
                </c:pt>
                <c:pt idx="1733">
                  <c:v>48</c:v>
                </c:pt>
                <c:pt idx="1734">
                  <c:v>39</c:v>
                </c:pt>
                <c:pt idx="1735">
                  <c:v>30</c:v>
                </c:pt>
                <c:pt idx="1736">
                  <c:v>33</c:v>
                </c:pt>
                <c:pt idx="1737">
                  <c:v>36</c:v>
                </c:pt>
                <c:pt idx="1738">
                  <c:v>36</c:v>
                </c:pt>
                <c:pt idx="1739">
                  <c:v>45</c:v>
                </c:pt>
                <c:pt idx="1740">
                  <c:v>40</c:v>
                </c:pt>
                <c:pt idx="1741">
                  <c:v>46</c:v>
                </c:pt>
                <c:pt idx="1742">
                  <c:v>30</c:v>
                </c:pt>
                <c:pt idx="1743">
                  <c:v>31</c:v>
                </c:pt>
                <c:pt idx="1744">
                  <c:v>49</c:v>
                </c:pt>
                <c:pt idx="1745">
                  <c:v>41</c:v>
                </c:pt>
                <c:pt idx="1746">
                  <c:v>35</c:v>
                </c:pt>
                <c:pt idx="1747">
                  <c:v>27</c:v>
                </c:pt>
                <c:pt idx="1748">
                  <c:v>23</c:v>
                </c:pt>
                <c:pt idx="1749">
                  <c:v>21</c:v>
                </c:pt>
                <c:pt idx="1750">
                  <c:v>34</c:v>
                </c:pt>
                <c:pt idx="1751">
                  <c:v>22</c:v>
                </c:pt>
                <c:pt idx="1752">
                  <c:v>48</c:v>
                </c:pt>
                <c:pt idx="1753">
                  <c:v>43</c:v>
                </c:pt>
                <c:pt idx="1754">
                  <c:v>32</c:v>
                </c:pt>
                <c:pt idx="1755">
                  <c:v>20</c:v>
                </c:pt>
                <c:pt idx="1756">
                  <c:v>24</c:v>
                </c:pt>
                <c:pt idx="1757">
                  <c:v>40</c:v>
                </c:pt>
                <c:pt idx="1758">
                  <c:v>30</c:v>
                </c:pt>
                <c:pt idx="1759">
                  <c:v>21</c:v>
                </c:pt>
                <c:pt idx="1760">
                  <c:v>25</c:v>
                </c:pt>
                <c:pt idx="1761">
                  <c:v>34</c:v>
                </c:pt>
                <c:pt idx="1762">
                  <c:v>48</c:v>
                </c:pt>
                <c:pt idx="1763">
                  <c:v>55</c:v>
                </c:pt>
                <c:pt idx="1764">
                  <c:v>25</c:v>
                </c:pt>
                <c:pt idx="1765">
                  <c:v>38</c:v>
                </c:pt>
                <c:pt idx="1766">
                  <c:v>39</c:v>
                </c:pt>
                <c:pt idx="1767">
                  <c:v>28</c:v>
                </c:pt>
                <c:pt idx="1768">
                  <c:v>24</c:v>
                </c:pt>
                <c:pt idx="1769">
                  <c:v>21</c:v>
                </c:pt>
                <c:pt idx="1770">
                  <c:v>46</c:v>
                </c:pt>
                <c:pt idx="1771">
                  <c:v>25</c:v>
                </c:pt>
                <c:pt idx="1772">
                  <c:v>34</c:v>
                </c:pt>
                <c:pt idx="1773">
                  <c:v>25</c:v>
                </c:pt>
                <c:pt idx="1774">
                  <c:v>23</c:v>
                </c:pt>
                <c:pt idx="1775">
                  <c:v>20</c:v>
                </c:pt>
                <c:pt idx="1776">
                  <c:v>23</c:v>
                </c:pt>
                <c:pt idx="1777">
                  <c:v>42</c:v>
                </c:pt>
                <c:pt idx="1778">
                  <c:v>27</c:v>
                </c:pt>
                <c:pt idx="1779">
                  <c:v>33</c:v>
                </c:pt>
                <c:pt idx="1780">
                  <c:v>28</c:v>
                </c:pt>
                <c:pt idx="1781">
                  <c:v>43</c:v>
                </c:pt>
                <c:pt idx="1782">
                  <c:v>48</c:v>
                </c:pt>
                <c:pt idx="1783">
                  <c:v>48</c:v>
                </c:pt>
                <c:pt idx="1784">
                  <c:v>45</c:v>
                </c:pt>
                <c:pt idx="1785">
                  <c:v>43</c:v>
                </c:pt>
                <c:pt idx="1786">
                  <c:v>44</c:v>
                </c:pt>
                <c:pt idx="1787">
                  <c:v>24</c:v>
                </c:pt>
                <c:pt idx="1788">
                  <c:v>31</c:v>
                </c:pt>
                <c:pt idx="1789">
                  <c:v>44</c:v>
                </c:pt>
                <c:pt idx="1790">
                  <c:v>59</c:v>
                </c:pt>
                <c:pt idx="1791">
                  <c:v>55</c:v>
                </c:pt>
                <c:pt idx="1792">
                  <c:v>29</c:v>
                </c:pt>
                <c:pt idx="1793">
                  <c:v>39</c:v>
                </c:pt>
                <c:pt idx="1794">
                  <c:v>20</c:v>
                </c:pt>
                <c:pt idx="1795">
                  <c:v>25</c:v>
                </c:pt>
                <c:pt idx="1796">
                  <c:v>42</c:v>
                </c:pt>
                <c:pt idx="1797">
                  <c:v>36</c:v>
                </c:pt>
                <c:pt idx="1798">
                  <c:v>37</c:v>
                </c:pt>
                <c:pt idx="1799">
                  <c:v>30</c:v>
                </c:pt>
                <c:pt idx="1800">
                  <c:v>21</c:v>
                </c:pt>
                <c:pt idx="1801">
                  <c:v>34</c:v>
                </c:pt>
                <c:pt idx="1802">
                  <c:v>42</c:v>
                </c:pt>
                <c:pt idx="1803">
                  <c:v>20</c:v>
                </c:pt>
                <c:pt idx="1804">
                  <c:v>40</c:v>
                </c:pt>
                <c:pt idx="1805">
                  <c:v>34</c:v>
                </c:pt>
                <c:pt idx="1806">
                  <c:v>31</c:v>
                </c:pt>
                <c:pt idx="1807">
                  <c:v>36</c:v>
                </c:pt>
                <c:pt idx="1808">
                  <c:v>48</c:v>
                </c:pt>
                <c:pt idx="1809">
                  <c:v>33</c:v>
                </c:pt>
                <c:pt idx="1810">
                  <c:v>37</c:v>
                </c:pt>
                <c:pt idx="1811">
                  <c:v>27</c:v>
                </c:pt>
                <c:pt idx="1812">
                  <c:v>39</c:v>
                </c:pt>
                <c:pt idx="1813">
                  <c:v>36</c:v>
                </c:pt>
                <c:pt idx="1814">
                  <c:v>36</c:v>
                </c:pt>
                <c:pt idx="1815">
                  <c:v>41</c:v>
                </c:pt>
                <c:pt idx="1816">
                  <c:v>37</c:v>
                </c:pt>
                <c:pt idx="1817">
                  <c:v>47</c:v>
                </c:pt>
                <c:pt idx="1818">
                  <c:v>15</c:v>
                </c:pt>
                <c:pt idx="1819">
                  <c:v>44</c:v>
                </c:pt>
                <c:pt idx="1820">
                  <c:v>35</c:v>
                </c:pt>
                <c:pt idx="1821">
                  <c:v>41</c:v>
                </c:pt>
                <c:pt idx="1822">
                  <c:v>49</c:v>
                </c:pt>
                <c:pt idx="1823">
                  <c:v>31</c:v>
                </c:pt>
                <c:pt idx="1824">
                  <c:v>20</c:v>
                </c:pt>
                <c:pt idx="1825">
                  <c:v>45</c:v>
                </c:pt>
                <c:pt idx="1826">
                  <c:v>33</c:v>
                </c:pt>
                <c:pt idx="1827">
                  <c:v>47</c:v>
                </c:pt>
                <c:pt idx="1828">
                  <c:v>20</c:v>
                </c:pt>
                <c:pt idx="1829">
                  <c:v>47</c:v>
                </c:pt>
                <c:pt idx="1830">
                  <c:v>40</c:v>
                </c:pt>
                <c:pt idx="1831">
                  <c:v>30</c:v>
                </c:pt>
                <c:pt idx="1832">
                  <c:v>22</c:v>
                </c:pt>
                <c:pt idx="1833">
                  <c:v>27</c:v>
                </c:pt>
                <c:pt idx="1834">
                  <c:v>34</c:v>
                </c:pt>
                <c:pt idx="1835">
                  <c:v>46</c:v>
                </c:pt>
                <c:pt idx="1836">
                  <c:v>31</c:v>
                </c:pt>
                <c:pt idx="1837">
                  <c:v>24</c:v>
                </c:pt>
                <c:pt idx="1838">
                  <c:v>41</c:v>
                </c:pt>
                <c:pt idx="1839">
                  <c:v>55</c:v>
                </c:pt>
                <c:pt idx="1840">
                  <c:v>30</c:v>
                </c:pt>
                <c:pt idx="1841">
                  <c:v>33</c:v>
                </c:pt>
                <c:pt idx="1842">
                  <c:v>43</c:v>
                </c:pt>
                <c:pt idx="1843">
                  <c:v>27</c:v>
                </c:pt>
                <c:pt idx="1844">
                  <c:v>60</c:v>
                </c:pt>
                <c:pt idx="1845">
                  <c:v>27</c:v>
                </c:pt>
                <c:pt idx="1846">
                  <c:v>49</c:v>
                </c:pt>
                <c:pt idx="1847">
                  <c:v>31</c:v>
                </c:pt>
                <c:pt idx="1848">
                  <c:v>20</c:v>
                </c:pt>
                <c:pt idx="1849">
                  <c:v>24</c:v>
                </c:pt>
                <c:pt idx="1850">
                  <c:v>33</c:v>
                </c:pt>
                <c:pt idx="1851">
                  <c:v>32</c:v>
                </c:pt>
                <c:pt idx="1852">
                  <c:v>40</c:v>
                </c:pt>
                <c:pt idx="1853">
                  <c:v>27</c:v>
                </c:pt>
                <c:pt idx="1854">
                  <c:v>40</c:v>
                </c:pt>
                <c:pt idx="1855">
                  <c:v>26</c:v>
                </c:pt>
                <c:pt idx="1856">
                  <c:v>44</c:v>
                </c:pt>
                <c:pt idx="1857">
                  <c:v>33</c:v>
                </c:pt>
                <c:pt idx="1858">
                  <c:v>34</c:v>
                </c:pt>
                <c:pt idx="1859">
                  <c:v>48</c:v>
                </c:pt>
                <c:pt idx="1860">
                  <c:v>25</c:v>
                </c:pt>
                <c:pt idx="1861">
                  <c:v>39</c:v>
                </c:pt>
                <c:pt idx="1862">
                  <c:v>45</c:v>
                </c:pt>
                <c:pt idx="1863">
                  <c:v>24</c:v>
                </c:pt>
                <c:pt idx="1864">
                  <c:v>46</c:v>
                </c:pt>
                <c:pt idx="1865">
                  <c:v>44</c:v>
                </c:pt>
                <c:pt idx="1866">
                  <c:v>13</c:v>
                </c:pt>
                <c:pt idx="1867">
                  <c:v>35</c:v>
                </c:pt>
                <c:pt idx="1868">
                  <c:v>30</c:v>
                </c:pt>
                <c:pt idx="1869">
                  <c:v>34</c:v>
                </c:pt>
                <c:pt idx="1870">
                  <c:v>27</c:v>
                </c:pt>
                <c:pt idx="1871">
                  <c:v>30</c:v>
                </c:pt>
                <c:pt idx="1872">
                  <c:v>50</c:v>
                </c:pt>
                <c:pt idx="1873">
                  <c:v>34</c:v>
                </c:pt>
                <c:pt idx="1874">
                  <c:v>23</c:v>
                </c:pt>
                <c:pt idx="1875">
                  <c:v>48</c:v>
                </c:pt>
                <c:pt idx="1876">
                  <c:v>34</c:v>
                </c:pt>
                <c:pt idx="1877">
                  <c:v>48</c:v>
                </c:pt>
                <c:pt idx="1878">
                  <c:v>24</c:v>
                </c:pt>
                <c:pt idx="1879">
                  <c:v>47</c:v>
                </c:pt>
                <c:pt idx="1880">
                  <c:v>24</c:v>
                </c:pt>
                <c:pt idx="1881">
                  <c:v>47</c:v>
                </c:pt>
                <c:pt idx="1882">
                  <c:v>20</c:v>
                </c:pt>
                <c:pt idx="1883">
                  <c:v>20</c:v>
                </c:pt>
                <c:pt idx="1884">
                  <c:v>31</c:v>
                </c:pt>
                <c:pt idx="1885">
                  <c:v>38</c:v>
                </c:pt>
                <c:pt idx="1886">
                  <c:v>26</c:v>
                </c:pt>
                <c:pt idx="1887">
                  <c:v>25</c:v>
                </c:pt>
                <c:pt idx="1888">
                  <c:v>48</c:v>
                </c:pt>
                <c:pt idx="1889">
                  <c:v>44</c:v>
                </c:pt>
                <c:pt idx="1890">
                  <c:v>21</c:v>
                </c:pt>
                <c:pt idx="1891">
                  <c:v>46</c:v>
                </c:pt>
                <c:pt idx="1892">
                  <c:v>46</c:v>
                </c:pt>
                <c:pt idx="1893">
                  <c:v>55</c:v>
                </c:pt>
                <c:pt idx="1894">
                  <c:v>31</c:v>
                </c:pt>
                <c:pt idx="1895">
                  <c:v>20</c:v>
                </c:pt>
                <c:pt idx="1896">
                  <c:v>29</c:v>
                </c:pt>
                <c:pt idx="1897">
                  <c:v>33</c:v>
                </c:pt>
                <c:pt idx="1898">
                  <c:v>34</c:v>
                </c:pt>
                <c:pt idx="1899">
                  <c:v>32</c:v>
                </c:pt>
                <c:pt idx="1900">
                  <c:v>27</c:v>
                </c:pt>
                <c:pt idx="1901">
                  <c:v>21</c:v>
                </c:pt>
                <c:pt idx="1902">
                  <c:v>27</c:v>
                </c:pt>
                <c:pt idx="1903">
                  <c:v>36</c:v>
                </c:pt>
                <c:pt idx="1904">
                  <c:v>43</c:v>
                </c:pt>
                <c:pt idx="1905">
                  <c:v>25</c:v>
                </c:pt>
                <c:pt idx="1906">
                  <c:v>46</c:v>
                </c:pt>
                <c:pt idx="1907">
                  <c:v>24</c:v>
                </c:pt>
                <c:pt idx="1908">
                  <c:v>39</c:v>
                </c:pt>
                <c:pt idx="1909">
                  <c:v>31</c:v>
                </c:pt>
                <c:pt idx="1910">
                  <c:v>22</c:v>
                </c:pt>
                <c:pt idx="1911">
                  <c:v>47</c:v>
                </c:pt>
                <c:pt idx="1912">
                  <c:v>20</c:v>
                </c:pt>
                <c:pt idx="1913">
                  <c:v>29</c:v>
                </c:pt>
                <c:pt idx="1914">
                  <c:v>38</c:v>
                </c:pt>
                <c:pt idx="1915">
                  <c:v>34</c:v>
                </c:pt>
                <c:pt idx="1916">
                  <c:v>46</c:v>
                </c:pt>
                <c:pt idx="1917">
                  <c:v>35</c:v>
                </c:pt>
                <c:pt idx="1918">
                  <c:v>34</c:v>
                </c:pt>
                <c:pt idx="1919">
                  <c:v>38</c:v>
                </c:pt>
                <c:pt idx="1920">
                  <c:v>18</c:v>
                </c:pt>
                <c:pt idx="1921">
                  <c:v>37</c:v>
                </c:pt>
                <c:pt idx="1922">
                  <c:v>43</c:v>
                </c:pt>
                <c:pt idx="1923">
                  <c:v>27</c:v>
                </c:pt>
                <c:pt idx="1924">
                  <c:v>30</c:v>
                </c:pt>
                <c:pt idx="1925">
                  <c:v>22</c:v>
                </c:pt>
                <c:pt idx="1926">
                  <c:v>49</c:v>
                </c:pt>
                <c:pt idx="1927">
                  <c:v>46</c:v>
                </c:pt>
                <c:pt idx="1928">
                  <c:v>48</c:v>
                </c:pt>
                <c:pt idx="1929">
                  <c:v>46</c:v>
                </c:pt>
                <c:pt idx="1930">
                  <c:v>48</c:v>
                </c:pt>
                <c:pt idx="1931">
                  <c:v>27</c:v>
                </c:pt>
                <c:pt idx="1932">
                  <c:v>43</c:v>
                </c:pt>
                <c:pt idx="1933">
                  <c:v>48</c:v>
                </c:pt>
                <c:pt idx="1934">
                  <c:v>41</c:v>
                </c:pt>
                <c:pt idx="1935">
                  <c:v>22</c:v>
                </c:pt>
                <c:pt idx="1936">
                  <c:v>46</c:v>
                </c:pt>
                <c:pt idx="1937">
                  <c:v>21</c:v>
                </c:pt>
                <c:pt idx="1938">
                  <c:v>31</c:v>
                </c:pt>
                <c:pt idx="1939">
                  <c:v>26</c:v>
                </c:pt>
                <c:pt idx="1940">
                  <c:v>20</c:v>
                </c:pt>
                <c:pt idx="1941">
                  <c:v>34</c:v>
                </c:pt>
                <c:pt idx="1942">
                  <c:v>43</c:v>
                </c:pt>
                <c:pt idx="1943">
                  <c:v>26</c:v>
                </c:pt>
                <c:pt idx="1944">
                  <c:v>50</c:v>
                </c:pt>
                <c:pt idx="1945">
                  <c:v>35</c:v>
                </c:pt>
                <c:pt idx="1946">
                  <c:v>50</c:v>
                </c:pt>
                <c:pt idx="1947">
                  <c:v>23</c:v>
                </c:pt>
                <c:pt idx="1948">
                  <c:v>37</c:v>
                </c:pt>
                <c:pt idx="1949">
                  <c:v>29</c:v>
                </c:pt>
                <c:pt idx="1950">
                  <c:v>21</c:v>
                </c:pt>
                <c:pt idx="1951">
                  <c:v>36</c:v>
                </c:pt>
                <c:pt idx="1952">
                  <c:v>22</c:v>
                </c:pt>
                <c:pt idx="1953">
                  <c:v>22</c:v>
                </c:pt>
                <c:pt idx="1954">
                  <c:v>46</c:v>
                </c:pt>
                <c:pt idx="1955">
                  <c:v>23</c:v>
                </c:pt>
                <c:pt idx="1956">
                  <c:v>49</c:v>
                </c:pt>
                <c:pt idx="1957">
                  <c:v>48</c:v>
                </c:pt>
                <c:pt idx="1958">
                  <c:v>33</c:v>
                </c:pt>
                <c:pt idx="1959">
                  <c:v>22</c:v>
                </c:pt>
                <c:pt idx="1960">
                  <c:v>22</c:v>
                </c:pt>
                <c:pt idx="1961">
                  <c:v>25</c:v>
                </c:pt>
                <c:pt idx="1962">
                  <c:v>20</c:v>
                </c:pt>
                <c:pt idx="1963">
                  <c:v>42</c:v>
                </c:pt>
                <c:pt idx="1964">
                  <c:v>25</c:v>
                </c:pt>
                <c:pt idx="1965">
                  <c:v>23</c:v>
                </c:pt>
                <c:pt idx="1966">
                  <c:v>37</c:v>
                </c:pt>
                <c:pt idx="1967">
                  <c:v>37</c:v>
                </c:pt>
                <c:pt idx="1968">
                  <c:v>42</c:v>
                </c:pt>
                <c:pt idx="1969">
                  <c:v>51</c:v>
                </c:pt>
                <c:pt idx="1970">
                  <c:v>40</c:v>
                </c:pt>
                <c:pt idx="1971">
                  <c:v>43</c:v>
                </c:pt>
                <c:pt idx="1972">
                  <c:v>47</c:v>
                </c:pt>
                <c:pt idx="1973">
                  <c:v>23</c:v>
                </c:pt>
                <c:pt idx="1974">
                  <c:v>35</c:v>
                </c:pt>
                <c:pt idx="1975">
                  <c:v>34</c:v>
                </c:pt>
                <c:pt idx="1976">
                  <c:v>25</c:v>
                </c:pt>
                <c:pt idx="1977">
                  <c:v>45</c:v>
                </c:pt>
                <c:pt idx="1978">
                  <c:v>47</c:v>
                </c:pt>
                <c:pt idx="1979">
                  <c:v>49</c:v>
                </c:pt>
                <c:pt idx="1980">
                  <c:v>40</c:v>
                </c:pt>
                <c:pt idx="1981">
                  <c:v>29</c:v>
                </c:pt>
                <c:pt idx="1982">
                  <c:v>39</c:v>
                </c:pt>
                <c:pt idx="1983">
                  <c:v>24</c:v>
                </c:pt>
                <c:pt idx="1984">
                  <c:v>25</c:v>
                </c:pt>
                <c:pt idx="1985">
                  <c:v>36</c:v>
                </c:pt>
                <c:pt idx="1986">
                  <c:v>50</c:v>
                </c:pt>
                <c:pt idx="1987">
                  <c:v>45</c:v>
                </c:pt>
                <c:pt idx="1988">
                  <c:v>26</c:v>
                </c:pt>
                <c:pt idx="1989">
                  <c:v>21</c:v>
                </c:pt>
                <c:pt idx="1990">
                  <c:v>42</c:v>
                </c:pt>
                <c:pt idx="1991">
                  <c:v>32</c:v>
                </c:pt>
                <c:pt idx="1992">
                  <c:v>31</c:v>
                </c:pt>
                <c:pt idx="1993">
                  <c:v>33</c:v>
                </c:pt>
                <c:pt idx="1994">
                  <c:v>45</c:v>
                </c:pt>
                <c:pt idx="1995">
                  <c:v>76</c:v>
                </c:pt>
                <c:pt idx="1996">
                  <c:v>70</c:v>
                </c:pt>
                <c:pt idx="1997">
                  <c:v>50</c:v>
                </c:pt>
                <c:pt idx="1998">
                  <c:v>28</c:v>
                </c:pt>
                <c:pt idx="1999">
                  <c:v>50</c:v>
                </c:pt>
                <c:pt idx="2000">
                  <c:v>28</c:v>
                </c:pt>
                <c:pt idx="2001">
                  <c:v>44</c:v>
                </c:pt>
                <c:pt idx="2002">
                  <c:v>27</c:v>
                </c:pt>
                <c:pt idx="2003">
                  <c:v>30</c:v>
                </c:pt>
                <c:pt idx="2004">
                  <c:v>43</c:v>
                </c:pt>
                <c:pt idx="2005">
                  <c:v>29</c:v>
                </c:pt>
                <c:pt idx="2006">
                  <c:v>48</c:v>
                </c:pt>
                <c:pt idx="2007">
                  <c:v>33</c:v>
                </c:pt>
                <c:pt idx="2008">
                  <c:v>40</c:v>
                </c:pt>
                <c:pt idx="2009">
                  <c:v>48</c:v>
                </c:pt>
                <c:pt idx="2010">
                  <c:v>41</c:v>
                </c:pt>
                <c:pt idx="2011">
                  <c:v>21</c:v>
                </c:pt>
                <c:pt idx="2012">
                  <c:v>32</c:v>
                </c:pt>
                <c:pt idx="2013">
                  <c:v>43</c:v>
                </c:pt>
                <c:pt idx="2014">
                  <c:v>30</c:v>
                </c:pt>
                <c:pt idx="2015">
                  <c:v>35</c:v>
                </c:pt>
                <c:pt idx="2016">
                  <c:v>45</c:v>
                </c:pt>
                <c:pt idx="2017">
                  <c:v>34</c:v>
                </c:pt>
                <c:pt idx="2018">
                  <c:v>26</c:v>
                </c:pt>
                <c:pt idx="2019">
                  <c:v>39</c:v>
                </c:pt>
                <c:pt idx="2020">
                  <c:v>41</c:v>
                </c:pt>
                <c:pt idx="2021">
                  <c:v>41</c:v>
                </c:pt>
                <c:pt idx="2022">
                  <c:v>64</c:v>
                </c:pt>
                <c:pt idx="2023">
                  <c:v>18</c:v>
                </c:pt>
                <c:pt idx="2024">
                  <c:v>49</c:v>
                </c:pt>
                <c:pt idx="2025">
                  <c:v>48</c:v>
                </c:pt>
                <c:pt idx="2026">
                  <c:v>46</c:v>
                </c:pt>
                <c:pt idx="2027">
                  <c:v>26</c:v>
                </c:pt>
                <c:pt idx="2028">
                  <c:v>37</c:v>
                </c:pt>
                <c:pt idx="2029">
                  <c:v>35</c:v>
                </c:pt>
                <c:pt idx="2030">
                  <c:v>23</c:v>
                </c:pt>
                <c:pt idx="2031">
                  <c:v>22</c:v>
                </c:pt>
                <c:pt idx="2032">
                  <c:v>39</c:v>
                </c:pt>
                <c:pt idx="2033">
                  <c:v>44</c:v>
                </c:pt>
                <c:pt idx="2034">
                  <c:v>27</c:v>
                </c:pt>
                <c:pt idx="2035">
                  <c:v>46</c:v>
                </c:pt>
                <c:pt idx="2036">
                  <c:v>33</c:v>
                </c:pt>
                <c:pt idx="2037">
                  <c:v>33</c:v>
                </c:pt>
                <c:pt idx="2038">
                  <c:v>24</c:v>
                </c:pt>
                <c:pt idx="2039">
                  <c:v>31</c:v>
                </c:pt>
                <c:pt idx="2040">
                  <c:v>41</c:v>
                </c:pt>
                <c:pt idx="2041">
                  <c:v>22</c:v>
                </c:pt>
                <c:pt idx="2042">
                  <c:v>46</c:v>
                </c:pt>
                <c:pt idx="2043">
                  <c:v>43</c:v>
                </c:pt>
                <c:pt idx="2044">
                  <c:v>15</c:v>
                </c:pt>
                <c:pt idx="2045">
                  <c:v>15</c:v>
                </c:pt>
                <c:pt idx="2046">
                  <c:v>26</c:v>
                </c:pt>
                <c:pt idx="2047">
                  <c:v>44</c:v>
                </c:pt>
                <c:pt idx="2048">
                  <c:v>20</c:v>
                </c:pt>
                <c:pt idx="2049">
                  <c:v>40</c:v>
                </c:pt>
                <c:pt idx="2050">
                  <c:v>23</c:v>
                </c:pt>
                <c:pt idx="2051">
                  <c:v>24</c:v>
                </c:pt>
                <c:pt idx="2052">
                  <c:v>29</c:v>
                </c:pt>
                <c:pt idx="2053">
                  <c:v>49</c:v>
                </c:pt>
                <c:pt idx="2054">
                  <c:v>34</c:v>
                </c:pt>
                <c:pt idx="2055">
                  <c:v>28</c:v>
                </c:pt>
                <c:pt idx="2056">
                  <c:v>37</c:v>
                </c:pt>
                <c:pt idx="2057">
                  <c:v>45</c:v>
                </c:pt>
                <c:pt idx="2058">
                  <c:v>46</c:v>
                </c:pt>
                <c:pt idx="2059">
                  <c:v>22</c:v>
                </c:pt>
                <c:pt idx="2060">
                  <c:v>39</c:v>
                </c:pt>
                <c:pt idx="2061">
                  <c:v>27</c:v>
                </c:pt>
                <c:pt idx="2062">
                  <c:v>36</c:v>
                </c:pt>
                <c:pt idx="2063">
                  <c:v>38</c:v>
                </c:pt>
                <c:pt idx="2064">
                  <c:v>44</c:v>
                </c:pt>
                <c:pt idx="2065">
                  <c:v>31</c:v>
                </c:pt>
                <c:pt idx="2066">
                  <c:v>23</c:v>
                </c:pt>
                <c:pt idx="2067">
                  <c:v>22</c:v>
                </c:pt>
                <c:pt idx="2068">
                  <c:v>28</c:v>
                </c:pt>
                <c:pt idx="2069">
                  <c:v>21</c:v>
                </c:pt>
                <c:pt idx="2070">
                  <c:v>37</c:v>
                </c:pt>
                <c:pt idx="2071">
                  <c:v>31</c:v>
                </c:pt>
                <c:pt idx="2072">
                  <c:v>25</c:v>
                </c:pt>
                <c:pt idx="2073">
                  <c:v>26</c:v>
                </c:pt>
                <c:pt idx="2074">
                  <c:v>34</c:v>
                </c:pt>
                <c:pt idx="2075">
                  <c:v>29</c:v>
                </c:pt>
                <c:pt idx="2076">
                  <c:v>20</c:v>
                </c:pt>
                <c:pt idx="2077">
                  <c:v>42</c:v>
                </c:pt>
                <c:pt idx="2078">
                  <c:v>22</c:v>
                </c:pt>
                <c:pt idx="2079">
                  <c:v>47</c:v>
                </c:pt>
                <c:pt idx="2080">
                  <c:v>20</c:v>
                </c:pt>
                <c:pt idx="2081">
                  <c:v>33</c:v>
                </c:pt>
                <c:pt idx="2082">
                  <c:v>39</c:v>
                </c:pt>
                <c:pt idx="2083">
                  <c:v>33</c:v>
                </c:pt>
                <c:pt idx="2084">
                  <c:v>40</c:v>
                </c:pt>
                <c:pt idx="2085">
                  <c:v>46</c:v>
                </c:pt>
                <c:pt idx="2086">
                  <c:v>48</c:v>
                </c:pt>
                <c:pt idx="2087">
                  <c:v>21</c:v>
                </c:pt>
                <c:pt idx="2088">
                  <c:v>45</c:v>
                </c:pt>
                <c:pt idx="2089">
                  <c:v>33</c:v>
                </c:pt>
                <c:pt idx="2090">
                  <c:v>44</c:v>
                </c:pt>
                <c:pt idx="2091">
                  <c:v>33</c:v>
                </c:pt>
                <c:pt idx="2092">
                  <c:v>39</c:v>
                </c:pt>
                <c:pt idx="2093">
                  <c:v>39</c:v>
                </c:pt>
                <c:pt idx="2094">
                  <c:v>41</c:v>
                </c:pt>
                <c:pt idx="2095">
                  <c:v>40</c:v>
                </c:pt>
                <c:pt idx="2096">
                  <c:v>33</c:v>
                </c:pt>
                <c:pt idx="2097">
                  <c:v>28</c:v>
                </c:pt>
                <c:pt idx="2098">
                  <c:v>26</c:v>
                </c:pt>
                <c:pt idx="2099">
                  <c:v>29</c:v>
                </c:pt>
                <c:pt idx="2100">
                  <c:v>46</c:v>
                </c:pt>
                <c:pt idx="2101">
                  <c:v>33</c:v>
                </c:pt>
                <c:pt idx="2102">
                  <c:v>48</c:v>
                </c:pt>
                <c:pt idx="2103">
                  <c:v>40</c:v>
                </c:pt>
                <c:pt idx="2104">
                  <c:v>23</c:v>
                </c:pt>
                <c:pt idx="2105">
                  <c:v>40</c:v>
                </c:pt>
                <c:pt idx="2106">
                  <c:v>37</c:v>
                </c:pt>
                <c:pt idx="2107">
                  <c:v>24</c:v>
                </c:pt>
                <c:pt idx="2108">
                  <c:v>27</c:v>
                </c:pt>
                <c:pt idx="2109">
                  <c:v>21</c:v>
                </c:pt>
                <c:pt idx="2110">
                  <c:v>23</c:v>
                </c:pt>
                <c:pt idx="2111">
                  <c:v>44</c:v>
                </c:pt>
                <c:pt idx="2112">
                  <c:v>35</c:v>
                </c:pt>
                <c:pt idx="2113">
                  <c:v>43</c:v>
                </c:pt>
                <c:pt idx="2114">
                  <c:v>40</c:v>
                </c:pt>
                <c:pt idx="2115">
                  <c:v>35</c:v>
                </c:pt>
                <c:pt idx="2116">
                  <c:v>25</c:v>
                </c:pt>
                <c:pt idx="2117">
                  <c:v>43</c:v>
                </c:pt>
                <c:pt idx="2118">
                  <c:v>50</c:v>
                </c:pt>
                <c:pt idx="2119">
                  <c:v>45</c:v>
                </c:pt>
                <c:pt idx="2120">
                  <c:v>52</c:v>
                </c:pt>
                <c:pt idx="2121">
                  <c:v>48</c:v>
                </c:pt>
                <c:pt idx="2122">
                  <c:v>31</c:v>
                </c:pt>
                <c:pt idx="2123">
                  <c:v>29</c:v>
                </c:pt>
                <c:pt idx="2124">
                  <c:v>23</c:v>
                </c:pt>
                <c:pt idx="2125">
                  <c:v>31</c:v>
                </c:pt>
                <c:pt idx="2126">
                  <c:v>23</c:v>
                </c:pt>
                <c:pt idx="2127">
                  <c:v>24</c:v>
                </c:pt>
                <c:pt idx="2128">
                  <c:v>28</c:v>
                </c:pt>
                <c:pt idx="2129">
                  <c:v>44</c:v>
                </c:pt>
                <c:pt idx="2130">
                  <c:v>22</c:v>
                </c:pt>
                <c:pt idx="2131">
                  <c:v>46</c:v>
                </c:pt>
                <c:pt idx="2132">
                  <c:v>22</c:v>
                </c:pt>
                <c:pt idx="2133">
                  <c:v>38</c:v>
                </c:pt>
                <c:pt idx="2134">
                  <c:v>47</c:v>
                </c:pt>
                <c:pt idx="2135">
                  <c:v>48</c:v>
                </c:pt>
                <c:pt idx="2136">
                  <c:v>40</c:v>
                </c:pt>
                <c:pt idx="2137">
                  <c:v>32</c:v>
                </c:pt>
                <c:pt idx="2138">
                  <c:v>49</c:v>
                </c:pt>
                <c:pt idx="2139">
                  <c:v>43</c:v>
                </c:pt>
                <c:pt idx="2140">
                  <c:v>41</c:v>
                </c:pt>
                <c:pt idx="2141">
                  <c:v>30</c:v>
                </c:pt>
                <c:pt idx="2142">
                  <c:v>28</c:v>
                </c:pt>
                <c:pt idx="2143">
                  <c:v>43</c:v>
                </c:pt>
                <c:pt idx="2144">
                  <c:v>41</c:v>
                </c:pt>
                <c:pt idx="2145">
                  <c:v>30</c:v>
                </c:pt>
                <c:pt idx="2146">
                  <c:v>31</c:v>
                </c:pt>
                <c:pt idx="2147">
                  <c:v>32</c:v>
                </c:pt>
                <c:pt idx="2148">
                  <c:v>43</c:v>
                </c:pt>
                <c:pt idx="2149">
                  <c:v>26</c:v>
                </c:pt>
                <c:pt idx="2150">
                  <c:v>27</c:v>
                </c:pt>
                <c:pt idx="2151">
                  <c:v>24</c:v>
                </c:pt>
                <c:pt idx="2152">
                  <c:v>22</c:v>
                </c:pt>
                <c:pt idx="2153">
                  <c:v>46</c:v>
                </c:pt>
                <c:pt idx="2154">
                  <c:v>37</c:v>
                </c:pt>
                <c:pt idx="2155">
                  <c:v>49</c:v>
                </c:pt>
                <c:pt idx="2156">
                  <c:v>21</c:v>
                </c:pt>
                <c:pt idx="2157">
                  <c:v>25</c:v>
                </c:pt>
                <c:pt idx="2158">
                  <c:v>37</c:v>
                </c:pt>
                <c:pt idx="2159">
                  <c:v>45</c:v>
                </c:pt>
                <c:pt idx="2160">
                  <c:v>32</c:v>
                </c:pt>
                <c:pt idx="2161">
                  <c:v>29</c:v>
                </c:pt>
                <c:pt idx="2162">
                  <c:v>26</c:v>
                </c:pt>
                <c:pt idx="2163">
                  <c:v>28</c:v>
                </c:pt>
                <c:pt idx="2164">
                  <c:v>27</c:v>
                </c:pt>
                <c:pt idx="2165">
                  <c:v>20</c:v>
                </c:pt>
                <c:pt idx="2166">
                  <c:v>44</c:v>
                </c:pt>
                <c:pt idx="2167">
                  <c:v>42</c:v>
                </c:pt>
                <c:pt idx="2168">
                  <c:v>41</c:v>
                </c:pt>
                <c:pt idx="2169">
                  <c:v>26</c:v>
                </c:pt>
                <c:pt idx="2170">
                  <c:v>26</c:v>
                </c:pt>
                <c:pt idx="2171">
                  <c:v>26</c:v>
                </c:pt>
                <c:pt idx="2172">
                  <c:v>41</c:v>
                </c:pt>
                <c:pt idx="2173">
                  <c:v>20</c:v>
                </c:pt>
                <c:pt idx="2174">
                  <c:v>22</c:v>
                </c:pt>
                <c:pt idx="2175">
                  <c:v>23</c:v>
                </c:pt>
                <c:pt idx="2176">
                  <c:v>33</c:v>
                </c:pt>
                <c:pt idx="2177">
                  <c:v>28</c:v>
                </c:pt>
                <c:pt idx="2178">
                  <c:v>44</c:v>
                </c:pt>
                <c:pt idx="2179">
                  <c:v>46</c:v>
                </c:pt>
                <c:pt idx="2180">
                  <c:v>21</c:v>
                </c:pt>
                <c:pt idx="2181">
                  <c:v>41</c:v>
                </c:pt>
                <c:pt idx="2182">
                  <c:v>31</c:v>
                </c:pt>
                <c:pt idx="2183">
                  <c:v>31</c:v>
                </c:pt>
                <c:pt idx="2184">
                  <c:v>23</c:v>
                </c:pt>
                <c:pt idx="2185">
                  <c:v>37</c:v>
                </c:pt>
                <c:pt idx="2186">
                  <c:v>26</c:v>
                </c:pt>
                <c:pt idx="2187">
                  <c:v>24</c:v>
                </c:pt>
                <c:pt idx="2188">
                  <c:v>47</c:v>
                </c:pt>
                <c:pt idx="2189">
                  <c:v>45</c:v>
                </c:pt>
                <c:pt idx="2190">
                  <c:v>55</c:v>
                </c:pt>
                <c:pt idx="2191">
                  <c:v>46</c:v>
                </c:pt>
                <c:pt idx="2192">
                  <c:v>50</c:v>
                </c:pt>
                <c:pt idx="2193">
                  <c:v>37</c:v>
                </c:pt>
                <c:pt idx="2194">
                  <c:v>44</c:v>
                </c:pt>
                <c:pt idx="2195">
                  <c:v>49</c:v>
                </c:pt>
                <c:pt idx="2196">
                  <c:v>45</c:v>
                </c:pt>
                <c:pt idx="2197">
                  <c:v>27</c:v>
                </c:pt>
                <c:pt idx="2198">
                  <c:v>31</c:v>
                </c:pt>
                <c:pt idx="2199">
                  <c:v>33</c:v>
                </c:pt>
                <c:pt idx="2200">
                  <c:v>31</c:v>
                </c:pt>
                <c:pt idx="2201">
                  <c:v>35</c:v>
                </c:pt>
                <c:pt idx="2202">
                  <c:v>26</c:v>
                </c:pt>
                <c:pt idx="2203">
                  <c:v>34</c:v>
                </c:pt>
                <c:pt idx="2204">
                  <c:v>46</c:v>
                </c:pt>
                <c:pt idx="2205">
                  <c:v>41</c:v>
                </c:pt>
                <c:pt idx="2206">
                  <c:v>43</c:v>
                </c:pt>
                <c:pt idx="2207">
                  <c:v>26</c:v>
                </c:pt>
                <c:pt idx="2208">
                  <c:v>36</c:v>
                </c:pt>
                <c:pt idx="2209">
                  <c:v>20</c:v>
                </c:pt>
                <c:pt idx="2210">
                  <c:v>27</c:v>
                </c:pt>
                <c:pt idx="2211">
                  <c:v>37</c:v>
                </c:pt>
                <c:pt idx="2212">
                  <c:v>24</c:v>
                </c:pt>
                <c:pt idx="2213">
                  <c:v>36</c:v>
                </c:pt>
                <c:pt idx="2214">
                  <c:v>29</c:v>
                </c:pt>
                <c:pt idx="2215">
                  <c:v>28</c:v>
                </c:pt>
                <c:pt idx="2216">
                  <c:v>29</c:v>
                </c:pt>
                <c:pt idx="2217">
                  <c:v>38</c:v>
                </c:pt>
                <c:pt idx="2218">
                  <c:v>48</c:v>
                </c:pt>
                <c:pt idx="2219">
                  <c:v>40</c:v>
                </c:pt>
                <c:pt idx="2220">
                  <c:v>41</c:v>
                </c:pt>
                <c:pt idx="2221">
                  <c:v>30</c:v>
                </c:pt>
                <c:pt idx="2222">
                  <c:v>35</c:v>
                </c:pt>
                <c:pt idx="2223">
                  <c:v>28</c:v>
                </c:pt>
                <c:pt idx="2224">
                  <c:v>45</c:v>
                </c:pt>
                <c:pt idx="2225">
                  <c:v>24</c:v>
                </c:pt>
                <c:pt idx="2226">
                  <c:v>41</c:v>
                </c:pt>
                <c:pt idx="2227">
                  <c:v>48</c:v>
                </c:pt>
                <c:pt idx="2228">
                  <c:v>50</c:v>
                </c:pt>
                <c:pt idx="2229">
                  <c:v>33</c:v>
                </c:pt>
                <c:pt idx="2230">
                  <c:v>32</c:v>
                </c:pt>
                <c:pt idx="2231">
                  <c:v>27</c:v>
                </c:pt>
                <c:pt idx="2232">
                  <c:v>35</c:v>
                </c:pt>
                <c:pt idx="2233">
                  <c:v>23</c:v>
                </c:pt>
                <c:pt idx="2234">
                  <c:v>35</c:v>
                </c:pt>
                <c:pt idx="2235">
                  <c:v>40</c:v>
                </c:pt>
                <c:pt idx="2236">
                  <c:v>35</c:v>
                </c:pt>
                <c:pt idx="2237">
                  <c:v>31</c:v>
                </c:pt>
                <c:pt idx="2238">
                  <c:v>50</c:v>
                </c:pt>
                <c:pt idx="2239">
                  <c:v>40</c:v>
                </c:pt>
                <c:pt idx="2240">
                  <c:v>38</c:v>
                </c:pt>
                <c:pt idx="2241">
                  <c:v>38</c:v>
                </c:pt>
                <c:pt idx="2242">
                  <c:v>40</c:v>
                </c:pt>
                <c:pt idx="2243">
                  <c:v>33</c:v>
                </c:pt>
                <c:pt idx="2244">
                  <c:v>36</c:v>
                </c:pt>
                <c:pt idx="2245">
                  <c:v>20</c:v>
                </c:pt>
                <c:pt idx="2246">
                  <c:v>32</c:v>
                </c:pt>
                <c:pt idx="2247">
                  <c:v>36</c:v>
                </c:pt>
                <c:pt idx="2248">
                  <c:v>19</c:v>
                </c:pt>
                <c:pt idx="2249">
                  <c:v>11</c:v>
                </c:pt>
                <c:pt idx="2250">
                  <c:v>49</c:v>
                </c:pt>
                <c:pt idx="2251">
                  <c:v>27</c:v>
                </c:pt>
                <c:pt idx="2252">
                  <c:v>29</c:v>
                </c:pt>
                <c:pt idx="2253">
                  <c:v>42</c:v>
                </c:pt>
                <c:pt idx="2254">
                  <c:v>33</c:v>
                </c:pt>
                <c:pt idx="2255">
                  <c:v>44</c:v>
                </c:pt>
                <c:pt idx="2256">
                  <c:v>22</c:v>
                </c:pt>
                <c:pt idx="2257">
                  <c:v>48</c:v>
                </c:pt>
                <c:pt idx="2258">
                  <c:v>33</c:v>
                </c:pt>
                <c:pt idx="2259">
                  <c:v>45</c:v>
                </c:pt>
                <c:pt idx="2260">
                  <c:v>20</c:v>
                </c:pt>
                <c:pt idx="2261">
                  <c:v>46</c:v>
                </c:pt>
                <c:pt idx="2262">
                  <c:v>40</c:v>
                </c:pt>
                <c:pt idx="2263">
                  <c:v>45</c:v>
                </c:pt>
                <c:pt idx="2264">
                  <c:v>36</c:v>
                </c:pt>
                <c:pt idx="2265">
                  <c:v>31</c:v>
                </c:pt>
                <c:pt idx="2266">
                  <c:v>46</c:v>
                </c:pt>
                <c:pt idx="2267">
                  <c:v>35</c:v>
                </c:pt>
                <c:pt idx="2268">
                  <c:v>28</c:v>
                </c:pt>
                <c:pt idx="2269">
                  <c:v>31</c:v>
                </c:pt>
                <c:pt idx="2270">
                  <c:v>27</c:v>
                </c:pt>
                <c:pt idx="2271">
                  <c:v>22</c:v>
                </c:pt>
                <c:pt idx="2272">
                  <c:v>30</c:v>
                </c:pt>
                <c:pt idx="2273">
                  <c:v>44</c:v>
                </c:pt>
                <c:pt idx="2274">
                  <c:v>30</c:v>
                </c:pt>
                <c:pt idx="2275">
                  <c:v>24</c:v>
                </c:pt>
                <c:pt idx="2276">
                  <c:v>45</c:v>
                </c:pt>
                <c:pt idx="2277">
                  <c:v>23</c:v>
                </c:pt>
                <c:pt idx="2278">
                  <c:v>26</c:v>
                </c:pt>
                <c:pt idx="2279">
                  <c:v>28</c:v>
                </c:pt>
                <c:pt idx="2280">
                  <c:v>49</c:v>
                </c:pt>
                <c:pt idx="2281">
                  <c:v>49</c:v>
                </c:pt>
                <c:pt idx="2282">
                  <c:v>29</c:v>
                </c:pt>
                <c:pt idx="2283">
                  <c:v>49</c:v>
                </c:pt>
                <c:pt idx="2284">
                  <c:v>39</c:v>
                </c:pt>
                <c:pt idx="2285">
                  <c:v>36</c:v>
                </c:pt>
                <c:pt idx="2286">
                  <c:v>39</c:v>
                </c:pt>
                <c:pt idx="2287">
                  <c:v>30</c:v>
                </c:pt>
                <c:pt idx="2288">
                  <c:v>44</c:v>
                </c:pt>
                <c:pt idx="2289">
                  <c:v>20</c:v>
                </c:pt>
                <c:pt idx="2290">
                  <c:v>21</c:v>
                </c:pt>
                <c:pt idx="2291">
                  <c:v>36</c:v>
                </c:pt>
                <c:pt idx="2292">
                  <c:v>32</c:v>
                </c:pt>
                <c:pt idx="2293">
                  <c:v>36</c:v>
                </c:pt>
                <c:pt idx="2294">
                  <c:v>34</c:v>
                </c:pt>
                <c:pt idx="2295">
                  <c:v>48</c:v>
                </c:pt>
                <c:pt idx="2296">
                  <c:v>33</c:v>
                </c:pt>
                <c:pt idx="2297">
                  <c:v>31</c:v>
                </c:pt>
                <c:pt idx="2298">
                  <c:v>36</c:v>
                </c:pt>
                <c:pt idx="2299">
                  <c:v>25</c:v>
                </c:pt>
                <c:pt idx="2300">
                  <c:v>48</c:v>
                </c:pt>
                <c:pt idx="2301">
                  <c:v>27</c:v>
                </c:pt>
                <c:pt idx="2302">
                  <c:v>44</c:v>
                </c:pt>
                <c:pt idx="2303">
                  <c:v>33</c:v>
                </c:pt>
                <c:pt idx="2304">
                  <c:v>29</c:v>
                </c:pt>
                <c:pt idx="2305">
                  <c:v>49</c:v>
                </c:pt>
                <c:pt idx="2306">
                  <c:v>20</c:v>
                </c:pt>
                <c:pt idx="2307">
                  <c:v>31</c:v>
                </c:pt>
                <c:pt idx="2308">
                  <c:v>39</c:v>
                </c:pt>
                <c:pt idx="2309">
                  <c:v>20</c:v>
                </c:pt>
                <c:pt idx="2310">
                  <c:v>34</c:v>
                </c:pt>
                <c:pt idx="2311">
                  <c:v>50</c:v>
                </c:pt>
                <c:pt idx="2312">
                  <c:v>40</c:v>
                </c:pt>
                <c:pt idx="2313">
                  <c:v>28</c:v>
                </c:pt>
                <c:pt idx="2314">
                  <c:v>50</c:v>
                </c:pt>
                <c:pt idx="2315">
                  <c:v>28</c:v>
                </c:pt>
                <c:pt idx="2316">
                  <c:v>46</c:v>
                </c:pt>
                <c:pt idx="2317">
                  <c:v>24</c:v>
                </c:pt>
                <c:pt idx="2318">
                  <c:v>24</c:v>
                </c:pt>
                <c:pt idx="2319">
                  <c:v>39</c:v>
                </c:pt>
                <c:pt idx="2320">
                  <c:v>40</c:v>
                </c:pt>
                <c:pt idx="2321">
                  <c:v>49</c:v>
                </c:pt>
                <c:pt idx="2322">
                  <c:v>44</c:v>
                </c:pt>
                <c:pt idx="2323">
                  <c:v>35</c:v>
                </c:pt>
                <c:pt idx="2324">
                  <c:v>22</c:v>
                </c:pt>
                <c:pt idx="2325">
                  <c:v>62</c:v>
                </c:pt>
                <c:pt idx="2326">
                  <c:v>26</c:v>
                </c:pt>
                <c:pt idx="2327">
                  <c:v>31</c:v>
                </c:pt>
                <c:pt idx="2328">
                  <c:v>25</c:v>
                </c:pt>
                <c:pt idx="2329">
                  <c:v>30</c:v>
                </c:pt>
                <c:pt idx="2330">
                  <c:v>27</c:v>
                </c:pt>
                <c:pt idx="2331">
                  <c:v>23</c:v>
                </c:pt>
                <c:pt idx="2332">
                  <c:v>34</c:v>
                </c:pt>
                <c:pt idx="2333">
                  <c:v>22</c:v>
                </c:pt>
                <c:pt idx="2334">
                  <c:v>42</c:v>
                </c:pt>
                <c:pt idx="2335">
                  <c:v>37</c:v>
                </c:pt>
                <c:pt idx="2336">
                  <c:v>30</c:v>
                </c:pt>
                <c:pt idx="2337">
                  <c:v>27</c:v>
                </c:pt>
                <c:pt idx="2338">
                  <c:v>25</c:v>
                </c:pt>
                <c:pt idx="2339">
                  <c:v>34</c:v>
                </c:pt>
                <c:pt idx="2340">
                  <c:v>38</c:v>
                </c:pt>
                <c:pt idx="2341">
                  <c:v>26</c:v>
                </c:pt>
                <c:pt idx="2342">
                  <c:v>38</c:v>
                </c:pt>
                <c:pt idx="2343">
                  <c:v>50</c:v>
                </c:pt>
                <c:pt idx="2344">
                  <c:v>22</c:v>
                </c:pt>
                <c:pt idx="2345">
                  <c:v>32</c:v>
                </c:pt>
                <c:pt idx="2346">
                  <c:v>31</c:v>
                </c:pt>
                <c:pt idx="2347">
                  <c:v>40</c:v>
                </c:pt>
                <c:pt idx="2348">
                  <c:v>22</c:v>
                </c:pt>
                <c:pt idx="2349">
                  <c:v>41</c:v>
                </c:pt>
                <c:pt idx="2350">
                  <c:v>45</c:v>
                </c:pt>
                <c:pt idx="2351">
                  <c:v>45</c:v>
                </c:pt>
                <c:pt idx="2352">
                  <c:v>39</c:v>
                </c:pt>
                <c:pt idx="2353">
                  <c:v>49</c:v>
                </c:pt>
                <c:pt idx="2354">
                  <c:v>27</c:v>
                </c:pt>
                <c:pt idx="2355">
                  <c:v>34</c:v>
                </c:pt>
                <c:pt idx="2356">
                  <c:v>20</c:v>
                </c:pt>
                <c:pt idx="2357">
                  <c:v>48</c:v>
                </c:pt>
                <c:pt idx="2358">
                  <c:v>29</c:v>
                </c:pt>
                <c:pt idx="2359">
                  <c:v>43</c:v>
                </c:pt>
                <c:pt idx="2360">
                  <c:v>41</c:v>
                </c:pt>
                <c:pt idx="2361">
                  <c:v>41</c:v>
                </c:pt>
                <c:pt idx="2362">
                  <c:v>36</c:v>
                </c:pt>
                <c:pt idx="2363">
                  <c:v>49</c:v>
                </c:pt>
                <c:pt idx="2364">
                  <c:v>38</c:v>
                </c:pt>
                <c:pt idx="2365">
                  <c:v>33</c:v>
                </c:pt>
                <c:pt idx="2366">
                  <c:v>26</c:v>
                </c:pt>
                <c:pt idx="2367">
                  <c:v>47</c:v>
                </c:pt>
                <c:pt idx="2368">
                  <c:v>34</c:v>
                </c:pt>
                <c:pt idx="2369">
                  <c:v>34</c:v>
                </c:pt>
                <c:pt idx="2370">
                  <c:v>40</c:v>
                </c:pt>
                <c:pt idx="2371">
                  <c:v>40</c:v>
                </c:pt>
                <c:pt idx="2372">
                  <c:v>33</c:v>
                </c:pt>
                <c:pt idx="2373">
                  <c:v>49</c:v>
                </c:pt>
                <c:pt idx="2374">
                  <c:v>27</c:v>
                </c:pt>
                <c:pt idx="2375">
                  <c:v>49</c:v>
                </c:pt>
                <c:pt idx="2376">
                  <c:v>56</c:v>
                </c:pt>
                <c:pt idx="2377">
                  <c:v>37</c:v>
                </c:pt>
                <c:pt idx="2378">
                  <c:v>33</c:v>
                </c:pt>
                <c:pt idx="2379">
                  <c:v>27</c:v>
                </c:pt>
                <c:pt idx="2380">
                  <c:v>46</c:v>
                </c:pt>
                <c:pt idx="2381">
                  <c:v>44</c:v>
                </c:pt>
                <c:pt idx="2382">
                  <c:v>26</c:v>
                </c:pt>
                <c:pt idx="2383">
                  <c:v>48</c:v>
                </c:pt>
                <c:pt idx="2384">
                  <c:v>23</c:v>
                </c:pt>
                <c:pt idx="2385">
                  <c:v>45</c:v>
                </c:pt>
                <c:pt idx="2386">
                  <c:v>49</c:v>
                </c:pt>
                <c:pt idx="2387">
                  <c:v>28</c:v>
                </c:pt>
                <c:pt idx="2388">
                  <c:v>37</c:v>
                </c:pt>
                <c:pt idx="2389">
                  <c:v>34</c:v>
                </c:pt>
                <c:pt idx="2390">
                  <c:v>22</c:v>
                </c:pt>
                <c:pt idx="2391">
                  <c:v>29</c:v>
                </c:pt>
                <c:pt idx="2392">
                  <c:v>34</c:v>
                </c:pt>
                <c:pt idx="2393">
                  <c:v>38</c:v>
                </c:pt>
                <c:pt idx="2394">
                  <c:v>41</c:v>
                </c:pt>
                <c:pt idx="2395">
                  <c:v>42</c:v>
                </c:pt>
                <c:pt idx="2396">
                  <c:v>28</c:v>
                </c:pt>
                <c:pt idx="2397">
                  <c:v>38</c:v>
                </c:pt>
                <c:pt idx="2398">
                  <c:v>23</c:v>
                </c:pt>
                <c:pt idx="2399">
                  <c:v>31</c:v>
                </c:pt>
                <c:pt idx="2400">
                  <c:v>46</c:v>
                </c:pt>
                <c:pt idx="2401">
                  <c:v>48</c:v>
                </c:pt>
                <c:pt idx="2402">
                  <c:v>29</c:v>
                </c:pt>
                <c:pt idx="2403">
                  <c:v>46</c:v>
                </c:pt>
                <c:pt idx="2404">
                  <c:v>26</c:v>
                </c:pt>
                <c:pt idx="2405">
                  <c:v>18</c:v>
                </c:pt>
                <c:pt idx="2406">
                  <c:v>32</c:v>
                </c:pt>
                <c:pt idx="2407">
                  <c:v>21</c:v>
                </c:pt>
                <c:pt idx="2408">
                  <c:v>46</c:v>
                </c:pt>
                <c:pt idx="2409">
                  <c:v>42</c:v>
                </c:pt>
                <c:pt idx="2410">
                  <c:v>31</c:v>
                </c:pt>
                <c:pt idx="2411">
                  <c:v>38</c:v>
                </c:pt>
                <c:pt idx="2412">
                  <c:v>38</c:v>
                </c:pt>
                <c:pt idx="2413">
                  <c:v>20</c:v>
                </c:pt>
                <c:pt idx="2414">
                  <c:v>46</c:v>
                </c:pt>
                <c:pt idx="2415">
                  <c:v>30</c:v>
                </c:pt>
                <c:pt idx="2416">
                  <c:v>30</c:v>
                </c:pt>
                <c:pt idx="2417">
                  <c:v>43</c:v>
                </c:pt>
                <c:pt idx="2418">
                  <c:v>49</c:v>
                </c:pt>
                <c:pt idx="2419">
                  <c:v>43</c:v>
                </c:pt>
                <c:pt idx="2420">
                  <c:v>37</c:v>
                </c:pt>
                <c:pt idx="2421">
                  <c:v>35</c:v>
                </c:pt>
                <c:pt idx="2422">
                  <c:v>34</c:v>
                </c:pt>
                <c:pt idx="2423">
                  <c:v>38</c:v>
                </c:pt>
                <c:pt idx="2424">
                  <c:v>44</c:v>
                </c:pt>
                <c:pt idx="2425">
                  <c:v>21</c:v>
                </c:pt>
                <c:pt idx="2426">
                  <c:v>44</c:v>
                </c:pt>
                <c:pt idx="2427">
                  <c:v>25</c:v>
                </c:pt>
                <c:pt idx="2428">
                  <c:v>24</c:v>
                </c:pt>
                <c:pt idx="2429">
                  <c:v>38</c:v>
                </c:pt>
                <c:pt idx="2430">
                  <c:v>45</c:v>
                </c:pt>
                <c:pt idx="2431">
                  <c:v>51</c:v>
                </c:pt>
                <c:pt idx="2432">
                  <c:v>34</c:v>
                </c:pt>
                <c:pt idx="2433">
                  <c:v>44</c:v>
                </c:pt>
                <c:pt idx="2434">
                  <c:v>44</c:v>
                </c:pt>
                <c:pt idx="2435">
                  <c:v>38</c:v>
                </c:pt>
                <c:pt idx="2436">
                  <c:v>31</c:v>
                </c:pt>
                <c:pt idx="2437">
                  <c:v>48</c:v>
                </c:pt>
                <c:pt idx="2438">
                  <c:v>21</c:v>
                </c:pt>
                <c:pt idx="2439">
                  <c:v>40</c:v>
                </c:pt>
                <c:pt idx="2440">
                  <c:v>40</c:v>
                </c:pt>
                <c:pt idx="2441">
                  <c:v>50</c:v>
                </c:pt>
                <c:pt idx="2442">
                  <c:v>20</c:v>
                </c:pt>
                <c:pt idx="2443">
                  <c:v>48</c:v>
                </c:pt>
                <c:pt idx="2444">
                  <c:v>47</c:v>
                </c:pt>
                <c:pt idx="2445">
                  <c:v>21</c:v>
                </c:pt>
                <c:pt idx="2446">
                  <c:v>39</c:v>
                </c:pt>
                <c:pt idx="2447">
                  <c:v>44</c:v>
                </c:pt>
                <c:pt idx="2448">
                  <c:v>28</c:v>
                </c:pt>
                <c:pt idx="2449">
                  <c:v>45</c:v>
                </c:pt>
                <c:pt idx="2450">
                  <c:v>20</c:v>
                </c:pt>
                <c:pt idx="2451">
                  <c:v>38</c:v>
                </c:pt>
                <c:pt idx="2452">
                  <c:v>26</c:v>
                </c:pt>
                <c:pt idx="2453">
                  <c:v>44</c:v>
                </c:pt>
                <c:pt idx="2454">
                  <c:v>49</c:v>
                </c:pt>
                <c:pt idx="2455">
                  <c:v>22</c:v>
                </c:pt>
                <c:pt idx="2456">
                  <c:v>31</c:v>
                </c:pt>
                <c:pt idx="2457">
                  <c:v>41</c:v>
                </c:pt>
                <c:pt idx="2458">
                  <c:v>25</c:v>
                </c:pt>
                <c:pt idx="2459">
                  <c:v>31</c:v>
                </c:pt>
                <c:pt idx="2460">
                  <c:v>41</c:v>
                </c:pt>
                <c:pt idx="2461">
                  <c:v>43</c:v>
                </c:pt>
                <c:pt idx="2462">
                  <c:v>43</c:v>
                </c:pt>
                <c:pt idx="2463">
                  <c:v>24</c:v>
                </c:pt>
                <c:pt idx="2464">
                  <c:v>21</c:v>
                </c:pt>
                <c:pt idx="2465">
                  <c:v>23</c:v>
                </c:pt>
                <c:pt idx="2466">
                  <c:v>38</c:v>
                </c:pt>
                <c:pt idx="2467">
                  <c:v>31</c:v>
                </c:pt>
                <c:pt idx="2468">
                  <c:v>36</c:v>
                </c:pt>
                <c:pt idx="2469">
                  <c:v>36</c:v>
                </c:pt>
                <c:pt idx="2470">
                  <c:v>34</c:v>
                </c:pt>
                <c:pt idx="2471">
                  <c:v>21</c:v>
                </c:pt>
                <c:pt idx="2472">
                  <c:v>45</c:v>
                </c:pt>
                <c:pt idx="2473">
                  <c:v>26</c:v>
                </c:pt>
                <c:pt idx="2474">
                  <c:v>50</c:v>
                </c:pt>
                <c:pt idx="2475">
                  <c:v>41</c:v>
                </c:pt>
                <c:pt idx="2476">
                  <c:v>39</c:v>
                </c:pt>
                <c:pt idx="2477">
                  <c:v>22</c:v>
                </c:pt>
                <c:pt idx="2478">
                  <c:v>46</c:v>
                </c:pt>
                <c:pt idx="2479">
                  <c:v>44</c:v>
                </c:pt>
                <c:pt idx="2480">
                  <c:v>25</c:v>
                </c:pt>
                <c:pt idx="2481">
                  <c:v>39</c:v>
                </c:pt>
                <c:pt idx="2482">
                  <c:v>37</c:v>
                </c:pt>
                <c:pt idx="2483">
                  <c:v>31</c:v>
                </c:pt>
                <c:pt idx="2484">
                  <c:v>47</c:v>
                </c:pt>
                <c:pt idx="2485">
                  <c:v>24</c:v>
                </c:pt>
                <c:pt idx="2486">
                  <c:v>36</c:v>
                </c:pt>
                <c:pt idx="2487">
                  <c:v>48</c:v>
                </c:pt>
                <c:pt idx="2488">
                  <c:v>28</c:v>
                </c:pt>
                <c:pt idx="2489">
                  <c:v>48</c:v>
                </c:pt>
                <c:pt idx="2490">
                  <c:v>21</c:v>
                </c:pt>
                <c:pt idx="2491">
                  <c:v>25</c:v>
                </c:pt>
                <c:pt idx="2492">
                  <c:v>25</c:v>
                </c:pt>
                <c:pt idx="2493">
                  <c:v>31</c:v>
                </c:pt>
                <c:pt idx="2494">
                  <c:v>40</c:v>
                </c:pt>
                <c:pt idx="2495">
                  <c:v>32</c:v>
                </c:pt>
                <c:pt idx="2496">
                  <c:v>24</c:v>
                </c:pt>
                <c:pt idx="2497">
                  <c:v>42</c:v>
                </c:pt>
                <c:pt idx="2498">
                  <c:v>21</c:v>
                </c:pt>
                <c:pt idx="2499">
                  <c:v>34</c:v>
                </c:pt>
                <c:pt idx="2500">
                  <c:v>27</c:v>
                </c:pt>
                <c:pt idx="2501">
                  <c:v>30</c:v>
                </c:pt>
                <c:pt idx="2502">
                  <c:v>39</c:v>
                </c:pt>
                <c:pt idx="2503">
                  <c:v>20</c:v>
                </c:pt>
                <c:pt idx="2504">
                  <c:v>37</c:v>
                </c:pt>
                <c:pt idx="2505">
                  <c:v>46</c:v>
                </c:pt>
                <c:pt idx="2506">
                  <c:v>47</c:v>
                </c:pt>
                <c:pt idx="2507">
                  <c:v>11</c:v>
                </c:pt>
                <c:pt idx="2508">
                  <c:v>23</c:v>
                </c:pt>
                <c:pt idx="2509">
                  <c:v>29</c:v>
                </c:pt>
                <c:pt idx="2510">
                  <c:v>38</c:v>
                </c:pt>
                <c:pt idx="2511">
                  <c:v>32</c:v>
                </c:pt>
                <c:pt idx="2512">
                  <c:v>43</c:v>
                </c:pt>
                <c:pt idx="2513">
                  <c:v>31</c:v>
                </c:pt>
                <c:pt idx="2514">
                  <c:v>29</c:v>
                </c:pt>
                <c:pt idx="2515">
                  <c:v>31</c:v>
                </c:pt>
                <c:pt idx="2516">
                  <c:v>30</c:v>
                </c:pt>
                <c:pt idx="2517">
                  <c:v>50</c:v>
                </c:pt>
                <c:pt idx="2518">
                  <c:v>40</c:v>
                </c:pt>
                <c:pt idx="2519">
                  <c:v>23</c:v>
                </c:pt>
                <c:pt idx="2520">
                  <c:v>26</c:v>
                </c:pt>
                <c:pt idx="2521">
                  <c:v>40</c:v>
                </c:pt>
                <c:pt idx="2522">
                  <c:v>21</c:v>
                </c:pt>
                <c:pt idx="2523">
                  <c:v>43</c:v>
                </c:pt>
                <c:pt idx="2524">
                  <c:v>29</c:v>
                </c:pt>
                <c:pt idx="2525">
                  <c:v>38</c:v>
                </c:pt>
                <c:pt idx="2526">
                  <c:v>23</c:v>
                </c:pt>
                <c:pt idx="2527">
                  <c:v>20</c:v>
                </c:pt>
                <c:pt idx="2528">
                  <c:v>36</c:v>
                </c:pt>
                <c:pt idx="2529">
                  <c:v>28</c:v>
                </c:pt>
                <c:pt idx="2530">
                  <c:v>44</c:v>
                </c:pt>
                <c:pt idx="2531">
                  <c:v>49</c:v>
                </c:pt>
                <c:pt idx="2532">
                  <c:v>32</c:v>
                </c:pt>
                <c:pt idx="2533">
                  <c:v>34</c:v>
                </c:pt>
                <c:pt idx="2534">
                  <c:v>30</c:v>
                </c:pt>
                <c:pt idx="2535">
                  <c:v>29</c:v>
                </c:pt>
                <c:pt idx="2536">
                  <c:v>22</c:v>
                </c:pt>
                <c:pt idx="2537">
                  <c:v>26</c:v>
                </c:pt>
                <c:pt idx="2538">
                  <c:v>32</c:v>
                </c:pt>
                <c:pt idx="2539">
                  <c:v>29</c:v>
                </c:pt>
                <c:pt idx="2540">
                  <c:v>34</c:v>
                </c:pt>
                <c:pt idx="2541">
                  <c:v>24</c:v>
                </c:pt>
                <c:pt idx="2542">
                  <c:v>24</c:v>
                </c:pt>
                <c:pt idx="2543">
                  <c:v>33</c:v>
                </c:pt>
                <c:pt idx="2544">
                  <c:v>26</c:v>
                </c:pt>
                <c:pt idx="2545">
                  <c:v>40</c:v>
                </c:pt>
                <c:pt idx="2546">
                  <c:v>44</c:v>
                </c:pt>
                <c:pt idx="2547">
                  <c:v>24</c:v>
                </c:pt>
                <c:pt idx="2548">
                  <c:v>20</c:v>
                </c:pt>
                <c:pt idx="2549">
                  <c:v>34</c:v>
                </c:pt>
                <c:pt idx="2550">
                  <c:v>34</c:v>
                </c:pt>
                <c:pt idx="2551">
                  <c:v>45</c:v>
                </c:pt>
                <c:pt idx="2552">
                  <c:v>41</c:v>
                </c:pt>
                <c:pt idx="2553">
                  <c:v>55</c:v>
                </c:pt>
                <c:pt idx="2554">
                  <c:v>23</c:v>
                </c:pt>
                <c:pt idx="2555">
                  <c:v>24</c:v>
                </c:pt>
                <c:pt idx="2556">
                  <c:v>32</c:v>
                </c:pt>
                <c:pt idx="2557">
                  <c:v>29</c:v>
                </c:pt>
                <c:pt idx="2558">
                  <c:v>36</c:v>
                </c:pt>
                <c:pt idx="2559">
                  <c:v>46</c:v>
                </c:pt>
                <c:pt idx="2560">
                  <c:v>32</c:v>
                </c:pt>
                <c:pt idx="2561">
                  <c:v>34</c:v>
                </c:pt>
                <c:pt idx="2562">
                  <c:v>24</c:v>
                </c:pt>
                <c:pt idx="2563">
                  <c:v>40</c:v>
                </c:pt>
                <c:pt idx="2564">
                  <c:v>26</c:v>
                </c:pt>
                <c:pt idx="2565">
                  <c:v>20</c:v>
                </c:pt>
                <c:pt idx="2566">
                  <c:v>31</c:v>
                </c:pt>
                <c:pt idx="2567">
                  <c:v>22</c:v>
                </c:pt>
                <c:pt idx="2568">
                  <c:v>42</c:v>
                </c:pt>
                <c:pt idx="2569">
                  <c:v>26</c:v>
                </c:pt>
                <c:pt idx="2570">
                  <c:v>37</c:v>
                </c:pt>
                <c:pt idx="2571">
                  <c:v>38</c:v>
                </c:pt>
                <c:pt idx="2572">
                  <c:v>35</c:v>
                </c:pt>
                <c:pt idx="2573">
                  <c:v>33</c:v>
                </c:pt>
                <c:pt idx="2574">
                  <c:v>39</c:v>
                </c:pt>
                <c:pt idx="2575">
                  <c:v>45</c:v>
                </c:pt>
                <c:pt idx="2576">
                  <c:v>24</c:v>
                </c:pt>
                <c:pt idx="2577">
                  <c:v>35</c:v>
                </c:pt>
                <c:pt idx="2578">
                  <c:v>23</c:v>
                </c:pt>
                <c:pt idx="2579">
                  <c:v>37</c:v>
                </c:pt>
                <c:pt idx="2580">
                  <c:v>55</c:v>
                </c:pt>
                <c:pt idx="2581">
                  <c:v>49</c:v>
                </c:pt>
                <c:pt idx="2582">
                  <c:v>26</c:v>
                </c:pt>
                <c:pt idx="2583">
                  <c:v>33</c:v>
                </c:pt>
                <c:pt idx="2584">
                  <c:v>37</c:v>
                </c:pt>
                <c:pt idx="2585">
                  <c:v>22</c:v>
                </c:pt>
                <c:pt idx="2586">
                  <c:v>85</c:v>
                </c:pt>
                <c:pt idx="2587">
                  <c:v>22</c:v>
                </c:pt>
                <c:pt idx="2588">
                  <c:v>31</c:v>
                </c:pt>
                <c:pt idx="2589">
                  <c:v>38</c:v>
                </c:pt>
                <c:pt idx="2590">
                  <c:v>45</c:v>
                </c:pt>
                <c:pt idx="2591">
                  <c:v>31</c:v>
                </c:pt>
                <c:pt idx="2592">
                  <c:v>36</c:v>
                </c:pt>
                <c:pt idx="2593">
                  <c:v>46</c:v>
                </c:pt>
                <c:pt idx="2594">
                  <c:v>32</c:v>
                </c:pt>
                <c:pt idx="2595">
                  <c:v>39</c:v>
                </c:pt>
                <c:pt idx="2596">
                  <c:v>50</c:v>
                </c:pt>
                <c:pt idx="2597">
                  <c:v>46</c:v>
                </c:pt>
                <c:pt idx="2598">
                  <c:v>36</c:v>
                </c:pt>
                <c:pt idx="2599">
                  <c:v>29</c:v>
                </c:pt>
                <c:pt idx="2600">
                  <c:v>32</c:v>
                </c:pt>
                <c:pt idx="2601">
                  <c:v>44</c:v>
                </c:pt>
                <c:pt idx="2602">
                  <c:v>42</c:v>
                </c:pt>
                <c:pt idx="2603">
                  <c:v>47</c:v>
                </c:pt>
                <c:pt idx="2604">
                  <c:v>44</c:v>
                </c:pt>
                <c:pt idx="2605">
                  <c:v>43</c:v>
                </c:pt>
                <c:pt idx="2606">
                  <c:v>48</c:v>
                </c:pt>
                <c:pt idx="2607">
                  <c:v>21</c:v>
                </c:pt>
                <c:pt idx="2608">
                  <c:v>50</c:v>
                </c:pt>
                <c:pt idx="2609">
                  <c:v>29</c:v>
                </c:pt>
                <c:pt idx="2610">
                  <c:v>41</c:v>
                </c:pt>
                <c:pt idx="2611">
                  <c:v>37</c:v>
                </c:pt>
                <c:pt idx="2612">
                  <c:v>22</c:v>
                </c:pt>
                <c:pt idx="2613">
                  <c:v>31</c:v>
                </c:pt>
                <c:pt idx="2614">
                  <c:v>42</c:v>
                </c:pt>
                <c:pt idx="2615">
                  <c:v>42</c:v>
                </c:pt>
                <c:pt idx="2616">
                  <c:v>45</c:v>
                </c:pt>
                <c:pt idx="2617">
                  <c:v>36</c:v>
                </c:pt>
                <c:pt idx="2618">
                  <c:v>20</c:v>
                </c:pt>
                <c:pt idx="2619">
                  <c:v>39</c:v>
                </c:pt>
                <c:pt idx="2620">
                  <c:v>42</c:v>
                </c:pt>
                <c:pt idx="2621">
                  <c:v>23</c:v>
                </c:pt>
                <c:pt idx="2622">
                  <c:v>26</c:v>
                </c:pt>
                <c:pt idx="2623">
                  <c:v>33</c:v>
                </c:pt>
                <c:pt idx="2624">
                  <c:v>31</c:v>
                </c:pt>
                <c:pt idx="2625">
                  <c:v>50</c:v>
                </c:pt>
                <c:pt idx="2626">
                  <c:v>44</c:v>
                </c:pt>
                <c:pt idx="2627">
                  <c:v>45</c:v>
                </c:pt>
                <c:pt idx="2628">
                  <c:v>46</c:v>
                </c:pt>
                <c:pt idx="2629">
                  <c:v>27</c:v>
                </c:pt>
                <c:pt idx="2630">
                  <c:v>28</c:v>
                </c:pt>
                <c:pt idx="2631">
                  <c:v>40</c:v>
                </c:pt>
                <c:pt idx="2632">
                  <c:v>30</c:v>
                </c:pt>
                <c:pt idx="2633">
                  <c:v>34</c:v>
                </c:pt>
                <c:pt idx="2634">
                  <c:v>46</c:v>
                </c:pt>
                <c:pt idx="2635">
                  <c:v>32</c:v>
                </c:pt>
                <c:pt idx="2636">
                  <c:v>27</c:v>
                </c:pt>
                <c:pt idx="2637">
                  <c:v>34</c:v>
                </c:pt>
                <c:pt idx="2638">
                  <c:v>34</c:v>
                </c:pt>
                <c:pt idx="2639">
                  <c:v>34</c:v>
                </c:pt>
                <c:pt idx="2640">
                  <c:v>46</c:v>
                </c:pt>
                <c:pt idx="2641">
                  <c:v>32</c:v>
                </c:pt>
                <c:pt idx="2642">
                  <c:v>24</c:v>
                </c:pt>
                <c:pt idx="2643">
                  <c:v>27</c:v>
                </c:pt>
                <c:pt idx="2644">
                  <c:v>20</c:v>
                </c:pt>
                <c:pt idx="2645">
                  <c:v>36</c:v>
                </c:pt>
                <c:pt idx="2646">
                  <c:v>29</c:v>
                </c:pt>
                <c:pt idx="2647">
                  <c:v>25</c:v>
                </c:pt>
                <c:pt idx="2648">
                  <c:v>29</c:v>
                </c:pt>
                <c:pt idx="2649">
                  <c:v>25</c:v>
                </c:pt>
                <c:pt idx="2650">
                  <c:v>44</c:v>
                </c:pt>
                <c:pt idx="2651">
                  <c:v>47</c:v>
                </c:pt>
                <c:pt idx="2652">
                  <c:v>48</c:v>
                </c:pt>
                <c:pt idx="2653">
                  <c:v>45</c:v>
                </c:pt>
                <c:pt idx="2654">
                  <c:v>35</c:v>
                </c:pt>
                <c:pt idx="2655">
                  <c:v>31</c:v>
                </c:pt>
                <c:pt idx="2656">
                  <c:v>50</c:v>
                </c:pt>
                <c:pt idx="2657">
                  <c:v>33</c:v>
                </c:pt>
                <c:pt idx="2658">
                  <c:v>29</c:v>
                </c:pt>
                <c:pt idx="2659">
                  <c:v>48</c:v>
                </c:pt>
                <c:pt idx="2660">
                  <c:v>44</c:v>
                </c:pt>
                <c:pt idx="2661">
                  <c:v>25</c:v>
                </c:pt>
                <c:pt idx="2662">
                  <c:v>50</c:v>
                </c:pt>
                <c:pt idx="2663">
                  <c:v>23</c:v>
                </c:pt>
                <c:pt idx="2664">
                  <c:v>21</c:v>
                </c:pt>
                <c:pt idx="2665">
                  <c:v>41</c:v>
                </c:pt>
                <c:pt idx="2666">
                  <c:v>44</c:v>
                </c:pt>
                <c:pt idx="2667">
                  <c:v>43</c:v>
                </c:pt>
                <c:pt idx="2668">
                  <c:v>28</c:v>
                </c:pt>
                <c:pt idx="2669">
                  <c:v>43</c:v>
                </c:pt>
                <c:pt idx="2670">
                  <c:v>48</c:v>
                </c:pt>
                <c:pt idx="2671">
                  <c:v>38</c:v>
                </c:pt>
                <c:pt idx="2672">
                  <c:v>31</c:v>
                </c:pt>
                <c:pt idx="2673">
                  <c:v>26</c:v>
                </c:pt>
                <c:pt idx="2674">
                  <c:v>32</c:v>
                </c:pt>
                <c:pt idx="2675">
                  <c:v>44</c:v>
                </c:pt>
                <c:pt idx="2676">
                  <c:v>27</c:v>
                </c:pt>
                <c:pt idx="2677">
                  <c:v>43</c:v>
                </c:pt>
                <c:pt idx="2678">
                  <c:v>25</c:v>
                </c:pt>
                <c:pt idx="2679">
                  <c:v>22</c:v>
                </c:pt>
                <c:pt idx="2680">
                  <c:v>21</c:v>
                </c:pt>
                <c:pt idx="2681">
                  <c:v>48</c:v>
                </c:pt>
                <c:pt idx="2682">
                  <c:v>33</c:v>
                </c:pt>
                <c:pt idx="2683">
                  <c:v>34</c:v>
                </c:pt>
                <c:pt idx="2684">
                  <c:v>43</c:v>
                </c:pt>
                <c:pt idx="2685">
                  <c:v>44</c:v>
                </c:pt>
                <c:pt idx="2686">
                  <c:v>44</c:v>
                </c:pt>
                <c:pt idx="2687">
                  <c:v>32</c:v>
                </c:pt>
                <c:pt idx="2688">
                  <c:v>29</c:v>
                </c:pt>
                <c:pt idx="2689">
                  <c:v>77</c:v>
                </c:pt>
                <c:pt idx="2690">
                  <c:v>39</c:v>
                </c:pt>
                <c:pt idx="2691">
                  <c:v>39</c:v>
                </c:pt>
                <c:pt idx="2692">
                  <c:v>36</c:v>
                </c:pt>
                <c:pt idx="2693">
                  <c:v>42</c:v>
                </c:pt>
                <c:pt idx="2694">
                  <c:v>21</c:v>
                </c:pt>
                <c:pt idx="2695">
                  <c:v>50</c:v>
                </c:pt>
                <c:pt idx="2696">
                  <c:v>24</c:v>
                </c:pt>
                <c:pt idx="2697">
                  <c:v>44</c:v>
                </c:pt>
                <c:pt idx="2698">
                  <c:v>37</c:v>
                </c:pt>
                <c:pt idx="2699">
                  <c:v>27</c:v>
                </c:pt>
                <c:pt idx="2700">
                  <c:v>37</c:v>
                </c:pt>
                <c:pt idx="2701">
                  <c:v>38</c:v>
                </c:pt>
                <c:pt idx="2702">
                  <c:v>48</c:v>
                </c:pt>
                <c:pt idx="2703">
                  <c:v>30</c:v>
                </c:pt>
                <c:pt idx="2704">
                  <c:v>25</c:v>
                </c:pt>
                <c:pt idx="2705">
                  <c:v>40</c:v>
                </c:pt>
                <c:pt idx="2706">
                  <c:v>22</c:v>
                </c:pt>
                <c:pt idx="2707">
                  <c:v>34</c:v>
                </c:pt>
                <c:pt idx="2708">
                  <c:v>32</c:v>
                </c:pt>
                <c:pt idx="2709">
                  <c:v>31</c:v>
                </c:pt>
                <c:pt idx="2710">
                  <c:v>43</c:v>
                </c:pt>
                <c:pt idx="2711">
                  <c:v>31</c:v>
                </c:pt>
                <c:pt idx="2712">
                  <c:v>31</c:v>
                </c:pt>
                <c:pt idx="2713">
                  <c:v>34</c:v>
                </c:pt>
                <c:pt idx="2714">
                  <c:v>45</c:v>
                </c:pt>
                <c:pt idx="2715">
                  <c:v>48</c:v>
                </c:pt>
                <c:pt idx="2716">
                  <c:v>28</c:v>
                </c:pt>
                <c:pt idx="2717">
                  <c:v>22</c:v>
                </c:pt>
                <c:pt idx="2718">
                  <c:v>45</c:v>
                </c:pt>
                <c:pt idx="2719">
                  <c:v>30</c:v>
                </c:pt>
                <c:pt idx="2720">
                  <c:v>38</c:v>
                </c:pt>
                <c:pt idx="2721">
                  <c:v>20</c:v>
                </c:pt>
                <c:pt idx="2722">
                  <c:v>28</c:v>
                </c:pt>
                <c:pt idx="2723">
                  <c:v>24</c:v>
                </c:pt>
                <c:pt idx="2724">
                  <c:v>22</c:v>
                </c:pt>
                <c:pt idx="2725">
                  <c:v>35</c:v>
                </c:pt>
                <c:pt idx="2726">
                  <c:v>33</c:v>
                </c:pt>
                <c:pt idx="2727">
                  <c:v>31</c:v>
                </c:pt>
                <c:pt idx="2728">
                  <c:v>35</c:v>
                </c:pt>
                <c:pt idx="2729">
                  <c:v>35</c:v>
                </c:pt>
                <c:pt idx="2730">
                  <c:v>50</c:v>
                </c:pt>
                <c:pt idx="2731">
                  <c:v>26</c:v>
                </c:pt>
                <c:pt idx="2732">
                  <c:v>38</c:v>
                </c:pt>
                <c:pt idx="2733">
                  <c:v>45</c:v>
                </c:pt>
                <c:pt idx="2734">
                  <c:v>30</c:v>
                </c:pt>
                <c:pt idx="2735">
                  <c:v>37</c:v>
                </c:pt>
                <c:pt idx="2736">
                  <c:v>37</c:v>
                </c:pt>
                <c:pt idx="2737">
                  <c:v>36</c:v>
                </c:pt>
                <c:pt idx="2738">
                  <c:v>25</c:v>
                </c:pt>
                <c:pt idx="2739">
                  <c:v>37</c:v>
                </c:pt>
                <c:pt idx="2740">
                  <c:v>30</c:v>
                </c:pt>
                <c:pt idx="2741">
                  <c:v>36</c:v>
                </c:pt>
                <c:pt idx="2742">
                  <c:v>27</c:v>
                </c:pt>
                <c:pt idx="2743">
                  <c:v>48</c:v>
                </c:pt>
                <c:pt idx="2744">
                  <c:v>26</c:v>
                </c:pt>
                <c:pt idx="2745">
                  <c:v>26</c:v>
                </c:pt>
                <c:pt idx="2746">
                  <c:v>34</c:v>
                </c:pt>
                <c:pt idx="2747">
                  <c:v>44</c:v>
                </c:pt>
                <c:pt idx="2748">
                  <c:v>39</c:v>
                </c:pt>
                <c:pt idx="2749">
                  <c:v>45</c:v>
                </c:pt>
                <c:pt idx="2750">
                  <c:v>40</c:v>
                </c:pt>
                <c:pt idx="2751">
                  <c:v>42</c:v>
                </c:pt>
                <c:pt idx="2752">
                  <c:v>43</c:v>
                </c:pt>
                <c:pt idx="2753">
                  <c:v>34</c:v>
                </c:pt>
                <c:pt idx="2754">
                  <c:v>38</c:v>
                </c:pt>
                <c:pt idx="2755">
                  <c:v>35</c:v>
                </c:pt>
                <c:pt idx="2756">
                  <c:v>31</c:v>
                </c:pt>
                <c:pt idx="2757">
                  <c:v>32</c:v>
                </c:pt>
                <c:pt idx="2758">
                  <c:v>47</c:v>
                </c:pt>
                <c:pt idx="2759">
                  <c:v>39</c:v>
                </c:pt>
                <c:pt idx="2760">
                  <c:v>44</c:v>
                </c:pt>
                <c:pt idx="2761">
                  <c:v>39</c:v>
                </c:pt>
                <c:pt idx="2762">
                  <c:v>50</c:v>
                </c:pt>
                <c:pt idx="2763">
                  <c:v>22</c:v>
                </c:pt>
                <c:pt idx="2764">
                  <c:v>35</c:v>
                </c:pt>
                <c:pt idx="2765">
                  <c:v>45</c:v>
                </c:pt>
                <c:pt idx="2766">
                  <c:v>44</c:v>
                </c:pt>
                <c:pt idx="2767">
                  <c:v>36</c:v>
                </c:pt>
                <c:pt idx="2768">
                  <c:v>28</c:v>
                </c:pt>
                <c:pt idx="2769">
                  <c:v>43</c:v>
                </c:pt>
                <c:pt idx="2770">
                  <c:v>48</c:v>
                </c:pt>
                <c:pt idx="2771">
                  <c:v>28</c:v>
                </c:pt>
                <c:pt idx="2772">
                  <c:v>21</c:v>
                </c:pt>
                <c:pt idx="2773">
                  <c:v>37</c:v>
                </c:pt>
                <c:pt idx="2774">
                  <c:v>34</c:v>
                </c:pt>
                <c:pt idx="2775">
                  <c:v>40</c:v>
                </c:pt>
                <c:pt idx="2776">
                  <c:v>45</c:v>
                </c:pt>
                <c:pt idx="2777">
                  <c:v>28</c:v>
                </c:pt>
                <c:pt idx="2778">
                  <c:v>29</c:v>
                </c:pt>
                <c:pt idx="2779">
                  <c:v>48</c:v>
                </c:pt>
                <c:pt idx="2780">
                  <c:v>31</c:v>
                </c:pt>
                <c:pt idx="2781">
                  <c:v>32</c:v>
                </c:pt>
                <c:pt idx="2782">
                  <c:v>21</c:v>
                </c:pt>
                <c:pt idx="2783">
                  <c:v>32</c:v>
                </c:pt>
                <c:pt idx="2784">
                  <c:v>43</c:v>
                </c:pt>
                <c:pt idx="2785">
                  <c:v>21</c:v>
                </c:pt>
                <c:pt idx="2786">
                  <c:v>34</c:v>
                </c:pt>
                <c:pt idx="2787">
                  <c:v>34</c:v>
                </c:pt>
                <c:pt idx="2788">
                  <c:v>44</c:v>
                </c:pt>
                <c:pt idx="2789">
                  <c:v>27</c:v>
                </c:pt>
                <c:pt idx="2790">
                  <c:v>49</c:v>
                </c:pt>
                <c:pt idx="2791">
                  <c:v>23</c:v>
                </c:pt>
                <c:pt idx="2792">
                  <c:v>25</c:v>
                </c:pt>
                <c:pt idx="2793">
                  <c:v>50</c:v>
                </c:pt>
                <c:pt idx="2794">
                  <c:v>34</c:v>
                </c:pt>
                <c:pt idx="2795">
                  <c:v>20</c:v>
                </c:pt>
                <c:pt idx="2796">
                  <c:v>42</c:v>
                </c:pt>
                <c:pt idx="2797">
                  <c:v>25</c:v>
                </c:pt>
                <c:pt idx="2798">
                  <c:v>50</c:v>
                </c:pt>
                <c:pt idx="2799">
                  <c:v>32</c:v>
                </c:pt>
                <c:pt idx="2800">
                  <c:v>39</c:v>
                </c:pt>
                <c:pt idx="2801">
                  <c:v>50</c:v>
                </c:pt>
                <c:pt idx="2802">
                  <c:v>38</c:v>
                </c:pt>
                <c:pt idx="2803">
                  <c:v>40</c:v>
                </c:pt>
                <c:pt idx="2804">
                  <c:v>28</c:v>
                </c:pt>
                <c:pt idx="2805">
                  <c:v>42</c:v>
                </c:pt>
                <c:pt idx="2806">
                  <c:v>42</c:v>
                </c:pt>
                <c:pt idx="2807">
                  <c:v>36</c:v>
                </c:pt>
                <c:pt idx="2808">
                  <c:v>24</c:v>
                </c:pt>
                <c:pt idx="2809">
                  <c:v>23</c:v>
                </c:pt>
                <c:pt idx="2810">
                  <c:v>29</c:v>
                </c:pt>
                <c:pt idx="2811">
                  <c:v>37</c:v>
                </c:pt>
                <c:pt idx="2812">
                  <c:v>33</c:v>
                </c:pt>
                <c:pt idx="2813">
                  <c:v>32</c:v>
                </c:pt>
                <c:pt idx="2814">
                  <c:v>35</c:v>
                </c:pt>
                <c:pt idx="2815">
                  <c:v>40</c:v>
                </c:pt>
                <c:pt idx="2816">
                  <c:v>37</c:v>
                </c:pt>
                <c:pt idx="2817">
                  <c:v>42</c:v>
                </c:pt>
                <c:pt idx="2818">
                  <c:v>20</c:v>
                </c:pt>
                <c:pt idx="2819">
                  <c:v>29</c:v>
                </c:pt>
                <c:pt idx="2820">
                  <c:v>43</c:v>
                </c:pt>
                <c:pt idx="2821">
                  <c:v>34</c:v>
                </c:pt>
                <c:pt idx="2822">
                  <c:v>47</c:v>
                </c:pt>
              </c:numCache>
            </c:numRef>
          </c:xVal>
          <c:yVal>
            <c:numRef>
              <c:f>Sheet8!$B$2:$B$2824</c:f>
              <c:numCache>
                <c:formatCode>General</c:formatCode>
                <c:ptCount val="2823"/>
                <c:pt idx="0">
                  <c:v>2871</c:v>
                </c:pt>
                <c:pt idx="1">
                  <c:v>2765.8999999999996</c:v>
                </c:pt>
                <c:pt idx="2">
                  <c:v>3884.3399999999997</c:v>
                </c:pt>
                <c:pt idx="3">
                  <c:v>3746.7000000000003</c:v>
                </c:pt>
                <c:pt idx="4">
                  <c:v>4900</c:v>
                </c:pt>
                <c:pt idx="5">
                  <c:v>3479.7599999999998</c:v>
                </c:pt>
                <c:pt idx="6">
                  <c:v>2497.77</c:v>
                </c:pt>
                <c:pt idx="7">
                  <c:v>4800</c:v>
                </c:pt>
                <c:pt idx="8">
                  <c:v>2168.54</c:v>
                </c:pt>
                <c:pt idx="9">
                  <c:v>4100</c:v>
                </c:pt>
                <c:pt idx="10">
                  <c:v>3700</c:v>
                </c:pt>
                <c:pt idx="11">
                  <c:v>2300</c:v>
                </c:pt>
                <c:pt idx="12">
                  <c:v>2800</c:v>
                </c:pt>
                <c:pt idx="13">
                  <c:v>3400</c:v>
                </c:pt>
                <c:pt idx="14">
                  <c:v>4177.3500000000004</c:v>
                </c:pt>
                <c:pt idx="15">
                  <c:v>3600</c:v>
                </c:pt>
                <c:pt idx="16">
                  <c:v>2300</c:v>
                </c:pt>
                <c:pt idx="17">
                  <c:v>4100</c:v>
                </c:pt>
                <c:pt idx="18">
                  <c:v>4358.04</c:v>
                </c:pt>
                <c:pt idx="19">
                  <c:v>4200</c:v>
                </c:pt>
                <c:pt idx="20">
                  <c:v>4100</c:v>
                </c:pt>
                <c:pt idx="21">
                  <c:v>1451</c:v>
                </c:pt>
                <c:pt idx="22">
                  <c:v>733.1099999999999</c:v>
                </c:pt>
                <c:pt idx="23">
                  <c:v>3207.12</c:v>
                </c:pt>
                <c:pt idx="24">
                  <c:v>2400</c:v>
                </c:pt>
                <c:pt idx="25">
                  <c:v>6600</c:v>
                </c:pt>
                <c:pt idx="26">
                  <c:v>2600</c:v>
                </c:pt>
                <c:pt idx="27">
                  <c:v>2900</c:v>
                </c:pt>
                <c:pt idx="28">
                  <c:v>3800</c:v>
                </c:pt>
                <c:pt idx="29">
                  <c:v>3700</c:v>
                </c:pt>
                <c:pt idx="30">
                  <c:v>4500</c:v>
                </c:pt>
                <c:pt idx="31">
                  <c:v>2100</c:v>
                </c:pt>
                <c:pt idx="32">
                  <c:v>3400</c:v>
                </c:pt>
                <c:pt idx="33">
                  <c:v>2300</c:v>
                </c:pt>
                <c:pt idx="34">
                  <c:v>4200</c:v>
                </c:pt>
                <c:pt idx="35">
                  <c:v>4700</c:v>
                </c:pt>
                <c:pt idx="36">
                  <c:v>3500</c:v>
                </c:pt>
                <c:pt idx="37">
                  <c:v>2900</c:v>
                </c:pt>
                <c:pt idx="38">
                  <c:v>3400</c:v>
                </c:pt>
                <c:pt idx="39">
                  <c:v>3200</c:v>
                </c:pt>
                <c:pt idx="40">
                  <c:v>2100</c:v>
                </c:pt>
                <c:pt idx="41">
                  <c:v>3400</c:v>
                </c:pt>
                <c:pt idx="42">
                  <c:v>3700</c:v>
                </c:pt>
                <c:pt idx="43">
                  <c:v>4700</c:v>
                </c:pt>
                <c:pt idx="44">
                  <c:v>4800</c:v>
                </c:pt>
                <c:pt idx="45">
                  <c:v>4000</c:v>
                </c:pt>
                <c:pt idx="46">
                  <c:v>2600</c:v>
                </c:pt>
                <c:pt idx="47">
                  <c:v>3000</c:v>
                </c:pt>
                <c:pt idx="48">
                  <c:v>3200</c:v>
                </c:pt>
                <c:pt idx="49">
                  <c:v>4100</c:v>
                </c:pt>
                <c:pt idx="50">
                  <c:v>3600</c:v>
                </c:pt>
                <c:pt idx="51">
                  <c:v>2400</c:v>
                </c:pt>
                <c:pt idx="52">
                  <c:v>2300</c:v>
                </c:pt>
                <c:pt idx="53">
                  <c:v>5000</c:v>
                </c:pt>
                <c:pt idx="54">
                  <c:v>3896.49</c:v>
                </c:pt>
                <c:pt idx="55">
                  <c:v>2793.86</c:v>
                </c:pt>
                <c:pt idx="56">
                  <c:v>2700</c:v>
                </c:pt>
                <c:pt idx="57">
                  <c:v>3700</c:v>
                </c:pt>
                <c:pt idx="58">
                  <c:v>3700</c:v>
                </c:pt>
                <c:pt idx="59">
                  <c:v>2700</c:v>
                </c:pt>
                <c:pt idx="60">
                  <c:v>4200</c:v>
                </c:pt>
                <c:pt idx="61">
                  <c:v>3660.92</c:v>
                </c:pt>
                <c:pt idx="62">
                  <c:v>2400</c:v>
                </c:pt>
                <c:pt idx="63">
                  <c:v>2300</c:v>
                </c:pt>
                <c:pt idx="64">
                  <c:v>4700</c:v>
                </c:pt>
                <c:pt idx="65">
                  <c:v>2200</c:v>
                </c:pt>
                <c:pt idx="66">
                  <c:v>4400</c:v>
                </c:pt>
                <c:pt idx="67">
                  <c:v>4000</c:v>
                </c:pt>
                <c:pt idx="68">
                  <c:v>2200</c:v>
                </c:pt>
                <c:pt idx="69">
                  <c:v>4700</c:v>
                </c:pt>
                <c:pt idx="70">
                  <c:v>3757.26</c:v>
                </c:pt>
                <c:pt idx="71">
                  <c:v>3400</c:v>
                </c:pt>
                <c:pt idx="72">
                  <c:v>4500</c:v>
                </c:pt>
                <c:pt idx="73">
                  <c:v>2000</c:v>
                </c:pt>
                <c:pt idx="74">
                  <c:v>2756.8</c:v>
                </c:pt>
                <c:pt idx="75">
                  <c:v>1329.8999999999999</c:v>
                </c:pt>
                <c:pt idx="76">
                  <c:v>3900</c:v>
                </c:pt>
                <c:pt idx="77">
                  <c:v>2225.5</c:v>
                </c:pt>
                <c:pt idx="78">
                  <c:v>4500</c:v>
                </c:pt>
                <c:pt idx="79">
                  <c:v>4500</c:v>
                </c:pt>
                <c:pt idx="80">
                  <c:v>2700</c:v>
                </c:pt>
                <c:pt idx="81">
                  <c:v>4600</c:v>
                </c:pt>
                <c:pt idx="82">
                  <c:v>3100</c:v>
                </c:pt>
                <c:pt idx="83">
                  <c:v>3300</c:v>
                </c:pt>
                <c:pt idx="84">
                  <c:v>2200</c:v>
                </c:pt>
                <c:pt idx="85">
                  <c:v>2000</c:v>
                </c:pt>
                <c:pt idx="86">
                  <c:v>4100</c:v>
                </c:pt>
                <c:pt idx="87">
                  <c:v>4500</c:v>
                </c:pt>
                <c:pt idx="88">
                  <c:v>4900</c:v>
                </c:pt>
                <c:pt idx="89">
                  <c:v>3400</c:v>
                </c:pt>
                <c:pt idx="90">
                  <c:v>4900</c:v>
                </c:pt>
                <c:pt idx="91">
                  <c:v>3900</c:v>
                </c:pt>
                <c:pt idx="92">
                  <c:v>4300</c:v>
                </c:pt>
                <c:pt idx="93">
                  <c:v>4100</c:v>
                </c:pt>
                <c:pt idx="94">
                  <c:v>3600</c:v>
                </c:pt>
                <c:pt idx="95">
                  <c:v>2700</c:v>
                </c:pt>
                <c:pt idx="96">
                  <c:v>2900</c:v>
                </c:pt>
                <c:pt idx="97">
                  <c:v>2000</c:v>
                </c:pt>
                <c:pt idx="98">
                  <c:v>3700</c:v>
                </c:pt>
                <c:pt idx="99">
                  <c:v>2600</c:v>
                </c:pt>
                <c:pt idx="100">
                  <c:v>2990.13</c:v>
                </c:pt>
                <c:pt idx="101">
                  <c:v>2200</c:v>
                </c:pt>
                <c:pt idx="102">
                  <c:v>2200</c:v>
                </c:pt>
                <c:pt idx="103">
                  <c:v>1822.1699999999998</c:v>
                </c:pt>
                <c:pt idx="104">
                  <c:v>6600</c:v>
                </c:pt>
                <c:pt idx="105">
                  <c:v>5600</c:v>
                </c:pt>
                <c:pt idx="106">
                  <c:v>5000</c:v>
                </c:pt>
                <c:pt idx="107">
                  <c:v>4600</c:v>
                </c:pt>
                <c:pt idx="108">
                  <c:v>3300</c:v>
                </c:pt>
                <c:pt idx="109">
                  <c:v>4900</c:v>
                </c:pt>
                <c:pt idx="110">
                  <c:v>3200</c:v>
                </c:pt>
                <c:pt idx="111">
                  <c:v>4400</c:v>
                </c:pt>
                <c:pt idx="112">
                  <c:v>2400</c:v>
                </c:pt>
                <c:pt idx="113">
                  <c:v>2600</c:v>
                </c:pt>
                <c:pt idx="114">
                  <c:v>4500</c:v>
                </c:pt>
                <c:pt idx="115">
                  <c:v>3900</c:v>
                </c:pt>
                <c:pt idx="116">
                  <c:v>4900</c:v>
                </c:pt>
                <c:pt idx="117">
                  <c:v>2000</c:v>
                </c:pt>
                <c:pt idx="118">
                  <c:v>2700</c:v>
                </c:pt>
                <c:pt idx="119">
                  <c:v>3000</c:v>
                </c:pt>
                <c:pt idx="120">
                  <c:v>2500</c:v>
                </c:pt>
                <c:pt idx="121">
                  <c:v>2400</c:v>
                </c:pt>
                <c:pt idx="122">
                  <c:v>2200</c:v>
                </c:pt>
                <c:pt idx="123">
                  <c:v>3300</c:v>
                </c:pt>
                <c:pt idx="124">
                  <c:v>3051.7100000000005</c:v>
                </c:pt>
                <c:pt idx="125">
                  <c:v>1201.25</c:v>
                </c:pt>
                <c:pt idx="126">
                  <c:v>1962.22</c:v>
                </c:pt>
                <c:pt idx="127">
                  <c:v>2624.64</c:v>
                </c:pt>
                <c:pt idx="128">
                  <c:v>3900</c:v>
                </c:pt>
                <c:pt idx="129">
                  <c:v>3400</c:v>
                </c:pt>
                <c:pt idx="130">
                  <c:v>3200</c:v>
                </c:pt>
                <c:pt idx="131">
                  <c:v>6400</c:v>
                </c:pt>
                <c:pt idx="132">
                  <c:v>1900</c:v>
                </c:pt>
                <c:pt idx="133">
                  <c:v>4200</c:v>
                </c:pt>
                <c:pt idx="134">
                  <c:v>3100</c:v>
                </c:pt>
                <c:pt idx="135">
                  <c:v>2200</c:v>
                </c:pt>
                <c:pt idx="136">
                  <c:v>2600</c:v>
                </c:pt>
                <c:pt idx="137">
                  <c:v>2000</c:v>
                </c:pt>
                <c:pt idx="138">
                  <c:v>2100</c:v>
                </c:pt>
                <c:pt idx="139">
                  <c:v>3300</c:v>
                </c:pt>
                <c:pt idx="140">
                  <c:v>2800</c:v>
                </c:pt>
                <c:pt idx="141">
                  <c:v>2600</c:v>
                </c:pt>
                <c:pt idx="142">
                  <c:v>3100</c:v>
                </c:pt>
                <c:pt idx="143">
                  <c:v>4800</c:v>
                </c:pt>
                <c:pt idx="144">
                  <c:v>5000</c:v>
                </c:pt>
                <c:pt idx="145">
                  <c:v>2800</c:v>
                </c:pt>
                <c:pt idx="146">
                  <c:v>2600</c:v>
                </c:pt>
                <c:pt idx="147">
                  <c:v>3200</c:v>
                </c:pt>
                <c:pt idx="148">
                  <c:v>4400</c:v>
                </c:pt>
                <c:pt idx="149">
                  <c:v>3000</c:v>
                </c:pt>
                <c:pt idx="150">
                  <c:v>3800</c:v>
                </c:pt>
                <c:pt idx="151">
                  <c:v>4000</c:v>
                </c:pt>
                <c:pt idx="152">
                  <c:v>2851.54</c:v>
                </c:pt>
                <c:pt idx="153">
                  <c:v>2600</c:v>
                </c:pt>
                <c:pt idx="154">
                  <c:v>2700</c:v>
                </c:pt>
                <c:pt idx="155">
                  <c:v>4300</c:v>
                </c:pt>
                <c:pt idx="156">
                  <c:v>2297.0499999999997</c:v>
                </c:pt>
                <c:pt idx="157">
                  <c:v>3700</c:v>
                </c:pt>
                <c:pt idx="158">
                  <c:v>1735.3</c:v>
                </c:pt>
                <c:pt idx="159">
                  <c:v>2700</c:v>
                </c:pt>
                <c:pt idx="160">
                  <c:v>3800</c:v>
                </c:pt>
                <c:pt idx="161">
                  <c:v>3300</c:v>
                </c:pt>
                <c:pt idx="162">
                  <c:v>4200</c:v>
                </c:pt>
                <c:pt idx="163">
                  <c:v>4200</c:v>
                </c:pt>
                <c:pt idx="164">
                  <c:v>4800</c:v>
                </c:pt>
                <c:pt idx="165">
                  <c:v>4100</c:v>
                </c:pt>
                <c:pt idx="166">
                  <c:v>3000</c:v>
                </c:pt>
                <c:pt idx="167">
                  <c:v>2700</c:v>
                </c:pt>
                <c:pt idx="168">
                  <c:v>2100</c:v>
                </c:pt>
                <c:pt idx="169">
                  <c:v>2000</c:v>
                </c:pt>
                <c:pt idx="170">
                  <c:v>4100</c:v>
                </c:pt>
                <c:pt idx="171">
                  <c:v>2700</c:v>
                </c:pt>
                <c:pt idx="172">
                  <c:v>2800</c:v>
                </c:pt>
                <c:pt idx="173">
                  <c:v>2400</c:v>
                </c:pt>
                <c:pt idx="174">
                  <c:v>4400</c:v>
                </c:pt>
                <c:pt idx="175">
                  <c:v>5000</c:v>
                </c:pt>
                <c:pt idx="176">
                  <c:v>2100</c:v>
                </c:pt>
                <c:pt idx="177">
                  <c:v>3300</c:v>
                </c:pt>
                <c:pt idx="178">
                  <c:v>3300</c:v>
                </c:pt>
                <c:pt idx="179">
                  <c:v>3100</c:v>
                </c:pt>
                <c:pt idx="180">
                  <c:v>2930.27</c:v>
                </c:pt>
                <c:pt idx="181">
                  <c:v>3584.2500000000005</c:v>
                </c:pt>
                <c:pt idx="182">
                  <c:v>2817.87</c:v>
                </c:pt>
                <c:pt idx="183">
                  <c:v>3420</c:v>
                </c:pt>
                <c:pt idx="184">
                  <c:v>2575.04</c:v>
                </c:pt>
                <c:pt idx="185">
                  <c:v>1200</c:v>
                </c:pt>
                <c:pt idx="186">
                  <c:v>4100</c:v>
                </c:pt>
                <c:pt idx="187">
                  <c:v>3300</c:v>
                </c:pt>
                <c:pt idx="188">
                  <c:v>4600</c:v>
                </c:pt>
                <c:pt idx="189">
                  <c:v>3300</c:v>
                </c:pt>
                <c:pt idx="190">
                  <c:v>2000</c:v>
                </c:pt>
                <c:pt idx="191">
                  <c:v>4400</c:v>
                </c:pt>
                <c:pt idx="192">
                  <c:v>3300</c:v>
                </c:pt>
                <c:pt idx="193">
                  <c:v>2100</c:v>
                </c:pt>
                <c:pt idx="194">
                  <c:v>4700</c:v>
                </c:pt>
                <c:pt idx="195">
                  <c:v>4600</c:v>
                </c:pt>
                <c:pt idx="196">
                  <c:v>3200</c:v>
                </c:pt>
                <c:pt idx="197">
                  <c:v>4200</c:v>
                </c:pt>
                <c:pt idx="198">
                  <c:v>4400</c:v>
                </c:pt>
                <c:pt idx="199">
                  <c:v>3500</c:v>
                </c:pt>
                <c:pt idx="200">
                  <c:v>4100</c:v>
                </c:pt>
                <c:pt idx="201">
                  <c:v>4600</c:v>
                </c:pt>
                <c:pt idx="202">
                  <c:v>3100</c:v>
                </c:pt>
                <c:pt idx="203">
                  <c:v>3800</c:v>
                </c:pt>
                <c:pt idx="204">
                  <c:v>2688</c:v>
                </c:pt>
                <c:pt idx="205">
                  <c:v>1888.26</c:v>
                </c:pt>
                <c:pt idx="206">
                  <c:v>2513.2799999999997</c:v>
                </c:pt>
                <c:pt idx="207">
                  <c:v>4200</c:v>
                </c:pt>
                <c:pt idx="208">
                  <c:v>3200</c:v>
                </c:pt>
                <c:pt idx="209">
                  <c:v>3400</c:v>
                </c:pt>
                <c:pt idx="210">
                  <c:v>2280.96</c:v>
                </c:pt>
                <c:pt idx="211">
                  <c:v>3600</c:v>
                </c:pt>
                <c:pt idx="212">
                  <c:v>2700</c:v>
                </c:pt>
                <c:pt idx="213">
                  <c:v>2100</c:v>
                </c:pt>
                <c:pt idx="214">
                  <c:v>2100</c:v>
                </c:pt>
                <c:pt idx="215">
                  <c:v>3800</c:v>
                </c:pt>
                <c:pt idx="216">
                  <c:v>3000</c:v>
                </c:pt>
                <c:pt idx="217">
                  <c:v>4900</c:v>
                </c:pt>
                <c:pt idx="218">
                  <c:v>4300</c:v>
                </c:pt>
                <c:pt idx="219">
                  <c:v>4100</c:v>
                </c:pt>
                <c:pt idx="220">
                  <c:v>3800</c:v>
                </c:pt>
                <c:pt idx="221">
                  <c:v>2800</c:v>
                </c:pt>
                <c:pt idx="222">
                  <c:v>4300</c:v>
                </c:pt>
                <c:pt idx="223">
                  <c:v>2500</c:v>
                </c:pt>
                <c:pt idx="224">
                  <c:v>3800</c:v>
                </c:pt>
                <c:pt idx="225">
                  <c:v>4100</c:v>
                </c:pt>
                <c:pt idx="226">
                  <c:v>2800</c:v>
                </c:pt>
                <c:pt idx="227">
                  <c:v>2500</c:v>
                </c:pt>
                <c:pt idx="228">
                  <c:v>4100</c:v>
                </c:pt>
                <c:pt idx="229">
                  <c:v>3900</c:v>
                </c:pt>
                <c:pt idx="230">
                  <c:v>2100</c:v>
                </c:pt>
                <c:pt idx="231">
                  <c:v>2700</c:v>
                </c:pt>
                <c:pt idx="232">
                  <c:v>3273.93</c:v>
                </c:pt>
                <c:pt idx="233">
                  <c:v>2900</c:v>
                </c:pt>
                <c:pt idx="234">
                  <c:v>4900</c:v>
                </c:pt>
                <c:pt idx="235">
                  <c:v>4900</c:v>
                </c:pt>
                <c:pt idx="236">
                  <c:v>2000</c:v>
                </c:pt>
                <c:pt idx="237">
                  <c:v>2464.8000000000002</c:v>
                </c:pt>
                <c:pt idx="238">
                  <c:v>4000</c:v>
                </c:pt>
                <c:pt idx="239">
                  <c:v>4900</c:v>
                </c:pt>
                <c:pt idx="240">
                  <c:v>2100</c:v>
                </c:pt>
                <c:pt idx="241">
                  <c:v>5000</c:v>
                </c:pt>
                <c:pt idx="242">
                  <c:v>2000</c:v>
                </c:pt>
                <c:pt idx="243">
                  <c:v>4900</c:v>
                </c:pt>
                <c:pt idx="244">
                  <c:v>3800</c:v>
                </c:pt>
                <c:pt idx="245">
                  <c:v>3500</c:v>
                </c:pt>
                <c:pt idx="246">
                  <c:v>4000</c:v>
                </c:pt>
                <c:pt idx="247">
                  <c:v>2800</c:v>
                </c:pt>
                <c:pt idx="248">
                  <c:v>2500</c:v>
                </c:pt>
                <c:pt idx="249">
                  <c:v>3600</c:v>
                </c:pt>
                <c:pt idx="250">
                  <c:v>4300</c:v>
                </c:pt>
                <c:pt idx="251">
                  <c:v>3200</c:v>
                </c:pt>
                <c:pt idx="252">
                  <c:v>4600</c:v>
                </c:pt>
                <c:pt idx="253">
                  <c:v>4800</c:v>
                </c:pt>
                <c:pt idx="254">
                  <c:v>4300</c:v>
                </c:pt>
                <c:pt idx="255">
                  <c:v>4900</c:v>
                </c:pt>
                <c:pt idx="256">
                  <c:v>2400</c:v>
                </c:pt>
                <c:pt idx="257">
                  <c:v>2600</c:v>
                </c:pt>
                <c:pt idx="258">
                  <c:v>3000</c:v>
                </c:pt>
                <c:pt idx="259">
                  <c:v>2400</c:v>
                </c:pt>
                <c:pt idx="260">
                  <c:v>5500</c:v>
                </c:pt>
                <c:pt idx="261">
                  <c:v>2200</c:v>
                </c:pt>
                <c:pt idx="262">
                  <c:v>3867.08</c:v>
                </c:pt>
                <c:pt idx="263">
                  <c:v>4400</c:v>
                </c:pt>
                <c:pt idx="264">
                  <c:v>6600</c:v>
                </c:pt>
                <c:pt idx="265">
                  <c:v>2100</c:v>
                </c:pt>
                <c:pt idx="266">
                  <c:v>3400</c:v>
                </c:pt>
                <c:pt idx="267">
                  <c:v>4300</c:v>
                </c:pt>
                <c:pt idx="268">
                  <c:v>4600</c:v>
                </c:pt>
                <c:pt idx="269">
                  <c:v>3300</c:v>
                </c:pt>
                <c:pt idx="270">
                  <c:v>4200</c:v>
                </c:pt>
                <c:pt idx="271">
                  <c:v>3400</c:v>
                </c:pt>
                <c:pt idx="272">
                  <c:v>4700</c:v>
                </c:pt>
                <c:pt idx="273">
                  <c:v>3300</c:v>
                </c:pt>
                <c:pt idx="274">
                  <c:v>2400</c:v>
                </c:pt>
                <c:pt idx="275">
                  <c:v>2600</c:v>
                </c:pt>
                <c:pt idx="276">
                  <c:v>3000</c:v>
                </c:pt>
                <c:pt idx="277">
                  <c:v>4300</c:v>
                </c:pt>
                <c:pt idx="278">
                  <c:v>2500</c:v>
                </c:pt>
                <c:pt idx="279">
                  <c:v>2700</c:v>
                </c:pt>
                <c:pt idx="280">
                  <c:v>2700</c:v>
                </c:pt>
                <c:pt idx="281">
                  <c:v>2400</c:v>
                </c:pt>
                <c:pt idx="282">
                  <c:v>3400</c:v>
                </c:pt>
                <c:pt idx="283">
                  <c:v>4600</c:v>
                </c:pt>
                <c:pt idx="284">
                  <c:v>1466.9099999999999</c:v>
                </c:pt>
                <c:pt idx="285">
                  <c:v>3300</c:v>
                </c:pt>
                <c:pt idx="286">
                  <c:v>4700</c:v>
                </c:pt>
                <c:pt idx="287">
                  <c:v>2711.6600000000003</c:v>
                </c:pt>
                <c:pt idx="288">
                  <c:v>4000</c:v>
                </c:pt>
                <c:pt idx="289">
                  <c:v>3700</c:v>
                </c:pt>
                <c:pt idx="290">
                  <c:v>4700</c:v>
                </c:pt>
                <c:pt idx="291">
                  <c:v>4500</c:v>
                </c:pt>
                <c:pt idx="292">
                  <c:v>3693.3399999999997</c:v>
                </c:pt>
                <c:pt idx="293">
                  <c:v>4800</c:v>
                </c:pt>
                <c:pt idx="294">
                  <c:v>3100</c:v>
                </c:pt>
                <c:pt idx="295">
                  <c:v>4600</c:v>
                </c:pt>
                <c:pt idx="296">
                  <c:v>4700</c:v>
                </c:pt>
                <c:pt idx="297">
                  <c:v>2800</c:v>
                </c:pt>
                <c:pt idx="298">
                  <c:v>4000</c:v>
                </c:pt>
                <c:pt idx="299">
                  <c:v>2000</c:v>
                </c:pt>
                <c:pt idx="300">
                  <c:v>3900</c:v>
                </c:pt>
                <c:pt idx="301">
                  <c:v>2495.5</c:v>
                </c:pt>
                <c:pt idx="302">
                  <c:v>2900</c:v>
                </c:pt>
                <c:pt idx="303">
                  <c:v>2200</c:v>
                </c:pt>
                <c:pt idx="304">
                  <c:v>2200</c:v>
                </c:pt>
                <c:pt idx="305">
                  <c:v>4700</c:v>
                </c:pt>
                <c:pt idx="306">
                  <c:v>4500</c:v>
                </c:pt>
                <c:pt idx="307">
                  <c:v>2900</c:v>
                </c:pt>
                <c:pt idx="308">
                  <c:v>2400</c:v>
                </c:pt>
                <c:pt idx="309">
                  <c:v>3500</c:v>
                </c:pt>
                <c:pt idx="310">
                  <c:v>3846.9799999999996</c:v>
                </c:pt>
                <c:pt idx="311">
                  <c:v>4220.92</c:v>
                </c:pt>
                <c:pt idx="312">
                  <c:v>3288.82</c:v>
                </c:pt>
                <c:pt idx="313">
                  <c:v>3500</c:v>
                </c:pt>
                <c:pt idx="314">
                  <c:v>1809.5</c:v>
                </c:pt>
                <c:pt idx="315">
                  <c:v>1000</c:v>
                </c:pt>
                <c:pt idx="316">
                  <c:v>2900</c:v>
                </c:pt>
                <c:pt idx="317">
                  <c:v>3900</c:v>
                </c:pt>
                <c:pt idx="318">
                  <c:v>4200</c:v>
                </c:pt>
                <c:pt idx="319">
                  <c:v>4600</c:v>
                </c:pt>
                <c:pt idx="320">
                  <c:v>4900</c:v>
                </c:pt>
                <c:pt idx="321">
                  <c:v>2700</c:v>
                </c:pt>
                <c:pt idx="322">
                  <c:v>5000</c:v>
                </c:pt>
                <c:pt idx="323">
                  <c:v>4300</c:v>
                </c:pt>
                <c:pt idx="324">
                  <c:v>3800</c:v>
                </c:pt>
                <c:pt idx="325">
                  <c:v>2000</c:v>
                </c:pt>
                <c:pt idx="326">
                  <c:v>2700</c:v>
                </c:pt>
                <c:pt idx="327">
                  <c:v>4900</c:v>
                </c:pt>
                <c:pt idx="328">
                  <c:v>2700</c:v>
                </c:pt>
                <c:pt idx="329">
                  <c:v>3900</c:v>
                </c:pt>
                <c:pt idx="330">
                  <c:v>2400</c:v>
                </c:pt>
                <c:pt idx="331">
                  <c:v>4500</c:v>
                </c:pt>
                <c:pt idx="332">
                  <c:v>2000</c:v>
                </c:pt>
                <c:pt idx="333">
                  <c:v>3600</c:v>
                </c:pt>
                <c:pt idx="334">
                  <c:v>2400</c:v>
                </c:pt>
                <c:pt idx="335">
                  <c:v>3105.6200000000003</c:v>
                </c:pt>
                <c:pt idx="336">
                  <c:v>2600</c:v>
                </c:pt>
                <c:pt idx="337">
                  <c:v>3042.4100000000003</c:v>
                </c:pt>
                <c:pt idx="338">
                  <c:v>3400</c:v>
                </c:pt>
                <c:pt idx="339">
                  <c:v>3241.8999999999996</c:v>
                </c:pt>
                <c:pt idx="340">
                  <c:v>3300</c:v>
                </c:pt>
                <c:pt idx="341">
                  <c:v>2200</c:v>
                </c:pt>
                <c:pt idx="342">
                  <c:v>3485.8199999999997</c:v>
                </c:pt>
                <c:pt idx="343">
                  <c:v>2042.88</c:v>
                </c:pt>
                <c:pt idx="344">
                  <c:v>1800.2400000000002</c:v>
                </c:pt>
                <c:pt idx="345">
                  <c:v>1340.64</c:v>
                </c:pt>
                <c:pt idx="346">
                  <c:v>1762.08</c:v>
                </c:pt>
                <c:pt idx="347">
                  <c:v>2298.2400000000002</c:v>
                </c:pt>
                <c:pt idx="348">
                  <c:v>1628</c:v>
                </c:pt>
                <c:pt idx="349">
                  <c:v>1939.2</c:v>
                </c:pt>
                <c:pt idx="350">
                  <c:v>3651.56</c:v>
                </c:pt>
                <c:pt idx="351">
                  <c:v>2591.96</c:v>
                </c:pt>
                <c:pt idx="352">
                  <c:v>2864.17</c:v>
                </c:pt>
                <c:pt idx="353">
                  <c:v>1484.1999999999998</c:v>
                </c:pt>
                <c:pt idx="354">
                  <c:v>2254.25</c:v>
                </c:pt>
                <c:pt idx="355">
                  <c:v>2681.35</c:v>
                </c:pt>
                <c:pt idx="356">
                  <c:v>3184.0200000000004</c:v>
                </c:pt>
                <c:pt idx="357">
                  <c:v>2846.63</c:v>
                </c:pt>
                <c:pt idx="358">
                  <c:v>1685.42</c:v>
                </c:pt>
                <c:pt idx="359">
                  <c:v>3988.6000000000004</c:v>
                </c:pt>
                <c:pt idx="360">
                  <c:v>2789.96</c:v>
                </c:pt>
                <c:pt idx="361">
                  <c:v>3300</c:v>
                </c:pt>
                <c:pt idx="362">
                  <c:v>3368.16</c:v>
                </c:pt>
                <c:pt idx="363">
                  <c:v>2775.08</c:v>
                </c:pt>
                <c:pt idx="364">
                  <c:v>1627.92</c:v>
                </c:pt>
                <c:pt idx="365">
                  <c:v>2529.36</c:v>
                </c:pt>
                <c:pt idx="366">
                  <c:v>3065.78</c:v>
                </c:pt>
                <c:pt idx="367">
                  <c:v>4100</c:v>
                </c:pt>
                <c:pt idx="368">
                  <c:v>4600</c:v>
                </c:pt>
                <c:pt idx="369">
                  <c:v>2400</c:v>
                </c:pt>
                <c:pt idx="370">
                  <c:v>2100</c:v>
                </c:pt>
                <c:pt idx="371">
                  <c:v>2400</c:v>
                </c:pt>
                <c:pt idx="372">
                  <c:v>4800</c:v>
                </c:pt>
                <c:pt idx="373">
                  <c:v>2600</c:v>
                </c:pt>
                <c:pt idx="374">
                  <c:v>3700</c:v>
                </c:pt>
                <c:pt idx="375">
                  <c:v>4900</c:v>
                </c:pt>
                <c:pt idx="376">
                  <c:v>3384.36</c:v>
                </c:pt>
                <c:pt idx="377">
                  <c:v>4800</c:v>
                </c:pt>
                <c:pt idx="378">
                  <c:v>3600</c:v>
                </c:pt>
                <c:pt idx="379">
                  <c:v>4600</c:v>
                </c:pt>
                <c:pt idx="380">
                  <c:v>4600</c:v>
                </c:pt>
                <c:pt idx="381">
                  <c:v>3012.27</c:v>
                </c:pt>
                <c:pt idx="382">
                  <c:v>4100</c:v>
                </c:pt>
                <c:pt idx="383">
                  <c:v>2100</c:v>
                </c:pt>
                <c:pt idx="384">
                  <c:v>3800</c:v>
                </c:pt>
                <c:pt idx="385">
                  <c:v>4500</c:v>
                </c:pt>
                <c:pt idx="386">
                  <c:v>1517.88</c:v>
                </c:pt>
                <c:pt idx="387">
                  <c:v>3800</c:v>
                </c:pt>
                <c:pt idx="388">
                  <c:v>4800</c:v>
                </c:pt>
                <c:pt idx="389">
                  <c:v>2694.72</c:v>
                </c:pt>
                <c:pt idx="390">
                  <c:v>1749.79</c:v>
                </c:pt>
                <c:pt idx="391">
                  <c:v>2130.56</c:v>
                </c:pt>
                <c:pt idx="392">
                  <c:v>5400</c:v>
                </c:pt>
                <c:pt idx="393">
                  <c:v>3300</c:v>
                </c:pt>
                <c:pt idx="394">
                  <c:v>3600</c:v>
                </c:pt>
                <c:pt idx="395">
                  <c:v>2000</c:v>
                </c:pt>
                <c:pt idx="396">
                  <c:v>2838.81</c:v>
                </c:pt>
                <c:pt idx="397">
                  <c:v>3230.37</c:v>
                </c:pt>
                <c:pt idx="398">
                  <c:v>5000</c:v>
                </c:pt>
                <c:pt idx="399">
                  <c:v>4100</c:v>
                </c:pt>
                <c:pt idx="400">
                  <c:v>3600</c:v>
                </c:pt>
                <c:pt idx="401">
                  <c:v>2700</c:v>
                </c:pt>
                <c:pt idx="402">
                  <c:v>4700</c:v>
                </c:pt>
                <c:pt idx="403">
                  <c:v>3300</c:v>
                </c:pt>
                <c:pt idx="404">
                  <c:v>2100</c:v>
                </c:pt>
                <c:pt idx="405">
                  <c:v>1958.88</c:v>
                </c:pt>
                <c:pt idx="406">
                  <c:v>4100</c:v>
                </c:pt>
                <c:pt idx="407">
                  <c:v>4000</c:v>
                </c:pt>
                <c:pt idx="408">
                  <c:v>2800</c:v>
                </c:pt>
                <c:pt idx="409">
                  <c:v>2300</c:v>
                </c:pt>
                <c:pt idx="410">
                  <c:v>2300</c:v>
                </c:pt>
                <c:pt idx="411">
                  <c:v>2500</c:v>
                </c:pt>
                <c:pt idx="412">
                  <c:v>2400</c:v>
                </c:pt>
                <c:pt idx="413">
                  <c:v>2524.8599999999997</c:v>
                </c:pt>
                <c:pt idx="414">
                  <c:v>4136</c:v>
                </c:pt>
                <c:pt idx="415">
                  <c:v>4068.7000000000003</c:v>
                </c:pt>
                <c:pt idx="416">
                  <c:v>5000</c:v>
                </c:pt>
                <c:pt idx="417">
                  <c:v>4700</c:v>
                </c:pt>
                <c:pt idx="418">
                  <c:v>9048.16</c:v>
                </c:pt>
                <c:pt idx="419">
                  <c:v>3200</c:v>
                </c:pt>
                <c:pt idx="420">
                  <c:v>3500</c:v>
                </c:pt>
                <c:pt idx="421">
                  <c:v>4900</c:v>
                </c:pt>
                <c:pt idx="422">
                  <c:v>3800</c:v>
                </c:pt>
                <c:pt idx="423">
                  <c:v>3200</c:v>
                </c:pt>
                <c:pt idx="424">
                  <c:v>3400</c:v>
                </c:pt>
                <c:pt idx="425">
                  <c:v>3570.12</c:v>
                </c:pt>
                <c:pt idx="426">
                  <c:v>4480.32</c:v>
                </c:pt>
                <c:pt idx="427">
                  <c:v>2033.64</c:v>
                </c:pt>
                <c:pt idx="428">
                  <c:v>1960.14</c:v>
                </c:pt>
                <c:pt idx="429">
                  <c:v>3400</c:v>
                </c:pt>
                <c:pt idx="430">
                  <c:v>4600</c:v>
                </c:pt>
                <c:pt idx="431">
                  <c:v>3200</c:v>
                </c:pt>
                <c:pt idx="432">
                  <c:v>2900</c:v>
                </c:pt>
                <c:pt idx="433">
                  <c:v>4100</c:v>
                </c:pt>
                <c:pt idx="434">
                  <c:v>4164.12</c:v>
                </c:pt>
                <c:pt idx="435">
                  <c:v>2400</c:v>
                </c:pt>
                <c:pt idx="436">
                  <c:v>4100</c:v>
                </c:pt>
                <c:pt idx="437">
                  <c:v>4508</c:v>
                </c:pt>
                <c:pt idx="438">
                  <c:v>3200</c:v>
                </c:pt>
                <c:pt idx="439">
                  <c:v>2200</c:v>
                </c:pt>
                <c:pt idx="440">
                  <c:v>1167.25</c:v>
                </c:pt>
                <c:pt idx="441">
                  <c:v>2083.2000000000003</c:v>
                </c:pt>
                <c:pt idx="442">
                  <c:v>3822</c:v>
                </c:pt>
                <c:pt idx="443">
                  <c:v>2700</c:v>
                </c:pt>
                <c:pt idx="444">
                  <c:v>4704</c:v>
                </c:pt>
                <c:pt idx="445">
                  <c:v>2467.8999999999996</c:v>
                </c:pt>
                <c:pt idx="446">
                  <c:v>2700</c:v>
                </c:pt>
                <c:pt idx="447">
                  <c:v>5400</c:v>
                </c:pt>
                <c:pt idx="448">
                  <c:v>2600</c:v>
                </c:pt>
                <c:pt idx="449">
                  <c:v>3400</c:v>
                </c:pt>
                <c:pt idx="450">
                  <c:v>2500</c:v>
                </c:pt>
                <c:pt idx="451">
                  <c:v>2300</c:v>
                </c:pt>
                <c:pt idx="452">
                  <c:v>2800</c:v>
                </c:pt>
                <c:pt idx="453">
                  <c:v>3500</c:v>
                </c:pt>
                <c:pt idx="454">
                  <c:v>4400</c:v>
                </c:pt>
                <c:pt idx="455">
                  <c:v>2200</c:v>
                </c:pt>
                <c:pt idx="456">
                  <c:v>4200</c:v>
                </c:pt>
                <c:pt idx="457">
                  <c:v>2900</c:v>
                </c:pt>
                <c:pt idx="458">
                  <c:v>3200</c:v>
                </c:pt>
                <c:pt idx="459">
                  <c:v>4100</c:v>
                </c:pt>
                <c:pt idx="460">
                  <c:v>2600</c:v>
                </c:pt>
                <c:pt idx="461">
                  <c:v>2100</c:v>
                </c:pt>
                <c:pt idx="462">
                  <c:v>3400</c:v>
                </c:pt>
                <c:pt idx="463">
                  <c:v>4100</c:v>
                </c:pt>
                <c:pt idx="464">
                  <c:v>3700</c:v>
                </c:pt>
                <c:pt idx="465">
                  <c:v>3700</c:v>
                </c:pt>
                <c:pt idx="466">
                  <c:v>4100</c:v>
                </c:pt>
                <c:pt idx="467">
                  <c:v>4600</c:v>
                </c:pt>
                <c:pt idx="468">
                  <c:v>4000</c:v>
                </c:pt>
                <c:pt idx="469">
                  <c:v>4196.8</c:v>
                </c:pt>
                <c:pt idx="470">
                  <c:v>2611.8000000000002</c:v>
                </c:pt>
                <c:pt idx="471">
                  <c:v>3500</c:v>
                </c:pt>
                <c:pt idx="472">
                  <c:v>3375.72</c:v>
                </c:pt>
                <c:pt idx="473">
                  <c:v>6100</c:v>
                </c:pt>
                <c:pt idx="474">
                  <c:v>3800</c:v>
                </c:pt>
                <c:pt idx="475">
                  <c:v>3900</c:v>
                </c:pt>
                <c:pt idx="476">
                  <c:v>3288.7799999999997</c:v>
                </c:pt>
                <c:pt idx="477">
                  <c:v>3200</c:v>
                </c:pt>
                <c:pt idx="478">
                  <c:v>3100</c:v>
                </c:pt>
                <c:pt idx="479">
                  <c:v>5000</c:v>
                </c:pt>
                <c:pt idx="480">
                  <c:v>4389.12</c:v>
                </c:pt>
                <c:pt idx="481">
                  <c:v>4300</c:v>
                </c:pt>
                <c:pt idx="482">
                  <c:v>2183.25</c:v>
                </c:pt>
                <c:pt idx="483">
                  <c:v>2800</c:v>
                </c:pt>
                <c:pt idx="484">
                  <c:v>3600</c:v>
                </c:pt>
                <c:pt idx="485">
                  <c:v>2413.2599999999998</c:v>
                </c:pt>
                <c:pt idx="486">
                  <c:v>2500</c:v>
                </c:pt>
                <c:pt idx="487">
                  <c:v>4000</c:v>
                </c:pt>
                <c:pt idx="488">
                  <c:v>3248.7</c:v>
                </c:pt>
                <c:pt idx="489">
                  <c:v>5000</c:v>
                </c:pt>
                <c:pt idx="490">
                  <c:v>3800</c:v>
                </c:pt>
                <c:pt idx="491">
                  <c:v>3535.35</c:v>
                </c:pt>
                <c:pt idx="492">
                  <c:v>3843.3399999999997</c:v>
                </c:pt>
                <c:pt idx="493">
                  <c:v>3710.9</c:v>
                </c:pt>
                <c:pt idx="494">
                  <c:v>4375.9799999999996</c:v>
                </c:pt>
                <c:pt idx="495">
                  <c:v>1516.62</c:v>
                </c:pt>
                <c:pt idx="496">
                  <c:v>2509</c:v>
                </c:pt>
                <c:pt idx="497">
                  <c:v>4400</c:v>
                </c:pt>
                <c:pt idx="498">
                  <c:v>2515.3199999999997</c:v>
                </c:pt>
                <c:pt idx="499">
                  <c:v>3500</c:v>
                </c:pt>
                <c:pt idx="500">
                  <c:v>4873.05</c:v>
                </c:pt>
                <c:pt idx="501">
                  <c:v>2055.7400000000002</c:v>
                </c:pt>
                <c:pt idx="502">
                  <c:v>2354.88</c:v>
                </c:pt>
                <c:pt idx="503">
                  <c:v>2309.58</c:v>
                </c:pt>
                <c:pt idx="504">
                  <c:v>2113.3700000000003</c:v>
                </c:pt>
                <c:pt idx="505">
                  <c:v>1746.6</c:v>
                </c:pt>
                <c:pt idx="506">
                  <c:v>2304.4499999999998</c:v>
                </c:pt>
                <c:pt idx="507">
                  <c:v>2122.08</c:v>
                </c:pt>
                <c:pt idx="508">
                  <c:v>1742.4</c:v>
                </c:pt>
                <c:pt idx="509">
                  <c:v>2455.02</c:v>
                </c:pt>
                <c:pt idx="510">
                  <c:v>3053.2799999999997</c:v>
                </c:pt>
                <c:pt idx="511">
                  <c:v>1423.2900000000002</c:v>
                </c:pt>
                <c:pt idx="512">
                  <c:v>1504.1200000000001</c:v>
                </c:pt>
                <c:pt idx="513">
                  <c:v>1164.4000000000001</c:v>
                </c:pt>
                <c:pt idx="514">
                  <c:v>1500.75</c:v>
                </c:pt>
                <c:pt idx="515">
                  <c:v>1557.36</c:v>
                </c:pt>
                <c:pt idx="516">
                  <c:v>1345.68</c:v>
                </c:pt>
                <c:pt idx="517">
                  <c:v>1795.24</c:v>
                </c:pt>
                <c:pt idx="518">
                  <c:v>1105.25</c:v>
                </c:pt>
                <c:pt idx="519">
                  <c:v>2364.88</c:v>
                </c:pt>
                <c:pt idx="520">
                  <c:v>2427.0300000000002</c:v>
                </c:pt>
                <c:pt idx="521">
                  <c:v>1237.95</c:v>
                </c:pt>
                <c:pt idx="522">
                  <c:v>1593.02</c:v>
                </c:pt>
                <c:pt idx="523">
                  <c:v>3156.16</c:v>
                </c:pt>
                <c:pt idx="524">
                  <c:v>1320.75</c:v>
                </c:pt>
                <c:pt idx="525">
                  <c:v>4200</c:v>
                </c:pt>
                <c:pt idx="526">
                  <c:v>1293.75</c:v>
                </c:pt>
                <c:pt idx="527">
                  <c:v>3700</c:v>
                </c:pt>
                <c:pt idx="528">
                  <c:v>2600</c:v>
                </c:pt>
                <c:pt idx="529">
                  <c:v>4380.2</c:v>
                </c:pt>
                <c:pt idx="530">
                  <c:v>4700</c:v>
                </c:pt>
                <c:pt idx="531">
                  <c:v>4300</c:v>
                </c:pt>
                <c:pt idx="532">
                  <c:v>4200</c:v>
                </c:pt>
                <c:pt idx="533">
                  <c:v>4200</c:v>
                </c:pt>
                <c:pt idx="534">
                  <c:v>2900</c:v>
                </c:pt>
                <c:pt idx="535">
                  <c:v>4000</c:v>
                </c:pt>
                <c:pt idx="536">
                  <c:v>3800</c:v>
                </c:pt>
                <c:pt idx="537">
                  <c:v>3800</c:v>
                </c:pt>
                <c:pt idx="538">
                  <c:v>2100</c:v>
                </c:pt>
                <c:pt idx="539">
                  <c:v>2400</c:v>
                </c:pt>
                <c:pt idx="540">
                  <c:v>3600</c:v>
                </c:pt>
                <c:pt idx="541">
                  <c:v>2300</c:v>
                </c:pt>
                <c:pt idx="542">
                  <c:v>2000</c:v>
                </c:pt>
                <c:pt idx="543">
                  <c:v>3200</c:v>
                </c:pt>
                <c:pt idx="544">
                  <c:v>2900</c:v>
                </c:pt>
                <c:pt idx="545">
                  <c:v>4400</c:v>
                </c:pt>
                <c:pt idx="546">
                  <c:v>4400</c:v>
                </c:pt>
                <c:pt idx="547">
                  <c:v>3600</c:v>
                </c:pt>
                <c:pt idx="548">
                  <c:v>2758.7</c:v>
                </c:pt>
                <c:pt idx="549">
                  <c:v>1449.76</c:v>
                </c:pt>
                <c:pt idx="550">
                  <c:v>5900</c:v>
                </c:pt>
                <c:pt idx="551">
                  <c:v>3700</c:v>
                </c:pt>
                <c:pt idx="552">
                  <c:v>3600</c:v>
                </c:pt>
                <c:pt idx="553">
                  <c:v>4300</c:v>
                </c:pt>
                <c:pt idx="554">
                  <c:v>2100</c:v>
                </c:pt>
                <c:pt idx="555">
                  <c:v>3200</c:v>
                </c:pt>
                <c:pt idx="556">
                  <c:v>3800</c:v>
                </c:pt>
                <c:pt idx="557">
                  <c:v>4300</c:v>
                </c:pt>
                <c:pt idx="558">
                  <c:v>4200</c:v>
                </c:pt>
                <c:pt idx="559">
                  <c:v>3200</c:v>
                </c:pt>
                <c:pt idx="560">
                  <c:v>4200</c:v>
                </c:pt>
                <c:pt idx="561">
                  <c:v>3100</c:v>
                </c:pt>
                <c:pt idx="562">
                  <c:v>4900</c:v>
                </c:pt>
                <c:pt idx="563">
                  <c:v>4500</c:v>
                </c:pt>
                <c:pt idx="564">
                  <c:v>4900</c:v>
                </c:pt>
                <c:pt idx="565">
                  <c:v>4100</c:v>
                </c:pt>
                <c:pt idx="566">
                  <c:v>4500</c:v>
                </c:pt>
                <c:pt idx="567">
                  <c:v>3600</c:v>
                </c:pt>
                <c:pt idx="568">
                  <c:v>3900</c:v>
                </c:pt>
                <c:pt idx="569">
                  <c:v>2700</c:v>
                </c:pt>
                <c:pt idx="570">
                  <c:v>2500</c:v>
                </c:pt>
                <c:pt idx="571">
                  <c:v>4100</c:v>
                </c:pt>
                <c:pt idx="572">
                  <c:v>3881.2799999999997</c:v>
                </c:pt>
                <c:pt idx="573">
                  <c:v>1611.3999999999999</c:v>
                </c:pt>
                <c:pt idx="574">
                  <c:v>1364.25</c:v>
                </c:pt>
                <c:pt idx="575">
                  <c:v>3300</c:v>
                </c:pt>
                <c:pt idx="576">
                  <c:v>3400</c:v>
                </c:pt>
                <c:pt idx="577">
                  <c:v>2400</c:v>
                </c:pt>
                <c:pt idx="578">
                  <c:v>3000</c:v>
                </c:pt>
                <c:pt idx="579">
                  <c:v>4200</c:v>
                </c:pt>
                <c:pt idx="580">
                  <c:v>2100</c:v>
                </c:pt>
                <c:pt idx="581">
                  <c:v>3400</c:v>
                </c:pt>
                <c:pt idx="582">
                  <c:v>2900</c:v>
                </c:pt>
                <c:pt idx="583">
                  <c:v>2400</c:v>
                </c:pt>
                <c:pt idx="584">
                  <c:v>4400</c:v>
                </c:pt>
                <c:pt idx="585">
                  <c:v>2100</c:v>
                </c:pt>
                <c:pt idx="586">
                  <c:v>3300</c:v>
                </c:pt>
                <c:pt idx="587">
                  <c:v>3000</c:v>
                </c:pt>
                <c:pt idx="588">
                  <c:v>2600</c:v>
                </c:pt>
                <c:pt idx="589">
                  <c:v>4100</c:v>
                </c:pt>
                <c:pt idx="590">
                  <c:v>2600</c:v>
                </c:pt>
                <c:pt idx="591">
                  <c:v>3200</c:v>
                </c:pt>
                <c:pt idx="592">
                  <c:v>4300</c:v>
                </c:pt>
                <c:pt idx="593">
                  <c:v>4800</c:v>
                </c:pt>
                <c:pt idx="594">
                  <c:v>3257.76</c:v>
                </c:pt>
                <c:pt idx="595">
                  <c:v>4500</c:v>
                </c:pt>
                <c:pt idx="596">
                  <c:v>3700</c:v>
                </c:pt>
                <c:pt idx="597">
                  <c:v>3900</c:v>
                </c:pt>
                <c:pt idx="598">
                  <c:v>7600</c:v>
                </c:pt>
                <c:pt idx="599">
                  <c:v>3700</c:v>
                </c:pt>
                <c:pt idx="600">
                  <c:v>3130.82</c:v>
                </c:pt>
                <c:pt idx="601">
                  <c:v>3112.3399999999997</c:v>
                </c:pt>
                <c:pt idx="602">
                  <c:v>3806.88</c:v>
                </c:pt>
                <c:pt idx="603">
                  <c:v>2142.14</c:v>
                </c:pt>
                <c:pt idx="604">
                  <c:v>3364.9</c:v>
                </c:pt>
                <c:pt idx="605">
                  <c:v>1262.8</c:v>
                </c:pt>
                <c:pt idx="606">
                  <c:v>1626.24</c:v>
                </c:pt>
                <c:pt idx="607">
                  <c:v>4088.7</c:v>
                </c:pt>
                <c:pt idx="608">
                  <c:v>3846.15</c:v>
                </c:pt>
                <c:pt idx="609">
                  <c:v>1339.8</c:v>
                </c:pt>
                <c:pt idx="610">
                  <c:v>3039.9600000000005</c:v>
                </c:pt>
                <c:pt idx="611">
                  <c:v>3400.32</c:v>
                </c:pt>
                <c:pt idx="612">
                  <c:v>1930.39</c:v>
                </c:pt>
                <c:pt idx="613">
                  <c:v>2464.77</c:v>
                </c:pt>
                <c:pt idx="614">
                  <c:v>2634.94</c:v>
                </c:pt>
                <c:pt idx="615">
                  <c:v>3625.16</c:v>
                </c:pt>
                <c:pt idx="616">
                  <c:v>3788.4</c:v>
                </c:pt>
                <c:pt idx="617">
                  <c:v>1832.6</c:v>
                </c:pt>
                <c:pt idx="618">
                  <c:v>2905.98</c:v>
                </c:pt>
                <c:pt idx="619">
                  <c:v>2900</c:v>
                </c:pt>
                <c:pt idx="620">
                  <c:v>3599.75</c:v>
                </c:pt>
                <c:pt idx="621">
                  <c:v>2200</c:v>
                </c:pt>
                <c:pt idx="622">
                  <c:v>2100.56</c:v>
                </c:pt>
                <c:pt idx="623">
                  <c:v>3881.7799999999997</c:v>
                </c:pt>
                <c:pt idx="624">
                  <c:v>4509.12</c:v>
                </c:pt>
                <c:pt idx="625">
                  <c:v>3273.2700000000004</c:v>
                </c:pt>
                <c:pt idx="626">
                  <c:v>3800</c:v>
                </c:pt>
                <c:pt idx="627">
                  <c:v>3100</c:v>
                </c:pt>
                <c:pt idx="628">
                  <c:v>3600</c:v>
                </c:pt>
                <c:pt idx="629">
                  <c:v>2500</c:v>
                </c:pt>
                <c:pt idx="630">
                  <c:v>4800</c:v>
                </c:pt>
                <c:pt idx="631">
                  <c:v>3500</c:v>
                </c:pt>
                <c:pt idx="632">
                  <c:v>2100</c:v>
                </c:pt>
                <c:pt idx="633">
                  <c:v>4700</c:v>
                </c:pt>
                <c:pt idx="634">
                  <c:v>3800</c:v>
                </c:pt>
                <c:pt idx="635">
                  <c:v>4100</c:v>
                </c:pt>
                <c:pt idx="636">
                  <c:v>2400</c:v>
                </c:pt>
                <c:pt idx="637">
                  <c:v>3700</c:v>
                </c:pt>
                <c:pt idx="638">
                  <c:v>3300</c:v>
                </c:pt>
                <c:pt idx="639">
                  <c:v>4900</c:v>
                </c:pt>
                <c:pt idx="640">
                  <c:v>2900</c:v>
                </c:pt>
                <c:pt idx="641">
                  <c:v>2400</c:v>
                </c:pt>
                <c:pt idx="642">
                  <c:v>4700</c:v>
                </c:pt>
                <c:pt idx="643">
                  <c:v>2400</c:v>
                </c:pt>
                <c:pt idx="644">
                  <c:v>2500</c:v>
                </c:pt>
                <c:pt idx="645">
                  <c:v>974.09999999999991</c:v>
                </c:pt>
                <c:pt idx="646">
                  <c:v>2200</c:v>
                </c:pt>
                <c:pt idx="647">
                  <c:v>1746.6299999999999</c:v>
                </c:pt>
                <c:pt idx="648">
                  <c:v>3400</c:v>
                </c:pt>
                <c:pt idx="649">
                  <c:v>3600</c:v>
                </c:pt>
                <c:pt idx="650">
                  <c:v>1463.6999999999998</c:v>
                </c:pt>
                <c:pt idx="651">
                  <c:v>4800</c:v>
                </c:pt>
                <c:pt idx="652">
                  <c:v>3400</c:v>
                </c:pt>
                <c:pt idx="653">
                  <c:v>2400</c:v>
                </c:pt>
                <c:pt idx="654">
                  <c:v>4600</c:v>
                </c:pt>
                <c:pt idx="655">
                  <c:v>4500</c:v>
                </c:pt>
                <c:pt idx="656">
                  <c:v>3900</c:v>
                </c:pt>
                <c:pt idx="657">
                  <c:v>4300</c:v>
                </c:pt>
                <c:pt idx="658">
                  <c:v>2900</c:v>
                </c:pt>
                <c:pt idx="659">
                  <c:v>2000</c:v>
                </c:pt>
                <c:pt idx="660">
                  <c:v>4600</c:v>
                </c:pt>
                <c:pt idx="661">
                  <c:v>2700</c:v>
                </c:pt>
                <c:pt idx="662">
                  <c:v>4400</c:v>
                </c:pt>
                <c:pt idx="663">
                  <c:v>4300</c:v>
                </c:pt>
                <c:pt idx="664">
                  <c:v>4900</c:v>
                </c:pt>
                <c:pt idx="665">
                  <c:v>4000</c:v>
                </c:pt>
                <c:pt idx="666">
                  <c:v>3000</c:v>
                </c:pt>
                <c:pt idx="667">
                  <c:v>5000</c:v>
                </c:pt>
                <c:pt idx="668">
                  <c:v>2300</c:v>
                </c:pt>
                <c:pt idx="669">
                  <c:v>2600</c:v>
                </c:pt>
                <c:pt idx="670">
                  <c:v>2700</c:v>
                </c:pt>
                <c:pt idx="671">
                  <c:v>4200</c:v>
                </c:pt>
                <c:pt idx="672">
                  <c:v>4700</c:v>
                </c:pt>
                <c:pt idx="673">
                  <c:v>4900</c:v>
                </c:pt>
                <c:pt idx="674">
                  <c:v>3800</c:v>
                </c:pt>
                <c:pt idx="675">
                  <c:v>2000</c:v>
                </c:pt>
                <c:pt idx="676">
                  <c:v>2500</c:v>
                </c:pt>
                <c:pt idx="677">
                  <c:v>2200</c:v>
                </c:pt>
                <c:pt idx="678">
                  <c:v>4100</c:v>
                </c:pt>
                <c:pt idx="679">
                  <c:v>2800</c:v>
                </c:pt>
                <c:pt idx="680">
                  <c:v>3390</c:v>
                </c:pt>
                <c:pt idx="681">
                  <c:v>1608</c:v>
                </c:pt>
                <c:pt idx="682">
                  <c:v>2262.96</c:v>
                </c:pt>
                <c:pt idx="683">
                  <c:v>1496.6399999999999</c:v>
                </c:pt>
                <c:pt idx="684">
                  <c:v>1879.7400000000002</c:v>
                </c:pt>
                <c:pt idx="685">
                  <c:v>1495.26</c:v>
                </c:pt>
                <c:pt idx="686">
                  <c:v>2323.6999999999998</c:v>
                </c:pt>
                <c:pt idx="687">
                  <c:v>2491.86</c:v>
                </c:pt>
                <c:pt idx="688">
                  <c:v>1643.12</c:v>
                </c:pt>
                <c:pt idx="689">
                  <c:v>1322.16</c:v>
                </c:pt>
                <c:pt idx="690">
                  <c:v>1423.8</c:v>
                </c:pt>
                <c:pt idx="691">
                  <c:v>2397.4500000000003</c:v>
                </c:pt>
                <c:pt idx="692">
                  <c:v>1574</c:v>
                </c:pt>
                <c:pt idx="693">
                  <c:v>1729</c:v>
                </c:pt>
                <c:pt idx="694">
                  <c:v>2255.84</c:v>
                </c:pt>
                <c:pt idx="695">
                  <c:v>1834.5</c:v>
                </c:pt>
                <c:pt idx="696">
                  <c:v>3201.5</c:v>
                </c:pt>
                <c:pt idx="697">
                  <c:v>2276.3999999999996</c:v>
                </c:pt>
                <c:pt idx="698">
                  <c:v>4500</c:v>
                </c:pt>
                <c:pt idx="699">
                  <c:v>1331.1</c:v>
                </c:pt>
                <c:pt idx="700">
                  <c:v>3051.3</c:v>
                </c:pt>
                <c:pt idx="701">
                  <c:v>2288.52</c:v>
                </c:pt>
                <c:pt idx="702">
                  <c:v>2900</c:v>
                </c:pt>
                <c:pt idx="703">
                  <c:v>3900</c:v>
                </c:pt>
                <c:pt idx="704">
                  <c:v>4500</c:v>
                </c:pt>
                <c:pt idx="705">
                  <c:v>4700</c:v>
                </c:pt>
                <c:pt idx="706">
                  <c:v>4900</c:v>
                </c:pt>
                <c:pt idx="707">
                  <c:v>4600</c:v>
                </c:pt>
                <c:pt idx="708">
                  <c:v>4800</c:v>
                </c:pt>
                <c:pt idx="709">
                  <c:v>4600</c:v>
                </c:pt>
                <c:pt idx="710">
                  <c:v>3500</c:v>
                </c:pt>
                <c:pt idx="711">
                  <c:v>4300</c:v>
                </c:pt>
                <c:pt idx="712">
                  <c:v>2600</c:v>
                </c:pt>
                <c:pt idx="713">
                  <c:v>2159.96</c:v>
                </c:pt>
                <c:pt idx="714">
                  <c:v>3379.94</c:v>
                </c:pt>
                <c:pt idx="715">
                  <c:v>5000</c:v>
                </c:pt>
                <c:pt idx="716">
                  <c:v>4800</c:v>
                </c:pt>
                <c:pt idx="717">
                  <c:v>4100</c:v>
                </c:pt>
                <c:pt idx="718">
                  <c:v>3600</c:v>
                </c:pt>
                <c:pt idx="719">
                  <c:v>2900</c:v>
                </c:pt>
                <c:pt idx="720">
                  <c:v>1236.8399999999999</c:v>
                </c:pt>
                <c:pt idx="721">
                  <c:v>4600</c:v>
                </c:pt>
                <c:pt idx="722">
                  <c:v>3800</c:v>
                </c:pt>
                <c:pt idx="723">
                  <c:v>728.40000000000009</c:v>
                </c:pt>
                <c:pt idx="724">
                  <c:v>2200</c:v>
                </c:pt>
                <c:pt idx="725">
                  <c:v>2700</c:v>
                </c:pt>
                <c:pt idx="726">
                  <c:v>5498.08</c:v>
                </c:pt>
                <c:pt idx="727">
                  <c:v>3777.58</c:v>
                </c:pt>
                <c:pt idx="728">
                  <c:v>2500</c:v>
                </c:pt>
                <c:pt idx="729">
                  <c:v>3300</c:v>
                </c:pt>
                <c:pt idx="730">
                  <c:v>4200</c:v>
                </c:pt>
                <c:pt idx="731">
                  <c:v>3300</c:v>
                </c:pt>
                <c:pt idx="732">
                  <c:v>3800</c:v>
                </c:pt>
                <c:pt idx="733">
                  <c:v>3100</c:v>
                </c:pt>
                <c:pt idx="734">
                  <c:v>2000</c:v>
                </c:pt>
                <c:pt idx="735">
                  <c:v>4400</c:v>
                </c:pt>
                <c:pt idx="736">
                  <c:v>2600</c:v>
                </c:pt>
                <c:pt idx="737">
                  <c:v>2700</c:v>
                </c:pt>
                <c:pt idx="738">
                  <c:v>4600</c:v>
                </c:pt>
                <c:pt idx="739">
                  <c:v>4700</c:v>
                </c:pt>
                <c:pt idx="740">
                  <c:v>3700</c:v>
                </c:pt>
                <c:pt idx="741">
                  <c:v>3100</c:v>
                </c:pt>
                <c:pt idx="742">
                  <c:v>2400</c:v>
                </c:pt>
                <c:pt idx="743">
                  <c:v>3100</c:v>
                </c:pt>
                <c:pt idx="744">
                  <c:v>5000</c:v>
                </c:pt>
                <c:pt idx="745">
                  <c:v>2264.15</c:v>
                </c:pt>
                <c:pt idx="746">
                  <c:v>3000</c:v>
                </c:pt>
                <c:pt idx="747">
                  <c:v>2900</c:v>
                </c:pt>
                <c:pt idx="748">
                  <c:v>2700</c:v>
                </c:pt>
                <c:pt idx="749">
                  <c:v>4000</c:v>
                </c:pt>
                <c:pt idx="750">
                  <c:v>3068.69</c:v>
                </c:pt>
                <c:pt idx="751">
                  <c:v>600</c:v>
                </c:pt>
                <c:pt idx="752">
                  <c:v>4500</c:v>
                </c:pt>
                <c:pt idx="753">
                  <c:v>1189.98</c:v>
                </c:pt>
                <c:pt idx="754">
                  <c:v>3090.15</c:v>
                </c:pt>
                <c:pt idx="755">
                  <c:v>2795.8599999999997</c:v>
                </c:pt>
                <c:pt idx="756">
                  <c:v>2851.54</c:v>
                </c:pt>
                <c:pt idx="757">
                  <c:v>2701.92</c:v>
                </c:pt>
                <c:pt idx="758">
                  <c:v>2204.1</c:v>
                </c:pt>
                <c:pt idx="759">
                  <c:v>2840.48</c:v>
                </c:pt>
                <c:pt idx="760">
                  <c:v>2647.04</c:v>
                </c:pt>
                <c:pt idx="761">
                  <c:v>3172.0499999999997</c:v>
                </c:pt>
                <c:pt idx="762">
                  <c:v>2585.9299999999998</c:v>
                </c:pt>
                <c:pt idx="763">
                  <c:v>2148.3000000000002</c:v>
                </c:pt>
                <c:pt idx="764">
                  <c:v>1667.3999999999999</c:v>
                </c:pt>
                <c:pt idx="765">
                  <c:v>1859.7</c:v>
                </c:pt>
                <c:pt idx="766">
                  <c:v>1476.6</c:v>
                </c:pt>
                <c:pt idx="767">
                  <c:v>1732</c:v>
                </c:pt>
                <c:pt idx="768">
                  <c:v>1674.1699999999998</c:v>
                </c:pt>
                <c:pt idx="769">
                  <c:v>1500.98</c:v>
                </c:pt>
                <c:pt idx="770">
                  <c:v>2192.6799999999998</c:v>
                </c:pt>
                <c:pt idx="771">
                  <c:v>1797.58</c:v>
                </c:pt>
                <c:pt idx="772">
                  <c:v>2142.35</c:v>
                </c:pt>
                <c:pt idx="773">
                  <c:v>2086.92</c:v>
                </c:pt>
                <c:pt idx="774">
                  <c:v>5000</c:v>
                </c:pt>
                <c:pt idx="775">
                  <c:v>2541.59</c:v>
                </c:pt>
                <c:pt idx="776">
                  <c:v>2130.92</c:v>
                </c:pt>
                <c:pt idx="777">
                  <c:v>1701.6999999999998</c:v>
                </c:pt>
                <c:pt idx="778">
                  <c:v>1694</c:v>
                </c:pt>
                <c:pt idx="779">
                  <c:v>2913.53</c:v>
                </c:pt>
                <c:pt idx="780">
                  <c:v>935.18</c:v>
                </c:pt>
                <c:pt idx="781">
                  <c:v>3073.26</c:v>
                </c:pt>
                <c:pt idx="782">
                  <c:v>2082.4900000000002</c:v>
                </c:pt>
                <c:pt idx="783">
                  <c:v>3394.23</c:v>
                </c:pt>
                <c:pt idx="784">
                  <c:v>2559.6</c:v>
                </c:pt>
                <c:pt idx="785">
                  <c:v>1490.1599999999999</c:v>
                </c:pt>
                <c:pt idx="786">
                  <c:v>3844</c:v>
                </c:pt>
                <c:pt idx="787">
                  <c:v>4700</c:v>
                </c:pt>
                <c:pt idx="788">
                  <c:v>1824.72</c:v>
                </c:pt>
                <c:pt idx="789">
                  <c:v>2668.6800000000003</c:v>
                </c:pt>
                <c:pt idx="790">
                  <c:v>2843.61</c:v>
                </c:pt>
                <c:pt idx="791">
                  <c:v>3163.65</c:v>
                </c:pt>
                <c:pt idx="792">
                  <c:v>2226.11</c:v>
                </c:pt>
                <c:pt idx="793">
                  <c:v>2069.75</c:v>
                </c:pt>
                <c:pt idx="794">
                  <c:v>2235.3300000000004</c:v>
                </c:pt>
                <c:pt idx="795">
                  <c:v>3100</c:v>
                </c:pt>
                <c:pt idx="796">
                  <c:v>4500</c:v>
                </c:pt>
                <c:pt idx="797">
                  <c:v>2700</c:v>
                </c:pt>
                <c:pt idx="798">
                  <c:v>2700</c:v>
                </c:pt>
                <c:pt idx="799">
                  <c:v>2909.3399999999997</c:v>
                </c:pt>
                <c:pt idx="800">
                  <c:v>1570.1699999999998</c:v>
                </c:pt>
                <c:pt idx="801">
                  <c:v>2613.92</c:v>
                </c:pt>
                <c:pt idx="802">
                  <c:v>3193.26</c:v>
                </c:pt>
                <c:pt idx="803">
                  <c:v>1482.6000000000001</c:v>
                </c:pt>
                <c:pt idx="804">
                  <c:v>2055.23</c:v>
                </c:pt>
                <c:pt idx="805">
                  <c:v>2674.9</c:v>
                </c:pt>
                <c:pt idx="806">
                  <c:v>1853.4</c:v>
                </c:pt>
                <c:pt idx="807">
                  <c:v>1490.1000000000001</c:v>
                </c:pt>
                <c:pt idx="808">
                  <c:v>2162.16</c:v>
                </c:pt>
                <c:pt idx="809">
                  <c:v>2814.28</c:v>
                </c:pt>
                <c:pt idx="810">
                  <c:v>1605</c:v>
                </c:pt>
                <c:pt idx="811">
                  <c:v>2093.44</c:v>
                </c:pt>
                <c:pt idx="812">
                  <c:v>1944.3000000000002</c:v>
                </c:pt>
                <c:pt idx="813">
                  <c:v>1986.8000000000002</c:v>
                </c:pt>
                <c:pt idx="814">
                  <c:v>1695.96</c:v>
                </c:pt>
                <c:pt idx="815">
                  <c:v>1281.56</c:v>
                </c:pt>
                <c:pt idx="816">
                  <c:v>1774.22</c:v>
                </c:pt>
                <c:pt idx="817">
                  <c:v>1997.5</c:v>
                </c:pt>
                <c:pt idx="818">
                  <c:v>2353.2000000000003</c:v>
                </c:pt>
                <c:pt idx="819">
                  <c:v>981.2</c:v>
                </c:pt>
                <c:pt idx="820">
                  <c:v>1550.72</c:v>
                </c:pt>
                <c:pt idx="821">
                  <c:v>1771.0600000000002</c:v>
                </c:pt>
                <c:pt idx="822">
                  <c:v>2213.4</c:v>
                </c:pt>
                <c:pt idx="823">
                  <c:v>3800</c:v>
                </c:pt>
                <c:pt idx="824">
                  <c:v>1864.8</c:v>
                </c:pt>
                <c:pt idx="825">
                  <c:v>1142.4100000000001</c:v>
                </c:pt>
                <c:pt idx="826">
                  <c:v>1172.5999999999999</c:v>
                </c:pt>
                <c:pt idx="827">
                  <c:v>3900</c:v>
                </c:pt>
                <c:pt idx="828">
                  <c:v>3064.6</c:v>
                </c:pt>
                <c:pt idx="829">
                  <c:v>2202.48</c:v>
                </c:pt>
                <c:pt idx="830">
                  <c:v>2600</c:v>
                </c:pt>
                <c:pt idx="831">
                  <c:v>3100</c:v>
                </c:pt>
                <c:pt idx="832">
                  <c:v>3400</c:v>
                </c:pt>
                <c:pt idx="833">
                  <c:v>4100</c:v>
                </c:pt>
                <c:pt idx="834">
                  <c:v>2300</c:v>
                </c:pt>
                <c:pt idx="835">
                  <c:v>4800</c:v>
                </c:pt>
                <c:pt idx="836">
                  <c:v>2200</c:v>
                </c:pt>
                <c:pt idx="837">
                  <c:v>2100</c:v>
                </c:pt>
                <c:pt idx="838">
                  <c:v>2200</c:v>
                </c:pt>
                <c:pt idx="839">
                  <c:v>4000</c:v>
                </c:pt>
                <c:pt idx="840">
                  <c:v>5000</c:v>
                </c:pt>
                <c:pt idx="841">
                  <c:v>2900</c:v>
                </c:pt>
                <c:pt idx="842">
                  <c:v>4300</c:v>
                </c:pt>
                <c:pt idx="843">
                  <c:v>2400</c:v>
                </c:pt>
                <c:pt idx="844">
                  <c:v>2200</c:v>
                </c:pt>
                <c:pt idx="845">
                  <c:v>4300</c:v>
                </c:pt>
                <c:pt idx="846">
                  <c:v>2000</c:v>
                </c:pt>
                <c:pt idx="847">
                  <c:v>2500</c:v>
                </c:pt>
                <c:pt idx="848">
                  <c:v>3600</c:v>
                </c:pt>
                <c:pt idx="849">
                  <c:v>1264.08</c:v>
                </c:pt>
                <c:pt idx="850">
                  <c:v>2100</c:v>
                </c:pt>
                <c:pt idx="851">
                  <c:v>3000</c:v>
                </c:pt>
                <c:pt idx="852">
                  <c:v>3033.28</c:v>
                </c:pt>
                <c:pt idx="853">
                  <c:v>990.78</c:v>
                </c:pt>
                <c:pt idx="854">
                  <c:v>2030.86</c:v>
                </c:pt>
                <c:pt idx="855">
                  <c:v>3500</c:v>
                </c:pt>
                <c:pt idx="856">
                  <c:v>2600</c:v>
                </c:pt>
                <c:pt idx="857">
                  <c:v>4600</c:v>
                </c:pt>
                <c:pt idx="858">
                  <c:v>3700</c:v>
                </c:pt>
                <c:pt idx="859">
                  <c:v>2700</c:v>
                </c:pt>
                <c:pt idx="860">
                  <c:v>2300</c:v>
                </c:pt>
                <c:pt idx="861">
                  <c:v>3900</c:v>
                </c:pt>
                <c:pt idx="862">
                  <c:v>2700</c:v>
                </c:pt>
                <c:pt idx="863">
                  <c:v>3800</c:v>
                </c:pt>
                <c:pt idx="864">
                  <c:v>2700</c:v>
                </c:pt>
                <c:pt idx="865">
                  <c:v>4000</c:v>
                </c:pt>
                <c:pt idx="866">
                  <c:v>2400</c:v>
                </c:pt>
                <c:pt idx="867">
                  <c:v>4400</c:v>
                </c:pt>
                <c:pt idx="868">
                  <c:v>3700</c:v>
                </c:pt>
                <c:pt idx="869">
                  <c:v>2000</c:v>
                </c:pt>
                <c:pt idx="870">
                  <c:v>3900</c:v>
                </c:pt>
                <c:pt idx="871">
                  <c:v>4400</c:v>
                </c:pt>
                <c:pt idx="872">
                  <c:v>2200</c:v>
                </c:pt>
                <c:pt idx="873">
                  <c:v>4300</c:v>
                </c:pt>
                <c:pt idx="874">
                  <c:v>2700</c:v>
                </c:pt>
                <c:pt idx="875">
                  <c:v>1687.4</c:v>
                </c:pt>
                <c:pt idx="876">
                  <c:v>1308</c:v>
                </c:pt>
                <c:pt idx="877">
                  <c:v>4900</c:v>
                </c:pt>
                <c:pt idx="878">
                  <c:v>2900</c:v>
                </c:pt>
                <c:pt idx="879">
                  <c:v>4100</c:v>
                </c:pt>
                <c:pt idx="880">
                  <c:v>5500</c:v>
                </c:pt>
                <c:pt idx="881">
                  <c:v>2242.89</c:v>
                </c:pt>
                <c:pt idx="882">
                  <c:v>2300</c:v>
                </c:pt>
                <c:pt idx="883">
                  <c:v>2795.27</c:v>
                </c:pt>
                <c:pt idx="884">
                  <c:v>4600</c:v>
                </c:pt>
                <c:pt idx="885">
                  <c:v>4285.46</c:v>
                </c:pt>
                <c:pt idx="886">
                  <c:v>3100</c:v>
                </c:pt>
                <c:pt idx="887">
                  <c:v>4600</c:v>
                </c:pt>
                <c:pt idx="888">
                  <c:v>3298.55</c:v>
                </c:pt>
                <c:pt idx="889">
                  <c:v>2609.8799999999997</c:v>
                </c:pt>
                <c:pt idx="890">
                  <c:v>3336.29</c:v>
                </c:pt>
                <c:pt idx="891">
                  <c:v>4900</c:v>
                </c:pt>
                <c:pt idx="892">
                  <c:v>2400</c:v>
                </c:pt>
                <c:pt idx="893">
                  <c:v>3000</c:v>
                </c:pt>
                <c:pt idx="894">
                  <c:v>4407</c:v>
                </c:pt>
                <c:pt idx="895">
                  <c:v>2983.44</c:v>
                </c:pt>
                <c:pt idx="896">
                  <c:v>4600</c:v>
                </c:pt>
                <c:pt idx="897">
                  <c:v>4700</c:v>
                </c:pt>
                <c:pt idx="898">
                  <c:v>4600</c:v>
                </c:pt>
                <c:pt idx="899">
                  <c:v>3700</c:v>
                </c:pt>
                <c:pt idx="900">
                  <c:v>3300</c:v>
                </c:pt>
                <c:pt idx="901">
                  <c:v>2795.27</c:v>
                </c:pt>
                <c:pt idx="902">
                  <c:v>4800</c:v>
                </c:pt>
                <c:pt idx="903">
                  <c:v>3572.33</c:v>
                </c:pt>
                <c:pt idx="904">
                  <c:v>4200</c:v>
                </c:pt>
                <c:pt idx="905">
                  <c:v>4100</c:v>
                </c:pt>
                <c:pt idx="906">
                  <c:v>1448</c:v>
                </c:pt>
                <c:pt idx="907">
                  <c:v>881.4</c:v>
                </c:pt>
                <c:pt idx="908">
                  <c:v>2011.1000000000001</c:v>
                </c:pt>
                <c:pt idx="909">
                  <c:v>1801.24</c:v>
                </c:pt>
                <c:pt idx="910">
                  <c:v>3390.2000000000003</c:v>
                </c:pt>
                <c:pt idx="911">
                  <c:v>1424</c:v>
                </c:pt>
                <c:pt idx="912">
                  <c:v>1499.1</c:v>
                </c:pt>
                <c:pt idx="913">
                  <c:v>3358.08</c:v>
                </c:pt>
                <c:pt idx="914">
                  <c:v>1504.1599999999999</c:v>
                </c:pt>
                <c:pt idx="915">
                  <c:v>2655.12</c:v>
                </c:pt>
                <c:pt idx="916">
                  <c:v>1244.1600000000001</c:v>
                </c:pt>
                <c:pt idx="917">
                  <c:v>1888.8799999999999</c:v>
                </c:pt>
                <c:pt idx="918">
                  <c:v>1820.01</c:v>
                </c:pt>
                <c:pt idx="919">
                  <c:v>2866.95</c:v>
                </c:pt>
                <c:pt idx="920">
                  <c:v>1394.16</c:v>
                </c:pt>
                <c:pt idx="921">
                  <c:v>2632.2799999999997</c:v>
                </c:pt>
                <c:pt idx="922">
                  <c:v>2018.56</c:v>
                </c:pt>
                <c:pt idx="923">
                  <c:v>2954.5299999999997</c:v>
                </c:pt>
                <c:pt idx="924">
                  <c:v>1871.8300000000002</c:v>
                </c:pt>
                <c:pt idx="925">
                  <c:v>1559.04</c:v>
                </c:pt>
                <c:pt idx="926">
                  <c:v>1880.2</c:v>
                </c:pt>
                <c:pt idx="927">
                  <c:v>1224.67</c:v>
                </c:pt>
                <c:pt idx="928">
                  <c:v>2600</c:v>
                </c:pt>
                <c:pt idx="929">
                  <c:v>2208.64</c:v>
                </c:pt>
                <c:pt idx="930">
                  <c:v>3458.42</c:v>
                </c:pt>
                <c:pt idx="931">
                  <c:v>1237.8800000000001</c:v>
                </c:pt>
                <c:pt idx="932">
                  <c:v>2723.2</c:v>
                </c:pt>
                <c:pt idx="933">
                  <c:v>2218.52</c:v>
                </c:pt>
                <c:pt idx="934">
                  <c:v>1665.32</c:v>
                </c:pt>
                <c:pt idx="935">
                  <c:v>3421.04</c:v>
                </c:pt>
                <c:pt idx="936">
                  <c:v>1878.6599999999999</c:v>
                </c:pt>
                <c:pt idx="937">
                  <c:v>3853.6000000000004</c:v>
                </c:pt>
                <c:pt idx="938">
                  <c:v>3442.6400000000003</c:v>
                </c:pt>
                <c:pt idx="939">
                  <c:v>3482.16</c:v>
                </c:pt>
                <c:pt idx="940">
                  <c:v>3363.5200000000004</c:v>
                </c:pt>
                <c:pt idx="941">
                  <c:v>3350.52</c:v>
                </c:pt>
                <c:pt idx="942">
                  <c:v>2862.72</c:v>
                </c:pt>
                <c:pt idx="943">
                  <c:v>4036.04</c:v>
                </c:pt>
                <c:pt idx="944">
                  <c:v>2800</c:v>
                </c:pt>
                <c:pt idx="945">
                  <c:v>4636.38</c:v>
                </c:pt>
                <c:pt idx="946">
                  <c:v>1553.5800000000002</c:v>
                </c:pt>
                <c:pt idx="947">
                  <c:v>2697.6</c:v>
                </c:pt>
                <c:pt idx="948">
                  <c:v>3334.04</c:v>
                </c:pt>
                <c:pt idx="949">
                  <c:v>2059.2600000000002</c:v>
                </c:pt>
                <c:pt idx="950">
                  <c:v>2023.14</c:v>
                </c:pt>
                <c:pt idx="951">
                  <c:v>2586.64</c:v>
                </c:pt>
                <c:pt idx="952">
                  <c:v>1987.02</c:v>
                </c:pt>
                <c:pt idx="953">
                  <c:v>1146.5</c:v>
                </c:pt>
                <c:pt idx="954">
                  <c:v>2312.2399999999998</c:v>
                </c:pt>
                <c:pt idx="955">
                  <c:v>2793.71</c:v>
                </c:pt>
                <c:pt idx="956">
                  <c:v>1908.28</c:v>
                </c:pt>
                <c:pt idx="957">
                  <c:v>3441.3700000000003</c:v>
                </c:pt>
                <c:pt idx="958">
                  <c:v>2023.2800000000002</c:v>
                </c:pt>
                <c:pt idx="959">
                  <c:v>2245.2000000000003</c:v>
                </c:pt>
                <c:pt idx="960">
                  <c:v>3255.1200000000003</c:v>
                </c:pt>
                <c:pt idx="961">
                  <c:v>2500</c:v>
                </c:pt>
                <c:pt idx="962">
                  <c:v>4300</c:v>
                </c:pt>
                <c:pt idx="963">
                  <c:v>2921.7</c:v>
                </c:pt>
                <c:pt idx="964">
                  <c:v>1801.2</c:v>
                </c:pt>
                <c:pt idx="965">
                  <c:v>2600</c:v>
                </c:pt>
                <c:pt idx="966">
                  <c:v>4000</c:v>
                </c:pt>
                <c:pt idx="967">
                  <c:v>2759.31</c:v>
                </c:pt>
                <c:pt idx="968">
                  <c:v>2200</c:v>
                </c:pt>
                <c:pt idx="969">
                  <c:v>2300</c:v>
                </c:pt>
                <c:pt idx="970">
                  <c:v>3000</c:v>
                </c:pt>
                <c:pt idx="971">
                  <c:v>4900</c:v>
                </c:pt>
                <c:pt idx="972">
                  <c:v>3100</c:v>
                </c:pt>
                <c:pt idx="973">
                  <c:v>2900</c:v>
                </c:pt>
                <c:pt idx="974">
                  <c:v>3138.3399999999997</c:v>
                </c:pt>
                <c:pt idx="975">
                  <c:v>3800</c:v>
                </c:pt>
                <c:pt idx="976">
                  <c:v>2900</c:v>
                </c:pt>
                <c:pt idx="977">
                  <c:v>2300</c:v>
                </c:pt>
                <c:pt idx="978">
                  <c:v>2232.62</c:v>
                </c:pt>
                <c:pt idx="979">
                  <c:v>3800</c:v>
                </c:pt>
                <c:pt idx="980">
                  <c:v>2257.92</c:v>
                </c:pt>
                <c:pt idx="981">
                  <c:v>1592</c:v>
                </c:pt>
                <c:pt idx="982">
                  <c:v>4500</c:v>
                </c:pt>
                <c:pt idx="983">
                  <c:v>4400</c:v>
                </c:pt>
                <c:pt idx="984">
                  <c:v>1978.62</c:v>
                </c:pt>
                <c:pt idx="985">
                  <c:v>3500</c:v>
                </c:pt>
                <c:pt idx="986">
                  <c:v>2520.6799999999998</c:v>
                </c:pt>
                <c:pt idx="987">
                  <c:v>1781.2199999999998</c:v>
                </c:pt>
                <c:pt idx="988">
                  <c:v>2200</c:v>
                </c:pt>
                <c:pt idx="989">
                  <c:v>2600</c:v>
                </c:pt>
                <c:pt idx="990">
                  <c:v>4100</c:v>
                </c:pt>
                <c:pt idx="991">
                  <c:v>4700</c:v>
                </c:pt>
                <c:pt idx="992">
                  <c:v>3100</c:v>
                </c:pt>
                <c:pt idx="993">
                  <c:v>4300</c:v>
                </c:pt>
                <c:pt idx="994">
                  <c:v>2300</c:v>
                </c:pt>
                <c:pt idx="995">
                  <c:v>2800</c:v>
                </c:pt>
                <c:pt idx="996">
                  <c:v>4900</c:v>
                </c:pt>
                <c:pt idx="997">
                  <c:v>2400</c:v>
                </c:pt>
                <c:pt idx="998">
                  <c:v>3300</c:v>
                </c:pt>
                <c:pt idx="999">
                  <c:v>2200</c:v>
                </c:pt>
                <c:pt idx="1000">
                  <c:v>3200</c:v>
                </c:pt>
                <c:pt idx="1001">
                  <c:v>4000</c:v>
                </c:pt>
                <c:pt idx="1002">
                  <c:v>4300</c:v>
                </c:pt>
                <c:pt idx="1003">
                  <c:v>2400</c:v>
                </c:pt>
                <c:pt idx="1004">
                  <c:v>3200</c:v>
                </c:pt>
                <c:pt idx="1005">
                  <c:v>2000</c:v>
                </c:pt>
                <c:pt idx="1006">
                  <c:v>1658.88</c:v>
                </c:pt>
                <c:pt idx="1007">
                  <c:v>4800</c:v>
                </c:pt>
                <c:pt idx="1008">
                  <c:v>4400</c:v>
                </c:pt>
                <c:pt idx="1009">
                  <c:v>2800</c:v>
                </c:pt>
                <c:pt idx="1010">
                  <c:v>1476.48</c:v>
                </c:pt>
                <c:pt idx="1011">
                  <c:v>3300</c:v>
                </c:pt>
                <c:pt idx="1012">
                  <c:v>4100</c:v>
                </c:pt>
                <c:pt idx="1013">
                  <c:v>2300</c:v>
                </c:pt>
                <c:pt idx="1014">
                  <c:v>4600</c:v>
                </c:pt>
                <c:pt idx="1015">
                  <c:v>4800</c:v>
                </c:pt>
                <c:pt idx="1016">
                  <c:v>2500</c:v>
                </c:pt>
                <c:pt idx="1017">
                  <c:v>2200</c:v>
                </c:pt>
                <c:pt idx="1018">
                  <c:v>4100</c:v>
                </c:pt>
                <c:pt idx="1019">
                  <c:v>3400</c:v>
                </c:pt>
                <c:pt idx="1020">
                  <c:v>3200</c:v>
                </c:pt>
                <c:pt idx="1021">
                  <c:v>2100</c:v>
                </c:pt>
                <c:pt idx="1022">
                  <c:v>2000</c:v>
                </c:pt>
                <c:pt idx="1023">
                  <c:v>4700</c:v>
                </c:pt>
                <c:pt idx="1024">
                  <c:v>3900</c:v>
                </c:pt>
                <c:pt idx="1025">
                  <c:v>2900</c:v>
                </c:pt>
                <c:pt idx="1026">
                  <c:v>4500</c:v>
                </c:pt>
                <c:pt idx="1027">
                  <c:v>2800</c:v>
                </c:pt>
                <c:pt idx="1028">
                  <c:v>2600</c:v>
                </c:pt>
                <c:pt idx="1029">
                  <c:v>5000</c:v>
                </c:pt>
                <c:pt idx="1030">
                  <c:v>4800</c:v>
                </c:pt>
                <c:pt idx="1031">
                  <c:v>2500</c:v>
                </c:pt>
                <c:pt idx="1032">
                  <c:v>4000</c:v>
                </c:pt>
                <c:pt idx="1033">
                  <c:v>4300</c:v>
                </c:pt>
                <c:pt idx="1034">
                  <c:v>2200</c:v>
                </c:pt>
                <c:pt idx="1035">
                  <c:v>4700</c:v>
                </c:pt>
                <c:pt idx="1036">
                  <c:v>3600</c:v>
                </c:pt>
                <c:pt idx="1037">
                  <c:v>4000</c:v>
                </c:pt>
                <c:pt idx="1038">
                  <c:v>2700</c:v>
                </c:pt>
                <c:pt idx="1039">
                  <c:v>2900</c:v>
                </c:pt>
                <c:pt idx="1040">
                  <c:v>2000</c:v>
                </c:pt>
                <c:pt idx="1041">
                  <c:v>4200</c:v>
                </c:pt>
                <c:pt idx="1042">
                  <c:v>2500</c:v>
                </c:pt>
                <c:pt idx="1043">
                  <c:v>3600</c:v>
                </c:pt>
                <c:pt idx="1044">
                  <c:v>2100</c:v>
                </c:pt>
                <c:pt idx="1045">
                  <c:v>2300</c:v>
                </c:pt>
                <c:pt idx="1046">
                  <c:v>3700</c:v>
                </c:pt>
                <c:pt idx="1047">
                  <c:v>4800</c:v>
                </c:pt>
                <c:pt idx="1048">
                  <c:v>2500</c:v>
                </c:pt>
                <c:pt idx="1049">
                  <c:v>3300</c:v>
                </c:pt>
                <c:pt idx="1050">
                  <c:v>2700</c:v>
                </c:pt>
                <c:pt idx="1051">
                  <c:v>2700</c:v>
                </c:pt>
                <c:pt idx="1052">
                  <c:v>2000</c:v>
                </c:pt>
                <c:pt idx="1053">
                  <c:v>3000</c:v>
                </c:pt>
                <c:pt idx="1054">
                  <c:v>4800</c:v>
                </c:pt>
                <c:pt idx="1055">
                  <c:v>2991.68</c:v>
                </c:pt>
                <c:pt idx="1056">
                  <c:v>3400</c:v>
                </c:pt>
                <c:pt idx="1057">
                  <c:v>1534.95</c:v>
                </c:pt>
                <c:pt idx="1058">
                  <c:v>3900</c:v>
                </c:pt>
                <c:pt idx="1059">
                  <c:v>4700</c:v>
                </c:pt>
                <c:pt idx="1060">
                  <c:v>2200</c:v>
                </c:pt>
                <c:pt idx="1061">
                  <c:v>5500</c:v>
                </c:pt>
                <c:pt idx="1062">
                  <c:v>6000</c:v>
                </c:pt>
                <c:pt idx="1063">
                  <c:v>3500</c:v>
                </c:pt>
                <c:pt idx="1064">
                  <c:v>2800</c:v>
                </c:pt>
                <c:pt idx="1065">
                  <c:v>3800</c:v>
                </c:pt>
                <c:pt idx="1066">
                  <c:v>2011.8</c:v>
                </c:pt>
                <c:pt idx="1067">
                  <c:v>4100</c:v>
                </c:pt>
                <c:pt idx="1068">
                  <c:v>2151.8200000000002</c:v>
                </c:pt>
                <c:pt idx="1069">
                  <c:v>2573.46</c:v>
                </c:pt>
                <c:pt idx="1070">
                  <c:v>5000</c:v>
                </c:pt>
                <c:pt idx="1071">
                  <c:v>2900</c:v>
                </c:pt>
                <c:pt idx="1072">
                  <c:v>3952.83</c:v>
                </c:pt>
                <c:pt idx="1073">
                  <c:v>3500</c:v>
                </c:pt>
                <c:pt idx="1074">
                  <c:v>4800</c:v>
                </c:pt>
                <c:pt idx="1075">
                  <c:v>1855.41</c:v>
                </c:pt>
                <c:pt idx="1076">
                  <c:v>4598.3999999999996</c:v>
                </c:pt>
                <c:pt idx="1077">
                  <c:v>4200</c:v>
                </c:pt>
                <c:pt idx="1078">
                  <c:v>4700</c:v>
                </c:pt>
                <c:pt idx="1079">
                  <c:v>3600</c:v>
                </c:pt>
                <c:pt idx="1080">
                  <c:v>2200</c:v>
                </c:pt>
                <c:pt idx="1081">
                  <c:v>3670.4</c:v>
                </c:pt>
                <c:pt idx="1082">
                  <c:v>2300</c:v>
                </c:pt>
                <c:pt idx="1083">
                  <c:v>3200</c:v>
                </c:pt>
                <c:pt idx="1084">
                  <c:v>2100</c:v>
                </c:pt>
                <c:pt idx="1085">
                  <c:v>3814.6400000000003</c:v>
                </c:pt>
                <c:pt idx="1086">
                  <c:v>2117.75</c:v>
                </c:pt>
                <c:pt idx="1087">
                  <c:v>2600</c:v>
                </c:pt>
                <c:pt idx="1088">
                  <c:v>2154</c:v>
                </c:pt>
                <c:pt idx="1089">
                  <c:v>4800</c:v>
                </c:pt>
                <c:pt idx="1090">
                  <c:v>1777.1</c:v>
                </c:pt>
                <c:pt idx="1091">
                  <c:v>1536.57</c:v>
                </c:pt>
                <c:pt idx="1092">
                  <c:v>3510</c:v>
                </c:pt>
                <c:pt idx="1093">
                  <c:v>3097.44</c:v>
                </c:pt>
                <c:pt idx="1094">
                  <c:v>1705.4099999999999</c:v>
                </c:pt>
                <c:pt idx="1095">
                  <c:v>2264.3200000000002</c:v>
                </c:pt>
                <c:pt idx="1096">
                  <c:v>2484.6</c:v>
                </c:pt>
                <c:pt idx="1097">
                  <c:v>3415.68</c:v>
                </c:pt>
                <c:pt idx="1098">
                  <c:v>2839.32</c:v>
                </c:pt>
                <c:pt idx="1099">
                  <c:v>2730</c:v>
                </c:pt>
                <c:pt idx="1100">
                  <c:v>3540.5299999999997</c:v>
                </c:pt>
                <c:pt idx="1101">
                  <c:v>2999.9700000000003</c:v>
                </c:pt>
                <c:pt idx="1102">
                  <c:v>1527.8</c:v>
                </c:pt>
                <c:pt idx="1103">
                  <c:v>3907.8</c:v>
                </c:pt>
                <c:pt idx="1104">
                  <c:v>2658.4799999999996</c:v>
                </c:pt>
                <c:pt idx="1105">
                  <c:v>3042.6800000000003</c:v>
                </c:pt>
                <c:pt idx="1106">
                  <c:v>3861.2</c:v>
                </c:pt>
                <c:pt idx="1107">
                  <c:v>2171.0699999999997</c:v>
                </c:pt>
                <c:pt idx="1108">
                  <c:v>3403.0800000000004</c:v>
                </c:pt>
                <c:pt idx="1109">
                  <c:v>2245.8000000000002</c:v>
                </c:pt>
                <c:pt idx="1110">
                  <c:v>1668.4999999999998</c:v>
                </c:pt>
                <c:pt idx="1111">
                  <c:v>2773.7999999999997</c:v>
                </c:pt>
                <c:pt idx="1112">
                  <c:v>2200</c:v>
                </c:pt>
                <c:pt idx="1113">
                  <c:v>4000</c:v>
                </c:pt>
                <c:pt idx="1114">
                  <c:v>4600</c:v>
                </c:pt>
                <c:pt idx="1115">
                  <c:v>3900</c:v>
                </c:pt>
                <c:pt idx="1116">
                  <c:v>3128.92</c:v>
                </c:pt>
                <c:pt idx="1117">
                  <c:v>3000</c:v>
                </c:pt>
                <c:pt idx="1118">
                  <c:v>3958.5</c:v>
                </c:pt>
                <c:pt idx="1119">
                  <c:v>4300</c:v>
                </c:pt>
                <c:pt idx="1120">
                  <c:v>2761.96</c:v>
                </c:pt>
                <c:pt idx="1121">
                  <c:v>2848.23</c:v>
                </c:pt>
                <c:pt idx="1122">
                  <c:v>2539.84</c:v>
                </c:pt>
                <c:pt idx="1123">
                  <c:v>2444.4</c:v>
                </c:pt>
                <c:pt idx="1124">
                  <c:v>4100</c:v>
                </c:pt>
                <c:pt idx="1125">
                  <c:v>3300</c:v>
                </c:pt>
                <c:pt idx="1126">
                  <c:v>3035.88</c:v>
                </c:pt>
                <c:pt idx="1127">
                  <c:v>2321.54</c:v>
                </c:pt>
                <c:pt idx="1128">
                  <c:v>3400</c:v>
                </c:pt>
                <c:pt idx="1129">
                  <c:v>2501.98</c:v>
                </c:pt>
                <c:pt idx="1130">
                  <c:v>3800</c:v>
                </c:pt>
                <c:pt idx="1131">
                  <c:v>3300</c:v>
                </c:pt>
                <c:pt idx="1132">
                  <c:v>3011.91</c:v>
                </c:pt>
                <c:pt idx="1133">
                  <c:v>4600</c:v>
                </c:pt>
                <c:pt idx="1134">
                  <c:v>2600</c:v>
                </c:pt>
                <c:pt idx="1135">
                  <c:v>2500</c:v>
                </c:pt>
                <c:pt idx="1136">
                  <c:v>3288.6</c:v>
                </c:pt>
                <c:pt idx="1137">
                  <c:v>5000</c:v>
                </c:pt>
                <c:pt idx="1138">
                  <c:v>3600</c:v>
                </c:pt>
                <c:pt idx="1139">
                  <c:v>1875.0900000000001</c:v>
                </c:pt>
                <c:pt idx="1140">
                  <c:v>2900</c:v>
                </c:pt>
                <c:pt idx="1141">
                  <c:v>2100</c:v>
                </c:pt>
                <c:pt idx="1142">
                  <c:v>4200</c:v>
                </c:pt>
                <c:pt idx="1143">
                  <c:v>3700</c:v>
                </c:pt>
                <c:pt idx="1144">
                  <c:v>2500</c:v>
                </c:pt>
                <c:pt idx="1145">
                  <c:v>3600</c:v>
                </c:pt>
                <c:pt idx="1146">
                  <c:v>2200</c:v>
                </c:pt>
                <c:pt idx="1147">
                  <c:v>2300</c:v>
                </c:pt>
                <c:pt idx="1148">
                  <c:v>3200</c:v>
                </c:pt>
                <c:pt idx="1149">
                  <c:v>2800</c:v>
                </c:pt>
                <c:pt idx="1150">
                  <c:v>2700</c:v>
                </c:pt>
                <c:pt idx="1151">
                  <c:v>4900</c:v>
                </c:pt>
                <c:pt idx="1152">
                  <c:v>4100</c:v>
                </c:pt>
                <c:pt idx="1153">
                  <c:v>4900</c:v>
                </c:pt>
                <c:pt idx="1154">
                  <c:v>3000</c:v>
                </c:pt>
                <c:pt idx="1155">
                  <c:v>4000</c:v>
                </c:pt>
                <c:pt idx="1156">
                  <c:v>2300</c:v>
                </c:pt>
                <c:pt idx="1157">
                  <c:v>4900</c:v>
                </c:pt>
                <c:pt idx="1158">
                  <c:v>2500</c:v>
                </c:pt>
                <c:pt idx="1159">
                  <c:v>3700</c:v>
                </c:pt>
                <c:pt idx="1160">
                  <c:v>5500</c:v>
                </c:pt>
                <c:pt idx="1161">
                  <c:v>2300</c:v>
                </c:pt>
                <c:pt idx="1162">
                  <c:v>2400</c:v>
                </c:pt>
                <c:pt idx="1163">
                  <c:v>4149.07</c:v>
                </c:pt>
                <c:pt idx="1164">
                  <c:v>5000</c:v>
                </c:pt>
                <c:pt idx="1165">
                  <c:v>4700</c:v>
                </c:pt>
                <c:pt idx="1166">
                  <c:v>3400</c:v>
                </c:pt>
                <c:pt idx="1167">
                  <c:v>3100</c:v>
                </c:pt>
                <c:pt idx="1168">
                  <c:v>2800</c:v>
                </c:pt>
                <c:pt idx="1169">
                  <c:v>3600</c:v>
                </c:pt>
                <c:pt idx="1170">
                  <c:v>4800</c:v>
                </c:pt>
                <c:pt idx="1171">
                  <c:v>3900</c:v>
                </c:pt>
                <c:pt idx="1172">
                  <c:v>4500</c:v>
                </c:pt>
                <c:pt idx="1173">
                  <c:v>3500</c:v>
                </c:pt>
                <c:pt idx="1174">
                  <c:v>4500</c:v>
                </c:pt>
                <c:pt idx="1175">
                  <c:v>4600</c:v>
                </c:pt>
                <c:pt idx="1176">
                  <c:v>3700</c:v>
                </c:pt>
                <c:pt idx="1177">
                  <c:v>3100</c:v>
                </c:pt>
                <c:pt idx="1178">
                  <c:v>3300</c:v>
                </c:pt>
                <c:pt idx="1179">
                  <c:v>3100</c:v>
                </c:pt>
                <c:pt idx="1180">
                  <c:v>2700</c:v>
                </c:pt>
                <c:pt idx="1181">
                  <c:v>3900</c:v>
                </c:pt>
                <c:pt idx="1182">
                  <c:v>3200</c:v>
                </c:pt>
                <c:pt idx="1183">
                  <c:v>2800</c:v>
                </c:pt>
                <c:pt idx="1184">
                  <c:v>1765.6599999999999</c:v>
                </c:pt>
                <c:pt idx="1185">
                  <c:v>3734.72</c:v>
                </c:pt>
                <c:pt idx="1186">
                  <c:v>4600</c:v>
                </c:pt>
                <c:pt idx="1187">
                  <c:v>2266.56</c:v>
                </c:pt>
                <c:pt idx="1188">
                  <c:v>6500</c:v>
                </c:pt>
                <c:pt idx="1189">
                  <c:v>4300</c:v>
                </c:pt>
                <c:pt idx="1190">
                  <c:v>2914.1099999999997</c:v>
                </c:pt>
                <c:pt idx="1191">
                  <c:v>1740.9</c:v>
                </c:pt>
                <c:pt idx="1192">
                  <c:v>2266.1999999999998</c:v>
                </c:pt>
                <c:pt idx="1193">
                  <c:v>3155.58</c:v>
                </c:pt>
                <c:pt idx="1194">
                  <c:v>1357.86</c:v>
                </c:pt>
                <c:pt idx="1195">
                  <c:v>2598.8200000000002</c:v>
                </c:pt>
                <c:pt idx="1196">
                  <c:v>1057.56</c:v>
                </c:pt>
                <c:pt idx="1197">
                  <c:v>3127.8199999999997</c:v>
                </c:pt>
                <c:pt idx="1198">
                  <c:v>2488.1400000000003</c:v>
                </c:pt>
                <c:pt idx="1199">
                  <c:v>2220.7199999999998</c:v>
                </c:pt>
                <c:pt idx="1200">
                  <c:v>1357.72</c:v>
                </c:pt>
                <c:pt idx="1201">
                  <c:v>1638.0400000000002</c:v>
                </c:pt>
                <c:pt idx="1202">
                  <c:v>2626.08</c:v>
                </c:pt>
                <c:pt idx="1203">
                  <c:v>1661.8799999999999</c:v>
                </c:pt>
                <c:pt idx="1204">
                  <c:v>2173.6</c:v>
                </c:pt>
                <c:pt idx="1205">
                  <c:v>2182.0500000000002</c:v>
                </c:pt>
                <c:pt idx="1206">
                  <c:v>2819.88</c:v>
                </c:pt>
                <c:pt idx="1207">
                  <c:v>2598.6400000000003</c:v>
                </c:pt>
                <c:pt idx="1208">
                  <c:v>2019.27</c:v>
                </c:pt>
                <c:pt idx="1209">
                  <c:v>1454.7</c:v>
                </c:pt>
                <c:pt idx="1210">
                  <c:v>1657.57</c:v>
                </c:pt>
                <c:pt idx="1211">
                  <c:v>2851.84</c:v>
                </c:pt>
                <c:pt idx="1212">
                  <c:v>2800</c:v>
                </c:pt>
                <c:pt idx="1213">
                  <c:v>3600</c:v>
                </c:pt>
                <c:pt idx="1214">
                  <c:v>1879.92</c:v>
                </c:pt>
                <c:pt idx="1215">
                  <c:v>4100</c:v>
                </c:pt>
                <c:pt idx="1216">
                  <c:v>2687.04</c:v>
                </c:pt>
                <c:pt idx="1217">
                  <c:v>3300</c:v>
                </c:pt>
                <c:pt idx="1218">
                  <c:v>3400</c:v>
                </c:pt>
                <c:pt idx="1219">
                  <c:v>2900</c:v>
                </c:pt>
                <c:pt idx="1220">
                  <c:v>3400</c:v>
                </c:pt>
                <c:pt idx="1221">
                  <c:v>4800</c:v>
                </c:pt>
                <c:pt idx="1222">
                  <c:v>4600</c:v>
                </c:pt>
                <c:pt idx="1223">
                  <c:v>2200</c:v>
                </c:pt>
                <c:pt idx="1224">
                  <c:v>2000</c:v>
                </c:pt>
                <c:pt idx="1225">
                  <c:v>3858.75</c:v>
                </c:pt>
                <c:pt idx="1226">
                  <c:v>4600</c:v>
                </c:pt>
                <c:pt idx="1227">
                  <c:v>3400</c:v>
                </c:pt>
                <c:pt idx="1228">
                  <c:v>4287.5</c:v>
                </c:pt>
                <c:pt idx="1229">
                  <c:v>4600</c:v>
                </c:pt>
                <c:pt idx="1230">
                  <c:v>1863.4</c:v>
                </c:pt>
                <c:pt idx="1231">
                  <c:v>4166.88</c:v>
                </c:pt>
                <c:pt idx="1232">
                  <c:v>4080.07</c:v>
                </c:pt>
                <c:pt idx="1233">
                  <c:v>3400</c:v>
                </c:pt>
                <c:pt idx="1234">
                  <c:v>4500</c:v>
                </c:pt>
                <c:pt idx="1235">
                  <c:v>2000</c:v>
                </c:pt>
                <c:pt idx="1236">
                  <c:v>3024.5</c:v>
                </c:pt>
                <c:pt idx="1237">
                  <c:v>1266.0999999999999</c:v>
                </c:pt>
                <c:pt idx="1238">
                  <c:v>4500</c:v>
                </c:pt>
                <c:pt idx="1239">
                  <c:v>5800</c:v>
                </c:pt>
                <c:pt idx="1240">
                  <c:v>5100</c:v>
                </c:pt>
                <c:pt idx="1241">
                  <c:v>3800</c:v>
                </c:pt>
                <c:pt idx="1242">
                  <c:v>2200</c:v>
                </c:pt>
                <c:pt idx="1243">
                  <c:v>2500</c:v>
                </c:pt>
                <c:pt idx="1244">
                  <c:v>2400</c:v>
                </c:pt>
                <c:pt idx="1245">
                  <c:v>3500</c:v>
                </c:pt>
                <c:pt idx="1246">
                  <c:v>2800</c:v>
                </c:pt>
                <c:pt idx="1247">
                  <c:v>3600</c:v>
                </c:pt>
                <c:pt idx="1248">
                  <c:v>3900</c:v>
                </c:pt>
                <c:pt idx="1249">
                  <c:v>2700</c:v>
                </c:pt>
                <c:pt idx="1250">
                  <c:v>4000</c:v>
                </c:pt>
                <c:pt idx="1251">
                  <c:v>5000</c:v>
                </c:pt>
                <c:pt idx="1252">
                  <c:v>4200</c:v>
                </c:pt>
                <c:pt idx="1253">
                  <c:v>4800</c:v>
                </c:pt>
                <c:pt idx="1254">
                  <c:v>2500</c:v>
                </c:pt>
                <c:pt idx="1255">
                  <c:v>3100</c:v>
                </c:pt>
                <c:pt idx="1256">
                  <c:v>4400</c:v>
                </c:pt>
                <c:pt idx="1257">
                  <c:v>2300</c:v>
                </c:pt>
                <c:pt idx="1258">
                  <c:v>2900</c:v>
                </c:pt>
                <c:pt idx="1259">
                  <c:v>4900</c:v>
                </c:pt>
                <c:pt idx="1260">
                  <c:v>3600</c:v>
                </c:pt>
                <c:pt idx="1261">
                  <c:v>3400</c:v>
                </c:pt>
                <c:pt idx="1262">
                  <c:v>2500</c:v>
                </c:pt>
                <c:pt idx="1263">
                  <c:v>4800</c:v>
                </c:pt>
                <c:pt idx="1264">
                  <c:v>3800</c:v>
                </c:pt>
                <c:pt idx="1265">
                  <c:v>3700</c:v>
                </c:pt>
                <c:pt idx="1266">
                  <c:v>4900</c:v>
                </c:pt>
                <c:pt idx="1267">
                  <c:v>1903.22</c:v>
                </c:pt>
                <c:pt idx="1268">
                  <c:v>2499.56</c:v>
                </c:pt>
                <c:pt idx="1269">
                  <c:v>3081.2400000000002</c:v>
                </c:pt>
                <c:pt idx="1270">
                  <c:v>3400</c:v>
                </c:pt>
                <c:pt idx="1271">
                  <c:v>3900</c:v>
                </c:pt>
                <c:pt idx="1272">
                  <c:v>1584.6599999999999</c:v>
                </c:pt>
                <c:pt idx="1273">
                  <c:v>3600</c:v>
                </c:pt>
                <c:pt idx="1274">
                  <c:v>2341.1999999999998</c:v>
                </c:pt>
                <c:pt idx="1275">
                  <c:v>2482.11</c:v>
                </c:pt>
                <c:pt idx="1276">
                  <c:v>3602.0200000000004</c:v>
                </c:pt>
                <c:pt idx="1277">
                  <c:v>3400</c:v>
                </c:pt>
                <c:pt idx="1278">
                  <c:v>3787.98</c:v>
                </c:pt>
                <c:pt idx="1279">
                  <c:v>3500</c:v>
                </c:pt>
                <c:pt idx="1280">
                  <c:v>2834.6499999999996</c:v>
                </c:pt>
                <c:pt idx="1281">
                  <c:v>3392.2599999999998</c:v>
                </c:pt>
                <c:pt idx="1282">
                  <c:v>3358.31</c:v>
                </c:pt>
                <c:pt idx="1283">
                  <c:v>5000</c:v>
                </c:pt>
                <c:pt idx="1284">
                  <c:v>2100</c:v>
                </c:pt>
                <c:pt idx="1285">
                  <c:v>2696.96</c:v>
                </c:pt>
                <c:pt idx="1286">
                  <c:v>3200</c:v>
                </c:pt>
                <c:pt idx="1287">
                  <c:v>541.14</c:v>
                </c:pt>
                <c:pt idx="1288">
                  <c:v>6134.7</c:v>
                </c:pt>
                <c:pt idx="1289">
                  <c:v>3382.5</c:v>
                </c:pt>
                <c:pt idx="1290">
                  <c:v>2240.66</c:v>
                </c:pt>
                <c:pt idx="1291">
                  <c:v>3962.8799999999997</c:v>
                </c:pt>
                <c:pt idx="1292">
                  <c:v>1685.28</c:v>
                </c:pt>
                <c:pt idx="1293">
                  <c:v>1834.36</c:v>
                </c:pt>
                <c:pt idx="1294">
                  <c:v>1916.98</c:v>
                </c:pt>
                <c:pt idx="1295">
                  <c:v>2611</c:v>
                </c:pt>
                <c:pt idx="1296">
                  <c:v>3630.2799999999997</c:v>
                </c:pt>
                <c:pt idx="1297">
                  <c:v>5000</c:v>
                </c:pt>
                <c:pt idx="1298">
                  <c:v>3949.6499999999996</c:v>
                </c:pt>
                <c:pt idx="1299">
                  <c:v>3491.67</c:v>
                </c:pt>
                <c:pt idx="1300">
                  <c:v>2059.19</c:v>
                </c:pt>
                <c:pt idx="1301">
                  <c:v>3170.1600000000003</c:v>
                </c:pt>
                <c:pt idx="1302">
                  <c:v>1790.6</c:v>
                </c:pt>
                <c:pt idx="1303">
                  <c:v>2345.9700000000003</c:v>
                </c:pt>
                <c:pt idx="1304">
                  <c:v>3400</c:v>
                </c:pt>
                <c:pt idx="1305">
                  <c:v>4900</c:v>
                </c:pt>
                <c:pt idx="1306">
                  <c:v>3525.6000000000004</c:v>
                </c:pt>
                <c:pt idx="1307">
                  <c:v>3600</c:v>
                </c:pt>
                <c:pt idx="1308">
                  <c:v>4300.5</c:v>
                </c:pt>
                <c:pt idx="1309">
                  <c:v>2900</c:v>
                </c:pt>
                <c:pt idx="1310">
                  <c:v>3000</c:v>
                </c:pt>
                <c:pt idx="1311">
                  <c:v>3562.4900000000002</c:v>
                </c:pt>
                <c:pt idx="1312">
                  <c:v>1640.24</c:v>
                </c:pt>
                <c:pt idx="1313">
                  <c:v>4500</c:v>
                </c:pt>
                <c:pt idx="1314">
                  <c:v>1207.68</c:v>
                </c:pt>
                <c:pt idx="1315">
                  <c:v>3600</c:v>
                </c:pt>
                <c:pt idx="1316">
                  <c:v>4100</c:v>
                </c:pt>
                <c:pt idx="1317">
                  <c:v>5000</c:v>
                </c:pt>
                <c:pt idx="1318">
                  <c:v>4000</c:v>
                </c:pt>
                <c:pt idx="1319">
                  <c:v>4900</c:v>
                </c:pt>
                <c:pt idx="1320">
                  <c:v>4500</c:v>
                </c:pt>
                <c:pt idx="1321">
                  <c:v>4700</c:v>
                </c:pt>
                <c:pt idx="1322">
                  <c:v>2100</c:v>
                </c:pt>
                <c:pt idx="1323">
                  <c:v>3200</c:v>
                </c:pt>
                <c:pt idx="1324">
                  <c:v>4700</c:v>
                </c:pt>
                <c:pt idx="1325">
                  <c:v>3800</c:v>
                </c:pt>
                <c:pt idx="1326">
                  <c:v>4100</c:v>
                </c:pt>
                <c:pt idx="1327">
                  <c:v>2100</c:v>
                </c:pt>
                <c:pt idx="1328">
                  <c:v>4100</c:v>
                </c:pt>
                <c:pt idx="1329">
                  <c:v>3800</c:v>
                </c:pt>
                <c:pt idx="1330">
                  <c:v>2482.25</c:v>
                </c:pt>
                <c:pt idx="1331">
                  <c:v>4800</c:v>
                </c:pt>
                <c:pt idx="1332">
                  <c:v>2184.38</c:v>
                </c:pt>
                <c:pt idx="1333">
                  <c:v>2800</c:v>
                </c:pt>
                <c:pt idx="1334">
                  <c:v>4700</c:v>
                </c:pt>
                <c:pt idx="1335">
                  <c:v>4900</c:v>
                </c:pt>
                <c:pt idx="1336">
                  <c:v>4500</c:v>
                </c:pt>
                <c:pt idx="1337">
                  <c:v>2800</c:v>
                </c:pt>
                <c:pt idx="1338">
                  <c:v>1668.3700000000001</c:v>
                </c:pt>
                <c:pt idx="1339">
                  <c:v>3900</c:v>
                </c:pt>
                <c:pt idx="1340">
                  <c:v>4600</c:v>
                </c:pt>
                <c:pt idx="1341">
                  <c:v>3800</c:v>
                </c:pt>
                <c:pt idx="1342">
                  <c:v>1938.8899999999999</c:v>
                </c:pt>
                <c:pt idx="1343">
                  <c:v>2490.5</c:v>
                </c:pt>
                <c:pt idx="1344">
                  <c:v>2314.69</c:v>
                </c:pt>
                <c:pt idx="1345">
                  <c:v>1254.8300000000002</c:v>
                </c:pt>
                <c:pt idx="1346">
                  <c:v>1282.8</c:v>
                </c:pt>
                <c:pt idx="1347">
                  <c:v>1345.75</c:v>
                </c:pt>
                <c:pt idx="1348">
                  <c:v>2194.2200000000003</c:v>
                </c:pt>
                <c:pt idx="1349">
                  <c:v>1972</c:v>
                </c:pt>
                <c:pt idx="1350">
                  <c:v>1835.98</c:v>
                </c:pt>
                <c:pt idx="1351">
                  <c:v>1119.93</c:v>
                </c:pt>
                <c:pt idx="1352">
                  <c:v>2082.88</c:v>
                </c:pt>
                <c:pt idx="1353">
                  <c:v>1569.75</c:v>
                </c:pt>
                <c:pt idx="1354">
                  <c:v>2694.15</c:v>
                </c:pt>
                <c:pt idx="1355">
                  <c:v>1257.27</c:v>
                </c:pt>
                <c:pt idx="1356">
                  <c:v>2567.84</c:v>
                </c:pt>
                <c:pt idx="1357">
                  <c:v>2634.2799999999997</c:v>
                </c:pt>
                <c:pt idx="1358">
                  <c:v>1502.78</c:v>
                </c:pt>
                <c:pt idx="1359">
                  <c:v>1676.1999999999998</c:v>
                </c:pt>
                <c:pt idx="1360">
                  <c:v>2217.15</c:v>
                </c:pt>
                <c:pt idx="1361">
                  <c:v>3800</c:v>
                </c:pt>
                <c:pt idx="1362">
                  <c:v>1916.6399999999999</c:v>
                </c:pt>
                <c:pt idx="1363">
                  <c:v>2900</c:v>
                </c:pt>
                <c:pt idx="1364">
                  <c:v>3000</c:v>
                </c:pt>
                <c:pt idx="1365">
                  <c:v>2000</c:v>
                </c:pt>
                <c:pt idx="1366">
                  <c:v>3900</c:v>
                </c:pt>
                <c:pt idx="1367">
                  <c:v>2095.4499999999998</c:v>
                </c:pt>
                <c:pt idx="1368">
                  <c:v>1556.62</c:v>
                </c:pt>
                <c:pt idx="1369">
                  <c:v>4400</c:v>
                </c:pt>
                <c:pt idx="1370">
                  <c:v>2800</c:v>
                </c:pt>
                <c:pt idx="1371">
                  <c:v>3100</c:v>
                </c:pt>
                <c:pt idx="1372">
                  <c:v>2900</c:v>
                </c:pt>
                <c:pt idx="1373">
                  <c:v>3200</c:v>
                </c:pt>
                <c:pt idx="1374">
                  <c:v>3300</c:v>
                </c:pt>
                <c:pt idx="1375">
                  <c:v>4400</c:v>
                </c:pt>
                <c:pt idx="1376">
                  <c:v>3200</c:v>
                </c:pt>
                <c:pt idx="1377">
                  <c:v>4100</c:v>
                </c:pt>
                <c:pt idx="1378">
                  <c:v>3500</c:v>
                </c:pt>
                <c:pt idx="1379">
                  <c:v>4400</c:v>
                </c:pt>
                <c:pt idx="1380">
                  <c:v>2600</c:v>
                </c:pt>
                <c:pt idx="1381">
                  <c:v>2000</c:v>
                </c:pt>
                <c:pt idx="1382">
                  <c:v>4800</c:v>
                </c:pt>
                <c:pt idx="1383">
                  <c:v>3400</c:v>
                </c:pt>
                <c:pt idx="1384">
                  <c:v>4900</c:v>
                </c:pt>
                <c:pt idx="1385">
                  <c:v>4000</c:v>
                </c:pt>
                <c:pt idx="1386">
                  <c:v>4500</c:v>
                </c:pt>
                <c:pt idx="1387">
                  <c:v>5000</c:v>
                </c:pt>
                <c:pt idx="1388">
                  <c:v>3800</c:v>
                </c:pt>
                <c:pt idx="1389">
                  <c:v>2500</c:v>
                </c:pt>
                <c:pt idx="1390">
                  <c:v>1629.04</c:v>
                </c:pt>
                <c:pt idx="1391">
                  <c:v>3289.86</c:v>
                </c:pt>
                <c:pt idx="1392">
                  <c:v>4900</c:v>
                </c:pt>
                <c:pt idx="1393">
                  <c:v>2574.1799999999998</c:v>
                </c:pt>
                <c:pt idx="1394">
                  <c:v>1327.79</c:v>
                </c:pt>
                <c:pt idx="1395">
                  <c:v>2356.25</c:v>
                </c:pt>
                <c:pt idx="1396">
                  <c:v>2013.5000000000002</c:v>
                </c:pt>
                <c:pt idx="1397">
                  <c:v>2807.2200000000003</c:v>
                </c:pt>
                <c:pt idx="1398">
                  <c:v>3072.96</c:v>
                </c:pt>
                <c:pt idx="1399">
                  <c:v>1906.5000000000002</c:v>
                </c:pt>
                <c:pt idx="1400">
                  <c:v>3431.7000000000003</c:v>
                </c:pt>
                <c:pt idx="1401">
                  <c:v>2084.75</c:v>
                </c:pt>
                <c:pt idx="1402">
                  <c:v>2136.0099999999998</c:v>
                </c:pt>
                <c:pt idx="1403">
                  <c:v>2009.6999999999998</c:v>
                </c:pt>
                <c:pt idx="1404">
                  <c:v>2719.7999999999997</c:v>
                </c:pt>
                <c:pt idx="1405">
                  <c:v>1575.08</c:v>
                </c:pt>
                <c:pt idx="1406">
                  <c:v>1688.4299999999998</c:v>
                </c:pt>
                <c:pt idx="1407">
                  <c:v>1672.1000000000001</c:v>
                </c:pt>
                <c:pt idx="1408">
                  <c:v>1674.7499999999998</c:v>
                </c:pt>
                <c:pt idx="1409">
                  <c:v>2100</c:v>
                </c:pt>
                <c:pt idx="1410">
                  <c:v>1649.18</c:v>
                </c:pt>
                <c:pt idx="1411">
                  <c:v>3751</c:v>
                </c:pt>
                <c:pt idx="1412">
                  <c:v>2400</c:v>
                </c:pt>
                <c:pt idx="1413">
                  <c:v>4421.3399999999992</c:v>
                </c:pt>
                <c:pt idx="1414">
                  <c:v>2078.2799999999997</c:v>
                </c:pt>
                <c:pt idx="1415">
                  <c:v>3069</c:v>
                </c:pt>
                <c:pt idx="1416">
                  <c:v>1713.8000000000002</c:v>
                </c:pt>
                <c:pt idx="1417">
                  <c:v>1506.5</c:v>
                </c:pt>
                <c:pt idx="1418">
                  <c:v>2692.1200000000003</c:v>
                </c:pt>
                <c:pt idx="1419">
                  <c:v>2422.08</c:v>
                </c:pt>
                <c:pt idx="1420">
                  <c:v>3488.34</c:v>
                </c:pt>
                <c:pt idx="1421">
                  <c:v>2583.3399999999997</c:v>
                </c:pt>
                <c:pt idx="1422">
                  <c:v>1249.4000000000001</c:v>
                </c:pt>
                <c:pt idx="1423">
                  <c:v>3374.71</c:v>
                </c:pt>
                <c:pt idx="1424">
                  <c:v>1265.46</c:v>
                </c:pt>
                <c:pt idx="1425">
                  <c:v>1681.46</c:v>
                </c:pt>
                <c:pt idx="1426">
                  <c:v>3204</c:v>
                </c:pt>
                <c:pt idx="1427">
                  <c:v>2398.7199999999998</c:v>
                </c:pt>
                <c:pt idx="1428">
                  <c:v>2381.04</c:v>
                </c:pt>
                <c:pt idx="1429">
                  <c:v>1944.54</c:v>
                </c:pt>
                <c:pt idx="1430">
                  <c:v>2273.7000000000003</c:v>
                </c:pt>
                <c:pt idx="1431">
                  <c:v>2116.5</c:v>
                </c:pt>
                <c:pt idx="1432">
                  <c:v>1307.3200000000002</c:v>
                </c:pt>
                <c:pt idx="1433">
                  <c:v>1726.3700000000001</c:v>
                </c:pt>
                <c:pt idx="1434">
                  <c:v>1267.77</c:v>
                </c:pt>
                <c:pt idx="1435">
                  <c:v>3400</c:v>
                </c:pt>
                <c:pt idx="1436">
                  <c:v>1987.1800000000003</c:v>
                </c:pt>
                <c:pt idx="1437">
                  <c:v>3880.2000000000003</c:v>
                </c:pt>
                <c:pt idx="1438">
                  <c:v>1942.15</c:v>
                </c:pt>
                <c:pt idx="1439">
                  <c:v>3259.92</c:v>
                </c:pt>
                <c:pt idx="1440">
                  <c:v>1213.8</c:v>
                </c:pt>
                <c:pt idx="1441">
                  <c:v>1086.5999999999999</c:v>
                </c:pt>
                <c:pt idx="1442">
                  <c:v>1632.75</c:v>
                </c:pt>
                <c:pt idx="1443">
                  <c:v>1734</c:v>
                </c:pt>
                <c:pt idx="1444">
                  <c:v>1857.06</c:v>
                </c:pt>
                <c:pt idx="1445">
                  <c:v>1863.41</c:v>
                </c:pt>
                <c:pt idx="1446">
                  <c:v>2924.68</c:v>
                </c:pt>
                <c:pt idx="1447">
                  <c:v>2294.1799999999998</c:v>
                </c:pt>
                <c:pt idx="1448">
                  <c:v>1457.82</c:v>
                </c:pt>
                <c:pt idx="1449">
                  <c:v>1955.8799999999999</c:v>
                </c:pt>
                <c:pt idx="1450">
                  <c:v>2314.4</c:v>
                </c:pt>
                <c:pt idx="1451">
                  <c:v>1310.96</c:v>
                </c:pt>
                <c:pt idx="1452">
                  <c:v>2913.2999999999997</c:v>
                </c:pt>
                <c:pt idx="1453">
                  <c:v>1357.78</c:v>
                </c:pt>
                <c:pt idx="1454">
                  <c:v>2150</c:v>
                </c:pt>
                <c:pt idx="1455">
                  <c:v>2783.25</c:v>
                </c:pt>
                <c:pt idx="1456">
                  <c:v>2339.92</c:v>
                </c:pt>
                <c:pt idx="1457">
                  <c:v>1729</c:v>
                </c:pt>
                <c:pt idx="1458">
                  <c:v>4500</c:v>
                </c:pt>
                <c:pt idx="1459">
                  <c:v>2275.1999999999998</c:v>
                </c:pt>
                <c:pt idx="1460">
                  <c:v>2673.44</c:v>
                </c:pt>
                <c:pt idx="1461">
                  <c:v>2431.75</c:v>
                </c:pt>
                <c:pt idx="1462">
                  <c:v>2018.72</c:v>
                </c:pt>
                <c:pt idx="1463">
                  <c:v>1558.99</c:v>
                </c:pt>
                <c:pt idx="1464">
                  <c:v>1104.6000000000001</c:v>
                </c:pt>
                <c:pt idx="1465">
                  <c:v>2575.1</c:v>
                </c:pt>
                <c:pt idx="1466">
                  <c:v>2500</c:v>
                </c:pt>
                <c:pt idx="1467">
                  <c:v>3431.75</c:v>
                </c:pt>
                <c:pt idx="1468">
                  <c:v>3273.9</c:v>
                </c:pt>
                <c:pt idx="1469">
                  <c:v>4119.3999999999996</c:v>
                </c:pt>
                <c:pt idx="1470">
                  <c:v>4400</c:v>
                </c:pt>
                <c:pt idx="1471">
                  <c:v>5000</c:v>
                </c:pt>
                <c:pt idx="1472">
                  <c:v>4800</c:v>
                </c:pt>
                <c:pt idx="1473">
                  <c:v>2500</c:v>
                </c:pt>
                <c:pt idx="1474">
                  <c:v>3900</c:v>
                </c:pt>
                <c:pt idx="1475">
                  <c:v>2254</c:v>
                </c:pt>
                <c:pt idx="1476">
                  <c:v>2921.28</c:v>
                </c:pt>
                <c:pt idx="1477">
                  <c:v>2000</c:v>
                </c:pt>
                <c:pt idx="1478">
                  <c:v>2600</c:v>
                </c:pt>
                <c:pt idx="1479">
                  <c:v>4200</c:v>
                </c:pt>
                <c:pt idx="1480">
                  <c:v>2100</c:v>
                </c:pt>
                <c:pt idx="1481">
                  <c:v>3400</c:v>
                </c:pt>
                <c:pt idx="1482">
                  <c:v>4700</c:v>
                </c:pt>
                <c:pt idx="1483">
                  <c:v>2100</c:v>
                </c:pt>
                <c:pt idx="1484">
                  <c:v>4800</c:v>
                </c:pt>
                <c:pt idx="1485">
                  <c:v>2633.4</c:v>
                </c:pt>
                <c:pt idx="1486">
                  <c:v>2278.5300000000002</c:v>
                </c:pt>
                <c:pt idx="1487">
                  <c:v>4846</c:v>
                </c:pt>
                <c:pt idx="1488">
                  <c:v>3800</c:v>
                </c:pt>
                <c:pt idx="1489">
                  <c:v>4500</c:v>
                </c:pt>
                <c:pt idx="1490">
                  <c:v>4600</c:v>
                </c:pt>
                <c:pt idx="1491">
                  <c:v>3500</c:v>
                </c:pt>
                <c:pt idx="1492">
                  <c:v>1721.73</c:v>
                </c:pt>
                <c:pt idx="1493">
                  <c:v>2993.5</c:v>
                </c:pt>
                <c:pt idx="1494">
                  <c:v>1295.06</c:v>
                </c:pt>
                <c:pt idx="1495">
                  <c:v>2671.9500000000003</c:v>
                </c:pt>
                <c:pt idx="1496">
                  <c:v>1226.5899999999999</c:v>
                </c:pt>
                <c:pt idx="1497">
                  <c:v>1453.84</c:v>
                </c:pt>
                <c:pt idx="1498">
                  <c:v>1830.22</c:v>
                </c:pt>
                <c:pt idx="1499">
                  <c:v>2530.0099999999998</c:v>
                </c:pt>
                <c:pt idx="1500">
                  <c:v>2241.4500000000003</c:v>
                </c:pt>
                <c:pt idx="1501">
                  <c:v>2399.85</c:v>
                </c:pt>
                <c:pt idx="1502">
                  <c:v>1557.72</c:v>
                </c:pt>
                <c:pt idx="1503">
                  <c:v>845.25</c:v>
                </c:pt>
                <c:pt idx="1504">
                  <c:v>1352.3999999999999</c:v>
                </c:pt>
                <c:pt idx="1505">
                  <c:v>1584.8</c:v>
                </c:pt>
                <c:pt idx="1506">
                  <c:v>2616</c:v>
                </c:pt>
                <c:pt idx="1507">
                  <c:v>1129.04</c:v>
                </c:pt>
                <c:pt idx="1508">
                  <c:v>2218.5</c:v>
                </c:pt>
                <c:pt idx="1509">
                  <c:v>2028.48</c:v>
                </c:pt>
                <c:pt idx="1510">
                  <c:v>1759.1999999999998</c:v>
                </c:pt>
                <c:pt idx="1511">
                  <c:v>977.67000000000007</c:v>
                </c:pt>
                <c:pt idx="1512">
                  <c:v>1463</c:v>
                </c:pt>
                <c:pt idx="1513">
                  <c:v>3200</c:v>
                </c:pt>
                <c:pt idx="1514">
                  <c:v>2576</c:v>
                </c:pt>
                <c:pt idx="1515">
                  <c:v>2233.69</c:v>
                </c:pt>
                <c:pt idx="1516">
                  <c:v>2481.64</c:v>
                </c:pt>
                <c:pt idx="1517">
                  <c:v>3900</c:v>
                </c:pt>
                <c:pt idx="1518">
                  <c:v>3858.1</c:v>
                </c:pt>
                <c:pt idx="1519">
                  <c:v>3501.6000000000004</c:v>
                </c:pt>
                <c:pt idx="1520">
                  <c:v>4900</c:v>
                </c:pt>
                <c:pt idx="1521">
                  <c:v>2658.96</c:v>
                </c:pt>
                <c:pt idx="1522">
                  <c:v>3400</c:v>
                </c:pt>
                <c:pt idx="1523">
                  <c:v>2214.67</c:v>
                </c:pt>
                <c:pt idx="1524">
                  <c:v>2747.5299999999997</c:v>
                </c:pt>
                <c:pt idx="1525">
                  <c:v>3310.92</c:v>
                </c:pt>
                <c:pt idx="1526">
                  <c:v>2380</c:v>
                </c:pt>
                <c:pt idx="1527">
                  <c:v>2200</c:v>
                </c:pt>
                <c:pt idx="1528">
                  <c:v>3200</c:v>
                </c:pt>
                <c:pt idx="1529">
                  <c:v>3100</c:v>
                </c:pt>
                <c:pt idx="1530">
                  <c:v>2500</c:v>
                </c:pt>
                <c:pt idx="1531">
                  <c:v>4114.38</c:v>
                </c:pt>
                <c:pt idx="1532">
                  <c:v>1063.6499999999999</c:v>
                </c:pt>
                <c:pt idx="1533">
                  <c:v>2008.44</c:v>
                </c:pt>
                <c:pt idx="1534">
                  <c:v>4328.5999999999995</c:v>
                </c:pt>
                <c:pt idx="1535">
                  <c:v>1376.43</c:v>
                </c:pt>
                <c:pt idx="1536">
                  <c:v>4300</c:v>
                </c:pt>
                <c:pt idx="1537">
                  <c:v>3659.0200000000004</c:v>
                </c:pt>
                <c:pt idx="1538">
                  <c:v>4165.6099999999997</c:v>
                </c:pt>
                <c:pt idx="1539">
                  <c:v>1404</c:v>
                </c:pt>
                <c:pt idx="1540">
                  <c:v>710.19999999999993</c:v>
                </c:pt>
                <c:pt idx="1541">
                  <c:v>1702.8000000000002</c:v>
                </c:pt>
                <c:pt idx="1542">
                  <c:v>1194.8399999999999</c:v>
                </c:pt>
                <c:pt idx="1543">
                  <c:v>1007.14</c:v>
                </c:pt>
                <c:pt idx="1544">
                  <c:v>977.43000000000006</c:v>
                </c:pt>
                <c:pt idx="1545">
                  <c:v>1436.7600000000002</c:v>
                </c:pt>
                <c:pt idx="1546">
                  <c:v>759.46</c:v>
                </c:pt>
                <c:pt idx="1547">
                  <c:v>1189.44</c:v>
                </c:pt>
                <c:pt idx="1548">
                  <c:v>683.8</c:v>
                </c:pt>
                <c:pt idx="1549">
                  <c:v>1226.82</c:v>
                </c:pt>
                <c:pt idx="1550">
                  <c:v>974.81999999999994</c:v>
                </c:pt>
                <c:pt idx="1551">
                  <c:v>577.6</c:v>
                </c:pt>
                <c:pt idx="1552">
                  <c:v>1106.93</c:v>
                </c:pt>
                <c:pt idx="1553">
                  <c:v>694.6</c:v>
                </c:pt>
                <c:pt idx="1554">
                  <c:v>1152.06</c:v>
                </c:pt>
                <c:pt idx="1555">
                  <c:v>2000</c:v>
                </c:pt>
                <c:pt idx="1556">
                  <c:v>3685.95</c:v>
                </c:pt>
                <c:pt idx="1557">
                  <c:v>703.6</c:v>
                </c:pt>
                <c:pt idx="1558">
                  <c:v>4800</c:v>
                </c:pt>
                <c:pt idx="1559">
                  <c:v>834.67</c:v>
                </c:pt>
                <c:pt idx="1560">
                  <c:v>2257.92</c:v>
                </c:pt>
                <c:pt idx="1561">
                  <c:v>3300</c:v>
                </c:pt>
                <c:pt idx="1562">
                  <c:v>1801.94</c:v>
                </c:pt>
                <c:pt idx="1563">
                  <c:v>1209.5999999999999</c:v>
                </c:pt>
                <c:pt idx="1564">
                  <c:v>3155.14</c:v>
                </c:pt>
                <c:pt idx="1565">
                  <c:v>2848.86</c:v>
                </c:pt>
                <c:pt idx="1566">
                  <c:v>3570.29</c:v>
                </c:pt>
                <c:pt idx="1567">
                  <c:v>3902.41</c:v>
                </c:pt>
                <c:pt idx="1568">
                  <c:v>1474.66</c:v>
                </c:pt>
                <c:pt idx="1569">
                  <c:v>2186.89</c:v>
                </c:pt>
                <c:pt idx="1570">
                  <c:v>1919.3999999999999</c:v>
                </c:pt>
                <c:pt idx="1571">
                  <c:v>3656</c:v>
                </c:pt>
                <c:pt idx="1572">
                  <c:v>1847</c:v>
                </c:pt>
                <c:pt idx="1573">
                  <c:v>1851</c:v>
                </c:pt>
                <c:pt idx="1574">
                  <c:v>2633.78</c:v>
                </c:pt>
                <c:pt idx="1575">
                  <c:v>3153.6</c:v>
                </c:pt>
                <c:pt idx="1576">
                  <c:v>2803.2</c:v>
                </c:pt>
                <c:pt idx="1577">
                  <c:v>2311.02</c:v>
                </c:pt>
                <c:pt idx="1578">
                  <c:v>2399.4</c:v>
                </c:pt>
                <c:pt idx="1579">
                  <c:v>2733.12</c:v>
                </c:pt>
                <c:pt idx="1580">
                  <c:v>2096.3200000000002</c:v>
                </c:pt>
                <c:pt idx="1581">
                  <c:v>2971.34</c:v>
                </c:pt>
                <c:pt idx="1582">
                  <c:v>2257.58</c:v>
                </c:pt>
                <c:pt idx="1583">
                  <c:v>3493.9100000000003</c:v>
                </c:pt>
                <c:pt idx="1584">
                  <c:v>4398.9000000000005</c:v>
                </c:pt>
                <c:pt idx="1585">
                  <c:v>2100</c:v>
                </c:pt>
                <c:pt idx="1586">
                  <c:v>2300</c:v>
                </c:pt>
                <c:pt idx="1587">
                  <c:v>3988.6000000000004</c:v>
                </c:pt>
                <c:pt idx="1588">
                  <c:v>5168.3999999999996</c:v>
                </c:pt>
                <c:pt idx="1589">
                  <c:v>2803.2</c:v>
                </c:pt>
                <c:pt idx="1590">
                  <c:v>4300</c:v>
                </c:pt>
                <c:pt idx="1591">
                  <c:v>4100</c:v>
                </c:pt>
                <c:pt idx="1592">
                  <c:v>4500</c:v>
                </c:pt>
                <c:pt idx="1593">
                  <c:v>3300</c:v>
                </c:pt>
                <c:pt idx="1594">
                  <c:v>4000</c:v>
                </c:pt>
                <c:pt idx="1595">
                  <c:v>3300</c:v>
                </c:pt>
                <c:pt idx="1596">
                  <c:v>5000</c:v>
                </c:pt>
                <c:pt idx="1597">
                  <c:v>3000</c:v>
                </c:pt>
                <c:pt idx="1598">
                  <c:v>4100</c:v>
                </c:pt>
                <c:pt idx="1599">
                  <c:v>3500</c:v>
                </c:pt>
                <c:pt idx="1600">
                  <c:v>4900</c:v>
                </c:pt>
                <c:pt idx="1601">
                  <c:v>4600</c:v>
                </c:pt>
                <c:pt idx="1602">
                  <c:v>4800</c:v>
                </c:pt>
                <c:pt idx="1603">
                  <c:v>3600</c:v>
                </c:pt>
                <c:pt idx="1604">
                  <c:v>2200</c:v>
                </c:pt>
                <c:pt idx="1605">
                  <c:v>4200</c:v>
                </c:pt>
                <c:pt idx="1606">
                  <c:v>2100</c:v>
                </c:pt>
                <c:pt idx="1607">
                  <c:v>2900</c:v>
                </c:pt>
                <c:pt idx="1608">
                  <c:v>3500</c:v>
                </c:pt>
                <c:pt idx="1609">
                  <c:v>4100</c:v>
                </c:pt>
                <c:pt idx="1610">
                  <c:v>2087.13</c:v>
                </c:pt>
                <c:pt idx="1611">
                  <c:v>1711.22</c:v>
                </c:pt>
                <c:pt idx="1612">
                  <c:v>3700</c:v>
                </c:pt>
                <c:pt idx="1613">
                  <c:v>2255.1200000000003</c:v>
                </c:pt>
                <c:pt idx="1614">
                  <c:v>4900</c:v>
                </c:pt>
                <c:pt idx="1615">
                  <c:v>2300</c:v>
                </c:pt>
                <c:pt idx="1616">
                  <c:v>2472.96</c:v>
                </c:pt>
                <c:pt idx="1617">
                  <c:v>1729.65</c:v>
                </c:pt>
                <c:pt idx="1618">
                  <c:v>995.5</c:v>
                </c:pt>
                <c:pt idx="1619">
                  <c:v>2414.7200000000003</c:v>
                </c:pt>
                <c:pt idx="1620">
                  <c:v>1560.47</c:v>
                </c:pt>
                <c:pt idx="1621">
                  <c:v>1112.94</c:v>
                </c:pt>
                <c:pt idx="1622">
                  <c:v>1138.94</c:v>
                </c:pt>
                <c:pt idx="1623">
                  <c:v>1012.4</c:v>
                </c:pt>
                <c:pt idx="1624">
                  <c:v>913.92</c:v>
                </c:pt>
                <c:pt idx="1625">
                  <c:v>2349.06</c:v>
                </c:pt>
                <c:pt idx="1626">
                  <c:v>1161.1200000000001</c:v>
                </c:pt>
                <c:pt idx="1627">
                  <c:v>1764.75</c:v>
                </c:pt>
                <c:pt idx="1628">
                  <c:v>1690.9</c:v>
                </c:pt>
                <c:pt idx="1629">
                  <c:v>2137.0500000000002</c:v>
                </c:pt>
                <c:pt idx="1630">
                  <c:v>2177.1</c:v>
                </c:pt>
                <c:pt idx="1631">
                  <c:v>1734.48</c:v>
                </c:pt>
                <c:pt idx="1632">
                  <c:v>865.49</c:v>
                </c:pt>
                <c:pt idx="1633">
                  <c:v>3000</c:v>
                </c:pt>
                <c:pt idx="1634">
                  <c:v>2223.52</c:v>
                </c:pt>
                <c:pt idx="1635">
                  <c:v>2311.6799999999998</c:v>
                </c:pt>
                <c:pt idx="1636">
                  <c:v>828.36</c:v>
                </c:pt>
                <c:pt idx="1637">
                  <c:v>856.52</c:v>
                </c:pt>
                <c:pt idx="1638">
                  <c:v>1845.4499999999998</c:v>
                </c:pt>
                <c:pt idx="1639">
                  <c:v>2400</c:v>
                </c:pt>
                <c:pt idx="1640">
                  <c:v>1828</c:v>
                </c:pt>
                <c:pt idx="1641">
                  <c:v>3600</c:v>
                </c:pt>
                <c:pt idx="1642">
                  <c:v>2100</c:v>
                </c:pt>
                <c:pt idx="1643">
                  <c:v>2700</c:v>
                </c:pt>
                <c:pt idx="1644">
                  <c:v>4700</c:v>
                </c:pt>
                <c:pt idx="1645">
                  <c:v>4200</c:v>
                </c:pt>
                <c:pt idx="1646">
                  <c:v>3200</c:v>
                </c:pt>
                <c:pt idx="1647">
                  <c:v>2800</c:v>
                </c:pt>
                <c:pt idx="1648">
                  <c:v>2400</c:v>
                </c:pt>
                <c:pt idx="1649">
                  <c:v>4900</c:v>
                </c:pt>
                <c:pt idx="1650">
                  <c:v>4600</c:v>
                </c:pt>
                <c:pt idx="1651">
                  <c:v>2800</c:v>
                </c:pt>
                <c:pt idx="1652">
                  <c:v>4800</c:v>
                </c:pt>
                <c:pt idx="1653">
                  <c:v>2900</c:v>
                </c:pt>
                <c:pt idx="1654">
                  <c:v>4700</c:v>
                </c:pt>
                <c:pt idx="1655">
                  <c:v>4300</c:v>
                </c:pt>
                <c:pt idx="1656">
                  <c:v>2500</c:v>
                </c:pt>
                <c:pt idx="1657">
                  <c:v>4800</c:v>
                </c:pt>
                <c:pt idx="1658">
                  <c:v>2400</c:v>
                </c:pt>
                <c:pt idx="1659">
                  <c:v>4200</c:v>
                </c:pt>
                <c:pt idx="1660">
                  <c:v>3100</c:v>
                </c:pt>
                <c:pt idx="1661">
                  <c:v>4200</c:v>
                </c:pt>
                <c:pt idx="1662">
                  <c:v>3700</c:v>
                </c:pt>
                <c:pt idx="1663">
                  <c:v>4100</c:v>
                </c:pt>
                <c:pt idx="1664">
                  <c:v>2000</c:v>
                </c:pt>
                <c:pt idx="1665">
                  <c:v>2000</c:v>
                </c:pt>
                <c:pt idx="1666">
                  <c:v>7000</c:v>
                </c:pt>
                <c:pt idx="1667">
                  <c:v>4900</c:v>
                </c:pt>
                <c:pt idx="1668">
                  <c:v>2060.4499999999998</c:v>
                </c:pt>
                <c:pt idx="1669">
                  <c:v>2460.16</c:v>
                </c:pt>
                <c:pt idx="1670">
                  <c:v>1787.56</c:v>
                </c:pt>
                <c:pt idx="1671">
                  <c:v>1645.65</c:v>
                </c:pt>
                <c:pt idx="1672">
                  <c:v>2169.1800000000003</c:v>
                </c:pt>
                <c:pt idx="1673">
                  <c:v>2816.18</c:v>
                </c:pt>
                <c:pt idx="1674">
                  <c:v>2521.0500000000002</c:v>
                </c:pt>
                <c:pt idx="1675">
                  <c:v>3199.98</c:v>
                </c:pt>
                <c:pt idx="1676">
                  <c:v>1338.12</c:v>
                </c:pt>
                <c:pt idx="1677">
                  <c:v>2972.58</c:v>
                </c:pt>
                <c:pt idx="1678">
                  <c:v>2070.9</c:v>
                </c:pt>
                <c:pt idx="1679">
                  <c:v>3092.6</c:v>
                </c:pt>
                <c:pt idx="1680">
                  <c:v>2408.6999999999998</c:v>
                </c:pt>
                <c:pt idx="1681">
                  <c:v>3472.54</c:v>
                </c:pt>
                <c:pt idx="1682">
                  <c:v>2263.2800000000002</c:v>
                </c:pt>
                <c:pt idx="1683">
                  <c:v>2194.1699999999996</c:v>
                </c:pt>
                <c:pt idx="1684">
                  <c:v>1346.4</c:v>
                </c:pt>
                <c:pt idx="1685">
                  <c:v>2533.63</c:v>
                </c:pt>
                <c:pt idx="1686">
                  <c:v>3403.26</c:v>
                </c:pt>
                <c:pt idx="1687">
                  <c:v>3200</c:v>
                </c:pt>
                <c:pt idx="1688">
                  <c:v>2896.65</c:v>
                </c:pt>
                <c:pt idx="1689">
                  <c:v>2632.89</c:v>
                </c:pt>
                <c:pt idx="1690">
                  <c:v>2000</c:v>
                </c:pt>
                <c:pt idx="1691">
                  <c:v>2279.5499999999997</c:v>
                </c:pt>
                <c:pt idx="1692">
                  <c:v>2150.5500000000002</c:v>
                </c:pt>
                <c:pt idx="1693">
                  <c:v>3360.4500000000003</c:v>
                </c:pt>
                <c:pt idx="1694">
                  <c:v>2326.4</c:v>
                </c:pt>
                <c:pt idx="1695">
                  <c:v>1545.6</c:v>
                </c:pt>
                <c:pt idx="1696">
                  <c:v>2000</c:v>
                </c:pt>
                <c:pt idx="1697">
                  <c:v>1639.22</c:v>
                </c:pt>
                <c:pt idx="1698">
                  <c:v>2649.6</c:v>
                </c:pt>
                <c:pt idx="1699">
                  <c:v>3845.6</c:v>
                </c:pt>
                <c:pt idx="1700">
                  <c:v>4527.04</c:v>
                </c:pt>
                <c:pt idx="1701">
                  <c:v>3966.3</c:v>
                </c:pt>
                <c:pt idx="1702">
                  <c:v>4142.58</c:v>
                </c:pt>
                <c:pt idx="1703">
                  <c:v>4441.5</c:v>
                </c:pt>
                <c:pt idx="1704">
                  <c:v>3315.12</c:v>
                </c:pt>
                <c:pt idx="1705">
                  <c:v>3918.5299999999997</c:v>
                </c:pt>
                <c:pt idx="1706">
                  <c:v>2830.4500000000003</c:v>
                </c:pt>
                <c:pt idx="1707">
                  <c:v>4900</c:v>
                </c:pt>
                <c:pt idx="1708">
                  <c:v>2620.7999999999997</c:v>
                </c:pt>
                <c:pt idx="1709">
                  <c:v>2181</c:v>
                </c:pt>
                <c:pt idx="1710">
                  <c:v>3382.08</c:v>
                </c:pt>
                <c:pt idx="1711">
                  <c:v>2500</c:v>
                </c:pt>
                <c:pt idx="1712">
                  <c:v>4000</c:v>
                </c:pt>
                <c:pt idx="1713">
                  <c:v>1350</c:v>
                </c:pt>
                <c:pt idx="1714">
                  <c:v>7182</c:v>
                </c:pt>
                <c:pt idx="1715">
                  <c:v>3900</c:v>
                </c:pt>
                <c:pt idx="1716">
                  <c:v>1742.4</c:v>
                </c:pt>
                <c:pt idx="1717">
                  <c:v>721.43999999999994</c:v>
                </c:pt>
                <c:pt idx="1718">
                  <c:v>1489.4099999999999</c:v>
                </c:pt>
                <c:pt idx="1719">
                  <c:v>891.03</c:v>
                </c:pt>
                <c:pt idx="1720">
                  <c:v>1209.3000000000002</c:v>
                </c:pt>
                <c:pt idx="1721">
                  <c:v>859.14</c:v>
                </c:pt>
                <c:pt idx="1722">
                  <c:v>1151.44</c:v>
                </c:pt>
                <c:pt idx="1723">
                  <c:v>1336.44</c:v>
                </c:pt>
                <c:pt idx="1724">
                  <c:v>905.28</c:v>
                </c:pt>
                <c:pt idx="1725">
                  <c:v>1247.3999999999999</c:v>
                </c:pt>
                <c:pt idx="1726">
                  <c:v>846.51</c:v>
                </c:pt>
                <c:pt idx="1727">
                  <c:v>1085.0400000000002</c:v>
                </c:pt>
                <c:pt idx="1728">
                  <c:v>1767.43</c:v>
                </c:pt>
                <c:pt idx="1729">
                  <c:v>1030.44</c:v>
                </c:pt>
                <c:pt idx="1730">
                  <c:v>1585.36</c:v>
                </c:pt>
                <c:pt idx="1731">
                  <c:v>813.19999999999993</c:v>
                </c:pt>
                <c:pt idx="1732">
                  <c:v>1172.3399999999999</c:v>
                </c:pt>
                <c:pt idx="1733">
                  <c:v>1510.56</c:v>
                </c:pt>
                <c:pt idx="1734">
                  <c:v>1448.0700000000002</c:v>
                </c:pt>
                <c:pt idx="1735">
                  <c:v>3000</c:v>
                </c:pt>
                <c:pt idx="1736">
                  <c:v>1225.2900000000002</c:v>
                </c:pt>
                <c:pt idx="1737">
                  <c:v>1336.68</c:v>
                </c:pt>
                <c:pt idx="1738">
                  <c:v>2985.84</c:v>
                </c:pt>
                <c:pt idx="1739">
                  <c:v>4500</c:v>
                </c:pt>
                <c:pt idx="1740">
                  <c:v>4000</c:v>
                </c:pt>
                <c:pt idx="1741">
                  <c:v>1789.3999999999999</c:v>
                </c:pt>
                <c:pt idx="1742">
                  <c:v>1082.0999999999999</c:v>
                </c:pt>
                <c:pt idx="1743">
                  <c:v>1030.44</c:v>
                </c:pt>
                <c:pt idx="1744">
                  <c:v>3659.32</c:v>
                </c:pt>
                <c:pt idx="1745">
                  <c:v>2443.6</c:v>
                </c:pt>
                <c:pt idx="1746">
                  <c:v>2349.9</c:v>
                </c:pt>
                <c:pt idx="1747">
                  <c:v>1646.19</c:v>
                </c:pt>
                <c:pt idx="1748">
                  <c:v>1670.2600000000002</c:v>
                </c:pt>
                <c:pt idx="1749">
                  <c:v>1467.48</c:v>
                </c:pt>
                <c:pt idx="1750">
                  <c:v>2748.56</c:v>
                </c:pt>
                <c:pt idx="1751">
                  <c:v>1522.4</c:v>
                </c:pt>
                <c:pt idx="1752">
                  <c:v>3255.3599999999997</c:v>
                </c:pt>
                <c:pt idx="1753">
                  <c:v>3535.0299999999997</c:v>
                </c:pt>
                <c:pt idx="1754">
                  <c:v>2608.96</c:v>
                </c:pt>
                <c:pt idx="1755">
                  <c:v>1356.3999999999999</c:v>
                </c:pt>
                <c:pt idx="1756">
                  <c:v>1611.3600000000001</c:v>
                </c:pt>
                <c:pt idx="1757">
                  <c:v>2603.1999999999998</c:v>
                </c:pt>
                <c:pt idx="1758">
                  <c:v>2219.6999999999998</c:v>
                </c:pt>
                <c:pt idx="1759">
                  <c:v>1496.25</c:v>
                </c:pt>
                <c:pt idx="1760">
                  <c:v>1884</c:v>
                </c:pt>
                <c:pt idx="1761">
                  <c:v>2166.14</c:v>
                </c:pt>
                <c:pt idx="1762">
                  <c:v>2828.16</c:v>
                </c:pt>
                <c:pt idx="1763">
                  <c:v>5500</c:v>
                </c:pt>
                <c:pt idx="1764">
                  <c:v>1867.0000000000002</c:v>
                </c:pt>
                <c:pt idx="1765">
                  <c:v>2676.72</c:v>
                </c:pt>
                <c:pt idx="1766">
                  <c:v>2182.44</c:v>
                </c:pt>
                <c:pt idx="1767">
                  <c:v>1611.3999999999999</c:v>
                </c:pt>
                <c:pt idx="1768">
                  <c:v>1479.84</c:v>
                </c:pt>
                <c:pt idx="1769">
                  <c:v>1424.2199999999998</c:v>
                </c:pt>
                <c:pt idx="1770">
                  <c:v>4600</c:v>
                </c:pt>
                <c:pt idx="1771">
                  <c:v>2348.75</c:v>
                </c:pt>
                <c:pt idx="1772">
                  <c:v>3400</c:v>
                </c:pt>
                <c:pt idx="1773">
                  <c:v>2500</c:v>
                </c:pt>
                <c:pt idx="1774">
                  <c:v>2300</c:v>
                </c:pt>
                <c:pt idx="1775">
                  <c:v>2000</c:v>
                </c:pt>
                <c:pt idx="1776">
                  <c:v>2300</c:v>
                </c:pt>
                <c:pt idx="1777">
                  <c:v>4200</c:v>
                </c:pt>
                <c:pt idx="1778">
                  <c:v>2700</c:v>
                </c:pt>
                <c:pt idx="1779">
                  <c:v>3300</c:v>
                </c:pt>
                <c:pt idx="1780">
                  <c:v>2762.2000000000003</c:v>
                </c:pt>
                <c:pt idx="1781">
                  <c:v>4300</c:v>
                </c:pt>
                <c:pt idx="1782">
                  <c:v>4800</c:v>
                </c:pt>
                <c:pt idx="1783">
                  <c:v>4800</c:v>
                </c:pt>
                <c:pt idx="1784">
                  <c:v>4500</c:v>
                </c:pt>
                <c:pt idx="1785">
                  <c:v>4300</c:v>
                </c:pt>
                <c:pt idx="1786">
                  <c:v>1859.4399999999998</c:v>
                </c:pt>
                <c:pt idx="1787">
                  <c:v>2093.7599999999998</c:v>
                </c:pt>
                <c:pt idx="1788">
                  <c:v>3100</c:v>
                </c:pt>
                <c:pt idx="1789">
                  <c:v>1596.76</c:v>
                </c:pt>
                <c:pt idx="1790">
                  <c:v>5820.35</c:v>
                </c:pt>
                <c:pt idx="1791">
                  <c:v>5296.5</c:v>
                </c:pt>
                <c:pt idx="1792">
                  <c:v>930.90000000000009</c:v>
                </c:pt>
                <c:pt idx="1793">
                  <c:v>1207.44</c:v>
                </c:pt>
                <c:pt idx="1794">
                  <c:v>717.4</c:v>
                </c:pt>
                <c:pt idx="1795">
                  <c:v>1066.75</c:v>
                </c:pt>
                <c:pt idx="1796">
                  <c:v>1554</c:v>
                </c:pt>
                <c:pt idx="1797">
                  <c:v>1277.6400000000001</c:v>
                </c:pt>
                <c:pt idx="1798">
                  <c:v>1578.79</c:v>
                </c:pt>
                <c:pt idx="1799">
                  <c:v>917.7</c:v>
                </c:pt>
                <c:pt idx="1800">
                  <c:v>777</c:v>
                </c:pt>
                <c:pt idx="1801">
                  <c:v>1476.28</c:v>
                </c:pt>
                <c:pt idx="1802">
                  <c:v>1538.46</c:v>
                </c:pt>
                <c:pt idx="1803">
                  <c:v>891.2</c:v>
                </c:pt>
                <c:pt idx="1804">
                  <c:v>1706.8000000000002</c:v>
                </c:pt>
                <c:pt idx="1805">
                  <c:v>1373.6</c:v>
                </c:pt>
                <c:pt idx="1806">
                  <c:v>1205.5899999999999</c:v>
                </c:pt>
                <c:pt idx="1807">
                  <c:v>1427.3999999999999</c:v>
                </c:pt>
                <c:pt idx="1808">
                  <c:v>1649.28</c:v>
                </c:pt>
                <c:pt idx="1809">
                  <c:v>1383.03</c:v>
                </c:pt>
                <c:pt idx="1810">
                  <c:v>1229.51</c:v>
                </c:pt>
                <c:pt idx="1811">
                  <c:v>1140.48</c:v>
                </c:pt>
                <c:pt idx="1812">
                  <c:v>1575.6</c:v>
                </c:pt>
                <c:pt idx="1813">
                  <c:v>1386.72</c:v>
                </c:pt>
                <c:pt idx="1814">
                  <c:v>3600</c:v>
                </c:pt>
                <c:pt idx="1815">
                  <c:v>4100</c:v>
                </c:pt>
                <c:pt idx="1816">
                  <c:v>3700</c:v>
                </c:pt>
                <c:pt idx="1817">
                  <c:v>2094.3200000000002</c:v>
                </c:pt>
                <c:pt idx="1818">
                  <c:v>640.05000000000007</c:v>
                </c:pt>
                <c:pt idx="1819">
                  <c:v>3193.52</c:v>
                </c:pt>
                <c:pt idx="1820">
                  <c:v>3066.7000000000003</c:v>
                </c:pt>
                <c:pt idx="1821">
                  <c:v>3883.1099999999997</c:v>
                </c:pt>
                <c:pt idx="1822">
                  <c:v>4814.25</c:v>
                </c:pt>
                <c:pt idx="1823">
                  <c:v>2826.27</c:v>
                </c:pt>
                <c:pt idx="1824">
                  <c:v>1593.1999999999998</c:v>
                </c:pt>
                <c:pt idx="1825">
                  <c:v>3266.1</c:v>
                </c:pt>
                <c:pt idx="1826">
                  <c:v>2453.5499999999997</c:v>
                </c:pt>
                <c:pt idx="1827">
                  <c:v>3910.4</c:v>
                </c:pt>
                <c:pt idx="1828">
                  <c:v>1788</c:v>
                </c:pt>
                <c:pt idx="1829">
                  <c:v>3328.07</c:v>
                </c:pt>
                <c:pt idx="1830">
                  <c:v>3788.3999999999996</c:v>
                </c:pt>
                <c:pt idx="1831">
                  <c:v>3000</c:v>
                </c:pt>
                <c:pt idx="1832">
                  <c:v>2005.74</c:v>
                </c:pt>
                <c:pt idx="1833">
                  <c:v>2700</c:v>
                </c:pt>
                <c:pt idx="1834">
                  <c:v>3159.96</c:v>
                </c:pt>
                <c:pt idx="1835">
                  <c:v>3908.62</c:v>
                </c:pt>
                <c:pt idx="1836">
                  <c:v>2606.48</c:v>
                </c:pt>
                <c:pt idx="1837">
                  <c:v>2081.7599999999998</c:v>
                </c:pt>
                <c:pt idx="1838">
                  <c:v>3519.85</c:v>
                </c:pt>
                <c:pt idx="1839">
                  <c:v>5500</c:v>
                </c:pt>
                <c:pt idx="1840">
                  <c:v>3000</c:v>
                </c:pt>
                <c:pt idx="1841">
                  <c:v>1891.56</c:v>
                </c:pt>
                <c:pt idx="1842">
                  <c:v>4208.41</c:v>
                </c:pt>
                <c:pt idx="1843">
                  <c:v>2246.4</c:v>
                </c:pt>
                <c:pt idx="1844">
                  <c:v>6000</c:v>
                </c:pt>
                <c:pt idx="1845">
                  <c:v>1987.7400000000002</c:v>
                </c:pt>
                <c:pt idx="1846">
                  <c:v>4068.9600000000005</c:v>
                </c:pt>
                <c:pt idx="1847">
                  <c:v>2282.2200000000003</c:v>
                </c:pt>
                <c:pt idx="1848">
                  <c:v>1541</c:v>
                </c:pt>
                <c:pt idx="1849">
                  <c:v>1951.92</c:v>
                </c:pt>
                <c:pt idx="1850">
                  <c:v>3107.61</c:v>
                </c:pt>
                <c:pt idx="1851">
                  <c:v>2328.64</c:v>
                </c:pt>
                <c:pt idx="1852">
                  <c:v>3184.8</c:v>
                </c:pt>
                <c:pt idx="1853">
                  <c:v>2149.7400000000002</c:v>
                </c:pt>
                <c:pt idx="1854">
                  <c:v>3184.8</c:v>
                </c:pt>
                <c:pt idx="1855">
                  <c:v>2114.58</c:v>
                </c:pt>
                <c:pt idx="1856">
                  <c:v>4256.5599999999995</c:v>
                </c:pt>
                <c:pt idx="1857">
                  <c:v>2344.98</c:v>
                </c:pt>
                <c:pt idx="1858">
                  <c:v>2328.66</c:v>
                </c:pt>
                <c:pt idx="1859">
                  <c:v>3575.04</c:v>
                </c:pt>
                <c:pt idx="1860">
                  <c:v>2076</c:v>
                </c:pt>
                <c:pt idx="1861">
                  <c:v>3305.25</c:v>
                </c:pt>
                <c:pt idx="1862">
                  <c:v>1538.55</c:v>
                </c:pt>
                <c:pt idx="1863">
                  <c:v>2400</c:v>
                </c:pt>
                <c:pt idx="1864">
                  <c:v>3662.5200000000004</c:v>
                </c:pt>
                <c:pt idx="1865">
                  <c:v>3478.6400000000003</c:v>
                </c:pt>
                <c:pt idx="1866">
                  <c:v>1057.29</c:v>
                </c:pt>
                <c:pt idx="1867">
                  <c:v>3385.8999999999996</c:v>
                </c:pt>
                <c:pt idx="1868">
                  <c:v>1892.1</c:v>
                </c:pt>
                <c:pt idx="1869">
                  <c:v>1707.14</c:v>
                </c:pt>
                <c:pt idx="1870">
                  <c:v>1785.5099999999998</c:v>
                </c:pt>
                <c:pt idx="1871">
                  <c:v>2057.4</c:v>
                </c:pt>
                <c:pt idx="1872">
                  <c:v>3490</c:v>
                </c:pt>
                <c:pt idx="1873">
                  <c:v>1707.14</c:v>
                </c:pt>
                <c:pt idx="1874">
                  <c:v>1506.9599999999998</c:v>
                </c:pt>
                <c:pt idx="1875">
                  <c:v>2880.48</c:v>
                </c:pt>
                <c:pt idx="1876">
                  <c:v>2206.6000000000004</c:v>
                </c:pt>
                <c:pt idx="1877">
                  <c:v>2351.04</c:v>
                </c:pt>
                <c:pt idx="1878">
                  <c:v>1205.04</c:v>
                </c:pt>
                <c:pt idx="1879">
                  <c:v>2935.15</c:v>
                </c:pt>
                <c:pt idx="1880">
                  <c:v>1263.8399999999999</c:v>
                </c:pt>
                <c:pt idx="1881">
                  <c:v>2935.15</c:v>
                </c:pt>
                <c:pt idx="1882">
                  <c:v>1224.5999999999999</c:v>
                </c:pt>
                <c:pt idx="1883">
                  <c:v>1359.4</c:v>
                </c:pt>
                <c:pt idx="1884">
                  <c:v>1822.18</c:v>
                </c:pt>
                <c:pt idx="1885">
                  <c:v>2163.7199999999998</c:v>
                </c:pt>
                <c:pt idx="1886">
                  <c:v>1591.98</c:v>
                </c:pt>
                <c:pt idx="1887">
                  <c:v>2500</c:v>
                </c:pt>
                <c:pt idx="1888">
                  <c:v>2997.6000000000004</c:v>
                </c:pt>
                <c:pt idx="1889">
                  <c:v>2747.8</c:v>
                </c:pt>
                <c:pt idx="1890">
                  <c:v>2100</c:v>
                </c:pt>
                <c:pt idx="1891">
                  <c:v>1910.84</c:v>
                </c:pt>
                <c:pt idx="1892">
                  <c:v>2430.6400000000003</c:v>
                </c:pt>
                <c:pt idx="1893">
                  <c:v>2896.2999999999997</c:v>
                </c:pt>
                <c:pt idx="1894">
                  <c:v>1630.6000000000001</c:v>
                </c:pt>
                <c:pt idx="1895">
                  <c:v>1459.6000000000001</c:v>
                </c:pt>
                <c:pt idx="1896">
                  <c:v>1716.22</c:v>
                </c:pt>
                <c:pt idx="1897">
                  <c:v>2560.4700000000003</c:v>
                </c:pt>
                <c:pt idx="1898">
                  <c:v>1900.26</c:v>
                </c:pt>
                <c:pt idx="1899">
                  <c:v>2019.84</c:v>
                </c:pt>
                <c:pt idx="1900">
                  <c:v>1988.28</c:v>
                </c:pt>
                <c:pt idx="1901">
                  <c:v>1449.8400000000001</c:v>
                </c:pt>
                <c:pt idx="1902">
                  <c:v>1935.0900000000001</c:v>
                </c:pt>
                <c:pt idx="1903">
                  <c:v>2793.2400000000002</c:v>
                </c:pt>
                <c:pt idx="1904">
                  <c:v>3025.0499999999997</c:v>
                </c:pt>
                <c:pt idx="1905">
                  <c:v>1742.5</c:v>
                </c:pt>
                <c:pt idx="1906">
                  <c:v>3236.1</c:v>
                </c:pt>
                <c:pt idx="1907">
                  <c:v>1735.92</c:v>
                </c:pt>
                <c:pt idx="1908">
                  <c:v>2795.13</c:v>
                </c:pt>
                <c:pt idx="1909">
                  <c:v>1671.52</c:v>
                </c:pt>
                <c:pt idx="1910">
                  <c:v>1576.74</c:v>
                </c:pt>
                <c:pt idx="1911">
                  <c:v>3615.7100000000005</c:v>
                </c:pt>
                <c:pt idx="1912">
                  <c:v>1459.6000000000001</c:v>
                </c:pt>
                <c:pt idx="1913">
                  <c:v>2891.0099999999998</c:v>
                </c:pt>
                <c:pt idx="1914">
                  <c:v>2598.4399999999996</c:v>
                </c:pt>
                <c:pt idx="1915">
                  <c:v>3400</c:v>
                </c:pt>
                <c:pt idx="1916">
                  <c:v>3036</c:v>
                </c:pt>
                <c:pt idx="1917">
                  <c:v>2231.6</c:v>
                </c:pt>
                <c:pt idx="1918">
                  <c:v>2436.7800000000002</c:v>
                </c:pt>
                <c:pt idx="1919">
                  <c:v>2173.6</c:v>
                </c:pt>
                <c:pt idx="1920">
                  <c:v>1254.6000000000001</c:v>
                </c:pt>
                <c:pt idx="1921">
                  <c:v>3700</c:v>
                </c:pt>
                <c:pt idx="1922">
                  <c:v>4300</c:v>
                </c:pt>
                <c:pt idx="1923">
                  <c:v>2700</c:v>
                </c:pt>
                <c:pt idx="1924">
                  <c:v>3000</c:v>
                </c:pt>
                <c:pt idx="1925">
                  <c:v>2167.2200000000003</c:v>
                </c:pt>
                <c:pt idx="1926">
                  <c:v>4900</c:v>
                </c:pt>
                <c:pt idx="1927">
                  <c:v>4600</c:v>
                </c:pt>
                <c:pt idx="1928">
                  <c:v>4368.96</c:v>
                </c:pt>
                <c:pt idx="1929">
                  <c:v>4039.26</c:v>
                </c:pt>
                <c:pt idx="1930">
                  <c:v>4420.32</c:v>
                </c:pt>
                <c:pt idx="1931">
                  <c:v>2341.71</c:v>
                </c:pt>
                <c:pt idx="1932">
                  <c:v>4300</c:v>
                </c:pt>
                <c:pt idx="1933">
                  <c:v>4800</c:v>
                </c:pt>
                <c:pt idx="1934">
                  <c:v>4100</c:v>
                </c:pt>
                <c:pt idx="1935">
                  <c:v>2120.1400000000003</c:v>
                </c:pt>
                <c:pt idx="1936">
                  <c:v>4236.1400000000003</c:v>
                </c:pt>
                <c:pt idx="1937">
                  <c:v>1888.95</c:v>
                </c:pt>
                <c:pt idx="1938">
                  <c:v>1152.58</c:v>
                </c:pt>
                <c:pt idx="1939">
                  <c:v>2492.88</c:v>
                </c:pt>
                <c:pt idx="1940">
                  <c:v>1991.6</c:v>
                </c:pt>
                <c:pt idx="1941">
                  <c:v>3400</c:v>
                </c:pt>
                <c:pt idx="1942">
                  <c:v>3729.3900000000003</c:v>
                </c:pt>
                <c:pt idx="1943">
                  <c:v>2600</c:v>
                </c:pt>
                <c:pt idx="1944">
                  <c:v>3983.5</c:v>
                </c:pt>
                <c:pt idx="1945">
                  <c:v>3169.95</c:v>
                </c:pt>
                <c:pt idx="1946">
                  <c:v>3899.4999999999995</c:v>
                </c:pt>
                <c:pt idx="1947">
                  <c:v>1851.73</c:v>
                </c:pt>
                <c:pt idx="1948">
                  <c:v>2513.4100000000003</c:v>
                </c:pt>
                <c:pt idx="1949">
                  <c:v>2431.94</c:v>
                </c:pt>
                <c:pt idx="1950">
                  <c:v>1514.52</c:v>
                </c:pt>
                <c:pt idx="1951">
                  <c:v>3079.44</c:v>
                </c:pt>
                <c:pt idx="1952">
                  <c:v>1900.36</c:v>
                </c:pt>
                <c:pt idx="1953">
                  <c:v>1974.0600000000002</c:v>
                </c:pt>
                <c:pt idx="1954">
                  <c:v>3703.46</c:v>
                </c:pt>
                <c:pt idx="1955">
                  <c:v>1755.13</c:v>
                </c:pt>
                <c:pt idx="1956">
                  <c:v>4273.29</c:v>
                </c:pt>
                <c:pt idx="1957">
                  <c:v>3984.96</c:v>
                </c:pt>
                <c:pt idx="1958">
                  <c:v>2407.6799999999998</c:v>
                </c:pt>
                <c:pt idx="1959">
                  <c:v>1697.3000000000002</c:v>
                </c:pt>
                <c:pt idx="1960">
                  <c:v>2011.02</c:v>
                </c:pt>
                <c:pt idx="1961">
                  <c:v>2306.25</c:v>
                </c:pt>
                <c:pt idx="1962">
                  <c:v>1845</c:v>
                </c:pt>
                <c:pt idx="1963">
                  <c:v>2493.12</c:v>
                </c:pt>
                <c:pt idx="1964">
                  <c:v>1508.5</c:v>
                </c:pt>
                <c:pt idx="1965">
                  <c:v>2300</c:v>
                </c:pt>
                <c:pt idx="1966">
                  <c:v>3164.98</c:v>
                </c:pt>
                <c:pt idx="1967">
                  <c:v>3351.0899999999997</c:v>
                </c:pt>
                <c:pt idx="1968">
                  <c:v>3064.3199999999997</c:v>
                </c:pt>
                <c:pt idx="1969">
                  <c:v>3891.81</c:v>
                </c:pt>
                <c:pt idx="1970">
                  <c:v>4000</c:v>
                </c:pt>
                <c:pt idx="1971">
                  <c:v>4300</c:v>
                </c:pt>
                <c:pt idx="1972">
                  <c:v>4700</c:v>
                </c:pt>
                <c:pt idx="1973">
                  <c:v>2300</c:v>
                </c:pt>
                <c:pt idx="1974">
                  <c:v>3500</c:v>
                </c:pt>
                <c:pt idx="1975">
                  <c:v>3400</c:v>
                </c:pt>
                <c:pt idx="1976">
                  <c:v>2500</c:v>
                </c:pt>
                <c:pt idx="1977">
                  <c:v>4500</c:v>
                </c:pt>
                <c:pt idx="1978">
                  <c:v>4700</c:v>
                </c:pt>
                <c:pt idx="1979">
                  <c:v>4900</c:v>
                </c:pt>
                <c:pt idx="1980">
                  <c:v>4000</c:v>
                </c:pt>
                <c:pt idx="1981">
                  <c:v>2900</c:v>
                </c:pt>
                <c:pt idx="1982">
                  <c:v>3900</c:v>
                </c:pt>
                <c:pt idx="1983">
                  <c:v>2400</c:v>
                </c:pt>
                <c:pt idx="1984">
                  <c:v>2500</c:v>
                </c:pt>
                <c:pt idx="1985">
                  <c:v>3600</c:v>
                </c:pt>
                <c:pt idx="1986">
                  <c:v>5000</c:v>
                </c:pt>
                <c:pt idx="1987">
                  <c:v>4500</c:v>
                </c:pt>
                <c:pt idx="1988">
                  <c:v>2600</c:v>
                </c:pt>
                <c:pt idx="1989">
                  <c:v>2100</c:v>
                </c:pt>
                <c:pt idx="1990">
                  <c:v>4200</c:v>
                </c:pt>
                <c:pt idx="1991">
                  <c:v>3200</c:v>
                </c:pt>
                <c:pt idx="1992">
                  <c:v>2931.98</c:v>
                </c:pt>
                <c:pt idx="1993">
                  <c:v>1757.91</c:v>
                </c:pt>
                <c:pt idx="1994">
                  <c:v>4500</c:v>
                </c:pt>
                <c:pt idx="1995">
                  <c:v>7600</c:v>
                </c:pt>
                <c:pt idx="1996">
                  <c:v>7000</c:v>
                </c:pt>
                <c:pt idx="1997">
                  <c:v>3241.5</c:v>
                </c:pt>
                <c:pt idx="1998">
                  <c:v>1968.1200000000001</c:v>
                </c:pt>
                <c:pt idx="1999">
                  <c:v>4094.5</c:v>
                </c:pt>
                <c:pt idx="2000">
                  <c:v>1853.32</c:v>
                </c:pt>
                <c:pt idx="2001">
                  <c:v>3392.84</c:v>
                </c:pt>
                <c:pt idx="2002">
                  <c:v>1971.54</c:v>
                </c:pt>
                <c:pt idx="2003">
                  <c:v>2169.9</c:v>
                </c:pt>
                <c:pt idx="2004">
                  <c:v>2846.17</c:v>
                </c:pt>
                <c:pt idx="2005">
                  <c:v>2018.3999999999999</c:v>
                </c:pt>
                <c:pt idx="2006">
                  <c:v>2718.7200000000003</c:v>
                </c:pt>
                <c:pt idx="2007">
                  <c:v>1981.6499999999999</c:v>
                </c:pt>
                <c:pt idx="2008">
                  <c:v>3002.4</c:v>
                </c:pt>
                <c:pt idx="2009">
                  <c:v>2948.16</c:v>
                </c:pt>
                <c:pt idx="2010">
                  <c:v>3357.4900000000002</c:v>
                </c:pt>
                <c:pt idx="2011">
                  <c:v>1175.1600000000001</c:v>
                </c:pt>
                <c:pt idx="2012">
                  <c:v>2292.8000000000002</c:v>
                </c:pt>
                <c:pt idx="2013">
                  <c:v>3286.4900000000002</c:v>
                </c:pt>
                <c:pt idx="2014">
                  <c:v>2333.7000000000003</c:v>
                </c:pt>
                <c:pt idx="2015">
                  <c:v>2675.05</c:v>
                </c:pt>
                <c:pt idx="2016">
                  <c:v>4361.3999999999996</c:v>
                </c:pt>
                <c:pt idx="2017">
                  <c:v>2018.58</c:v>
                </c:pt>
                <c:pt idx="2018">
                  <c:v>2600</c:v>
                </c:pt>
                <c:pt idx="2019">
                  <c:v>2847</c:v>
                </c:pt>
                <c:pt idx="2020">
                  <c:v>3006.12</c:v>
                </c:pt>
                <c:pt idx="2021">
                  <c:v>2797.8399999999997</c:v>
                </c:pt>
                <c:pt idx="2022">
                  <c:v>3843.2</c:v>
                </c:pt>
                <c:pt idx="2023">
                  <c:v>1351.08</c:v>
                </c:pt>
                <c:pt idx="2024">
                  <c:v>1689.03</c:v>
                </c:pt>
                <c:pt idx="2025">
                  <c:v>1654.56</c:v>
                </c:pt>
                <c:pt idx="2026">
                  <c:v>1528.58</c:v>
                </c:pt>
                <c:pt idx="2027">
                  <c:v>1013.4799999999999</c:v>
                </c:pt>
                <c:pt idx="2028">
                  <c:v>1442.26</c:v>
                </c:pt>
                <c:pt idx="2029">
                  <c:v>1163.05</c:v>
                </c:pt>
                <c:pt idx="2030">
                  <c:v>971.9799999999999</c:v>
                </c:pt>
                <c:pt idx="2031">
                  <c:v>902.66000000000008</c:v>
                </c:pt>
                <c:pt idx="2032">
                  <c:v>1295.9699999999998</c:v>
                </c:pt>
                <c:pt idx="2033">
                  <c:v>1534.72</c:v>
                </c:pt>
                <c:pt idx="2034">
                  <c:v>1185.3</c:v>
                </c:pt>
                <c:pt idx="2035">
                  <c:v>1698.78</c:v>
                </c:pt>
                <c:pt idx="2036">
                  <c:v>1381.05</c:v>
                </c:pt>
                <c:pt idx="2037">
                  <c:v>1340.4599999999998</c:v>
                </c:pt>
                <c:pt idx="2038">
                  <c:v>965.04</c:v>
                </c:pt>
                <c:pt idx="2039">
                  <c:v>1093.99</c:v>
                </c:pt>
                <c:pt idx="2040">
                  <c:v>3166.8399999999997</c:v>
                </c:pt>
                <c:pt idx="2041">
                  <c:v>2143.6799999999998</c:v>
                </c:pt>
                <c:pt idx="2042">
                  <c:v>1717.64</c:v>
                </c:pt>
                <c:pt idx="2043">
                  <c:v>4086.29</c:v>
                </c:pt>
                <c:pt idx="2044">
                  <c:v>553.95000000000005</c:v>
                </c:pt>
                <c:pt idx="2045">
                  <c:v>652.35</c:v>
                </c:pt>
                <c:pt idx="2046">
                  <c:v>2600</c:v>
                </c:pt>
                <c:pt idx="2047">
                  <c:v>4400</c:v>
                </c:pt>
                <c:pt idx="2048">
                  <c:v>1939.8</c:v>
                </c:pt>
                <c:pt idx="2049">
                  <c:v>3784.8</c:v>
                </c:pt>
                <c:pt idx="2050">
                  <c:v>2300</c:v>
                </c:pt>
                <c:pt idx="2051">
                  <c:v>2384.64</c:v>
                </c:pt>
                <c:pt idx="2052">
                  <c:v>2900</c:v>
                </c:pt>
                <c:pt idx="2053">
                  <c:v>4900</c:v>
                </c:pt>
                <c:pt idx="2054">
                  <c:v>3400</c:v>
                </c:pt>
                <c:pt idx="2055">
                  <c:v>2800</c:v>
                </c:pt>
                <c:pt idx="2056">
                  <c:v>3700</c:v>
                </c:pt>
                <c:pt idx="2057">
                  <c:v>4500</c:v>
                </c:pt>
                <c:pt idx="2058">
                  <c:v>4600</c:v>
                </c:pt>
                <c:pt idx="2059">
                  <c:v>2200</c:v>
                </c:pt>
                <c:pt idx="2060">
                  <c:v>3900</c:v>
                </c:pt>
                <c:pt idx="2061">
                  <c:v>2700</c:v>
                </c:pt>
                <c:pt idx="2062">
                  <c:v>3600</c:v>
                </c:pt>
                <c:pt idx="2063">
                  <c:v>3800</c:v>
                </c:pt>
                <c:pt idx="2064">
                  <c:v>4400</c:v>
                </c:pt>
                <c:pt idx="2065">
                  <c:v>3100</c:v>
                </c:pt>
                <c:pt idx="2066">
                  <c:v>2300</c:v>
                </c:pt>
                <c:pt idx="2067">
                  <c:v>2200</c:v>
                </c:pt>
                <c:pt idx="2068">
                  <c:v>1408.96</c:v>
                </c:pt>
                <c:pt idx="2069">
                  <c:v>1972.11</c:v>
                </c:pt>
                <c:pt idx="2070">
                  <c:v>3700</c:v>
                </c:pt>
                <c:pt idx="2071">
                  <c:v>3100</c:v>
                </c:pt>
                <c:pt idx="2072">
                  <c:v>2500</c:v>
                </c:pt>
                <c:pt idx="2073">
                  <c:v>2253.6800000000003</c:v>
                </c:pt>
                <c:pt idx="2074">
                  <c:v>3400</c:v>
                </c:pt>
                <c:pt idx="2075">
                  <c:v>2900</c:v>
                </c:pt>
                <c:pt idx="2076">
                  <c:v>1811.3999999999999</c:v>
                </c:pt>
                <c:pt idx="2077">
                  <c:v>3845.1</c:v>
                </c:pt>
                <c:pt idx="2078">
                  <c:v>2200</c:v>
                </c:pt>
                <c:pt idx="2079">
                  <c:v>4700</c:v>
                </c:pt>
                <c:pt idx="2080">
                  <c:v>2000</c:v>
                </c:pt>
                <c:pt idx="2081">
                  <c:v>3213.87</c:v>
                </c:pt>
                <c:pt idx="2082">
                  <c:v>3532.2299999999996</c:v>
                </c:pt>
                <c:pt idx="2083">
                  <c:v>3300</c:v>
                </c:pt>
                <c:pt idx="2084">
                  <c:v>3467.2000000000003</c:v>
                </c:pt>
                <c:pt idx="2085">
                  <c:v>3628.94</c:v>
                </c:pt>
                <c:pt idx="2086">
                  <c:v>4674.72</c:v>
                </c:pt>
                <c:pt idx="2087">
                  <c:v>1656.69</c:v>
                </c:pt>
                <c:pt idx="2088">
                  <c:v>4500</c:v>
                </c:pt>
                <c:pt idx="2089">
                  <c:v>3300</c:v>
                </c:pt>
                <c:pt idx="2090">
                  <c:v>4400</c:v>
                </c:pt>
                <c:pt idx="2091">
                  <c:v>3300</c:v>
                </c:pt>
                <c:pt idx="2092">
                  <c:v>3900</c:v>
                </c:pt>
                <c:pt idx="2093">
                  <c:v>1962.0900000000001</c:v>
                </c:pt>
                <c:pt idx="2094">
                  <c:v>4100</c:v>
                </c:pt>
                <c:pt idx="2095">
                  <c:v>3476.8</c:v>
                </c:pt>
                <c:pt idx="2096">
                  <c:v>3300</c:v>
                </c:pt>
                <c:pt idx="2097">
                  <c:v>2208.92</c:v>
                </c:pt>
                <c:pt idx="2098">
                  <c:v>1657.76</c:v>
                </c:pt>
                <c:pt idx="2099">
                  <c:v>2479.21</c:v>
                </c:pt>
                <c:pt idx="2100">
                  <c:v>3565.9199999999996</c:v>
                </c:pt>
                <c:pt idx="2101">
                  <c:v>2797.41</c:v>
                </c:pt>
                <c:pt idx="2102">
                  <c:v>3756</c:v>
                </c:pt>
                <c:pt idx="2103">
                  <c:v>2840</c:v>
                </c:pt>
                <c:pt idx="2104">
                  <c:v>1716.2600000000002</c:v>
                </c:pt>
                <c:pt idx="2105">
                  <c:v>3245.6</c:v>
                </c:pt>
                <c:pt idx="2106">
                  <c:v>2760.94</c:v>
                </c:pt>
                <c:pt idx="2107">
                  <c:v>1808.3999999999999</c:v>
                </c:pt>
                <c:pt idx="2108">
                  <c:v>1682.3700000000001</c:v>
                </c:pt>
                <c:pt idx="2109">
                  <c:v>1491</c:v>
                </c:pt>
                <c:pt idx="2110">
                  <c:v>1666.3500000000001</c:v>
                </c:pt>
                <c:pt idx="2111">
                  <c:v>3666.08</c:v>
                </c:pt>
                <c:pt idx="2112">
                  <c:v>2916.2</c:v>
                </c:pt>
                <c:pt idx="2113">
                  <c:v>2616.98</c:v>
                </c:pt>
                <c:pt idx="2114">
                  <c:v>3390.7999999999997</c:v>
                </c:pt>
                <c:pt idx="2115">
                  <c:v>3146.5</c:v>
                </c:pt>
                <c:pt idx="2116">
                  <c:v>1561.5</c:v>
                </c:pt>
                <c:pt idx="2117">
                  <c:v>4300</c:v>
                </c:pt>
                <c:pt idx="2118">
                  <c:v>3167</c:v>
                </c:pt>
                <c:pt idx="2119">
                  <c:v>3521.25</c:v>
                </c:pt>
                <c:pt idx="2120">
                  <c:v>4219.28</c:v>
                </c:pt>
                <c:pt idx="2121">
                  <c:v>3581.76</c:v>
                </c:pt>
                <c:pt idx="2122">
                  <c:v>2130.0099999999998</c:v>
                </c:pt>
                <c:pt idx="2123">
                  <c:v>2063.06</c:v>
                </c:pt>
                <c:pt idx="2124">
                  <c:v>2008.13</c:v>
                </c:pt>
                <c:pt idx="2125">
                  <c:v>2004.77</c:v>
                </c:pt>
                <c:pt idx="2126">
                  <c:v>1543.3</c:v>
                </c:pt>
                <c:pt idx="2127">
                  <c:v>2269.92</c:v>
                </c:pt>
                <c:pt idx="2128">
                  <c:v>1991.92</c:v>
                </c:pt>
                <c:pt idx="2129">
                  <c:v>2916.76</c:v>
                </c:pt>
                <c:pt idx="2130">
                  <c:v>2027.52</c:v>
                </c:pt>
                <c:pt idx="2131">
                  <c:v>3235.18</c:v>
                </c:pt>
                <c:pt idx="2132">
                  <c:v>2062.94</c:v>
                </c:pt>
                <c:pt idx="2133">
                  <c:v>3317.78</c:v>
                </c:pt>
                <c:pt idx="2134">
                  <c:v>3913.6899999999996</c:v>
                </c:pt>
                <c:pt idx="2135">
                  <c:v>3608.6400000000003</c:v>
                </c:pt>
                <c:pt idx="2136">
                  <c:v>3524.8</c:v>
                </c:pt>
                <c:pt idx="2137">
                  <c:v>2586.88</c:v>
                </c:pt>
                <c:pt idx="2138">
                  <c:v>4753.4900000000007</c:v>
                </c:pt>
                <c:pt idx="2139">
                  <c:v>3684.67</c:v>
                </c:pt>
                <c:pt idx="2140">
                  <c:v>4100</c:v>
                </c:pt>
                <c:pt idx="2141">
                  <c:v>3000</c:v>
                </c:pt>
                <c:pt idx="2142">
                  <c:v>2670.92</c:v>
                </c:pt>
                <c:pt idx="2143">
                  <c:v>4300</c:v>
                </c:pt>
                <c:pt idx="2144">
                  <c:v>4100</c:v>
                </c:pt>
                <c:pt idx="2145">
                  <c:v>2472.6</c:v>
                </c:pt>
                <c:pt idx="2146">
                  <c:v>3100</c:v>
                </c:pt>
                <c:pt idx="2147">
                  <c:v>3200</c:v>
                </c:pt>
                <c:pt idx="2148">
                  <c:v>4141.33</c:v>
                </c:pt>
                <c:pt idx="2149">
                  <c:v>2600</c:v>
                </c:pt>
                <c:pt idx="2150">
                  <c:v>2700</c:v>
                </c:pt>
                <c:pt idx="2151">
                  <c:v>2400</c:v>
                </c:pt>
                <c:pt idx="2152">
                  <c:v>2200</c:v>
                </c:pt>
                <c:pt idx="2153">
                  <c:v>4600</c:v>
                </c:pt>
                <c:pt idx="2154">
                  <c:v>3598.99</c:v>
                </c:pt>
                <c:pt idx="2155">
                  <c:v>3964.1000000000004</c:v>
                </c:pt>
                <c:pt idx="2156">
                  <c:v>2100</c:v>
                </c:pt>
                <c:pt idx="2157">
                  <c:v>2500</c:v>
                </c:pt>
                <c:pt idx="2158">
                  <c:v>3700</c:v>
                </c:pt>
                <c:pt idx="2159">
                  <c:v>3900.6000000000004</c:v>
                </c:pt>
                <c:pt idx="2160">
                  <c:v>2743.04</c:v>
                </c:pt>
                <c:pt idx="2161">
                  <c:v>2402.0700000000002</c:v>
                </c:pt>
                <c:pt idx="2162">
                  <c:v>2178.54</c:v>
                </c:pt>
                <c:pt idx="2163">
                  <c:v>2800</c:v>
                </c:pt>
                <c:pt idx="2164">
                  <c:v>2366.2800000000002</c:v>
                </c:pt>
                <c:pt idx="2165">
                  <c:v>1963.6000000000001</c:v>
                </c:pt>
                <c:pt idx="2166">
                  <c:v>4400</c:v>
                </c:pt>
                <c:pt idx="2167">
                  <c:v>4200</c:v>
                </c:pt>
                <c:pt idx="2168">
                  <c:v>4100</c:v>
                </c:pt>
                <c:pt idx="2169">
                  <c:v>2600</c:v>
                </c:pt>
                <c:pt idx="2170">
                  <c:v>2600</c:v>
                </c:pt>
                <c:pt idx="2171">
                  <c:v>2600</c:v>
                </c:pt>
                <c:pt idx="2172">
                  <c:v>3553.88</c:v>
                </c:pt>
                <c:pt idx="2173">
                  <c:v>1858</c:v>
                </c:pt>
                <c:pt idx="2174">
                  <c:v>2200</c:v>
                </c:pt>
                <c:pt idx="2175">
                  <c:v>2300</c:v>
                </c:pt>
                <c:pt idx="2176">
                  <c:v>3098.7000000000003</c:v>
                </c:pt>
                <c:pt idx="2177">
                  <c:v>2800</c:v>
                </c:pt>
                <c:pt idx="2178">
                  <c:v>4351.16</c:v>
                </c:pt>
                <c:pt idx="2179">
                  <c:v>3675.8599999999997</c:v>
                </c:pt>
                <c:pt idx="2180">
                  <c:v>2100</c:v>
                </c:pt>
                <c:pt idx="2181">
                  <c:v>4100</c:v>
                </c:pt>
                <c:pt idx="2182">
                  <c:v>3100</c:v>
                </c:pt>
                <c:pt idx="2183">
                  <c:v>2477.21</c:v>
                </c:pt>
                <c:pt idx="2184">
                  <c:v>1883.9299999999998</c:v>
                </c:pt>
                <c:pt idx="2185">
                  <c:v>3658.93</c:v>
                </c:pt>
                <c:pt idx="2186">
                  <c:v>2600</c:v>
                </c:pt>
                <c:pt idx="2187">
                  <c:v>1917.84</c:v>
                </c:pt>
                <c:pt idx="2188">
                  <c:v>4700</c:v>
                </c:pt>
                <c:pt idx="2189">
                  <c:v>2875.95</c:v>
                </c:pt>
                <c:pt idx="2190">
                  <c:v>5500</c:v>
                </c:pt>
                <c:pt idx="2191">
                  <c:v>3733.82</c:v>
                </c:pt>
                <c:pt idx="2192">
                  <c:v>5000</c:v>
                </c:pt>
                <c:pt idx="2193">
                  <c:v>3700</c:v>
                </c:pt>
                <c:pt idx="2194">
                  <c:v>4175.6000000000004</c:v>
                </c:pt>
                <c:pt idx="2195">
                  <c:v>4900</c:v>
                </c:pt>
                <c:pt idx="2196">
                  <c:v>4500</c:v>
                </c:pt>
                <c:pt idx="2197">
                  <c:v>1173.1500000000001</c:v>
                </c:pt>
                <c:pt idx="2198">
                  <c:v>1384.4599999999998</c:v>
                </c:pt>
                <c:pt idx="2199">
                  <c:v>1327.59</c:v>
                </c:pt>
                <c:pt idx="2200">
                  <c:v>1109.8</c:v>
                </c:pt>
                <c:pt idx="2201">
                  <c:v>1239</c:v>
                </c:pt>
                <c:pt idx="2202">
                  <c:v>1035.58</c:v>
                </c:pt>
                <c:pt idx="2203">
                  <c:v>1545.64</c:v>
                </c:pt>
                <c:pt idx="2204">
                  <c:v>1517.5400000000002</c:v>
                </c:pt>
                <c:pt idx="2205">
                  <c:v>1731.8400000000001</c:v>
                </c:pt>
                <c:pt idx="2206">
                  <c:v>1695.49</c:v>
                </c:pt>
                <c:pt idx="2207">
                  <c:v>1045.98</c:v>
                </c:pt>
                <c:pt idx="2208">
                  <c:v>1738.08</c:v>
                </c:pt>
                <c:pt idx="2209">
                  <c:v>651.80000000000007</c:v>
                </c:pt>
                <c:pt idx="2210">
                  <c:v>988.47</c:v>
                </c:pt>
                <c:pt idx="2211">
                  <c:v>1518.1100000000001</c:v>
                </c:pt>
                <c:pt idx="2212">
                  <c:v>1013.76</c:v>
                </c:pt>
                <c:pt idx="2213">
                  <c:v>1549.8</c:v>
                </c:pt>
                <c:pt idx="2214">
                  <c:v>1108.3799999999999</c:v>
                </c:pt>
                <c:pt idx="2215">
                  <c:v>2800</c:v>
                </c:pt>
                <c:pt idx="2216">
                  <c:v>2900</c:v>
                </c:pt>
                <c:pt idx="2217">
                  <c:v>1513.54</c:v>
                </c:pt>
                <c:pt idx="2218">
                  <c:v>2317.44</c:v>
                </c:pt>
                <c:pt idx="2219">
                  <c:v>3298.3999999999996</c:v>
                </c:pt>
                <c:pt idx="2220">
                  <c:v>1826.96</c:v>
                </c:pt>
                <c:pt idx="2221">
                  <c:v>1206.8999999999999</c:v>
                </c:pt>
                <c:pt idx="2222">
                  <c:v>1666.6999999999998</c:v>
                </c:pt>
                <c:pt idx="2223">
                  <c:v>1560.4399999999998</c:v>
                </c:pt>
                <c:pt idx="2224">
                  <c:v>2337.75</c:v>
                </c:pt>
                <c:pt idx="2225">
                  <c:v>1103.76</c:v>
                </c:pt>
                <c:pt idx="2226">
                  <c:v>2617.85</c:v>
                </c:pt>
                <c:pt idx="2227">
                  <c:v>2207.52</c:v>
                </c:pt>
                <c:pt idx="2228">
                  <c:v>3165.5</c:v>
                </c:pt>
                <c:pt idx="2229">
                  <c:v>2071.4100000000003</c:v>
                </c:pt>
                <c:pt idx="2230">
                  <c:v>1385.28</c:v>
                </c:pt>
                <c:pt idx="2231">
                  <c:v>1621.6200000000001</c:v>
                </c:pt>
                <c:pt idx="2232">
                  <c:v>1931.6499999999999</c:v>
                </c:pt>
                <c:pt idx="2233">
                  <c:v>1244.53</c:v>
                </c:pt>
                <c:pt idx="2234">
                  <c:v>1704.5</c:v>
                </c:pt>
                <c:pt idx="2235">
                  <c:v>1753.1999999999998</c:v>
                </c:pt>
                <c:pt idx="2236">
                  <c:v>1666.6999999999998</c:v>
                </c:pt>
                <c:pt idx="2237">
                  <c:v>1710.8899999999999</c:v>
                </c:pt>
                <c:pt idx="2238">
                  <c:v>2326.5</c:v>
                </c:pt>
                <c:pt idx="2239">
                  <c:v>2316</c:v>
                </c:pt>
                <c:pt idx="2240">
                  <c:v>1727.1000000000001</c:v>
                </c:pt>
                <c:pt idx="2241">
                  <c:v>3800</c:v>
                </c:pt>
                <c:pt idx="2242">
                  <c:v>2424</c:v>
                </c:pt>
                <c:pt idx="2243">
                  <c:v>1535.49</c:v>
                </c:pt>
                <c:pt idx="2244">
                  <c:v>3600</c:v>
                </c:pt>
                <c:pt idx="2245">
                  <c:v>1329.4</c:v>
                </c:pt>
                <c:pt idx="2246">
                  <c:v>1701.76</c:v>
                </c:pt>
                <c:pt idx="2247">
                  <c:v>2259.7200000000003</c:v>
                </c:pt>
                <c:pt idx="2248">
                  <c:v>925.30000000000007</c:v>
                </c:pt>
                <c:pt idx="2249">
                  <c:v>482.13</c:v>
                </c:pt>
                <c:pt idx="2250">
                  <c:v>3227.63</c:v>
                </c:pt>
                <c:pt idx="2251">
                  <c:v>1711.26</c:v>
                </c:pt>
                <c:pt idx="2252">
                  <c:v>2054.36</c:v>
                </c:pt>
                <c:pt idx="2253">
                  <c:v>3131.9399999999996</c:v>
                </c:pt>
                <c:pt idx="2254">
                  <c:v>1681.3500000000001</c:v>
                </c:pt>
                <c:pt idx="2255">
                  <c:v>2351.3599999999997</c:v>
                </c:pt>
                <c:pt idx="2256">
                  <c:v>1408</c:v>
                </c:pt>
                <c:pt idx="2257">
                  <c:v>2445.6000000000004</c:v>
                </c:pt>
                <c:pt idx="2258">
                  <c:v>1804.44</c:v>
                </c:pt>
                <c:pt idx="2259">
                  <c:v>2544.75</c:v>
                </c:pt>
                <c:pt idx="2260">
                  <c:v>1056.4000000000001</c:v>
                </c:pt>
                <c:pt idx="2261">
                  <c:v>2801.4</c:v>
                </c:pt>
                <c:pt idx="2262">
                  <c:v>1988.4</c:v>
                </c:pt>
                <c:pt idx="2263">
                  <c:v>2908.35</c:v>
                </c:pt>
                <c:pt idx="2264">
                  <c:v>2147.4</c:v>
                </c:pt>
                <c:pt idx="2265">
                  <c:v>2099.63</c:v>
                </c:pt>
                <c:pt idx="2266">
                  <c:v>2315.1799999999998</c:v>
                </c:pt>
                <c:pt idx="2267">
                  <c:v>2327.1499999999996</c:v>
                </c:pt>
                <c:pt idx="2268">
                  <c:v>2800</c:v>
                </c:pt>
                <c:pt idx="2269">
                  <c:v>2626.0099999999998</c:v>
                </c:pt>
                <c:pt idx="2270">
                  <c:v>2700</c:v>
                </c:pt>
                <c:pt idx="2271">
                  <c:v>2200</c:v>
                </c:pt>
                <c:pt idx="2272">
                  <c:v>2986.5</c:v>
                </c:pt>
                <c:pt idx="2273">
                  <c:v>1587.08</c:v>
                </c:pt>
                <c:pt idx="2274">
                  <c:v>1808.4</c:v>
                </c:pt>
                <c:pt idx="2275">
                  <c:v>1193.04</c:v>
                </c:pt>
                <c:pt idx="2276">
                  <c:v>3403.35</c:v>
                </c:pt>
                <c:pt idx="2277">
                  <c:v>1575.9599999999998</c:v>
                </c:pt>
                <c:pt idx="2278">
                  <c:v>1630.2</c:v>
                </c:pt>
                <c:pt idx="2279">
                  <c:v>1701.28</c:v>
                </c:pt>
                <c:pt idx="2280">
                  <c:v>2850.82</c:v>
                </c:pt>
                <c:pt idx="2281">
                  <c:v>2692.06</c:v>
                </c:pt>
                <c:pt idx="2282">
                  <c:v>2174.42</c:v>
                </c:pt>
                <c:pt idx="2283">
                  <c:v>3167.36</c:v>
                </c:pt>
                <c:pt idx="2284">
                  <c:v>2142.66</c:v>
                </c:pt>
                <c:pt idx="2285">
                  <c:v>2117.52</c:v>
                </c:pt>
                <c:pt idx="2286">
                  <c:v>2419.9499999999998</c:v>
                </c:pt>
                <c:pt idx="2287">
                  <c:v>2191.2000000000003</c:v>
                </c:pt>
                <c:pt idx="2288">
                  <c:v>3043.04</c:v>
                </c:pt>
                <c:pt idx="2289">
                  <c:v>1228.1999999999998</c:v>
                </c:pt>
                <c:pt idx="2290">
                  <c:v>1330.3500000000001</c:v>
                </c:pt>
                <c:pt idx="2291">
                  <c:v>2792.5199999999995</c:v>
                </c:pt>
                <c:pt idx="2292">
                  <c:v>2296</c:v>
                </c:pt>
                <c:pt idx="2293">
                  <c:v>2629.44</c:v>
                </c:pt>
                <c:pt idx="2294">
                  <c:v>1912.16</c:v>
                </c:pt>
                <c:pt idx="2295">
                  <c:v>4800</c:v>
                </c:pt>
                <c:pt idx="2296">
                  <c:v>2431.77</c:v>
                </c:pt>
                <c:pt idx="2297">
                  <c:v>3100</c:v>
                </c:pt>
                <c:pt idx="2298">
                  <c:v>3600</c:v>
                </c:pt>
                <c:pt idx="2299">
                  <c:v>2500</c:v>
                </c:pt>
                <c:pt idx="2300">
                  <c:v>4800</c:v>
                </c:pt>
                <c:pt idx="2301">
                  <c:v>1867.32</c:v>
                </c:pt>
                <c:pt idx="2302">
                  <c:v>2702.04</c:v>
                </c:pt>
                <c:pt idx="2303">
                  <c:v>2406.36</c:v>
                </c:pt>
                <c:pt idx="2304">
                  <c:v>2094.67</c:v>
                </c:pt>
                <c:pt idx="2305">
                  <c:v>2797.9</c:v>
                </c:pt>
                <c:pt idx="2306">
                  <c:v>1637.2</c:v>
                </c:pt>
                <c:pt idx="2307">
                  <c:v>2281.91</c:v>
                </c:pt>
                <c:pt idx="2308">
                  <c:v>2307.2399999999998</c:v>
                </c:pt>
                <c:pt idx="2309">
                  <c:v>1320.8000000000002</c:v>
                </c:pt>
                <c:pt idx="2310">
                  <c:v>2642.82</c:v>
                </c:pt>
                <c:pt idx="2311">
                  <c:v>3061</c:v>
                </c:pt>
                <c:pt idx="2312">
                  <c:v>3164.4</c:v>
                </c:pt>
                <c:pt idx="2313">
                  <c:v>1791.1599999999999</c:v>
                </c:pt>
                <c:pt idx="2314">
                  <c:v>4093</c:v>
                </c:pt>
                <c:pt idx="2315">
                  <c:v>2234.4</c:v>
                </c:pt>
                <c:pt idx="2316">
                  <c:v>3037.84</c:v>
                </c:pt>
                <c:pt idx="2317">
                  <c:v>1419.84</c:v>
                </c:pt>
                <c:pt idx="2318">
                  <c:v>1948.08</c:v>
                </c:pt>
                <c:pt idx="2319">
                  <c:v>2307.2399999999998</c:v>
                </c:pt>
                <c:pt idx="2320">
                  <c:v>1780.3999999999999</c:v>
                </c:pt>
                <c:pt idx="2321">
                  <c:v>3544.17</c:v>
                </c:pt>
                <c:pt idx="2322">
                  <c:v>3619.44</c:v>
                </c:pt>
                <c:pt idx="2323">
                  <c:v>3500</c:v>
                </c:pt>
                <c:pt idx="2324">
                  <c:v>1483.02</c:v>
                </c:pt>
                <c:pt idx="2325">
                  <c:v>4819.26</c:v>
                </c:pt>
                <c:pt idx="2326">
                  <c:v>1591.72</c:v>
                </c:pt>
                <c:pt idx="2327">
                  <c:v>3100</c:v>
                </c:pt>
                <c:pt idx="2328">
                  <c:v>2168.5</c:v>
                </c:pt>
                <c:pt idx="2329">
                  <c:v>2694</c:v>
                </c:pt>
                <c:pt idx="2330">
                  <c:v>2700</c:v>
                </c:pt>
                <c:pt idx="2331">
                  <c:v>2300</c:v>
                </c:pt>
                <c:pt idx="2332">
                  <c:v>3400</c:v>
                </c:pt>
                <c:pt idx="2333">
                  <c:v>2200</c:v>
                </c:pt>
                <c:pt idx="2334">
                  <c:v>3600.24</c:v>
                </c:pt>
                <c:pt idx="2335">
                  <c:v>3700</c:v>
                </c:pt>
                <c:pt idx="2336">
                  <c:v>3000</c:v>
                </c:pt>
                <c:pt idx="2337">
                  <c:v>2700</c:v>
                </c:pt>
                <c:pt idx="2338">
                  <c:v>2500</c:v>
                </c:pt>
                <c:pt idx="2339">
                  <c:v>3330.98</c:v>
                </c:pt>
                <c:pt idx="2340">
                  <c:v>3800</c:v>
                </c:pt>
                <c:pt idx="2341">
                  <c:v>2600</c:v>
                </c:pt>
                <c:pt idx="2342">
                  <c:v>3800</c:v>
                </c:pt>
                <c:pt idx="2343">
                  <c:v>4235</c:v>
                </c:pt>
                <c:pt idx="2344">
                  <c:v>2200</c:v>
                </c:pt>
                <c:pt idx="2345">
                  <c:v>3200</c:v>
                </c:pt>
                <c:pt idx="2346">
                  <c:v>2201.62</c:v>
                </c:pt>
                <c:pt idx="2347">
                  <c:v>4000</c:v>
                </c:pt>
                <c:pt idx="2348">
                  <c:v>2200</c:v>
                </c:pt>
                <c:pt idx="2349">
                  <c:v>4100</c:v>
                </c:pt>
                <c:pt idx="2350">
                  <c:v>2204.1</c:v>
                </c:pt>
                <c:pt idx="2351">
                  <c:v>4500</c:v>
                </c:pt>
                <c:pt idx="2352">
                  <c:v>1565.85</c:v>
                </c:pt>
                <c:pt idx="2353">
                  <c:v>2480.3799999999997</c:v>
                </c:pt>
                <c:pt idx="2354">
                  <c:v>1355.1299999999999</c:v>
                </c:pt>
                <c:pt idx="2355">
                  <c:v>1246.4399999999998</c:v>
                </c:pt>
                <c:pt idx="2356">
                  <c:v>820.40000000000009</c:v>
                </c:pt>
                <c:pt idx="2357">
                  <c:v>2492.64</c:v>
                </c:pt>
                <c:pt idx="2358">
                  <c:v>1113.5999999999999</c:v>
                </c:pt>
                <c:pt idx="2359">
                  <c:v>1763.8600000000001</c:v>
                </c:pt>
                <c:pt idx="2360">
                  <c:v>1896.6599999999999</c:v>
                </c:pt>
                <c:pt idx="2361">
                  <c:v>1449.3500000000001</c:v>
                </c:pt>
                <c:pt idx="2362">
                  <c:v>1869.48</c:v>
                </c:pt>
                <c:pt idx="2363">
                  <c:v>1860.53</c:v>
                </c:pt>
                <c:pt idx="2364">
                  <c:v>1724.82</c:v>
                </c:pt>
                <c:pt idx="2365">
                  <c:v>1713.69</c:v>
                </c:pt>
                <c:pt idx="2366">
                  <c:v>1259.44</c:v>
                </c:pt>
                <c:pt idx="2367">
                  <c:v>2051.08</c:v>
                </c:pt>
                <c:pt idx="2368">
                  <c:v>1617.38</c:v>
                </c:pt>
                <c:pt idx="2369">
                  <c:v>1765.62</c:v>
                </c:pt>
                <c:pt idx="2370">
                  <c:v>2024.8</c:v>
                </c:pt>
                <c:pt idx="2371">
                  <c:v>3288.3999999999996</c:v>
                </c:pt>
                <c:pt idx="2372">
                  <c:v>2725.4700000000003</c:v>
                </c:pt>
                <c:pt idx="2373">
                  <c:v>3224.2</c:v>
                </c:pt>
                <c:pt idx="2374">
                  <c:v>2700</c:v>
                </c:pt>
                <c:pt idx="2375">
                  <c:v>1796.34</c:v>
                </c:pt>
                <c:pt idx="2376">
                  <c:v>1979.6000000000001</c:v>
                </c:pt>
                <c:pt idx="2377">
                  <c:v>1921.41</c:v>
                </c:pt>
                <c:pt idx="2378">
                  <c:v>3300</c:v>
                </c:pt>
                <c:pt idx="2379">
                  <c:v>2700</c:v>
                </c:pt>
                <c:pt idx="2380">
                  <c:v>4600</c:v>
                </c:pt>
                <c:pt idx="2381">
                  <c:v>4400</c:v>
                </c:pt>
                <c:pt idx="2382">
                  <c:v>2600</c:v>
                </c:pt>
                <c:pt idx="2383">
                  <c:v>4556.16</c:v>
                </c:pt>
                <c:pt idx="2384">
                  <c:v>2300</c:v>
                </c:pt>
                <c:pt idx="2385">
                  <c:v>4500</c:v>
                </c:pt>
                <c:pt idx="2386">
                  <c:v>4900</c:v>
                </c:pt>
                <c:pt idx="2387">
                  <c:v>2657.76</c:v>
                </c:pt>
                <c:pt idx="2388">
                  <c:v>3700</c:v>
                </c:pt>
                <c:pt idx="2389">
                  <c:v>3400</c:v>
                </c:pt>
                <c:pt idx="2390">
                  <c:v>2200</c:v>
                </c:pt>
                <c:pt idx="2391">
                  <c:v>2900</c:v>
                </c:pt>
                <c:pt idx="2392">
                  <c:v>3345.26</c:v>
                </c:pt>
                <c:pt idx="2393">
                  <c:v>3800</c:v>
                </c:pt>
                <c:pt idx="2394">
                  <c:v>4100</c:v>
                </c:pt>
                <c:pt idx="2395">
                  <c:v>4200</c:v>
                </c:pt>
                <c:pt idx="2396">
                  <c:v>2800</c:v>
                </c:pt>
                <c:pt idx="2397">
                  <c:v>3800</c:v>
                </c:pt>
                <c:pt idx="2398">
                  <c:v>2300</c:v>
                </c:pt>
                <c:pt idx="2399">
                  <c:v>2213.4</c:v>
                </c:pt>
                <c:pt idx="2400">
                  <c:v>4600</c:v>
                </c:pt>
                <c:pt idx="2401">
                  <c:v>2714.3999999999996</c:v>
                </c:pt>
                <c:pt idx="2402">
                  <c:v>2900</c:v>
                </c:pt>
                <c:pt idx="2403">
                  <c:v>4600</c:v>
                </c:pt>
                <c:pt idx="2404">
                  <c:v>2600</c:v>
                </c:pt>
                <c:pt idx="2405">
                  <c:v>1800</c:v>
                </c:pt>
                <c:pt idx="2406">
                  <c:v>1705.92</c:v>
                </c:pt>
                <c:pt idx="2407">
                  <c:v>1033.4100000000001</c:v>
                </c:pt>
                <c:pt idx="2408">
                  <c:v>3179.5200000000004</c:v>
                </c:pt>
                <c:pt idx="2409">
                  <c:v>2091.1799999999998</c:v>
                </c:pt>
                <c:pt idx="2410">
                  <c:v>1779.7099999999998</c:v>
                </c:pt>
                <c:pt idx="2411">
                  <c:v>2537.64</c:v>
                </c:pt>
                <c:pt idx="2412">
                  <c:v>2448.7199999999998</c:v>
                </c:pt>
                <c:pt idx="2413">
                  <c:v>972.4</c:v>
                </c:pt>
                <c:pt idx="2414">
                  <c:v>2856.1400000000003</c:v>
                </c:pt>
                <c:pt idx="2415">
                  <c:v>1968.3</c:v>
                </c:pt>
                <c:pt idx="2416">
                  <c:v>2056.2000000000003</c:v>
                </c:pt>
                <c:pt idx="2417">
                  <c:v>2242.02</c:v>
                </c:pt>
                <c:pt idx="2418">
                  <c:v>3128.65</c:v>
                </c:pt>
                <c:pt idx="2419">
                  <c:v>2443.2600000000002</c:v>
                </c:pt>
                <c:pt idx="2420">
                  <c:v>2470.86</c:v>
                </c:pt>
                <c:pt idx="2421">
                  <c:v>1927.45</c:v>
                </c:pt>
                <c:pt idx="2422">
                  <c:v>2051.56</c:v>
                </c:pt>
                <c:pt idx="2423">
                  <c:v>2337.38</c:v>
                </c:pt>
                <c:pt idx="2424">
                  <c:v>4400</c:v>
                </c:pt>
                <c:pt idx="2425">
                  <c:v>2100</c:v>
                </c:pt>
                <c:pt idx="2426">
                  <c:v>4400</c:v>
                </c:pt>
                <c:pt idx="2427">
                  <c:v>1623.2500000000002</c:v>
                </c:pt>
                <c:pt idx="2428">
                  <c:v>1405.92</c:v>
                </c:pt>
                <c:pt idx="2429">
                  <c:v>2282.2800000000002</c:v>
                </c:pt>
                <c:pt idx="2430">
                  <c:v>4500</c:v>
                </c:pt>
                <c:pt idx="2431">
                  <c:v>3256.35</c:v>
                </c:pt>
                <c:pt idx="2432">
                  <c:v>2821.66</c:v>
                </c:pt>
                <c:pt idx="2433">
                  <c:v>3293.3999999999996</c:v>
                </c:pt>
                <c:pt idx="2434">
                  <c:v>4224</c:v>
                </c:pt>
                <c:pt idx="2435">
                  <c:v>3091.68</c:v>
                </c:pt>
                <c:pt idx="2436">
                  <c:v>2219.6</c:v>
                </c:pt>
                <c:pt idx="2437">
                  <c:v>3866.3999999999996</c:v>
                </c:pt>
                <c:pt idx="2438">
                  <c:v>1964.76</c:v>
                </c:pt>
                <c:pt idx="2439">
                  <c:v>2668.8</c:v>
                </c:pt>
                <c:pt idx="2440">
                  <c:v>3222</c:v>
                </c:pt>
                <c:pt idx="2441">
                  <c:v>3864.5000000000005</c:v>
                </c:pt>
                <c:pt idx="2442">
                  <c:v>1366.8000000000002</c:v>
                </c:pt>
                <c:pt idx="2443">
                  <c:v>3475.68</c:v>
                </c:pt>
                <c:pt idx="2444">
                  <c:v>4206.5</c:v>
                </c:pt>
                <c:pt idx="2445">
                  <c:v>1486.38</c:v>
                </c:pt>
                <c:pt idx="2446">
                  <c:v>3077.88</c:v>
                </c:pt>
                <c:pt idx="2447">
                  <c:v>3544.2</c:v>
                </c:pt>
                <c:pt idx="2448">
                  <c:v>2483.04</c:v>
                </c:pt>
                <c:pt idx="2449">
                  <c:v>3478.05</c:v>
                </c:pt>
                <c:pt idx="2450">
                  <c:v>2000</c:v>
                </c:pt>
                <c:pt idx="2451">
                  <c:v>3800</c:v>
                </c:pt>
                <c:pt idx="2452">
                  <c:v>2600</c:v>
                </c:pt>
                <c:pt idx="2453">
                  <c:v>4400</c:v>
                </c:pt>
                <c:pt idx="2454">
                  <c:v>4900</c:v>
                </c:pt>
                <c:pt idx="2455">
                  <c:v>2200</c:v>
                </c:pt>
                <c:pt idx="2456">
                  <c:v>2118.54</c:v>
                </c:pt>
                <c:pt idx="2457">
                  <c:v>2897.4700000000003</c:v>
                </c:pt>
                <c:pt idx="2458">
                  <c:v>1916.75</c:v>
                </c:pt>
                <c:pt idx="2459">
                  <c:v>1860</c:v>
                </c:pt>
                <c:pt idx="2460">
                  <c:v>2624</c:v>
                </c:pt>
                <c:pt idx="2461">
                  <c:v>2780.81</c:v>
                </c:pt>
                <c:pt idx="2462">
                  <c:v>3239.6200000000003</c:v>
                </c:pt>
                <c:pt idx="2463">
                  <c:v>1824</c:v>
                </c:pt>
                <c:pt idx="2464">
                  <c:v>1134</c:v>
                </c:pt>
                <c:pt idx="2465">
                  <c:v>1487.41</c:v>
                </c:pt>
                <c:pt idx="2466">
                  <c:v>2837.46</c:v>
                </c:pt>
                <c:pt idx="2467">
                  <c:v>1942.77</c:v>
                </c:pt>
                <c:pt idx="2468">
                  <c:v>2544.12</c:v>
                </c:pt>
                <c:pt idx="2469">
                  <c:v>2568.2400000000002</c:v>
                </c:pt>
                <c:pt idx="2470">
                  <c:v>2108</c:v>
                </c:pt>
                <c:pt idx="2471">
                  <c:v>1372.14</c:v>
                </c:pt>
                <c:pt idx="2472">
                  <c:v>3540.15</c:v>
                </c:pt>
                <c:pt idx="2473">
                  <c:v>1958.8400000000001</c:v>
                </c:pt>
                <c:pt idx="2474">
                  <c:v>2700</c:v>
                </c:pt>
                <c:pt idx="2475">
                  <c:v>2542</c:v>
                </c:pt>
                <c:pt idx="2476">
                  <c:v>2340</c:v>
                </c:pt>
                <c:pt idx="2477">
                  <c:v>2200</c:v>
                </c:pt>
                <c:pt idx="2478">
                  <c:v>3526.82</c:v>
                </c:pt>
                <c:pt idx="2479">
                  <c:v>4400</c:v>
                </c:pt>
                <c:pt idx="2480">
                  <c:v>1933.5</c:v>
                </c:pt>
                <c:pt idx="2481">
                  <c:v>2600.13</c:v>
                </c:pt>
                <c:pt idx="2482">
                  <c:v>2639.58</c:v>
                </c:pt>
                <c:pt idx="2483">
                  <c:v>3100</c:v>
                </c:pt>
                <c:pt idx="2484">
                  <c:v>3863.87</c:v>
                </c:pt>
                <c:pt idx="2485">
                  <c:v>1863.3600000000001</c:v>
                </c:pt>
                <c:pt idx="2486">
                  <c:v>3600</c:v>
                </c:pt>
                <c:pt idx="2487">
                  <c:v>4800</c:v>
                </c:pt>
                <c:pt idx="2488">
                  <c:v>2762.2000000000003</c:v>
                </c:pt>
                <c:pt idx="2489">
                  <c:v>3989.76</c:v>
                </c:pt>
                <c:pt idx="2490">
                  <c:v>1649.55</c:v>
                </c:pt>
                <c:pt idx="2491">
                  <c:v>2500</c:v>
                </c:pt>
                <c:pt idx="2492">
                  <c:v>2500</c:v>
                </c:pt>
                <c:pt idx="2493">
                  <c:v>2831.54</c:v>
                </c:pt>
                <c:pt idx="2494">
                  <c:v>3361.2</c:v>
                </c:pt>
                <c:pt idx="2495">
                  <c:v>2864.32</c:v>
                </c:pt>
                <c:pt idx="2496">
                  <c:v>1994.88</c:v>
                </c:pt>
                <c:pt idx="2497">
                  <c:v>4200</c:v>
                </c:pt>
                <c:pt idx="2498">
                  <c:v>2100</c:v>
                </c:pt>
                <c:pt idx="2499">
                  <c:v>2795.14</c:v>
                </c:pt>
                <c:pt idx="2500">
                  <c:v>2700</c:v>
                </c:pt>
                <c:pt idx="2501">
                  <c:v>2658</c:v>
                </c:pt>
                <c:pt idx="2502">
                  <c:v>3900</c:v>
                </c:pt>
                <c:pt idx="2503">
                  <c:v>1210.8</c:v>
                </c:pt>
                <c:pt idx="2504">
                  <c:v>3029.19</c:v>
                </c:pt>
                <c:pt idx="2505">
                  <c:v>4600</c:v>
                </c:pt>
                <c:pt idx="2506">
                  <c:v>4121.43</c:v>
                </c:pt>
                <c:pt idx="2507">
                  <c:v>1100</c:v>
                </c:pt>
                <c:pt idx="2508">
                  <c:v>2100.8200000000002</c:v>
                </c:pt>
                <c:pt idx="2509">
                  <c:v>2034.3500000000001</c:v>
                </c:pt>
                <c:pt idx="2510">
                  <c:v>3027.84</c:v>
                </c:pt>
                <c:pt idx="2511">
                  <c:v>3104</c:v>
                </c:pt>
                <c:pt idx="2512">
                  <c:v>3612.4300000000003</c:v>
                </c:pt>
                <c:pt idx="2513">
                  <c:v>2711.88</c:v>
                </c:pt>
                <c:pt idx="2514">
                  <c:v>2900</c:v>
                </c:pt>
                <c:pt idx="2515">
                  <c:v>2738.54</c:v>
                </c:pt>
                <c:pt idx="2516">
                  <c:v>2832</c:v>
                </c:pt>
                <c:pt idx="2517">
                  <c:v>4720</c:v>
                </c:pt>
                <c:pt idx="2518">
                  <c:v>3222</c:v>
                </c:pt>
                <c:pt idx="2519">
                  <c:v>2231</c:v>
                </c:pt>
                <c:pt idx="2520">
                  <c:v>2296.84</c:v>
                </c:pt>
                <c:pt idx="2521">
                  <c:v>4000</c:v>
                </c:pt>
                <c:pt idx="2522">
                  <c:v>2100</c:v>
                </c:pt>
                <c:pt idx="2523">
                  <c:v>3724.23</c:v>
                </c:pt>
                <c:pt idx="2524">
                  <c:v>2084.81</c:v>
                </c:pt>
                <c:pt idx="2525">
                  <c:v>3488.78</c:v>
                </c:pt>
                <c:pt idx="2526">
                  <c:v>1753.06</c:v>
                </c:pt>
                <c:pt idx="2527">
                  <c:v>2000</c:v>
                </c:pt>
                <c:pt idx="2528">
                  <c:v>2530.7999999999997</c:v>
                </c:pt>
                <c:pt idx="2529">
                  <c:v>2800</c:v>
                </c:pt>
                <c:pt idx="2530">
                  <c:v>4400</c:v>
                </c:pt>
                <c:pt idx="2531">
                  <c:v>4900</c:v>
                </c:pt>
                <c:pt idx="2532">
                  <c:v>2577.6</c:v>
                </c:pt>
                <c:pt idx="2533">
                  <c:v>3400</c:v>
                </c:pt>
                <c:pt idx="2534">
                  <c:v>3000</c:v>
                </c:pt>
                <c:pt idx="2535">
                  <c:v>2730.06</c:v>
                </c:pt>
                <c:pt idx="2536">
                  <c:v>1891.78</c:v>
                </c:pt>
                <c:pt idx="2537">
                  <c:v>2600</c:v>
                </c:pt>
                <c:pt idx="2538">
                  <c:v>2925.76</c:v>
                </c:pt>
                <c:pt idx="2539">
                  <c:v>2900</c:v>
                </c:pt>
                <c:pt idx="2540">
                  <c:v>3293.24</c:v>
                </c:pt>
                <c:pt idx="2541">
                  <c:v>2389.6799999999998</c:v>
                </c:pt>
                <c:pt idx="2542">
                  <c:v>2172.48</c:v>
                </c:pt>
                <c:pt idx="2543">
                  <c:v>2927.43</c:v>
                </c:pt>
                <c:pt idx="2544">
                  <c:v>2600</c:v>
                </c:pt>
                <c:pt idx="2545">
                  <c:v>3838</c:v>
                </c:pt>
                <c:pt idx="2546">
                  <c:v>4142.16</c:v>
                </c:pt>
                <c:pt idx="2547">
                  <c:v>2172.48</c:v>
                </c:pt>
                <c:pt idx="2548">
                  <c:v>1882.8</c:v>
                </c:pt>
                <c:pt idx="2549">
                  <c:v>3400</c:v>
                </c:pt>
                <c:pt idx="2550">
                  <c:v>3323.84</c:v>
                </c:pt>
                <c:pt idx="2551">
                  <c:v>4195.8</c:v>
                </c:pt>
                <c:pt idx="2552">
                  <c:v>4100</c:v>
                </c:pt>
                <c:pt idx="2553">
                  <c:v>3918.75</c:v>
                </c:pt>
                <c:pt idx="2554">
                  <c:v>2300</c:v>
                </c:pt>
                <c:pt idx="2555">
                  <c:v>1089.3600000000001</c:v>
                </c:pt>
                <c:pt idx="2556">
                  <c:v>2701.12</c:v>
                </c:pt>
                <c:pt idx="2557">
                  <c:v>2487.04</c:v>
                </c:pt>
                <c:pt idx="2558">
                  <c:v>3600</c:v>
                </c:pt>
                <c:pt idx="2559">
                  <c:v>4038.7999999999997</c:v>
                </c:pt>
                <c:pt idx="2560">
                  <c:v>3070.4</c:v>
                </c:pt>
                <c:pt idx="2561">
                  <c:v>3400</c:v>
                </c:pt>
                <c:pt idx="2562">
                  <c:v>2400</c:v>
                </c:pt>
                <c:pt idx="2563">
                  <c:v>4000</c:v>
                </c:pt>
                <c:pt idx="2564">
                  <c:v>2152.02</c:v>
                </c:pt>
                <c:pt idx="2565">
                  <c:v>2000</c:v>
                </c:pt>
                <c:pt idx="2566">
                  <c:v>3100</c:v>
                </c:pt>
                <c:pt idx="2567">
                  <c:v>1930.5</c:v>
                </c:pt>
                <c:pt idx="2568">
                  <c:v>4200</c:v>
                </c:pt>
                <c:pt idx="2569">
                  <c:v>2592.7199999999998</c:v>
                </c:pt>
                <c:pt idx="2570">
                  <c:v>3246.75</c:v>
                </c:pt>
                <c:pt idx="2571">
                  <c:v>3372.5</c:v>
                </c:pt>
                <c:pt idx="2572">
                  <c:v>3500</c:v>
                </c:pt>
                <c:pt idx="2573">
                  <c:v>2994.75</c:v>
                </c:pt>
                <c:pt idx="2574">
                  <c:v>3900</c:v>
                </c:pt>
                <c:pt idx="2575">
                  <c:v>4500</c:v>
                </c:pt>
                <c:pt idx="2576">
                  <c:v>2400</c:v>
                </c:pt>
                <c:pt idx="2577">
                  <c:v>3106.25</c:v>
                </c:pt>
                <c:pt idx="2578">
                  <c:v>2300</c:v>
                </c:pt>
                <c:pt idx="2579">
                  <c:v>3700</c:v>
                </c:pt>
                <c:pt idx="2580">
                  <c:v>4826.25</c:v>
                </c:pt>
                <c:pt idx="2581">
                  <c:v>4900</c:v>
                </c:pt>
                <c:pt idx="2582">
                  <c:v>2600</c:v>
                </c:pt>
                <c:pt idx="2583">
                  <c:v>3300</c:v>
                </c:pt>
                <c:pt idx="2584">
                  <c:v>3102.08</c:v>
                </c:pt>
                <c:pt idx="2585">
                  <c:v>1908.72</c:v>
                </c:pt>
                <c:pt idx="2586">
                  <c:v>7543.75</c:v>
                </c:pt>
                <c:pt idx="2587">
                  <c:v>2200</c:v>
                </c:pt>
                <c:pt idx="2588">
                  <c:v>2038.87</c:v>
                </c:pt>
                <c:pt idx="2589">
                  <c:v>2499.2599999999998</c:v>
                </c:pt>
                <c:pt idx="2590">
                  <c:v>3838.05</c:v>
                </c:pt>
                <c:pt idx="2591">
                  <c:v>2643.9900000000002</c:v>
                </c:pt>
                <c:pt idx="2592">
                  <c:v>2315.88</c:v>
                </c:pt>
                <c:pt idx="2593">
                  <c:v>3225.06</c:v>
                </c:pt>
                <c:pt idx="2594">
                  <c:v>2451.84</c:v>
                </c:pt>
                <c:pt idx="2595">
                  <c:v>2254.98</c:v>
                </c:pt>
                <c:pt idx="2596">
                  <c:v>3939.5000000000005</c:v>
                </c:pt>
                <c:pt idx="2597">
                  <c:v>3424.7000000000003</c:v>
                </c:pt>
                <c:pt idx="2598">
                  <c:v>2914.2000000000003</c:v>
                </c:pt>
                <c:pt idx="2599">
                  <c:v>2389.6000000000004</c:v>
                </c:pt>
                <c:pt idx="2600">
                  <c:v>2428.48</c:v>
                </c:pt>
                <c:pt idx="2601">
                  <c:v>3021.48</c:v>
                </c:pt>
                <c:pt idx="2602">
                  <c:v>2610.7199999999998</c:v>
                </c:pt>
                <c:pt idx="2603">
                  <c:v>3091.1899999999996</c:v>
                </c:pt>
                <c:pt idx="2604">
                  <c:v>2576.1999999999998</c:v>
                </c:pt>
                <c:pt idx="2605">
                  <c:v>3232.31</c:v>
                </c:pt>
                <c:pt idx="2606">
                  <c:v>3573.6000000000004</c:v>
                </c:pt>
                <c:pt idx="2607">
                  <c:v>2022.51</c:v>
                </c:pt>
                <c:pt idx="2608">
                  <c:v>3717.4999999999995</c:v>
                </c:pt>
                <c:pt idx="2609">
                  <c:v>2185.1499999999996</c:v>
                </c:pt>
                <c:pt idx="2610">
                  <c:v>2883.5299999999997</c:v>
                </c:pt>
                <c:pt idx="2611">
                  <c:v>3700</c:v>
                </c:pt>
                <c:pt idx="2612">
                  <c:v>1463</c:v>
                </c:pt>
                <c:pt idx="2613">
                  <c:v>2352.59</c:v>
                </c:pt>
                <c:pt idx="2614">
                  <c:v>4200</c:v>
                </c:pt>
                <c:pt idx="2615">
                  <c:v>4200</c:v>
                </c:pt>
                <c:pt idx="2616">
                  <c:v>4500</c:v>
                </c:pt>
                <c:pt idx="2617">
                  <c:v>3600</c:v>
                </c:pt>
                <c:pt idx="2618">
                  <c:v>2000</c:v>
                </c:pt>
                <c:pt idx="2619">
                  <c:v>3195.2700000000004</c:v>
                </c:pt>
                <c:pt idx="2620">
                  <c:v>3611.1600000000003</c:v>
                </c:pt>
                <c:pt idx="2621">
                  <c:v>2000.77</c:v>
                </c:pt>
                <c:pt idx="2622">
                  <c:v>2314.2600000000002</c:v>
                </c:pt>
                <c:pt idx="2623">
                  <c:v>3300</c:v>
                </c:pt>
                <c:pt idx="2624">
                  <c:v>2728</c:v>
                </c:pt>
                <c:pt idx="2625">
                  <c:v>5000</c:v>
                </c:pt>
                <c:pt idx="2626">
                  <c:v>4400</c:v>
                </c:pt>
                <c:pt idx="2627">
                  <c:v>3641.4</c:v>
                </c:pt>
                <c:pt idx="2628">
                  <c:v>4048</c:v>
                </c:pt>
                <c:pt idx="2629">
                  <c:v>2321.46</c:v>
                </c:pt>
                <c:pt idx="2630">
                  <c:v>2800</c:v>
                </c:pt>
                <c:pt idx="2631">
                  <c:v>4000</c:v>
                </c:pt>
                <c:pt idx="2632">
                  <c:v>2973.8999999999996</c:v>
                </c:pt>
                <c:pt idx="2633">
                  <c:v>3400</c:v>
                </c:pt>
                <c:pt idx="2634">
                  <c:v>4600</c:v>
                </c:pt>
                <c:pt idx="2635">
                  <c:v>2650.56</c:v>
                </c:pt>
                <c:pt idx="2636">
                  <c:v>2700</c:v>
                </c:pt>
                <c:pt idx="2637">
                  <c:v>3400</c:v>
                </c:pt>
                <c:pt idx="2638">
                  <c:v>1864.5600000000002</c:v>
                </c:pt>
                <c:pt idx="2639">
                  <c:v>3400</c:v>
                </c:pt>
                <c:pt idx="2640">
                  <c:v>3722.32</c:v>
                </c:pt>
                <c:pt idx="2641">
                  <c:v>3200</c:v>
                </c:pt>
                <c:pt idx="2642">
                  <c:v>2400</c:v>
                </c:pt>
                <c:pt idx="2643">
                  <c:v>2691.09</c:v>
                </c:pt>
                <c:pt idx="2644">
                  <c:v>2000</c:v>
                </c:pt>
                <c:pt idx="2645">
                  <c:v>3600</c:v>
                </c:pt>
                <c:pt idx="2646">
                  <c:v>2900</c:v>
                </c:pt>
                <c:pt idx="2647">
                  <c:v>2500</c:v>
                </c:pt>
                <c:pt idx="2648">
                  <c:v>2900</c:v>
                </c:pt>
                <c:pt idx="2649">
                  <c:v>2402.75</c:v>
                </c:pt>
                <c:pt idx="2650">
                  <c:v>4400</c:v>
                </c:pt>
                <c:pt idx="2651">
                  <c:v>4700</c:v>
                </c:pt>
                <c:pt idx="2652">
                  <c:v>4800</c:v>
                </c:pt>
                <c:pt idx="2653">
                  <c:v>4500</c:v>
                </c:pt>
                <c:pt idx="2654">
                  <c:v>3500</c:v>
                </c:pt>
                <c:pt idx="2655">
                  <c:v>3100</c:v>
                </c:pt>
                <c:pt idx="2656">
                  <c:v>5000</c:v>
                </c:pt>
                <c:pt idx="2657">
                  <c:v>3300</c:v>
                </c:pt>
                <c:pt idx="2658">
                  <c:v>2900</c:v>
                </c:pt>
                <c:pt idx="2659">
                  <c:v>3302.3999999999996</c:v>
                </c:pt>
                <c:pt idx="2660">
                  <c:v>3186.48</c:v>
                </c:pt>
                <c:pt idx="2661">
                  <c:v>1668.25</c:v>
                </c:pt>
                <c:pt idx="2662">
                  <c:v>5000</c:v>
                </c:pt>
                <c:pt idx="2663">
                  <c:v>2300</c:v>
                </c:pt>
                <c:pt idx="2664">
                  <c:v>2018.31</c:v>
                </c:pt>
                <c:pt idx="2665">
                  <c:v>4100</c:v>
                </c:pt>
                <c:pt idx="2666">
                  <c:v>3273.6000000000004</c:v>
                </c:pt>
                <c:pt idx="2667">
                  <c:v>3268</c:v>
                </c:pt>
                <c:pt idx="2668">
                  <c:v>2688</c:v>
                </c:pt>
                <c:pt idx="2669">
                  <c:v>3715.2000000000003</c:v>
                </c:pt>
                <c:pt idx="2670">
                  <c:v>4608</c:v>
                </c:pt>
                <c:pt idx="2671">
                  <c:v>3131.2000000000003</c:v>
                </c:pt>
                <c:pt idx="2672">
                  <c:v>2678.4</c:v>
                </c:pt>
                <c:pt idx="2673">
                  <c:v>1747.2</c:v>
                </c:pt>
                <c:pt idx="2674">
                  <c:v>2944</c:v>
                </c:pt>
                <c:pt idx="2675">
                  <c:v>2956.8</c:v>
                </c:pt>
                <c:pt idx="2676">
                  <c:v>2052</c:v>
                </c:pt>
                <c:pt idx="2677">
                  <c:v>3164.7999999999997</c:v>
                </c:pt>
                <c:pt idx="2678">
                  <c:v>1739.9999999999998</c:v>
                </c:pt>
                <c:pt idx="2679">
                  <c:v>1777.6</c:v>
                </c:pt>
                <c:pt idx="2680">
                  <c:v>1831.2</c:v>
                </c:pt>
                <c:pt idx="2681">
                  <c:v>3609.6000000000004</c:v>
                </c:pt>
                <c:pt idx="2682">
                  <c:v>2112</c:v>
                </c:pt>
                <c:pt idx="2683">
                  <c:v>3400</c:v>
                </c:pt>
                <c:pt idx="2684">
                  <c:v>3523.85</c:v>
                </c:pt>
                <c:pt idx="2685">
                  <c:v>4400</c:v>
                </c:pt>
                <c:pt idx="2686">
                  <c:v>4400</c:v>
                </c:pt>
                <c:pt idx="2687">
                  <c:v>3018.88</c:v>
                </c:pt>
                <c:pt idx="2688">
                  <c:v>1902.3999999999999</c:v>
                </c:pt>
                <c:pt idx="2689">
                  <c:v>7084</c:v>
                </c:pt>
                <c:pt idx="2690">
                  <c:v>2620.8000000000002</c:v>
                </c:pt>
                <c:pt idx="2691">
                  <c:v>3164.46</c:v>
                </c:pt>
                <c:pt idx="2692">
                  <c:v>3600</c:v>
                </c:pt>
                <c:pt idx="2693">
                  <c:v>3828.3</c:v>
                </c:pt>
                <c:pt idx="2694">
                  <c:v>2100</c:v>
                </c:pt>
                <c:pt idx="2695">
                  <c:v>4407.5</c:v>
                </c:pt>
                <c:pt idx="2696">
                  <c:v>2400</c:v>
                </c:pt>
                <c:pt idx="2697">
                  <c:v>4055.04</c:v>
                </c:pt>
                <c:pt idx="2698">
                  <c:v>3700</c:v>
                </c:pt>
                <c:pt idx="2699">
                  <c:v>2488.3199999999997</c:v>
                </c:pt>
                <c:pt idx="2700">
                  <c:v>3700</c:v>
                </c:pt>
                <c:pt idx="2701">
                  <c:v>3800</c:v>
                </c:pt>
                <c:pt idx="2702">
                  <c:v>4615.68</c:v>
                </c:pt>
                <c:pt idx="2703">
                  <c:v>3000</c:v>
                </c:pt>
                <c:pt idx="2704">
                  <c:v>2203.75</c:v>
                </c:pt>
                <c:pt idx="2705">
                  <c:v>3446</c:v>
                </c:pt>
                <c:pt idx="2706">
                  <c:v>1939.3000000000002</c:v>
                </c:pt>
                <c:pt idx="2707">
                  <c:v>3400</c:v>
                </c:pt>
                <c:pt idx="2708">
                  <c:v>2884.8</c:v>
                </c:pt>
                <c:pt idx="2709">
                  <c:v>2670.65</c:v>
                </c:pt>
                <c:pt idx="2710">
                  <c:v>3440</c:v>
                </c:pt>
                <c:pt idx="2711">
                  <c:v>2770.7799999999997</c:v>
                </c:pt>
                <c:pt idx="2712">
                  <c:v>2397.54</c:v>
                </c:pt>
                <c:pt idx="2713">
                  <c:v>3275.56</c:v>
                </c:pt>
                <c:pt idx="2714">
                  <c:v>4143.6000000000004</c:v>
                </c:pt>
                <c:pt idx="2715">
                  <c:v>4800</c:v>
                </c:pt>
                <c:pt idx="2716">
                  <c:v>2800</c:v>
                </c:pt>
                <c:pt idx="2717">
                  <c:v>2200</c:v>
                </c:pt>
                <c:pt idx="2718">
                  <c:v>3753.9</c:v>
                </c:pt>
                <c:pt idx="2719">
                  <c:v>2562.2999999999997</c:v>
                </c:pt>
                <c:pt idx="2720">
                  <c:v>3245.58</c:v>
                </c:pt>
                <c:pt idx="2721">
                  <c:v>2000</c:v>
                </c:pt>
                <c:pt idx="2722">
                  <c:v>2800</c:v>
                </c:pt>
                <c:pt idx="2723">
                  <c:v>2400</c:v>
                </c:pt>
                <c:pt idx="2724">
                  <c:v>1747.9</c:v>
                </c:pt>
                <c:pt idx="2725">
                  <c:v>3267.25</c:v>
                </c:pt>
                <c:pt idx="2726">
                  <c:v>2818.5299999999997</c:v>
                </c:pt>
                <c:pt idx="2727">
                  <c:v>2955.54</c:v>
                </c:pt>
                <c:pt idx="2728">
                  <c:v>2885.05</c:v>
                </c:pt>
                <c:pt idx="2729">
                  <c:v>3162.9500000000003</c:v>
                </c:pt>
                <c:pt idx="2730">
                  <c:v>4071.5000000000005</c:v>
                </c:pt>
                <c:pt idx="2731">
                  <c:v>2600</c:v>
                </c:pt>
                <c:pt idx="2732">
                  <c:v>3396.4399999999996</c:v>
                </c:pt>
                <c:pt idx="2733">
                  <c:v>4500</c:v>
                </c:pt>
                <c:pt idx="2734">
                  <c:v>3000</c:v>
                </c:pt>
                <c:pt idx="2735">
                  <c:v>3380.69</c:v>
                </c:pt>
                <c:pt idx="2736">
                  <c:v>3204.57</c:v>
                </c:pt>
                <c:pt idx="2737">
                  <c:v>2588.04</c:v>
                </c:pt>
                <c:pt idx="2738">
                  <c:v>2500</c:v>
                </c:pt>
                <c:pt idx="2739">
                  <c:v>3700</c:v>
                </c:pt>
                <c:pt idx="2740">
                  <c:v>2864.4</c:v>
                </c:pt>
                <c:pt idx="2741">
                  <c:v>3600</c:v>
                </c:pt>
                <c:pt idx="2742">
                  <c:v>2439.9900000000002</c:v>
                </c:pt>
                <c:pt idx="2743">
                  <c:v>2949.12</c:v>
                </c:pt>
                <c:pt idx="2744">
                  <c:v>1539.72</c:v>
                </c:pt>
                <c:pt idx="2745">
                  <c:v>2213.38</c:v>
                </c:pt>
                <c:pt idx="2746">
                  <c:v>2919.58</c:v>
                </c:pt>
                <c:pt idx="2747">
                  <c:v>3778.28</c:v>
                </c:pt>
                <c:pt idx="2748">
                  <c:v>3233.49</c:v>
                </c:pt>
                <c:pt idx="2749">
                  <c:v>3431.25</c:v>
                </c:pt>
                <c:pt idx="2750">
                  <c:v>2546.8000000000002</c:v>
                </c:pt>
                <c:pt idx="2751">
                  <c:v>2953.86</c:v>
                </c:pt>
                <c:pt idx="2752">
                  <c:v>3183.29</c:v>
                </c:pt>
                <c:pt idx="2753">
                  <c:v>2466.6999999999998</c:v>
                </c:pt>
                <c:pt idx="2754">
                  <c:v>2363.2199999999998</c:v>
                </c:pt>
                <c:pt idx="2755">
                  <c:v>2487.4499999999998</c:v>
                </c:pt>
                <c:pt idx="2756">
                  <c:v>2249.0499999999997</c:v>
                </c:pt>
                <c:pt idx="2757">
                  <c:v>2061.12</c:v>
                </c:pt>
                <c:pt idx="2758">
                  <c:v>4071.1400000000003</c:v>
                </c:pt>
                <c:pt idx="2759">
                  <c:v>2656.29</c:v>
                </c:pt>
                <c:pt idx="2760">
                  <c:v>2736.3599999999997</c:v>
                </c:pt>
                <c:pt idx="2761">
                  <c:v>3348.9300000000003</c:v>
                </c:pt>
                <c:pt idx="2762">
                  <c:v>2893</c:v>
                </c:pt>
                <c:pt idx="2763">
                  <c:v>1661.22</c:v>
                </c:pt>
                <c:pt idx="2764">
                  <c:v>3500</c:v>
                </c:pt>
                <c:pt idx="2765">
                  <c:v>2502.9</c:v>
                </c:pt>
                <c:pt idx="2766">
                  <c:v>3801.6000000000004</c:v>
                </c:pt>
                <c:pt idx="2767">
                  <c:v>3144.96</c:v>
                </c:pt>
                <c:pt idx="2768">
                  <c:v>2031.3999999999999</c:v>
                </c:pt>
                <c:pt idx="2769">
                  <c:v>2674.17</c:v>
                </c:pt>
                <c:pt idx="2770">
                  <c:v>2526.7200000000003</c:v>
                </c:pt>
                <c:pt idx="2771">
                  <c:v>1348.76</c:v>
                </c:pt>
                <c:pt idx="2772">
                  <c:v>875.91</c:v>
                </c:pt>
                <c:pt idx="2773">
                  <c:v>1874.05</c:v>
                </c:pt>
                <c:pt idx="2774">
                  <c:v>1671.4399999999998</c:v>
                </c:pt>
                <c:pt idx="2775">
                  <c:v>1668.4</c:v>
                </c:pt>
                <c:pt idx="2776">
                  <c:v>2301.75</c:v>
                </c:pt>
                <c:pt idx="2777">
                  <c:v>1459.92</c:v>
                </c:pt>
                <c:pt idx="2778">
                  <c:v>1209.5899999999999</c:v>
                </c:pt>
                <c:pt idx="2779">
                  <c:v>2145.12</c:v>
                </c:pt>
                <c:pt idx="2780">
                  <c:v>1416.3899999999999</c:v>
                </c:pt>
                <c:pt idx="2781">
                  <c:v>1843.52</c:v>
                </c:pt>
                <c:pt idx="2782">
                  <c:v>1199.31</c:v>
                </c:pt>
                <c:pt idx="2783">
                  <c:v>1875.2</c:v>
                </c:pt>
                <c:pt idx="2784">
                  <c:v>2477.23</c:v>
                </c:pt>
                <c:pt idx="2785">
                  <c:v>948.99</c:v>
                </c:pt>
                <c:pt idx="2786">
                  <c:v>1823.42</c:v>
                </c:pt>
                <c:pt idx="2787">
                  <c:v>1485.8000000000002</c:v>
                </c:pt>
                <c:pt idx="2788">
                  <c:v>3789.72</c:v>
                </c:pt>
                <c:pt idx="2789">
                  <c:v>2060.37</c:v>
                </c:pt>
                <c:pt idx="2790">
                  <c:v>2579.36</c:v>
                </c:pt>
                <c:pt idx="2791">
                  <c:v>2189.6</c:v>
                </c:pt>
                <c:pt idx="2792">
                  <c:v>1624.25</c:v>
                </c:pt>
                <c:pt idx="2793">
                  <c:v>4357.5</c:v>
                </c:pt>
                <c:pt idx="2794">
                  <c:v>1367.48</c:v>
                </c:pt>
                <c:pt idx="2795">
                  <c:v>1122.3999999999999</c:v>
                </c:pt>
                <c:pt idx="2796">
                  <c:v>2419.62</c:v>
                </c:pt>
                <c:pt idx="2797">
                  <c:v>1419.5</c:v>
                </c:pt>
                <c:pt idx="2798">
                  <c:v>2184</c:v>
                </c:pt>
                <c:pt idx="2799">
                  <c:v>2079.04</c:v>
                </c:pt>
                <c:pt idx="2800">
                  <c:v>1724.9699999999998</c:v>
                </c:pt>
                <c:pt idx="2801">
                  <c:v>3003</c:v>
                </c:pt>
                <c:pt idx="2802">
                  <c:v>1846.42</c:v>
                </c:pt>
                <c:pt idx="2803">
                  <c:v>2009.1999999999998</c:v>
                </c:pt>
                <c:pt idx="2804">
                  <c:v>1804.0400000000002</c:v>
                </c:pt>
                <c:pt idx="2805">
                  <c:v>2109.66</c:v>
                </c:pt>
                <c:pt idx="2806">
                  <c:v>2682.96</c:v>
                </c:pt>
                <c:pt idx="2807">
                  <c:v>2280.2400000000002</c:v>
                </c:pt>
                <c:pt idx="2808">
                  <c:v>1192.56</c:v>
                </c:pt>
                <c:pt idx="2809">
                  <c:v>1506.9599999999998</c:v>
                </c:pt>
                <c:pt idx="2810">
                  <c:v>1472.6200000000001</c:v>
                </c:pt>
                <c:pt idx="2811">
                  <c:v>1696.82</c:v>
                </c:pt>
                <c:pt idx="2812">
                  <c:v>1693.56</c:v>
                </c:pt>
                <c:pt idx="2813">
                  <c:v>1921.92</c:v>
                </c:pt>
                <c:pt idx="2814">
                  <c:v>2082.85</c:v>
                </c:pt>
                <c:pt idx="2815">
                  <c:v>2227.6</c:v>
                </c:pt>
                <c:pt idx="2816">
                  <c:v>3209.3799999999997</c:v>
                </c:pt>
                <c:pt idx="2817">
                  <c:v>4080.72</c:v>
                </c:pt>
                <c:pt idx="2818">
                  <c:v>2000</c:v>
                </c:pt>
                <c:pt idx="2819">
                  <c:v>2900</c:v>
                </c:pt>
                <c:pt idx="2820">
                  <c:v>4300</c:v>
                </c:pt>
                <c:pt idx="2821">
                  <c:v>2116.16</c:v>
                </c:pt>
                <c:pt idx="2822">
                  <c:v>3079.4399999999996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F1-43E5-AFAD-365539B3D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4902136"/>
        <c:axId val="604902488"/>
      </c:scatterChart>
      <c:valAx>
        <c:axId val="604902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02488"/>
        <c:crosses val="autoZero"/>
        <c:crossBetween val="midCat"/>
      </c:valAx>
      <c:valAx>
        <c:axId val="604902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902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63BD170-168C-49B3-B893-E330AE6E0B52}">
          <cx:tx>
            <cx:txData>
              <cx:f>_xlchart.v1.0</cx:f>
              <cx:v>Sales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Calibri" panose="020F0502020204030204"/>
                  </a:rPr>
                  <a:t>Sales</a:t>
                </a:r>
              </a:p>
              <a:p>
                <a:pPr algn="ctr" rtl="0">
                  <a:defRPr/>
                </a:pP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tickLabels/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Frequency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boxWhisker" uniqueId="{1CEF3582-8A1D-4761-A125-F26BA0E2F9AE}">
          <cx:tx>
            <cx:txData>
              <cx:f>_xlchart.v1.2</cx:f>
              <cx:v>Sales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6</xdr:row>
      <xdr:rowOff>3810</xdr:rowOff>
    </xdr:from>
    <xdr:to>
      <xdr:col>11</xdr:col>
      <xdr:colOff>396240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6D2072-9155-AFA3-B2C7-3DACF686A0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83820</xdr:colOff>
      <xdr:row>6</xdr:row>
      <xdr:rowOff>3810</xdr:rowOff>
    </xdr:from>
    <xdr:to>
      <xdr:col>11</xdr:col>
      <xdr:colOff>388620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183FE8-E223-0F42-FAE1-3988C02B0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6</xdr:row>
      <xdr:rowOff>3810</xdr:rowOff>
    </xdr:from>
    <xdr:to>
      <xdr:col>15</xdr:col>
      <xdr:colOff>38100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718A0-5C5C-D13E-12AC-4150D00154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206213</xdr:colOff>
      <xdr:row>0</xdr:row>
      <xdr:rowOff>178217</xdr:rowOff>
    </xdr:from>
    <xdr:to>
      <xdr:col>14</xdr:col>
      <xdr:colOff>310186</xdr:colOff>
      <xdr:row>15</xdr:row>
      <xdr:rowOff>165247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10FA01D-C539-3E10-E05F-C6BDA39075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82517" y="178217"/>
              <a:ext cx="4963104" cy="28859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453390</xdr:colOff>
      <xdr:row>2803</xdr:row>
      <xdr:rowOff>3810</xdr:rowOff>
    </xdr:from>
    <xdr:to>
      <xdr:col>14</xdr:col>
      <xdr:colOff>148590</xdr:colOff>
      <xdr:row>2818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3E0752-F9ED-6D15-56B5-BCD87E9DA6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487680</xdr:colOff>
      <xdr:row>6</xdr:row>
      <xdr:rowOff>3810</xdr:rowOff>
    </xdr:from>
    <xdr:to>
      <xdr:col>14</xdr:col>
      <xdr:colOff>182880</xdr:colOff>
      <xdr:row>21</xdr:row>
      <xdr:rowOff>3810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E2CB19F-0760-962F-C386-EF6EB9657A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4405" y="114681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5988.786057870369" createdVersion="8" refreshedVersion="8" minRefreshableVersion="3" recordCount="2823" xr:uid="{DE662961-47CD-40CA-9152-87DC79984C6C}">
  <cacheSource type="worksheet">
    <worksheetSource ref="B1:E2824" sheet="Sheet4"/>
  </cacheSource>
  <cacheFields count="4"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Sales" numFmtId="0">
      <sharedItems containsSemiMixedTypes="0" containsString="0" containsNumber="1" minValue="482.13" maxValue="9048.16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ubham" refreshedDate="45988.788866319446" createdVersion="8" refreshedVersion="8" minRefreshableVersion="3" recordCount="2823" xr:uid="{74C15421-2C95-418D-9BA4-25CC6C1B7B26}">
  <cacheSource type="worksheet">
    <worksheetSource ref="A1:E2824" sheet="Sheet4"/>
  </cacheSource>
  <cacheFields count="5">
    <cacheField name="sno" numFmtId="0">
      <sharedItems containsSemiMixedTypes="0" containsString="0" containsNumber="1" containsInteger="1" minValue="1" maxValue="2823"/>
    </cacheField>
    <cacheField name="QUANTITYORDERED" numFmtId="0">
      <sharedItems containsSemiMixedTypes="0" containsString="0" containsNumber="1" containsInteger="1" minValue="6" maxValue="97"/>
    </cacheField>
    <cacheField name="PRICEEACH" numFmtId="0">
      <sharedItems containsSemiMixedTypes="0" containsString="0" containsNumber="1" minValue="26.88" maxValue="100"/>
    </cacheField>
    <cacheField name="Sales" numFmtId="0">
      <sharedItems containsSemiMixedTypes="0" containsString="0" containsNumber="1" minValue="482.13" maxValue="9048.16"/>
    </cacheField>
    <cacheField name="PRODUCTLINE" numFmtId="0">
      <sharedItems count="7">
        <s v="Motorcycles"/>
        <s v="Classic Cars"/>
        <s v="Trucks and Buses"/>
        <s v="Vintage Cars"/>
        <s v="Planes"/>
        <s v="Ships"/>
        <s v="Trai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30"/>
    <n v="95.7"/>
    <n v="2871"/>
    <x v="0"/>
  </r>
  <r>
    <n v="34"/>
    <n v="81.349999999999994"/>
    <n v="2765.8999999999996"/>
    <x v="0"/>
  </r>
  <r>
    <n v="41"/>
    <n v="94.74"/>
    <n v="3884.3399999999997"/>
    <x v="0"/>
  </r>
  <r>
    <n v="45"/>
    <n v="83.26"/>
    <n v="3746.7000000000003"/>
    <x v="0"/>
  </r>
  <r>
    <n v="49"/>
    <n v="100"/>
    <n v="4900"/>
    <x v="0"/>
  </r>
  <r>
    <n v="36"/>
    <n v="96.66"/>
    <n v="3479.7599999999998"/>
    <x v="0"/>
  </r>
  <r>
    <n v="29"/>
    <n v="86.13"/>
    <n v="2497.77"/>
    <x v="0"/>
  </r>
  <r>
    <n v="48"/>
    <n v="100"/>
    <n v="4800"/>
    <x v="0"/>
  </r>
  <r>
    <n v="22"/>
    <n v="98.57"/>
    <n v="2168.54"/>
    <x v="0"/>
  </r>
  <r>
    <n v="41"/>
    <n v="100"/>
    <n v="4100"/>
    <x v="0"/>
  </r>
  <r>
    <n v="37"/>
    <n v="100"/>
    <n v="3700"/>
    <x v="0"/>
  </r>
  <r>
    <n v="23"/>
    <n v="100"/>
    <n v="2300"/>
    <x v="0"/>
  </r>
  <r>
    <n v="28"/>
    <n v="100"/>
    <n v="2800"/>
    <x v="0"/>
  </r>
  <r>
    <n v="34"/>
    <n v="100"/>
    <n v="3400"/>
    <x v="0"/>
  </r>
  <r>
    <n v="45"/>
    <n v="92.83"/>
    <n v="4177.3500000000004"/>
    <x v="0"/>
  </r>
  <r>
    <n v="36"/>
    <n v="100"/>
    <n v="3600"/>
    <x v="0"/>
  </r>
  <r>
    <n v="23"/>
    <n v="100"/>
    <n v="2300"/>
    <x v="0"/>
  </r>
  <r>
    <n v="41"/>
    <n v="100"/>
    <n v="4100"/>
    <x v="0"/>
  </r>
  <r>
    <n v="46"/>
    <n v="94.74"/>
    <n v="4358.04"/>
    <x v="0"/>
  </r>
  <r>
    <n v="42"/>
    <n v="100"/>
    <n v="4200"/>
    <x v="0"/>
  </r>
  <r>
    <n v="41"/>
    <n v="100"/>
    <n v="4100"/>
    <x v="0"/>
  </r>
  <r>
    <n v="20"/>
    <n v="72.55"/>
    <n v="1451"/>
    <x v="0"/>
  </r>
  <r>
    <n v="21"/>
    <n v="34.909999999999997"/>
    <n v="733.1099999999999"/>
    <x v="0"/>
  </r>
  <r>
    <n v="42"/>
    <n v="76.36"/>
    <n v="3207.12"/>
    <x v="0"/>
  </r>
  <r>
    <n v="24"/>
    <n v="100"/>
    <n v="2400"/>
    <x v="0"/>
  </r>
  <r>
    <n v="66"/>
    <n v="100"/>
    <n v="6600"/>
    <x v="0"/>
  </r>
  <r>
    <n v="26"/>
    <n v="100"/>
    <n v="2600"/>
    <x v="1"/>
  </r>
  <r>
    <n v="29"/>
    <n v="100"/>
    <n v="2900"/>
    <x v="1"/>
  </r>
  <r>
    <n v="38"/>
    <n v="100"/>
    <n v="3800"/>
    <x v="1"/>
  </r>
  <r>
    <n v="37"/>
    <n v="100"/>
    <n v="3700"/>
    <x v="1"/>
  </r>
  <r>
    <n v="45"/>
    <n v="100"/>
    <n v="4500"/>
    <x v="1"/>
  </r>
  <r>
    <n v="21"/>
    <n v="100"/>
    <n v="2100"/>
    <x v="1"/>
  </r>
  <r>
    <n v="34"/>
    <n v="100"/>
    <n v="3400"/>
    <x v="1"/>
  </r>
  <r>
    <n v="23"/>
    <n v="100"/>
    <n v="2300"/>
    <x v="1"/>
  </r>
  <r>
    <n v="42"/>
    <n v="100"/>
    <n v="4200"/>
    <x v="1"/>
  </r>
  <r>
    <n v="47"/>
    <n v="100"/>
    <n v="4700"/>
    <x v="1"/>
  </r>
  <r>
    <n v="35"/>
    <n v="100"/>
    <n v="3500"/>
    <x v="1"/>
  </r>
  <r>
    <n v="29"/>
    <n v="100"/>
    <n v="2900"/>
    <x v="1"/>
  </r>
  <r>
    <n v="34"/>
    <n v="100"/>
    <n v="3400"/>
    <x v="1"/>
  </r>
  <r>
    <n v="32"/>
    <n v="100"/>
    <n v="3200"/>
    <x v="1"/>
  </r>
  <r>
    <n v="21"/>
    <n v="100"/>
    <n v="2100"/>
    <x v="1"/>
  </r>
  <r>
    <n v="34"/>
    <n v="100"/>
    <n v="3400"/>
    <x v="1"/>
  </r>
  <r>
    <n v="37"/>
    <n v="100"/>
    <n v="3700"/>
    <x v="1"/>
  </r>
  <r>
    <n v="47"/>
    <n v="100"/>
    <n v="4700"/>
    <x v="1"/>
  </r>
  <r>
    <n v="48"/>
    <n v="100"/>
    <n v="4800"/>
    <x v="1"/>
  </r>
  <r>
    <n v="40"/>
    <n v="100"/>
    <n v="4000"/>
    <x v="1"/>
  </r>
  <r>
    <n v="26"/>
    <n v="100"/>
    <n v="2600"/>
    <x v="1"/>
  </r>
  <r>
    <n v="30"/>
    <n v="100"/>
    <n v="3000"/>
    <x v="1"/>
  </r>
  <r>
    <n v="32"/>
    <n v="100"/>
    <n v="3200"/>
    <x v="1"/>
  </r>
  <r>
    <n v="41"/>
    <n v="100"/>
    <n v="4100"/>
    <x v="1"/>
  </r>
  <r>
    <n v="36"/>
    <n v="100"/>
    <n v="3600"/>
    <x v="1"/>
  </r>
  <r>
    <n v="24"/>
    <n v="100"/>
    <n v="2400"/>
    <x v="1"/>
  </r>
  <r>
    <n v="23"/>
    <n v="100"/>
    <n v="2300"/>
    <x v="1"/>
  </r>
  <r>
    <n v="50"/>
    <n v="100"/>
    <n v="5000"/>
    <x v="1"/>
  </r>
  <r>
    <n v="39"/>
    <n v="99.91"/>
    <n v="3896.49"/>
    <x v="0"/>
  </r>
  <r>
    <n v="29"/>
    <n v="96.34"/>
    <n v="2793.86"/>
    <x v="0"/>
  </r>
  <r>
    <n v="27"/>
    <n v="100"/>
    <n v="2700"/>
    <x v="0"/>
  </r>
  <r>
    <n v="37"/>
    <n v="100"/>
    <n v="3700"/>
    <x v="0"/>
  </r>
  <r>
    <n v="37"/>
    <n v="100"/>
    <n v="3700"/>
    <x v="0"/>
  </r>
  <r>
    <n v="27"/>
    <n v="100"/>
    <n v="2700"/>
    <x v="0"/>
  </r>
  <r>
    <n v="42"/>
    <n v="100"/>
    <n v="4200"/>
    <x v="0"/>
  </r>
  <r>
    <n v="38"/>
    <n v="96.34"/>
    <n v="3660.92"/>
    <x v="0"/>
  </r>
  <r>
    <n v="24"/>
    <n v="100"/>
    <n v="2400"/>
    <x v="0"/>
  </r>
  <r>
    <n v="23"/>
    <n v="100"/>
    <n v="2300"/>
    <x v="0"/>
  </r>
  <r>
    <n v="47"/>
    <n v="100"/>
    <n v="4700"/>
    <x v="0"/>
  </r>
  <r>
    <n v="22"/>
    <n v="100"/>
    <n v="2200"/>
    <x v="0"/>
  </r>
  <r>
    <n v="44"/>
    <n v="100"/>
    <n v="4400"/>
    <x v="0"/>
  </r>
  <r>
    <n v="40"/>
    <n v="100"/>
    <n v="4000"/>
    <x v="0"/>
  </r>
  <r>
    <n v="22"/>
    <n v="100"/>
    <n v="2200"/>
    <x v="0"/>
  </r>
  <r>
    <n v="47"/>
    <n v="100"/>
    <n v="4700"/>
    <x v="0"/>
  </r>
  <r>
    <n v="39"/>
    <n v="96.34"/>
    <n v="3757.26"/>
    <x v="0"/>
  </r>
  <r>
    <n v="34"/>
    <n v="100"/>
    <n v="3400"/>
    <x v="0"/>
  </r>
  <r>
    <n v="45"/>
    <n v="100"/>
    <n v="4500"/>
    <x v="0"/>
  </r>
  <r>
    <n v="20"/>
    <n v="100"/>
    <n v="2000"/>
    <x v="0"/>
  </r>
  <r>
    <n v="40"/>
    <n v="68.92"/>
    <n v="2756.8"/>
    <x v="0"/>
  </r>
  <r>
    <n v="26"/>
    <n v="51.15"/>
    <n v="1329.8999999999999"/>
    <x v="0"/>
  </r>
  <r>
    <n v="39"/>
    <n v="100"/>
    <n v="3900"/>
    <x v="0"/>
  </r>
  <r>
    <n v="50"/>
    <n v="44.51"/>
    <n v="2225.5"/>
    <x v="0"/>
  </r>
  <r>
    <n v="45"/>
    <n v="100"/>
    <n v="4500"/>
    <x v="0"/>
  </r>
  <r>
    <n v="45"/>
    <n v="100"/>
    <n v="4500"/>
    <x v="0"/>
  </r>
  <r>
    <n v="27"/>
    <n v="100"/>
    <n v="2700"/>
    <x v="0"/>
  </r>
  <r>
    <n v="46"/>
    <n v="100"/>
    <n v="4600"/>
    <x v="0"/>
  </r>
  <r>
    <n v="31"/>
    <n v="100"/>
    <n v="3100"/>
    <x v="0"/>
  </r>
  <r>
    <n v="33"/>
    <n v="100"/>
    <n v="3300"/>
    <x v="0"/>
  </r>
  <r>
    <n v="22"/>
    <n v="100"/>
    <n v="2200"/>
    <x v="0"/>
  </r>
  <r>
    <n v="20"/>
    <n v="100"/>
    <n v="2000"/>
    <x v="0"/>
  </r>
  <r>
    <n v="41"/>
    <n v="100"/>
    <n v="4100"/>
    <x v="0"/>
  </r>
  <r>
    <n v="45"/>
    <n v="100"/>
    <n v="4500"/>
    <x v="0"/>
  </r>
  <r>
    <n v="49"/>
    <n v="100"/>
    <n v="4900"/>
    <x v="0"/>
  </r>
  <r>
    <n v="34"/>
    <n v="100"/>
    <n v="3400"/>
    <x v="0"/>
  </r>
  <r>
    <n v="49"/>
    <n v="100"/>
    <n v="4900"/>
    <x v="0"/>
  </r>
  <r>
    <n v="39"/>
    <n v="100"/>
    <n v="3900"/>
    <x v="0"/>
  </r>
  <r>
    <n v="43"/>
    <n v="100"/>
    <n v="4300"/>
    <x v="0"/>
  </r>
  <r>
    <n v="41"/>
    <n v="100"/>
    <n v="4100"/>
    <x v="0"/>
  </r>
  <r>
    <n v="36"/>
    <n v="100"/>
    <n v="3600"/>
    <x v="0"/>
  </r>
  <r>
    <n v="27"/>
    <n v="100"/>
    <n v="2700"/>
    <x v="0"/>
  </r>
  <r>
    <n v="29"/>
    <n v="100"/>
    <n v="2900"/>
    <x v="0"/>
  </r>
  <r>
    <n v="20"/>
    <n v="100"/>
    <n v="2000"/>
    <x v="0"/>
  </r>
  <r>
    <n v="37"/>
    <n v="100"/>
    <n v="3700"/>
    <x v="0"/>
  </r>
  <r>
    <n v="26"/>
    <n v="100"/>
    <n v="2600"/>
    <x v="0"/>
  </r>
  <r>
    <n v="39"/>
    <n v="76.67"/>
    <n v="2990.13"/>
    <x v="0"/>
  </r>
  <r>
    <n v="22"/>
    <n v="100"/>
    <n v="2200"/>
    <x v="0"/>
  </r>
  <r>
    <n v="22"/>
    <n v="100"/>
    <n v="2200"/>
    <x v="0"/>
  </r>
  <r>
    <n v="21"/>
    <n v="86.77"/>
    <n v="1822.1699999999998"/>
    <x v="0"/>
  </r>
  <r>
    <n v="66"/>
    <n v="100"/>
    <n v="6600"/>
    <x v="0"/>
  </r>
  <r>
    <n v="56"/>
    <n v="100"/>
    <n v="5600"/>
    <x v="0"/>
  </r>
  <r>
    <n v="50"/>
    <n v="100"/>
    <n v="5000"/>
    <x v="1"/>
  </r>
  <r>
    <n v="46"/>
    <n v="100"/>
    <n v="4600"/>
    <x v="1"/>
  </r>
  <r>
    <n v="33"/>
    <n v="100"/>
    <n v="3300"/>
    <x v="1"/>
  </r>
  <r>
    <n v="49"/>
    <n v="100"/>
    <n v="4900"/>
    <x v="1"/>
  </r>
  <r>
    <n v="32"/>
    <n v="100"/>
    <n v="3200"/>
    <x v="1"/>
  </r>
  <r>
    <n v="44"/>
    <n v="100"/>
    <n v="4400"/>
    <x v="1"/>
  </r>
  <r>
    <n v="24"/>
    <n v="100"/>
    <n v="2400"/>
    <x v="1"/>
  </r>
  <r>
    <n v="26"/>
    <n v="100"/>
    <n v="2600"/>
    <x v="1"/>
  </r>
  <r>
    <n v="45"/>
    <n v="100"/>
    <n v="4500"/>
    <x v="1"/>
  </r>
  <r>
    <n v="39"/>
    <n v="100"/>
    <n v="3900"/>
    <x v="1"/>
  </r>
  <r>
    <n v="49"/>
    <n v="100"/>
    <n v="4900"/>
    <x v="1"/>
  </r>
  <r>
    <n v="20"/>
    <n v="100"/>
    <n v="2000"/>
    <x v="1"/>
  </r>
  <r>
    <n v="27"/>
    <n v="100"/>
    <n v="2700"/>
    <x v="1"/>
  </r>
  <r>
    <n v="30"/>
    <n v="100"/>
    <n v="3000"/>
    <x v="1"/>
  </r>
  <r>
    <n v="25"/>
    <n v="100"/>
    <n v="2500"/>
    <x v="1"/>
  </r>
  <r>
    <n v="24"/>
    <n v="100"/>
    <n v="2400"/>
    <x v="1"/>
  </r>
  <r>
    <n v="22"/>
    <n v="100"/>
    <n v="2200"/>
    <x v="1"/>
  </r>
  <r>
    <n v="33"/>
    <n v="100"/>
    <n v="3300"/>
    <x v="1"/>
  </r>
  <r>
    <n v="47"/>
    <n v="64.930000000000007"/>
    <n v="3051.7100000000005"/>
    <x v="1"/>
  </r>
  <r>
    <n v="25"/>
    <n v="48.05"/>
    <n v="1201.25"/>
    <x v="1"/>
  </r>
  <r>
    <n v="26"/>
    <n v="75.47"/>
    <n v="1962.22"/>
    <x v="1"/>
  </r>
  <r>
    <n v="48"/>
    <n v="54.68"/>
    <n v="2624.64"/>
    <x v="1"/>
  </r>
  <r>
    <n v="39"/>
    <n v="100"/>
    <n v="3900"/>
    <x v="1"/>
  </r>
  <r>
    <n v="34"/>
    <n v="100"/>
    <n v="3400"/>
    <x v="1"/>
  </r>
  <r>
    <n v="32"/>
    <n v="100"/>
    <n v="3200"/>
    <x v="1"/>
  </r>
  <r>
    <n v="64"/>
    <n v="100"/>
    <n v="6400"/>
    <x v="1"/>
  </r>
  <r>
    <n v="19"/>
    <n v="100"/>
    <n v="1900"/>
    <x v="1"/>
  </r>
  <r>
    <n v="42"/>
    <n v="100"/>
    <n v="4200"/>
    <x v="1"/>
  </r>
  <r>
    <n v="31"/>
    <n v="100"/>
    <n v="3100"/>
    <x v="1"/>
  </r>
  <r>
    <n v="22"/>
    <n v="100"/>
    <n v="2200"/>
    <x v="1"/>
  </r>
  <r>
    <n v="26"/>
    <n v="100"/>
    <n v="2600"/>
    <x v="1"/>
  </r>
  <r>
    <n v="20"/>
    <n v="100"/>
    <n v="2000"/>
    <x v="1"/>
  </r>
  <r>
    <n v="21"/>
    <n v="100"/>
    <n v="2100"/>
    <x v="1"/>
  </r>
  <r>
    <n v="33"/>
    <n v="100"/>
    <n v="3300"/>
    <x v="1"/>
  </r>
  <r>
    <n v="28"/>
    <n v="100"/>
    <n v="2800"/>
    <x v="1"/>
  </r>
  <r>
    <n v="26"/>
    <n v="100"/>
    <n v="2600"/>
    <x v="1"/>
  </r>
  <r>
    <n v="31"/>
    <n v="100"/>
    <n v="3100"/>
    <x v="1"/>
  </r>
  <r>
    <n v="48"/>
    <n v="100"/>
    <n v="4800"/>
    <x v="1"/>
  </r>
  <r>
    <n v="50"/>
    <n v="100"/>
    <n v="5000"/>
    <x v="1"/>
  </r>
  <r>
    <n v="28"/>
    <n v="100"/>
    <n v="2800"/>
    <x v="1"/>
  </r>
  <r>
    <n v="26"/>
    <n v="100"/>
    <n v="2600"/>
    <x v="1"/>
  </r>
  <r>
    <n v="32"/>
    <n v="100"/>
    <n v="3200"/>
    <x v="1"/>
  </r>
  <r>
    <n v="44"/>
    <n v="100"/>
    <n v="4400"/>
    <x v="1"/>
  </r>
  <r>
    <n v="30"/>
    <n v="100"/>
    <n v="3000"/>
    <x v="1"/>
  </r>
  <r>
    <n v="38"/>
    <n v="100"/>
    <n v="3800"/>
    <x v="1"/>
  </r>
  <r>
    <n v="40"/>
    <n v="100"/>
    <n v="4000"/>
    <x v="1"/>
  </r>
  <r>
    <n v="46"/>
    <n v="61.99"/>
    <n v="2851.54"/>
    <x v="1"/>
  </r>
  <r>
    <n v="26"/>
    <n v="100"/>
    <n v="2600"/>
    <x v="1"/>
  </r>
  <r>
    <n v="27"/>
    <n v="100"/>
    <n v="2700"/>
    <x v="1"/>
  </r>
  <r>
    <n v="43"/>
    <n v="100"/>
    <n v="4300"/>
    <x v="1"/>
  </r>
  <r>
    <n v="35"/>
    <n v="65.63"/>
    <n v="2297.0499999999997"/>
    <x v="1"/>
  </r>
  <r>
    <n v="37"/>
    <n v="100"/>
    <n v="3700"/>
    <x v="1"/>
  </r>
  <r>
    <n v="37"/>
    <n v="46.9"/>
    <n v="1735.3"/>
    <x v="1"/>
  </r>
  <r>
    <n v="27"/>
    <n v="100"/>
    <n v="2700"/>
    <x v="1"/>
  </r>
  <r>
    <n v="38"/>
    <n v="100"/>
    <n v="3800"/>
    <x v="1"/>
  </r>
  <r>
    <n v="33"/>
    <n v="100"/>
    <n v="3300"/>
    <x v="1"/>
  </r>
  <r>
    <n v="42"/>
    <n v="100"/>
    <n v="4200"/>
    <x v="1"/>
  </r>
  <r>
    <n v="42"/>
    <n v="100"/>
    <n v="4200"/>
    <x v="1"/>
  </r>
  <r>
    <n v="48"/>
    <n v="100"/>
    <n v="4800"/>
    <x v="1"/>
  </r>
  <r>
    <n v="41"/>
    <n v="100"/>
    <n v="4100"/>
    <x v="1"/>
  </r>
  <r>
    <n v="30"/>
    <n v="100"/>
    <n v="3000"/>
    <x v="1"/>
  </r>
  <r>
    <n v="27"/>
    <n v="100"/>
    <n v="2700"/>
    <x v="1"/>
  </r>
  <r>
    <n v="21"/>
    <n v="100"/>
    <n v="2100"/>
    <x v="1"/>
  </r>
  <r>
    <n v="20"/>
    <n v="100"/>
    <n v="2000"/>
    <x v="1"/>
  </r>
  <r>
    <n v="41"/>
    <n v="100"/>
    <n v="4100"/>
    <x v="1"/>
  </r>
  <r>
    <n v="27"/>
    <n v="100"/>
    <n v="2700"/>
    <x v="1"/>
  </r>
  <r>
    <n v="28"/>
    <n v="100"/>
    <n v="2800"/>
    <x v="1"/>
  </r>
  <r>
    <n v="24"/>
    <n v="100"/>
    <n v="2400"/>
    <x v="1"/>
  </r>
  <r>
    <n v="44"/>
    <n v="100"/>
    <n v="4400"/>
    <x v="1"/>
  </r>
  <r>
    <n v="50"/>
    <n v="100"/>
    <n v="5000"/>
    <x v="1"/>
  </r>
  <r>
    <n v="21"/>
    <n v="100"/>
    <n v="2100"/>
    <x v="1"/>
  </r>
  <r>
    <n v="33"/>
    <n v="100"/>
    <n v="3300"/>
    <x v="1"/>
  </r>
  <r>
    <n v="33"/>
    <n v="100"/>
    <n v="3300"/>
    <x v="1"/>
  </r>
  <r>
    <n v="31"/>
    <n v="100"/>
    <n v="3100"/>
    <x v="1"/>
  </r>
  <r>
    <n v="41"/>
    <n v="71.47"/>
    <n v="2930.27"/>
    <x v="1"/>
  </r>
  <r>
    <n v="45"/>
    <n v="79.650000000000006"/>
    <n v="3584.2500000000005"/>
    <x v="1"/>
  </r>
  <r>
    <n v="33"/>
    <n v="85.39"/>
    <n v="2817.87"/>
    <x v="1"/>
  </r>
  <r>
    <n v="45"/>
    <n v="76"/>
    <n v="3420"/>
    <x v="1"/>
  </r>
  <r>
    <n v="26"/>
    <n v="99.04"/>
    <n v="2575.04"/>
    <x v="1"/>
  </r>
  <r>
    <n v="12"/>
    <n v="100"/>
    <n v="1200"/>
    <x v="1"/>
  </r>
  <r>
    <n v="41"/>
    <n v="100"/>
    <n v="4100"/>
    <x v="1"/>
  </r>
  <r>
    <n v="33"/>
    <n v="100"/>
    <n v="3300"/>
    <x v="1"/>
  </r>
  <r>
    <n v="46"/>
    <n v="100"/>
    <n v="4600"/>
    <x v="1"/>
  </r>
  <r>
    <n v="33"/>
    <n v="100"/>
    <n v="3300"/>
    <x v="1"/>
  </r>
  <r>
    <n v="20"/>
    <n v="100"/>
    <n v="2000"/>
    <x v="1"/>
  </r>
  <r>
    <n v="44"/>
    <n v="100"/>
    <n v="4400"/>
    <x v="1"/>
  </r>
  <r>
    <n v="33"/>
    <n v="100"/>
    <n v="3300"/>
    <x v="1"/>
  </r>
  <r>
    <n v="21"/>
    <n v="100"/>
    <n v="2100"/>
    <x v="1"/>
  </r>
  <r>
    <n v="47"/>
    <n v="100"/>
    <n v="4700"/>
    <x v="1"/>
  </r>
  <r>
    <n v="46"/>
    <n v="100"/>
    <n v="4600"/>
    <x v="1"/>
  </r>
  <r>
    <n v="32"/>
    <n v="100"/>
    <n v="3200"/>
    <x v="1"/>
  </r>
  <r>
    <n v="42"/>
    <n v="100"/>
    <n v="4200"/>
    <x v="1"/>
  </r>
  <r>
    <n v="44"/>
    <n v="100"/>
    <n v="4400"/>
    <x v="1"/>
  </r>
  <r>
    <n v="35"/>
    <n v="100"/>
    <n v="3500"/>
    <x v="1"/>
  </r>
  <r>
    <n v="41"/>
    <n v="100"/>
    <n v="4100"/>
    <x v="1"/>
  </r>
  <r>
    <n v="46"/>
    <n v="100"/>
    <n v="4600"/>
    <x v="1"/>
  </r>
  <r>
    <n v="31"/>
    <n v="100"/>
    <n v="3100"/>
    <x v="1"/>
  </r>
  <r>
    <n v="38"/>
    <n v="100"/>
    <n v="3800"/>
    <x v="1"/>
  </r>
  <r>
    <n v="42"/>
    <n v="64"/>
    <n v="2688"/>
    <x v="1"/>
  </r>
  <r>
    <n v="33"/>
    <n v="57.22"/>
    <n v="1888.26"/>
    <x v="1"/>
  </r>
  <r>
    <n v="48"/>
    <n v="52.36"/>
    <n v="2513.2799999999997"/>
    <x v="1"/>
  </r>
  <r>
    <n v="42"/>
    <n v="100"/>
    <n v="4200"/>
    <x v="1"/>
  </r>
  <r>
    <n v="32"/>
    <n v="100"/>
    <n v="3200"/>
    <x v="1"/>
  </r>
  <r>
    <n v="34"/>
    <n v="100"/>
    <n v="3400"/>
    <x v="1"/>
  </r>
  <r>
    <n v="33"/>
    <n v="69.12"/>
    <n v="2280.96"/>
    <x v="1"/>
  </r>
  <r>
    <n v="36"/>
    <n v="100"/>
    <n v="3600"/>
    <x v="1"/>
  </r>
  <r>
    <n v="27"/>
    <n v="100"/>
    <n v="2700"/>
    <x v="2"/>
  </r>
  <r>
    <n v="21"/>
    <n v="100"/>
    <n v="2100"/>
    <x v="2"/>
  </r>
  <r>
    <n v="21"/>
    <n v="100"/>
    <n v="2100"/>
    <x v="2"/>
  </r>
  <r>
    <n v="38"/>
    <n v="100"/>
    <n v="3800"/>
    <x v="2"/>
  </r>
  <r>
    <n v="30"/>
    <n v="100"/>
    <n v="3000"/>
    <x v="2"/>
  </r>
  <r>
    <n v="49"/>
    <n v="100"/>
    <n v="4900"/>
    <x v="2"/>
  </r>
  <r>
    <n v="43"/>
    <n v="100"/>
    <n v="4300"/>
    <x v="2"/>
  </r>
  <r>
    <n v="41"/>
    <n v="100"/>
    <n v="4100"/>
    <x v="2"/>
  </r>
  <r>
    <n v="38"/>
    <n v="100"/>
    <n v="3800"/>
    <x v="2"/>
  </r>
  <r>
    <n v="28"/>
    <n v="100"/>
    <n v="2800"/>
    <x v="2"/>
  </r>
  <r>
    <n v="43"/>
    <n v="100"/>
    <n v="4300"/>
    <x v="2"/>
  </r>
  <r>
    <n v="25"/>
    <n v="100"/>
    <n v="2500"/>
    <x v="2"/>
  </r>
  <r>
    <n v="38"/>
    <n v="100"/>
    <n v="3800"/>
    <x v="2"/>
  </r>
  <r>
    <n v="41"/>
    <n v="100"/>
    <n v="4100"/>
    <x v="2"/>
  </r>
  <r>
    <n v="28"/>
    <n v="100"/>
    <n v="2800"/>
    <x v="2"/>
  </r>
  <r>
    <n v="25"/>
    <n v="100"/>
    <n v="2500"/>
    <x v="2"/>
  </r>
  <r>
    <n v="41"/>
    <n v="100"/>
    <n v="4100"/>
    <x v="2"/>
  </r>
  <r>
    <n v="39"/>
    <n v="100"/>
    <n v="3900"/>
    <x v="2"/>
  </r>
  <r>
    <n v="21"/>
    <n v="100"/>
    <n v="2100"/>
    <x v="2"/>
  </r>
  <r>
    <n v="27"/>
    <n v="100"/>
    <n v="2700"/>
    <x v="2"/>
  </r>
  <r>
    <n v="33"/>
    <n v="99.21"/>
    <n v="3273.93"/>
    <x v="2"/>
  </r>
  <r>
    <n v="29"/>
    <n v="100"/>
    <n v="2900"/>
    <x v="2"/>
  </r>
  <r>
    <n v="49"/>
    <n v="100"/>
    <n v="4900"/>
    <x v="2"/>
  </r>
  <r>
    <n v="49"/>
    <n v="100"/>
    <n v="4900"/>
    <x v="2"/>
  </r>
  <r>
    <n v="20"/>
    <n v="100"/>
    <n v="2000"/>
    <x v="2"/>
  </r>
  <r>
    <n v="39"/>
    <n v="63.2"/>
    <n v="2464.8000000000002"/>
    <x v="2"/>
  </r>
  <r>
    <n v="40"/>
    <n v="100"/>
    <n v="4000"/>
    <x v="2"/>
  </r>
  <r>
    <n v="49"/>
    <n v="100"/>
    <n v="4900"/>
    <x v="2"/>
  </r>
  <r>
    <n v="21"/>
    <n v="100"/>
    <n v="2100"/>
    <x v="0"/>
  </r>
  <r>
    <n v="50"/>
    <n v="100"/>
    <n v="5000"/>
    <x v="0"/>
  </r>
  <r>
    <n v="20"/>
    <n v="100"/>
    <n v="2000"/>
    <x v="0"/>
  </r>
  <r>
    <n v="49"/>
    <n v="100"/>
    <n v="4900"/>
    <x v="0"/>
  </r>
  <r>
    <n v="38"/>
    <n v="100"/>
    <n v="3800"/>
    <x v="0"/>
  </r>
  <r>
    <n v="35"/>
    <n v="100"/>
    <n v="3500"/>
    <x v="0"/>
  </r>
  <r>
    <n v="40"/>
    <n v="100"/>
    <n v="4000"/>
    <x v="0"/>
  </r>
  <r>
    <n v="28"/>
    <n v="100"/>
    <n v="2800"/>
    <x v="0"/>
  </r>
  <r>
    <n v="25"/>
    <n v="100"/>
    <n v="2500"/>
    <x v="0"/>
  </r>
  <r>
    <n v="36"/>
    <n v="100"/>
    <n v="3600"/>
    <x v="0"/>
  </r>
  <r>
    <n v="43"/>
    <n v="100"/>
    <n v="4300"/>
    <x v="0"/>
  </r>
  <r>
    <n v="32"/>
    <n v="100"/>
    <n v="3200"/>
    <x v="0"/>
  </r>
  <r>
    <n v="46"/>
    <n v="100"/>
    <n v="4600"/>
    <x v="0"/>
  </r>
  <r>
    <n v="48"/>
    <n v="100"/>
    <n v="4800"/>
    <x v="0"/>
  </r>
  <r>
    <n v="43"/>
    <n v="100"/>
    <n v="4300"/>
    <x v="0"/>
  </r>
  <r>
    <n v="49"/>
    <n v="100"/>
    <n v="4900"/>
    <x v="0"/>
  </r>
  <r>
    <n v="24"/>
    <n v="100"/>
    <n v="2400"/>
    <x v="0"/>
  </r>
  <r>
    <n v="26"/>
    <n v="100"/>
    <n v="2600"/>
    <x v="0"/>
  </r>
  <r>
    <n v="30"/>
    <n v="100"/>
    <n v="3000"/>
    <x v="0"/>
  </r>
  <r>
    <n v="24"/>
    <n v="100"/>
    <n v="2400"/>
    <x v="0"/>
  </r>
  <r>
    <n v="55"/>
    <n v="100"/>
    <n v="5500"/>
    <x v="0"/>
  </r>
  <r>
    <n v="22"/>
    <n v="100"/>
    <n v="2200"/>
    <x v="0"/>
  </r>
  <r>
    <n v="49"/>
    <n v="78.92"/>
    <n v="3867.08"/>
    <x v="0"/>
  </r>
  <r>
    <n v="44"/>
    <n v="100"/>
    <n v="4400"/>
    <x v="0"/>
  </r>
  <r>
    <n v="66"/>
    <n v="100"/>
    <n v="6600"/>
    <x v="0"/>
  </r>
  <r>
    <n v="21"/>
    <n v="100"/>
    <n v="2100"/>
    <x v="0"/>
  </r>
  <r>
    <n v="34"/>
    <n v="100"/>
    <n v="3400"/>
    <x v="1"/>
  </r>
  <r>
    <n v="43"/>
    <n v="100"/>
    <n v="4300"/>
    <x v="1"/>
  </r>
  <r>
    <n v="46"/>
    <n v="100"/>
    <n v="4600"/>
    <x v="1"/>
  </r>
  <r>
    <n v="33"/>
    <n v="100"/>
    <n v="3300"/>
    <x v="1"/>
  </r>
  <r>
    <n v="42"/>
    <n v="100"/>
    <n v="4200"/>
    <x v="1"/>
  </r>
  <r>
    <n v="34"/>
    <n v="100"/>
    <n v="3400"/>
    <x v="1"/>
  </r>
  <r>
    <n v="47"/>
    <n v="100"/>
    <n v="4700"/>
    <x v="1"/>
  </r>
  <r>
    <n v="33"/>
    <n v="100"/>
    <n v="3300"/>
    <x v="1"/>
  </r>
  <r>
    <n v="24"/>
    <n v="100"/>
    <n v="2400"/>
    <x v="1"/>
  </r>
  <r>
    <n v="26"/>
    <n v="100"/>
    <n v="2600"/>
    <x v="1"/>
  </r>
  <r>
    <n v="30"/>
    <n v="100"/>
    <n v="3000"/>
    <x v="1"/>
  </r>
  <r>
    <n v="43"/>
    <n v="100"/>
    <n v="4300"/>
    <x v="1"/>
  </r>
  <r>
    <n v="25"/>
    <n v="100"/>
    <n v="2500"/>
    <x v="1"/>
  </r>
  <r>
    <n v="27"/>
    <n v="100"/>
    <n v="2700"/>
    <x v="1"/>
  </r>
  <r>
    <n v="27"/>
    <n v="100"/>
    <n v="2700"/>
    <x v="1"/>
  </r>
  <r>
    <n v="24"/>
    <n v="100"/>
    <n v="2400"/>
    <x v="1"/>
  </r>
  <r>
    <n v="34"/>
    <n v="100"/>
    <n v="3400"/>
    <x v="1"/>
  </r>
  <r>
    <n v="46"/>
    <n v="100"/>
    <n v="4600"/>
    <x v="1"/>
  </r>
  <r>
    <n v="27"/>
    <n v="54.33"/>
    <n v="1466.9099999999999"/>
    <x v="1"/>
  </r>
  <r>
    <n v="33"/>
    <n v="100"/>
    <n v="3300"/>
    <x v="1"/>
  </r>
  <r>
    <n v="47"/>
    <n v="100"/>
    <n v="4700"/>
    <x v="1"/>
  </r>
  <r>
    <n v="49"/>
    <n v="55.34"/>
    <n v="2711.6600000000003"/>
    <x v="1"/>
  </r>
  <r>
    <n v="40"/>
    <n v="100"/>
    <n v="4000"/>
    <x v="1"/>
  </r>
  <r>
    <n v="37"/>
    <n v="100"/>
    <n v="3700"/>
    <x v="1"/>
  </r>
  <r>
    <n v="47"/>
    <n v="100"/>
    <n v="4700"/>
    <x v="1"/>
  </r>
  <r>
    <n v="45"/>
    <n v="100"/>
    <n v="4500"/>
    <x v="1"/>
  </r>
  <r>
    <n v="37"/>
    <n v="99.82"/>
    <n v="3693.3399999999997"/>
    <x v="1"/>
  </r>
  <r>
    <n v="48"/>
    <n v="100"/>
    <n v="4800"/>
    <x v="1"/>
  </r>
  <r>
    <n v="31"/>
    <n v="100"/>
    <n v="3100"/>
    <x v="1"/>
  </r>
  <r>
    <n v="46"/>
    <n v="100"/>
    <n v="4600"/>
    <x v="1"/>
  </r>
  <r>
    <n v="47"/>
    <n v="100"/>
    <n v="4700"/>
    <x v="1"/>
  </r>
  <r>
    <n v="28"/>
    <n v="100"/>
    <n v="2800"/>
    <x v="1"/>
  </r>
  <r>
    <n v="40"/>
    <n v="100"/>
    <n v="4000"/>
    <x v="1"/>
  </r>
  <r>
    <n v="20"/>
    <n v="100"/>
    <n v="2000"/>
    <x v="1"/>
  </r>
  <r>
    <n v="39"/>
    <n v="100"/>
    <n v="3900"/>
    <x v="1"/>
  </r>
  <r>
    <n v="25"/>
    <n v="99.82"/>
    <n v="2495.5"/>
    <x v="1"/>
  </r>
  <r>
    <n v="29"/>
    <n v="100"/>
    <n v="2900"/>
    <x v="1"/>
  </r>
  <r>
    <n v="22"/>
    <n v="100"/>
    <n v="2200"/>
    <x v="1"/>
  </r>
  <r>
    <n v="22"/>
    <n v="100"/>
    <n v="2200"/>
    <x v="1"/>
  </r>
  <r>
    <n v="47"/>
    <n v="100"/>
    <n v="4700"/>
    <x v="1"/>
  </r>
  <r>
    <n v="45"/>
    <n v="100"/>
    <n v="4500"/>
    <x v="1"/>
  </r>
  <r>
    <n v="29"/>
    <n v="100"/>
    <n v="2900"/>
    <x v="1"/>
  </r>
  <r>
    <n v="24"/>
    <n v="100"/>
    <n v="2400"/>
    <x v="1"/>
  </r>
  <r>
    <n v="35"/>
    <n v="100"/>
    <n v="3500"/>
    <x v="1"/>
  </r>
  <r>
    <n v="46"/>
    <n v="83.63"/>
    <n v="3846.9799999999996"/>
    <x v="1"/>
  </r>
  <r>
    <n v="44"/>
    <n v="95.93"/>
    <n v="4220.92"/>
    <x v="1"/>
  </r>
  <r>
    <n v="34"/>
    <n v="96.73"/>
    <n v="3288.82"/>
    <x v="1"/>
  </r>
  <r>
    <n v="35"/>
    <n v="100"/>
    <n v="3500"/>
    <x v="1"/>
  </r>
  <r>
    <n v="25"/>
    <n v="72.38"/>
    <n v="1809.5"/>
    <x v="1"/>
  </r>
  <r>
    <n v="10"/>
    <n v="100"/>
    <n v="1000"/>
    <x v="1"/>
  </r>
  <r>
    <n v="29"/>
    <n v="100"/>
    <n v="2900"/>
    <x v="1"/>
  </r>
  <r>
    <n v="39"/>
    <n v="100"/>
    <n v="3900"/>
    <x v="1"/>
  </r>
  <r>
    <n v="42"/>
    <n v="100"/>
    <n v="4200"/>
    <x v="1"/>
  </r>
  <r>
    <n v="46"/>
    <n v="100"/>
    <n v="4600"/>
    <x v="1"/>
  </r>
  <r>
    <n v="49"/>
    <n v="100"/>
    <n v="4900"/>
    <x v="1"/>
  </r>
  <r>
    <n v="27"/>
    <n v="100"/>
    <n v="2700"/>
    <x v="1"/>
  </r>
  <r>
    <n v="50"/>
    <n v="100"/>
    <n v="5000"/>
    <x v="1"/>
  </r>
  <r>
    <n v="43"/>
    <n v="100"/>
    <n v="4300"/>
    <x v="1"/>
  </r>
  <r>
    <n v="38"/>
    <n v="100"/>
    <n v="3800"/>
    <x v="1"/>
  </r>
  <r>
    <n v="20"/>
    <n v="100"/>
    <n v="2000"/>
    <x v="1"/>
  </r>
  <r>
    <n v="27"/>
    <n v="100"/>
    <n v="2700"/>
    <x v="1"/>
  </r>
  <r>
    <n v="49"/>
    <n v="100"/>
    <n v="4900"/>
    <x v="1"/>
  </r>
  <r>
    <n v="27"/>
    <n v="100"/>
    <n v="2700"/>
    <x v="1"/>
  </r>
  <r>
    <n v="39"/>
    <n v="100"/>
    <n v="3900"/>
    <x v="1"/>
  </r>
  <r>
    <n v="24"/>
    <n v="100"/>
    <n v="2400"/>
    <x v="1"/>
  </r>
  <r>
    <n v="45"/>
    <n v="100"/>
    <n v="4500"/>
    <x v="1"/>
  </r>
  <r>
    <n v="20"/>
    <n v="100"/>
    <n v="2000"/>
    <x v="1"/>
  </r>
  <r>
    <n v="36"/>
    <n v="100"/>
    <n v="3600"/>
    <x v="1"/>
  </r>
  <r>
    <n v="24"/>
    <n v="100"/>
    <n v="2400"/>
    <x v="1"/>
  </r>
  <r>
    <n v="49"/>
    <n v="63.38"/>
    <n v="3105.6200000000003"/>
    <x v="1"/>
  </r>
  <r>
    <n v="26"/>
    <n v="100"/>
    <n v="2600"/>
    <x v="1"/>
  </r>
  <r>
    <n v="49"/>
    <n v="62.09"/>
    <n v="3042.4100000000003"/>
    <x v="1"/>
  </r>
  <r>
    <n v="34"/>
    <n v="100"/>
    <n v="3400"/>
    <x v="1"/>
  </r>
  <r>
    <n v="34"/>
    <n v="95.35"/>
    <n v="3241.8999999999996"/>
    <x v="1"/>
  </r>
  <r>
    <n v="33"/>
    <n v="100"/>
    <n v="3300"/>
    <x v="1"/>
  </r>
  <r>
    <n v="22"/>
    <n v="100"/>
    <n v="2200"/>
    <x v="1"/>
  </r>
  <r>
    <n v="39"/>
    <n v="89.38"/>
    <n v="3485.8199999999997"/>
    <x v="1"/>
  </r>
  <r>
    <n v="32"/>
    <n v="63.84"/>
    <n v="2042.88"/>
    <x v="1"/>
  </r>
  <r>
    <n v="24"/>
    <n v="75.010000000000005"/>
    <n v="1800.2400000000002"/>
    <x v="1"/>
  </r>
  <r>
    <n v="21"/>
    <n v="63.84"/>
    <n v="1340.64"/>
    <x v="1"/>
  </r>
  <r>
    <n v="24"/>
    <n v="73.42"/>
    <n v="1762.08"/>
    <x v="1"/>
  </r>
  <r>
    <n v="36"/>
    <n v="63.84"/>
    <n v="2298.2400000000002"/>
    <x v="1"/>
  </r>
  <r>
    <n v="20"/>
    <n v="81.400000000000006"/>
    <n v="1628"/>
    <x v="1"/>
  </r>
  <r>
    <n v="30"/>
    <n v="64.64"/>
    <n v="1939.2"/>
    <x v="1"/>
  </r>
  <r>
    <n v="44"/>
    <n v="82.99"/>
    <n v="3651.56"/>
    <x v="1"/>
  </r>
  <r>
    <n v="28"/>
    <n v="92.57"/>
    <n v="2591.96"/>
    <x v="1"/>
  </r>
  <r>
    <n v="37"/>
    <n v="77.41"/>
    <n v="2864.17"/>
    <x v="1"/>
  </r>
  <r>
    <n v="20"/>
    <n v="74.209999999999994"/>
    <n v="1484.1999999999998"/>
    <x v="1"/>
  </r>
  <r>
    <n v="25"/>
    <n v="90.17"/>
    <n v="2254.25"/>
    <x v="1"/>
  </r>
  <r>
    <n v="35"/>
    <n v="76.61"/>
    <n v="2681.35"/>
    <x v="1"/>
  </r>
  <r>
    <n v="38"/>
    <n v="83.79"/>
    <n v="3184.0200000000004"/>
    <x v="1"/>
  </r>
  <r>
    <n v="41"/>
    <n v="69.430000000000007"/>
    <n v="2846.63"/>
    <x v="1"/>
  </r>
  <r>
    <n v="22"/>
    <n v="76.61"/>
    <n v="1685.42"/>
    <x v="1"/>
  </r>
  <r>
    <n v="49"/>
    <n v="81.400000000000006"/>
    <n v="3988.6000000000004"/>
    <x v="1"/>
  </r>
  <r>
    <n v="38"/>
    <n v="73.42"/>
    <n v="2789.96"/>
    <x v="1"/>
  </r>
  <r>
    <n v="33"/>
    <n v="100"/>
    <n v="3300"/>
    <x v="1"/>
  </r>
  <r>
    <n v="36"/>
    <n v="93.56"/>
    <n v="3368.16"/>
    <x v="1"/>
  </r>
  <r>
    <n v="34"/>
    <n v="81.62"/>
    <n v="2775.08"/>
    <x v="1"/>
  </r>
  <r>
    <n v="24"/>
    <n v="67.83"/>
    <n v="1627.92"/>
    <x v="1"/>
  </r>
  <r>
    <n v="36"/>
    <n v="70.260000000000005"/>
    <n v="2529.36"/>
    <x v="1"/>
  </r>
  <r>
    <n v="34"/>
    <n v="90.17"/>
    <n v="3065.78"/>
    <x v="1"/>
  </r>
  <r>
    <n v="41"/>
    <n v="100"/>
    <n v="4100"/>
    <x v="2"/>
  </r>
  <r>
    <n v="46"/>
    <n v="100"/>
    <n v="4600"/>
    <x v="2"/>
  </r>
  <r>
    <n v="24"/>
    <n v="100"/>
    <n v="2400"/>
    <x v="2"/>
  </r>
  <r>
    <n v="21"/>
    <n v="100"/>
    <n v="2100"/>
    <x v="2"/>
  </r>
  <r>
    <n v="24"/>
    <n v="100"/>
    <n v="2400"/>
    <x v="2"/>
  </r>
  <r>
    <n v="48"/>
    <n v="100"/>
    <n v="4800"/>
    <x v="2"/>
  </r>
  <r>
    <n v="26"/>
    <n v="100"/>
    <n v="2600"/>
    <x v="2"/>
  </r>
  <r>
    <n v="37"/>
    <n v="100"/>
    <n v="3700"/>
    <x v="2"/>
  </r>
  <r>
    <n v="49"/>
    <n v="100"/>
    <n v="4900"/>
    <x v="2"/>
  </r>
  <r>
    <n v="34"/>
    <n v="99.54"/>
    <n v="3384.36"/>
    <x v="2"/>
  </r>
  <r>
    <n v="48"/>
    <n v="100"/>
    <n v="4800"/>
    <x v="2"/>
  </r>
  <r>
    <n v="36"/>
    <n v="100"/>
    <n v="3600"/>
    <x v="2"/>
  </r>
  <r>
    <n v="46"/>
    <n v="100"/>
    <n v="4600"/>
    <x v="2"/>
  </r>
  <r>
    <n v="46"/>
    <n v="100"/>
    <n v="4600"/>
    <x v="2"/>
  </r>
  <r>
    <n v="31"/>
    <n v="97.17"/>
    <n v="3012.27"/>
    <x v="2"/>
  </r>
  <r>
    <n v="41"/>
    <n v="100"/>
    <n v="4100"/>
    <x v="2"/>
  </r>
  <r>
    <n v="21"/>
    <n v="100"/>
    <n v="2100"/>
    <x v="2"/>
  </r>
  <r>
    <n v="38"/>
    <n v="100"/>
    <n v="3800"/>
    <x v="2"/>
  </r>
  <r>
    <n v="45"/>
    <n v="100"/>
    <n v="4500"/>
    <x v="2"/>
  </r>
  <r>
    <n v="26"/>
    <n v="58.38"/>
    <n v="1517.88"/>
    <x v="2"/>
  </r>
  <r>
    <n v="38"/>
    <n v="100"/>
    <n v="3800"/>
    <x v="2"/>
  </r>
  <r>
    <n v="48"/>
    <n v="100"/>
    <n v="4800"/>
    <x v="2"/>
  </r>
  <r>
    <n v="42"/>
    <n v="64.16"/>
    <n v="2694.72"/>
    <x v="2"/>
  </r>
  <r>
    <n v="49"/>
    <n v="35.71"/>
    <n v="1749.79"/>
    <x v="2"/>
  </r>
  <r>
    <n v="32"/>
    <n v="66.58"/>
    <n v="2130.56"/>
    <x v="2"/>
  </r>
  <r>
    <n v="54"/>
    <n v="100"/>
    <n v="5400"/>
    <x v="2"/>
  </r>
  <r>
    <n v="33"/>
    <n v="100"/>
    <n v="3300"/>
    <x v="2"/>
  </r>
  <r>
    <n v="36"/>
    <n v="100"/>
    <n v="3600"/>
    <x v="1"/>
  </r>
  <r>
    <n v="20"/>
    <n v="100"/>
    <n v="2000"/>
    <x v="1"/>
  </r>
  <r>
    <n v="29"/>
    <n v="97.89"/>
    <n v="2838.81"/>
    <x v="1"/>
  </r>
  <r>
    <n v="33"/>
    <n v="97.89"/>
    <n v="3230.37"/>
    <x v="1"/>
  </r>
  <r>
    <n v="50"/>
    <n v="100"/>
    <n v="5000"/>
    <x v="1"/>
  </r>
  <r>
    <n v="41"/>
    <n v="100"/>
    <n v="4100"/>
    <x v="1"/>
  </r>
  <r>
    <n v="36"/>
    <n v="100"/>
    <n v="3600"/>
    <x v="1"/>
  </r>
  <r>
    <n v="27"/>
    <n v="100"/>
    <n v="2700"/>
    <x v="1"/>
  </r>
  <r>
    <n v="47"/>
    <n v="100"/>
    <n v="4700"/>
    <x v="1"/>
  </r>
  <r>
    <n v="33"/>
    <n v="100"/>
    <n v="3300"/>
    <x v="1"/>
  </r>
  <r>
    <n v="21"/>
    <n v="100"/>
    <n v="2100"/>
    <x v="1"/>
  </r>
  <r>
    <n v="21"/>
    <n v="93.28"/>
    <n v="1958.88"/>
    <x v="1"/>
  </r>
  <r>
    <n v="41"/>
    <n v="100"/>
    <n v="4100"/>
    <x v="1"/>
  </r>
  <r>
    <n v="40"/>
    <n v="100"/>
    <n v="4000"/>
    <x v="1"/>
  </r>
  <r>
    <n v="28"/>
    <n v="100"/>
    <n v="2800"/>
    <x v="1"/>
  </r>
  <r>
    <n v="23"/>
    <n v="100"/>
    <n v="2300"/>
    <x v="1"/>
  </r>
  <r>
    <n v="23"/>
    <n v="100"/>
    <n v="2300"/>
    <x v="1"/>
  </r>
  <r>
    <n v="25"/>
    <n v="100"/>
    <n v="2500"/>
    <x v="1"/>
  </r>
  <r>
    <n v="24"/>
    <n v="100"/>
    <n v="2400"/>
    <x v="1"/>
  </r>
  <r>
    <n v="39"/>
    <n v="64.739999999999995"/>
    <n v="2524.8599999999997"/>
    <x v="1"/>
  </r>
  <r>
    <n v="55"/>
    <n v="75.2"/>
    <n v="4136"/>
    <x v="1"/>
  </r>
  <r>
    <n v="46"/>
    <n v="88.45"/>
    <n v="4068.7000000000003"/>
    <x v="1"/>
  </r>
  <r>
    <n v="50"/>
    <n v="100"/>
    <n v="5000"/>
    <x v="1"/>
  </r>
  <r>
    <n v="47"/>
    <n v="100"/>
    <n v="4700"/>
    <x v="1"/>
  </r>
  <r>
    <n v="97"/>
    <n v="93.28"/>
    <n v="9048.16"/>
    <x v="1"/>
  </r>
  <r>
    <n v="32"/>
    <n v="100"/>
    <n v="3200"/>
    <x v="1"/>
  </r>
  <r>
    <n v="35"/>
    <n v="100"/>
    <n v="3500"/>
    <x v="2"/>
  </r>
  <r>
    <n v="49"/>
    <n v="100"/>
    <n v="4900"/>
    <x v="2"/>
  </r>
  <r>
    <n v="38"/>
    <n v="100"/>
    <n v="3800"/>
    <x v="2"/>
  </r>
  <r>
    <n v="32"/>
    <n v="100"/>
    <n v="3200"/>
    <x v="2"/>
  </r>
  <r>
    <n v="34"/>
    <n v="100"/>
    <n v="3400"/>
    <x v="2"/>
  </r>
  <r>
    <n v="36"/>
    <n v="99.17"/>
    <n v="3570.12"/>
    <x v="2"/>
  </r>
  <r>
    <n v="48"/>
    <n v="93.34"/>
    <n v="4480.32"/>
    <x v="2"/>
  </r>
  <r>
    <n v="21"/>
    <n v="96.84"/>
    <n v="2033.64"/>
    <x v="2"/>
  </r>
  <r>
    <n v="21"/>
    <n v="93.34"/>
    <n v="1960.14"/>
    <x v="2"/>
  </r>
  <r>
    <n v="34"/>
    <n v="100"/>
    <n v="3400"/>
    <x v="2"/>
  </r>
  <r>
    <n v="46"/>
    <n v="100"/>
    <n v="4600"/>
    <x v="2"/>
  </r>
  <r>
    <n v="32"/>
    <n v="100"/>
    <n v="3200"/>
    <x v="2"/>
  </r>
  <r>
    <n v="29"/>
    <n v="100"/>
    <n v="2900"/>
    <x v="2"/>
  </r>
  <r>
    <n v="41"/>
    <n v="100"/>
    <n v="4100"/>
    <x v="2"/>
  </r>
  <r>
    <n v="43"/>
    <n v="96.84"/>
    <n v="4164.12"/>
    <x v="2"/>
  </r>
  <r>
    <n v="24"/>
    <n v="100"/>
    <n v="2400"/>
    <x v="2"/>
  </r>
  <r>
    <n v="41"/>
    <n v="100"/>
    <n v="4100"/>
    <x v="2"/>
  </r>
  <r>
    <n v="46"/>
    <n v="98"/>
    <n v="4508"/>
    <x v="2"/>
  </r>
  <r>
    <n v="32"/>
    <n v="100"/>
    <n v="3200"/>
    <x v="2"/>
  </r>
  <r>
    <n v="22"/>
    <n v="100"/>
    <n v="2200"/>
    <x v="2"/>
  </r>
  <r>
    <n v="29"/>
    <n v="40.25"/>
    <n v="1167.25"/>
    <x v="2"/>
  </r>
  <r>
    <n v="42"/>
    <n v="49.6"/>
    <n v="2083.2000000000003"/>
    <x v="2"/>
  </r>
  <r>
    <n v="39"/>
    <n v="98"/>
    <n v="3822"/>
    <x v="2"/>
  </r>
  <r>
    <n v="27"/>
    <n v="100"/>
    <n v="2700"/>
    <x v="2"/>
  </r>
  <r>
    <n v="48"/>
    <n v="98"/>
    <n v="4704"/>
    <x v="2"/>
  </r>
  <r>
    <n v="29"/>
    <n v="85.1"/>
    <n v="2467.8999999999996"/>
    <x v="2"/>
  </r>
  <r>
    <n v="27"/>
    <n v="100"/>
    <n v="2700"/>
    <x v="2"/>
  </r>
  <r>
    <n v="54"/>
    <n v="100"/>
    <n v="5400"/>
    <x v="2"/>
  </r>
  <r>
    <n v="26"/>
    <n v="100"/>
    <n v="2600"/>
    <x v="1"/>
  </r>
  <r>
    <n v="34"/>
    <n v="100"/>
    <n v="3400"/>
    <x v="1"/>
  </r>
  <r>
    <n v="25"/>
    <n v="100"/>
    <n v="2500"/>
    <x v="1"/>
  </r>
  <r>
    <n v="23"/>
    <n v="100"/>
    <n v="2300"/>
    <x v="1"/>
  </r>
  <r>
    <n v="28"/>
    <n v="100"/>
    <n v="2800"/>
    <x v="1"/>
  </r>
  <r>
    <n v="35"/>
    <n v="100"/>
    <n v="3500"/>
    <x v="1"/>
  </r>
  <r>
    <n v="44"/>
    <n v="100"/>
    <n v="4400"/>
    <x v="1"/>
  </r>
  <r>
    <n v="22"/>
    <n v="100"/>
    <n v="2200"/>
    <x v="1"/>
  </r>
  <r>
    <n v="42"/>
    <n v="100"/>
    <n v="4200"/>
    <x v="1"/>
  </r>
  <r>
    <n v="29"/>
    <n v="100"/>
    <n v="2900"/>
    <x v="1"/>
  </r>
  <r>
    <n v="32"/>
    <n v="100"/>
    <n v="3200"/>
    <x v="1"/>
  </r>
  <r>
    <n v="41"/>
    <n v="100"/>
    <n v="4100"/>
    <x v="1"/>
  </r>
  <r>
    <n v="26"/>
    <n v="100"/>
    <n v="2600"/>
    <x v="1"/>
  </r>
  <r>
    <n v="21"/>
    <n v="100"/>
    <n v="2100"/>
    <x v="1"/>
  </r>
  <r>
    <n v="34"/>
    <n v="100"/>
    <n v="3400"/>
    <x v="1"/>
  </r>
  <r>
    <n v="41"/>
    <n v="100"/>
    <n v="4100"/>
    <x v="1"/>
  </r>
  <r>
    <n v="37"/>
    <n v="100"/>
    <n v="3700"/>
    <x v="1"/>
  </r>
  <r>
    <n v="37"/>
    <n v="100"/>
    <n v="3700"/>
    <x v="1"/>
  </r>
  <r>
    <n v="41"/>
    <n v="100"/>
    <n v="4100"/>
    <x v="1"/>
  </r>
  <r>
    <n v="46"/>
    <n v="100"/>
    <n v="4600"/>
    <x v="1"/>
  </r>
  <r>
    <n v="40"/>
    <n v="100"/>
    <n v="4000"/>
    <x v="1"/>
  </r>
  <r>
    <n v="43"/>
    <n v="97.6"/>
    <n v="4196.8"/>
    <x v="1"/>
  </r>
  <r>
    <n v="30"/>
    <n v="87.06"/>
    <n v="2611.8000000000002"/>
    <x v="1"/>
  </r>
  <r>
    <n v="35"/>
    <n v="100"/>
    <n v="3500"/>
    <x v="1"/>
  </r>
  <r>
    <n v="36"/>
    <n v="93.77"/>
    <n v="3375.72"/>
    <x v="1"/>
  </r>
  <r>
    <n v="61"/>
    <n v="100"/>
    <n v="6100"/>
    <x v="1"/>
  </r>
  <r>
    <n v="38"/>
    <n v="100"/>
    <n v="3800"/>
    <x v="1"/>
  </r>
  <r>
    <n v="39"/>
    <n v="100"/>
    <n v="3900"/>
    <x v="3"/>
  </r>
  <r>
    <n v="33"/>
    <n v="99.66"/>
    <n v="3288.7799999999997"/>
    <x v="3"/>
  </r>
  <r>
    <n v="32"/>
    <n v="100"/>
    <n v="3200"/>
    <x v="3"/>
  </r>
  <r>
    <n v="31"/>
    <n v="100"/>
    <n v="3100"/>
    <x v="3"/>
  </r>
  <r>
    <n v="50"/>
    <n v="100"/>
    <n v="5000"/>
    <x v="3"/>
  </r>
  <r>
    <n v="48"/>
    <n v="91.44"/>
    <n v="4389.12"/>
    <x v="3"/>
  </r>
  <r>
    <n v="43"/>
    <n v="100"/>
    <n v="4300"/>
    <x v="3"/>
  </r>
  <r>
    <n v="25"/>
    <n v="87.33"/>
    <n v="2183.25"/>
    <x v="3"/>
  </r>
  <r>
    <n v="28"/>
    <n v="100"/>
    <n v="2800"/>
    <x v="3"/>
  </r>
  <r>
    <n v="36"/>
    <n v="100"/>
    <n v="3600"/>
    <x v="3"/>
  </r>
  <r>
    <n v="27"/>
    <n v="89.38"/>
    <n v="2413.2599999999998"/>
    <x v="3"/>
  </r>
  <r>
    <n v="25"/>
    <n v="100"/>
    <n v="2500"/>
    <x v="3"/>
  </r>
  <r>
    <n v="40"/>
    <n v="100"/>
    <n v="4000"/>
    <x v="3"/>
  </r>
  <r>
    <n v="34"/>
    <n v="95.55"/>
    <n v="3248.7"/>
    <x v="3"/>
  </r>
  <r>
    <n v="50"/>
    <n v="100"/>
    <n v="5000"/>
    <x v="3"/>
  </r>
  <r>
    <n v="38"/>
    <n v="100"/>
    <n v="3800"/>
    <x v="3"/>
  </r>
  <r>
    <n v="37"/>
    <n v="95.55"/>
    <n v="3535.35"/>
    <x v="3"/>
  </r>
  <r>
    <n v="43"/>
    <n v="89.38"/>
    <n v="3843.3399999999997"/>
    <x v="3"/>
  </r>
  <r>
    <n v="43"/>
    <n v="86.3"/>
    <n v="3710.9"/>
    <x v="3"/>
  </r>
  <r>
    <n v="46"/>
    <n v="95.13"/>
    <n v="4375.9799999999996"/>
    <x v="3"/>
  </r>
  <r>
    <n v="42"/>
    <n v="36.11"/>
    <n v="1516.62"/>
    <x v="3"/>
  </r>
  <r>
    <n v="50"/>
    <n v="50.18"/>
    <n v="2509"/>
    <x v="3"/>
  </r>
  <r>
    <n v="44"/>
    <n v="100"/>
    <n v="4400"/>
    <x v="3"/>
  </r>
  <r>
    <n v="27"/>
    <n v="93.16"/>
    <n v="2515.3199999999997"/>
    <x v="3"/>
  </r>
  <r>
    <n v="35"/>
    <n v="100"/>
    <n v="3500"/>
    <x v="3"/>
  </r>
  <r>
    <n v="51"/>
    <n v="95.55"/>
    <n v="4873.05"/>
    <x v="3"/>
  </r>
  <r>
    <n v="41"/>
    <n v="50.14"/>
    <n v="2055.7400000000002"/>
    <x v="3"/>
  </r>
  <r>
    <n v="48"/>
    <n v="49.06"/>
    <n v="2354.88"/>
    <x v="3"/>
  </r>
  <r>
    <n v="42"/>
    <n v="54.99"/>
    <n v="2309.58"/>
    <x v="3"/>
  </r>
  <r>
    <n v="49"/>
    <n v="43.13"/>
    <n v="2113.3700000000003"/>
    <x v="3"/>
  </r>
  <r>
    <n v="30"/>
    <n v="58.22"/>
    <n v="1746.6"/>
    <x v="3"/>
  </r>
  <r>
    <n v="45"/>
    <n v="51.21"/>
    <n v="2304.4499999999998"/>
    <x v="3"/>
  </r>
  <r>
    <n v="48"/>
    <n v="44.21"/>
    <n v="2122.08"/>
    <x v="3"/>
  </r>
  <r>
    <n v="32"/>
    <n v="54.45"/>
    <n v="1742.4"/>
    <x v="3"/>
  </r>
  <r>
    <n v="46"/>
    <n v="53.37"/>
    <n v="2455.02"/>
    <x v="3"/>
  </r>
  <r>
    <n v="48"/>
    <n v="63.61"/>
    <n v="3053.2799999999997"/>
    <x v="3"/>
  </r>
  <r>
    <n v="33"/>
    <n v="43.13"/>
    <n v="1423.2900000000002"/>
    <x v="3"/>
  </r>
  <r>
    <n v="31"/>
    <n v="48.52"/>
    <n v="1504.1200000000001"/>
    <x v="3"/>
  </r>
  <r>
    <n v="20"/>
    <n v="58.22"/>
    <n v="1164.4000000000001"/>
    <x v="3"/>
  </r>
  <r>
    <n v="29"/>
    <n v="51.75"/>
    <n v="1500.75"/>
    <x v="3"/>
  </r>
  <r>
    <n v="27"/>
    <n v="57.68"/>
    <n v="1557.36"/>
    <x v="3"/>
  </r>
  <r>
    <n v="24"/>
    <n v="56.07"/>
    <n v="1345.68"/>
    <x v="3"/>
  </r>
  <r>
    <n v="37"/>
    <n v="48.52"/>
    <n v="1795.24"/>
    <x v="3"/>
  </r>
  <r>
    <n v="25"/>
    <n v="44.21"/>
    <n v="1105.25"/>
    <x v="3"/>
  </r>
  <r>
    <n v="41"/>
    <n v="57.68"/>
    <n v="2364.88"/>
    <x v="3"/>
  </r>
  <r>
    <n v="27"/>
    <n v="89.89"/>
    <n v="2427.0300000000002"/>
    <x v="3"/>
  </r>
  <r>
    <n v="21"/>
    <n v="58.95"/>
    <n v="1237.95"/>
    <x v="3"/>
  </r>
  <r>
    <n v="22"/>
    <n v="72.41"/>
    <n v="1593.02"/>
    <x v="3"/>
  </r>
  <r>
    <n v="32"/>
    <n v="98.63"/>
    <n v="3156.16"/>
    <x v="3"/>
  </r>
  <r>
    <n v="25"/>
    <n v="52.83"/>
    <n v="1320.75"/>
    <x v="3"/>
  </r>
  <r>
    <n v="42"/>
    <n v="100"/>
    <n v="4200"/>
    <x v="3"/>
  </r>
  <r>
    <n v="25"/>
    <n v="51.75"/>
    <n v="1293.75"/>
    <x v="3"/>
  </r>
  <r>
    <n v="37"/>
    <n v="100"/>
    <n v="3700"/>
    <x v="1"/>
  </r>
  <r>
    <n v="26"/>
    <n v="100"/>
    <n v="2600"/>
    <x v="1"/>
  </r>
  <r>
    <n v="44"/>
    <n v="99.55"/>
    <n v="4380.2"/>
    <x v="1"/>
  </r>
  <r>
    <n v="47"/>
    <n v="100"/>
    <n v="4700"/>
    <x v="1"/>
  </r>
  <r>
    <n v="43"/>
    <n v="100"/>
    <n v="4300"/>
    <x v="1"/>
  </r>
  <r>
    <n v="42"/>
    <n v="100"/>
    <n v="4200"/>
    <x v="1"/>
  </r>
  <r>
    <n v="42"/>
    <n v="100"/>
    <n v="4200"/>
    <x v="1"/>
  </r>
  <r>
    <n v="29"/>
    <n v="100"/>
    <n v="2900"/>
    <x v="1"/>
  </r>
  <r>
    <n v="40"/>
    <n v="100"/>
    <n v="4000"/>
    <x v="1"/>
  </r>
  <r>
    <n v="38"/>
    <n v="100"/>
    <n v="3800"/>
    <x v="1"/>
  </r>
  <r>
    <n v="38"/>
    <n v="100"/>
    <n v="3800"/>
    <x v="1"/>
  </r>
  <r>
    <n v="21"/>
    <n v="100"/>
    <n v="2100"/>
    <x v="1"/>
  </r>
  <r>
    <n v="24"/>
    <n v="100"/>
    <n v="2400"/>
    <x v="1"/>
  </r>
  <r>
    <n v="36"/>
    <n v="100"/>
    <n v="3600"/>
    <x v="1"/>
  </r>
  <r>
    <n v="23"/>
    <n v="100"/>
    <n v="2300"/>
    <x v="1"/>
  </r>
  <r>
    <n v="20"/>
    <n v="100"/>
    <n v="2000"/>
    <x v="1"/>
  </r>
  <r>
    <n v="32"/>
    <n v="100"/>
    <n v="3200"/>
    <x v="1"/>
  </r>
  <r>
    <n v="29"/>
    <n v="100"/>
    <n v="2900"/>
    <x v="1"/>
  </r>
  <r>
    <n v="44"/>
    <n v="100"/>
    <n v="4400"/>
    <x v="1"/>
  </r>
  <r>
    <n v="44"/>
    <n v="100"/>
    <n v="4400"/>
    <x v="1"/>
  </r>
  <r>
    <n v="36"/>
    <n v="100"/>
    <n v="3600"/>
    <x v="1"/>
  </r>
  <r>
    <n v="49"/>
    <n v="56.3"/>
    <n v="2758.7"/>
    <x v="1"/>
  </r>
  <r>
    <n v="34"/>
    <n v="42.64"/>
    <n v="1449.76"/>
    <x v="1"/>
  </r>
  <r>
    <n v="59"/>
    <n v="100"/>
    <n v="5900"/>
    <x v="1"/>
  </r>
  <r>
    <n v="37"/>
    <n v="100"/>
    <n v="3700"/>
    <x v="1"/>
  </r>
  <r>
    <n v="36"/>
    <n v="100"/>
    <n v="3600"/>
    <x v="4"/>
  </r>
  <r>
    <n v="43"/>
    <n v="100"/>
    <n v="4300"/>
    <x v="4"/>
  </r>
  <r>
    <n v="21"/>
    <n v="100"/>
    <n v="2100"/>
    <x v="4"/>
  </r>
  <r>
    <n v="32"/>
    <n v="100"/>
    <n v="3200"/>
    <x v="4"/>
  </r>
  <r>
    <n v="38"/>
    <n v="100"/>
    <n v="3800"/>
    <x v="4"/>
  </r>
  <r>
    <n v="43"/>
    <n v="100"/>
    <n v="4300"/>
    <x v="4"/>
  </r>
  <r>
    <n v="42"/>
    <n v="100"/>
    <n v="4200"/>
    <x v="4"/>
  </r>
  <r>
    <n v="32"/>
    <n v="100"/>
    <n v="3200"/>
    <x v="4"/>
  </r>
  <r>
    <n v="42"/>
    <n v="100"/>
    <n v="4200"/>
    <x v="4"/>
  </r>
  <r>
    <n v="31"/>
    <n v="100"/>
    <n v="3100"/>
    <x v="4"/>
  </r>
  <r>
    <n v="49"/>
    <n v="100"/>
    <n v="4900"/>
    <x v="4"/>
  </r>
  <r>
    <n v="45"/>
    <n v="100"/>
    <n v="4500"/>
    <x v="4"/>
  </r>
  <r>
    <n v="49"/>
    <n v="100"/>
    <n v="4900"/>
    <x v="4"/>
  </r>
  <r>
    <n v="41"/>
    <n v="100"/>
    <n v="4100"/>
    <x v="4"/>
  </r>
  <r>
    <n v="45"/>
    <n v="100"/>
    <n v="4500"/>
    <x v="4"/>
  </r>
  <r>
    <n v="36"/>
    <n v="100"/>
    <n v="3600"/>
    <x v="4"/>
  </r>
  <r>
    <n v="39"/>
    <n v="100"/>
    <n v="3900"/>
    <x v="4"/>
  </r>
  <r>
    <n v="27"/>
    <n v="100"/>
    <n v="2700"/>
    <x v="4"/>
  </r>
  <r>
    <n v="25"/>
    <n v="100"/>
    <n v="2500"/>
    <x v="4"/>
  </r>
  <r>
    <n v="41"/>
    <n v="100"/>
    <n v="4100"/>
    <x v="4"/>
  </r>
  <r>
    <n v="39"/>
    <n v="99.52"/>
    <n v="3881.2799999999997"/>
    <x v="4"/>
  </r>
  <r>
    <n v="28"/>
    <n v="57.55"/>
    <n v="1611.3999999999999"/>
    <x v="4"/>
  </r>
  <r>
    <n v="25"/>
    <n v="54.57"/>
    <n v="1364.25"/>
    <x v="4"/>
  </r>
  <r>
    <n v="33"/>
    <n v="100"/>
    <n v="3300"/>
    <x v="4"/>
  </r>
  <r>
    <n v="34"/>
    <n v="100"/>
    <n v="3400"/>
    <x v="4"/>
  </r>
  <r>
    <n v="24"/>
    <n v="100"/>
    <n v="2400"/>
    <x v="4"/>
  </r>
  <r>
    <n v="30"/>
    <n v="100"/>
    <n v="3000"/>
    <x v="3"/>
  </r>
  <r>
    <n v="42"/>
    <n v="100"/>
    <n v="4200"/>
    <x v="3"/>
  </r>
  <r>
    <n v="21"/>
    <n v="100"/>
    <n v="2100"/>
    <x v="3"/>
  </r>
  <r>
    <n v="34"/>
    <n v="100"/>
    <n v="3400"/>
    <x v="3"/>
  </r>
  <r>
    <n v="29"/>
    <n v="100"/>
    <n v="2900"/>
    <x v="3"/>
  </r>
  <r>
    <n v="24"/>
    <n v="100"/>
    <n v="2400"/>
    <x v="3"/>
  </r>
  <r>
    <n v="44"/>
    <n v="100"/>
    <n v="4400"/>
    <x v="3"/>
  </r>
  <r>
    <n v="21"/>
    <n v="100"/>
    <n v="2100"/>
    <x v="3"/>
  </r>
  <r>
    <n v="33"/>
    <n v="100"/>
    <n v="3300"/>
    <x v="3"/>
  </r>
  <r>
    <n v="30"/>
    <n v="100"/>
    <n v="3000"/>
    <x v="3"/>
  </r>
  <r>
    <n v="26"/>
    <n v="100"/>
    <n v="2600"/>
    <x v="3"/>
  </r>
  <r>
    <n v="41"/>
    <n v="100"/>
    <n v="4100"/>
    <x v="3"/>
  </r>
  <r>
    <n v="26"/>
    <n v="100"/>
    <n v="2600"/>
    <x v="3"/>
  </r>
  <r>
    <n v="32"/>
    <n v="100"/>
    <n v="3200"/>
    <x v="3"/>
  </r>
  <r>
    <n v="43"/>
    <n v="100"/>
    <n v="4300"/>
    <x v="3"/>
  </r>
  <r>
    <n v="48"/>
    <n v="100"/>
    <n v="4800"/>
    <x v="3"/>
  </r>
  <r>
    <n v="44"/>
    <n v="74.040000000000006"/>
    <n v="3257.76"/>
    <x v="3"/>
  </r>
  <r>
    <n v="45"/>
    <n v="100"/>
    <n v="4500"/>
    <x v="3"/>
  </r>
  <r>
    <n v="37"/>
    <n v="100"/>
    <n v="3700"/>
    <x v="3"/>
  </r>
  <r>
    <n v="39"/>
    <n v="100"/>
    <n v="3900"/>
    <x v="3"/>
  </r>
  <r>
    <n v="76"/>
    <n v="100"/>
    <n v="7600"/>
    <x v="3"/>
  </r>
  <r>
    <n v="37"/>
    <n v="100"/>
    <n v="3700"/>
    <x v="3"/>
  </r>
  <r>
    <n v="38"/>
    <n v="82.39"/>
    <n v="3130.82"/>
    <x v="1"/>
  </r>
  <r>
    <n v="43"/>
    <n v="72.38"/>
    <n v="3112.3399999999997"/>
    <x v="1"/>
  </r>
  <r>
    <n v="48"/>
    <n v="79.31"/>
    <n v="3806.88"/>
    <x v="1"/>
  </r>
  <r>
    <n v="26"/>
    <n v="82.39"/>
    <n v="2142.14"/>
    <x v="1"/>
  </r>
  <r>
    <n v="38"/>
    <n v="88.55"/>
    <n v="3364.9"/>
    <x v="1"/>
  </r>
  <r>
    <n v="20"/>
    <n v="63.14"/>
    <n v="1262.8"/>
    <x v="1"/>
  </r>
  <r>
    <n v="22"/>
    <n v="73.92"/>
    <n v="1626.24"/>
    <x v="1"/>
  </r>
  <r>
    <n v="45"/>
    <n v="90.86"/>
    <n v="4088.7"/>
    <x v="1"/>
  </r>
  <r>
    <n v="45"/>
    <n v="85.47"/>
    <n v="3846.15"/>
    <x v="1"/>
  </r>
  <r>
    <n v="20"/>
    <n v="66.989999999999995"/>
    <n v="1339.8"/>
    <x v="1"/>
  </r>
  <r>
    <n v="47"/>
    <n v="64.680000000000007"/>
    <n v="3039.9600000000005"/>
    <x v="1"/>
  </r>
  <r>
    <n v="46"/>
    <n v="73.92"/>
    <n v="3400.32"/>
    <x v="1"/>
  </r>
  <r>
    <n v="23"/>
    <n v="83.93"/>
    <n v="1930.39"/>
    <x v="1"/>
  </r>
  <r>
    <n v="33"/>
    <n v="74.69"/>
    <n v="2464.77"/>
    <x v="1"/>
  </r>
  <r>
    <n v="29"/>
    <n v="90.86"/>
    <n v="2634.94"/>
    <x v="1"/>
  </r>
  <r>
    <n v="44"/>
    <n v="82.39"/>
    <n v="3625.16"/>
    <x v="1"/>
  </r>
  <r>
    <n v="41"/>
    <n v="92.4"/>
    <n v="3788.4"/>
    <x v="1"/>
  </r>
  <r>
    <n v="20"/>
    <n v="91.63"/>
    <n v="1832.6"/>
    <x v="1"/>
  </r>
  <r>
    <n v="37"/>
    <n v="78.540000000000006"/>
    <n v="2905.98"/>
    <x v="1"/>
  </r>
  <r>
    <n v="29"/>
    <n v="100"/>
    <n v="2900"/>
    <x v="1"/>
  </r>
  <r>
    <n v="55"/>
    <n v="65.45"/>
    <n v="3599.75"/>
    <x v="1"/>
  </r>
  <r>
    <n v="22"/>
    <n v="100"/>
    <n v="2200"/>
    <x v="1"/>
  </r>
  <r>
    <n v="31"/>
    <n v="67.760000000000005"/>
    <n v="2100.56"/>
    <x v="1"/>
  </r>
  <r>
    <n v="49"/>
    <n v="79.22"/>
    <n v="3881.7799999999997"/>
    <x v="1"/>
  </r>
  <r>
    <n v="61"/>
    <n v="73.92"/>
    <n v="4509.12"/>
    <x v="1"/>
  </r>
  <r>
    <n v="39"/>
    <n v="83.93"/>
    <n v="3273.2700000000004"/>
    <x v="1"/>
  </r>
  <r>
    <n v="38"/>
    <n v="100"/>
    <n v="3800"/>
    <x v="1"/>
  </r>
  <r>
    <n v="31"/>
    <n v="100"/>
    <n v="3100"/>
    <x v="1"/>
  </r>
  <r>
    <n v="36"/>
    <n v="100"/>
    <n v="3600"/>
    <x v="1"/>
  </r>
  <r>
    <n v="25"/>
    <n v="100"/>
    <n v="2500"/>
    <x v="1"/>
  </r>
  <r>
    <n v="48"/>
    <n v="100"/>
    <n v="4800"/>
    <x v="1"/>
  </r>
  <r>
    <n v="35"/>
    <n v="100"/>
    <n v="3500"/>
    <x v="1"/>
  </r>
  <r>
    <n v="21"/>
    <n v="100"/>
    <n v="2100"/>
    <x v="1"/>
  </r>
  <r>
    <n v="47"/>
    <n v="100"/>
    <n v="4700"/>
    <x v="1"/>
  </r>
  <r>
    <n v="38"/>
    <n v="100"/>
    <n v="3800"/>
    <x v="1"/>
  </r>
  <r>
    <n v="41"/>
    <n v="100"/>
    <n v="4100"/>
    <x v="1"/>
  </r>
  <r>
    <n v="24"/>
    <n v="100"/>
    <n v="2400"/>
    <x v="1"/>
  </r>
  <r>
    <n v="37"/>
    <n v="100"/>
    <n v="3700"/>
    <x v="1"/>
  </r>
  <r>
    <n v="33"/>
    <n v="100"/>
    <n v="3300"/>
    <x v="1"/>
  </r>
  <r>
    <n v="49"/>
    <n v="100"/>
    <n v="4900"/>
    <x v="1"/>
  </r>
  <r>
    <n v="29"/>
    <n v="100"/>
    <n v="2900"/>
    <x v="1"/>
  </r>
  <r>
    <n v="24"/>
    <n v="100"/>
    <n v="2400"/>
    <x v="1"/>
  </r>
  <r>
    <n v="47"/>
    <n v="100"/>
    <n v="4700"/>
    <x v="1"/>
  </r>
  <r>
    <n v="24"/>
    <n v="100"/>
    <n v="2400"/>
    <x v="1"/>
  </r>
  <r>
    <n v="25"/>
    <n v="100"/>
    <n v="2500"/>
    <x v="1"/>
  </r>
  <r>
    <n v="30"/>
    <n v="32.47"/>
    <n v="974.09999999999991"/>
    <x v="1"/>
  </r>
  <r>
    <n v="22"/>
    <n v="100"/>
    <n v="2200"/>
    <x v="1"/>
  </r>
  <r>
    <n v="27"/>
    <n v="64.69"/>
    <n v="1746.6299999999999"/>
    <x v="1"/>
  </r>
  <r>
    <n v="34"/>
    <n v="100"/>
    <n v="3400"/>
    <x v="1"/>
  </r>
  <r>
    <n v="36"/>
    <n v="100"/>
    <n v="3600"/>
    <x v="1"/>
  </r>
  <r>
    <n v="34"/>
    <n v="43.05"/>
    <n v="1463.6999999999998"/>
    <x v="1"/>
  </r>
  <r>
    <n v="48"/>
    <n v="100"/>
    <n v="4800"/>
    <x v="1"/>
  </r>
  <r>
    <n v="34"/>
    <n v="100"/>
    <n v="3400"/>
    <x v="1"/>
  </r>
  <r>
    <n v="24"/>
    <n v="100"/>
    <n v="2400"/>
    <x v="1"/>
  </r>
  <r>
    <n v="46"/>
    <n v="100"/>
    <n v="4600"/>
    <x v="1"/>
  </r>
  <r>
    <n v="45"/>
    <n v="100"/>
    <n v="4500"/>
    <x v="1"/>
  </r>
  <r>
    <n v="39"/>
    <n v="100"/>
    <n v="3900"/>
    <x v="1"/>
  </r>
  <r>
    <n v="43"/>
    <n v="100"/>
    <n v="4300"/>
    <x v="1"/>
  </r>
  <r>
    <n v="29"/>
    <n v="100"/>
    <n v="2900"/>
    <x v="1"/>
  </r>
  <r>
    <n v="20"/>
    <n v="100"/>
    <n v="2000"/>
    <x v="1"/>
  </r>
  <r>
    <n v="46"/>
    <n v="100"/>
    <n v="4600"/>
    <x v="1"/>
  </r>
  <r>
    <n v="27"/>
    <n v="100"/>
    <n v="2700"/>
    <x v="1"/>
  </r>
  <r>
    <n v="44"/>
    <n v="100"/>
    <n v="4400"/>
    <x v="1"/>
  </r>
  <r>
    <n v="43"/>
    <n v="100"/>
    <n v="4300"/>
    <x v="1"/>
  </r>
  <r>
    <n v="49"/>
    <n v="100"/>
    <n v="4900"/>
    <x v="1"/>
  </r>
  <r>
    <n v="40"/>
    <n v="100"/>
    <n v="4000"/>
    <x v="1"/>
  </r>
  <r>
    <n v="30"/>
    <n v="100"/>
    <n v="3000"/>
    <x v="1"/>
  </r>
  <r>
    <n v="50"/>
    <n v="100"/>
    <n v="5000"/>
    <x v="1"/>
  </r>
  <r>
    <n v="23"/>
    <n v="100"/>
    <n v="2300"/>
    <x v="1"/>
  </r>
  <r>
    <n v="26"/>
    <n v="100"/>
    <n v="2600"/>
    <x v="1"/>
  </r>
  <r>
    <n v="27"/>
    <n v="100"/>
    <n v="2700"/>
    <x v="1"/>
  </r>
  <r>
    <n v="42"/>
    <n v="100"/>
    <n v="4200"/>
    <x v="1"/>
  </r>
  <r>
    <n v="47"/>
    <n v="100"/>
    <n v="4700"/>
    <x v="1"/>
  </r>
  <r>
    <n v="49"/>
    <n v="100"/>
    <n v="4900"/>
    <x v="1"/>
  </r>
  <r>
    <n v="38"/>
    <n v="100"/>
    <n v="3800"/>
    <x v="1"/>
  </r>
  <r>
    <n v="20"/>
    <n v="100"/>
    <n v="2000"/>
    <x v="1"/>
  </r>
  <r>
    <n v="25"/>
    <n v="100"/>
    <n v="2500"/>
    <x v="1"/>
  </r>
  <r>
    <n v="25"/>
    <n v="88"/>
    <n v="2200"/>
    <x v="1"/>
  </r>
  <r>
    <n v="41"/>
    <n v="100"/>
    <n v="4100"/>
    <x v="1"/>
  </r>
  <r>
    <n v="28"/>
    <n v="100"/>
    <n v="2800"/>
    <x v="1"/>
  </r>
  <r>
    <n v="50"/>
    <n v="67.8"/>
    <n v="3390"/>
    <x v="3"/>
  </r>
  <r>
    <n v="32"/>
    <n v="50.25"/>
    <n v="1608"/>
    <x v="3"/>
  </r>
  <r>
    <n v="42"/>
    <n v="53.88"/>
    <n v="2262.96"/>
    <x v="3"/>
  </r>
  <r>
    <n v="24"/>
    <n v="62.36"/>
    <n v="1496.6399999999999"/>
    <x v="3"/>
  </r>
  <r>
    <n v="27"/>
    <n v="69.62"/>
    <n v="1879.7400000000002"/>
    <x v="3"/>
  </r>
  <r>
    <n v="26"/>
    <n v="57.51"/>
    <n v="1495.26"/>
    <x v="3"/>
  </r>
  <r>
    <n v="38"/>
    <n v="61.15"/>
    <n v="2323.6999999999998"/>
    <x v="3"/>
  </r>
  <r>
    <n v="42"/>
    <n v="59.33"/>
    <n v="2491.86"/>
    <x v="3"/>
  </r>
  <r>
    <n v="23"/>
    <n v="71.44"/>
    <n v="1643.12"/>
    <x v="3"/>
  </r>
  <r>
    <n v="21"/>
    <n v="62.96"/>
    <n v="1322.16"/>
    <x v="3"/>
  </r>
  <r>
    <n v="28"/>
    <n v="50.85"/>
    <n v="1423.8"/>
    <x v="3"/>
  </r>
  <r>
    <n v="33"/>
    <n v="72.650000000000006"/>
    <n v="2397.4500000000003"/>
    <x v="3"/>
  </r>
  <r>
    <n v="25"/>
    <n v="62.96"/>
    <n v="1574"/>
    <x v="3"/>
  </r>
  <r>
    <n v="28"/>
    <n v="61.75"/>
    <n v="1729"/>
    <x v="3"/>
  </r>
  <r>
    <n v="46"/>
    <n v="49.04"/>
    <n v="2255.84"/>
    <x v="3"/>
  </r>
  <r>
    <n v="30"/>
    <n v="61.15"/>
    <n v="1834.5"/>
    <x v="3"/>
  </r>
  <r>
    <n v="38"/>
    <n v="84.25"/>
    <n v="3201.5"/>
    <x v="3"/>
  </r>
  <r>
    <n v="40"/>
    <n v="56.91"/>
    <n v="2276.3999999999996"/>
    <x v="3"/>
  </r>
  <r>
    <n v="45"/>
    <n v="100"/>
    <n v="4500"/>
    <x v="3"/>
  </r>
  <r>
    <n v="27"/>
    <n v="49.3"/>
    <n v="1331.1"/>
    <x v="3"/>
  </r>
  <r>
    <n v="42"/>
    <n v="72.650000000000006"/>
    <n v="3051.3"/>
    <x v="3"/>
  </r>
  <r>
    <n v="36"/>
    <n v="63.57"/>
    <n v="2288.52"/>
    <x v="3"/>
  </r>
  <r>
    <n v="29"/>
    <n v="100"/>
    <n v="2900"/>
    <x v="2"/>
  </r>
  <r>
    <n v="39"/>
    <n v="100"/>
    <n v="3900"/>
    <x v="2"/>
  </r>
  <r>
    <n v="45"/>
    <n v="100"/>
    <n v="4500"/>
    <x v="2"/>
  </r>
  <r>
    <n v="47"/>
    <n v="100"/>
    <n v="4700"/>
    <x v="2"/>
  </r>
  <r>
    <n v="49"/>
    <n v="100"/>
    <n v="4900"/>
    <x v="2"/>
  </r>
  <r>
    <n v="46"/>
    <n v="100"/>
    <n v="4600"/>
    <x v="2"/>
  </r>
  <r>
    <n v="48"/>
    <n v="100"/>
    <n v="4800"/>
    <x v="2"/>
  </r>
  <r>
    <n v="46"/>
    <n v="100"/>
    <n v="4600"/>
    <x v="2"/>
  </r>
  <r>
    <n v="35"/>
    <n v="100"/>
    <n v="3500"/>
    <x v="2"/>
  </r>
  <r>
    <n v="43"/>
    <n v="100"/>
    <n v="4300"/>
    <x v="2"/>
  </r>
  <r>
    <n v="26"/>
    <n v="100"/>
    <n v="2600"/>
    <x v="2"/>
  </r>
  <r>
    <n v="22"/>
    <n v="98.18"/>
    <n v="2159.96"/>
    <x v="2"/>
  </r>
  <r>
    <n v="34"/>
    <n v="99.41"/>
    <n v="3379.94"/>
    <x v="2"/>
  </r>
  <r>
    <n v="50"/>
    <n v="100"/>
    <n v="5000"/>
    <x v="2"/>
  </r>
  <r>
    <n v="48"/>
    <n v="100"/>
    <n v="4800"/>
    <x v="2"/>
  </r>
  <r>
    <n v="41"/>
    <n v="100"/>
    <n v="4100"/>
    <x v="2"/>
  </r>
  <r>
    <n v="36"/>
    <n v="100"/>
    <n v="3600"/>
    <x v="2"/>
  </r>
  <r>
    <n v="29"/>
    <n v="100"/>
    <n v="2900"/>
    <x v="2"/>
  </r>
  <r>
    <n v="33"/>
    <n v="37.479999999999997"/>
    <n v="1236.8399999999999"/>
    <x v="2"/>
  </r>
  <r>
    <n v="46"/>
    <n v="100"/>
    <n v="4600"/>
    <x v="2"/>
  </r>
  <r>
    <n v="38"/>
    <n v="100"/>
    <n v="3800"/>
    <x v="2"/>
  </r>
  <r>
    <n v="20"/>
    <n v="36.42"/>
    <n v="728.40000000000009"/>
    <x v="2"/>
  </r>
  <r>
    <n v="22"/>
    <n v="100"/>
    <n v="2200"/>
    <x v="2"/>
  </r>
  <r>
    <n v="27"/>
    <n v="100"/>
    <n v="2700"/>
    <x v="2"/>
  </r>
  <r>
    <n v="56"/>
    <n v="98.18"/>
    <n v="5498.08"/>
    <x v="2"/>
  </r>
  <r>
    <n v="38"/>
    <n v="99.41"/>
    <n v="3777.58"/>
    <x v="2"/>
  </r>
  <r>
    <n v="25"/>
    <n v="100"/>
    <n v="2500"/>
    <x v="3"/>
  </r>
  <r>
    <n v="33"/>
    <n v="100"/>
    <n v="3300"/>
    <x v="3"/>
  </r>
  <r>
    <n v="42"/>
    <n v="100"/>
    <n v="4200"/>
    <x v="3"/>
  </r>
  <r>
    <n v="33"/>
    <n v="100"/>
    <n v="3300"/>
    <x v="3"/>
  </r>
  <r>
    <n v="38"/>
    <n v="100"/>
    <n v="3800"/>
    <x v="3"/>
  </r>
  <r>
    <n v="31"/>
    <n v="100"/>
    <n v="3100"/>
    <x v="3"/>
  </r>
  <r>
    <n v="20"/>
    <n v="100"/>
    <n v="2000"/>
    <x v="3"/>
  </r>
  <r>
    <n v="44"/>
    <n v="100"/>
    <n v="4400"/>
    <x v="3"/>
  </r>
  <r>
    <n v="26"/>
    <n v="100"/>
    <n v="2600"/>
    <x v="3"/>
  </r>
  <r>
    <n v="27"/>
    <n v="100"/>
    <n v="2700"/>
    <x v="3"/>
  </r>
  <r>
    <n v="46"/>
    <n v="100"/>
    <n v="4600"/>
    <x v="3"/>
  </r>
  <r>
    <n v="47"/>
    <n v="100"/>
    <n v="4700"/>
    <x v="3"/>
  </r>
  <r>
    <n v="37"/>
    <n v="100"/>
    <n v="3700"/>
    <x v="3"/>
  </r>
  <r>
    <n v="31"/>
    <n v="100"/>
    <n v="3100"/>
    <x v="3"/>
  </r>
  <r>
    <n v="24"/>
    <n v="100"/>
    <n v="2400"/>
    <x v="3"/>
  </r>
  <r>
    <n v="31"/>
    <n v="100"/>
    <n v="3100"/>
    <x v="3"/>
  </r>
  <r>
    <n v="50"/>
    <n v="100"/>
    <n v="5000"/>
    <x v="3"/>
  </r>
  <r>
    <n v="35"/>
    <n v="64.69"/>
    <n v="2264.15"/>
    <x v="3"/>
  </r>
  <r>
    <n v="30"/>
    <n v="100"/>
    <n v="3000"/>
    <x v="3"/>
  </r>
  <r>
    <n v="29"/>
    <n v="100"/>
    <n v="2900"/>
    <x v="3"/>
  </r>
  <r>
    <n v="27"/>
    <n v="100"/>
    <n v="2700"/>
    <x v="3"/>
  </r>
  <r>
    <n v="40"/>
    <n v="100"/>
    <n v="4000"/>
    <x v="3"/>
  </r>
  <r>
    <n v="31"/>
    <n v="98.99"/>
    <n v="3068.69"/>
    <x v="3"/>
  </r>
  <r>
    <n v="6"/>
    <n v="100"/>
    <n v="600"/>
    <x v="3"/>
  </r>
  <r>
    <n v="45"/>
    <n v="100"/>
    <n v="4500"/>
    <x v="3"/>
  </r>
  <r>
    <n v="22"/>
    <n v="54.09"/>
    <n v="1189.98"/>
    <x v="2"/>
  </r>
  <r>
    <n v="45"/>
    <n v="68.67"/>
    <n v="3090.15"/>
    <x v="2"/>
  </r>
  <r>
    <n v="43"/>
    <n v="65.02"/>
    <n v="2795.8599999999997"/>
    <x v="2"/>
  </r>
  <r>
    <n v="46"/>
    <n v="61.99"/>
    <n v="2851.54"/>
    <x v="2"/>
  </r>
  <r>
    <n v="39"/>
    <n v="69.28"/>
    <n v="2701.92"/>
    <x v="2"/>
  </r>
  <r>
    <n v="31"/>
    <n v="71.099999999999994"/>
    <n v="2204.1"/>
    <x v="2"/>
  </r>
  <r>
    <n v="41"/>
    <n v="69.28"/>
    <n v="2840.48"/>
    <x v="2"/>
  </r>
  <r>
    <n v="44"/>
    <n v="60.16"/>
    <n v="2647.04"/>
    <x v="2"/>
  </r>
  <r>
    <n v="45"/>
    <n v="70.489999999999995"/>
    <n v="3172.0499999999997"/>
    <x v="2"/>
  </r>
  <r>
    <n v="37"/>
    <n v="69.89"/>
    <n v="2585.9299999999998"/>
    <x v="2"/>
  </r>
  <r>
    <n v="35"/>
    <n v="61.38"/>
    <n v="2148.3000000000002"/>
    <x v="2"/>
  </r>
  <r>
    <n v="28"/>
    <n v="59.55"/>
    <n v="1667.3999999999999"/>
    <x v="2"/>
  </r>
  <r>
    <n v="30"/>
    <n v="61.99"/>
    <n v="1859.7"/>
    <x v="2"/>
  </r>
  <r>
    <n v="30"/>
    <n v="49.22"/>
    <n v="1476.6"/>
    <x v="2"/>
  </r>
  <r>
    <n v="25"/>
    <n v="69.28"/>
    <n v="1732"/>
    <x v="2"/>
  </r>
  <r>
    <n v="29"/>
    <n v="57.73"/>
    <n v="1674.1699999999998"/>
    <x v="2"/>
  </r>
  <r>
    <n v="26"/>
    <n v="57.73"/>
    <n v="1500.98"/>
    <x v="2"/>
  </r>
  <r>
    <n v="41"/>
    <n v="53.48"/>
    <n v="2192.6799999999998"/>
    <x v="2"/>
  </r>
  <r>
    <n v="34"/>
    <n v="52.87"/>
    <n v="1797.58"/>
    <x v="2"/>
  </r>
  <r>
    <n v="35"/>
    <n v="61.21"/>
    <n v="2142.35"/>
    <x v="2"/>
  </r>
  <r>
    <n v="34"/>
    <n v="61.38"/>
    <n v="2086.92"/>
    <x v="2"/>
  </r>
  <r>
    <n v="50"/>
    <n v="100"/>
    <n v="5000"/>
    <x v="2"/>
  </r>
  <r>
    <n v="41"/>
    <n v="61.99"/>
    <n v="2541.59"/>
    <x v="2"/>
  </r>
  <r>
    <n v="22"/>
    <n v="96.86"/>
    <n v="2130.92"/>
    <x v="2"/>
  </r>
  <r>
    <n v="35"/>
    <n v="48.62"/>
    <n v="1701.6999999999998"/>
    <x v="2"/>
  </r>
  <r>
    <n v="44"/>
    <n v="38.5"/>
    <n v="1694"/>
    <x v="2"/>
  </r>
  <r>
    <n v="47"/>
    <n v="61.99"/>
    <n v="2913.53"/>
    <x v="2"/>
  </r>
  <r>
    <n v="19"/>
    <n v="49.22"/>
    <n v="935.18"/>
    <x v="2"/>
  </r>
  <r>
    <n v="34"/>
    <n v="90.39"/>
    <n v="3073.26"/>
    <x v="4"/>
  </r>
  <r>
    <n v="29"/>
    <n v="71.81"/>
    <n v="2082.4900000000002"/>
    <x v="4"/>
  </r>
  <r>
    <n v="49"/>
    <n v="69.27"/>
    <n v="3394.23"/>
    <x v="4"/>
  </r>
  <r>
    <n v="30"/>
    <n v="85.32"/>
    <n v="2559.6"/>
    <x v="4"/>
  </r>
  <r>
    <n v="21"/>
    <n v="70.959999999999994"/>
    <n v="1490.1599999999999"/>
    <x v="4"/>
  </r>
  <r>
    <n v="50"/>
    <n v="76.88"/>
    <n v="3844"/>
    <x v="4"/>
  </r>
  <r>
    <n v="47"/>
    <n v="100"/>
    <n v="4700"/>
    <x v="4"/>
  </r>
  <r>
    <n v="24"/>
    <n v="76.03"/>
    <n v="1824.72"/>
    <x v="4"/>
  </r>
  <r>
    <n v="27"/>
    <n v="98.84"/>
    <n v="2668.6800000000003"/>
    <x v="4"/>
  </r>
  <r>
    <n v="33"/>
    <n v="86.17"/>
    <n v="2843.61"/>
    <x v="4"/>
  </r>
  <r>
    <n v="35"/>
    <n v="90.39"/>
    <n v="3163.65"/>
    <x v="4"/>
  </r>
  <r>
    <n v="31"/>
    <n v="71.81"/>
    <n v="2226.11"/>
    <x v="4"/>
  </r>
  <r>
    <n v="25"/>
    <n v="82.79"/>
    <n v="2069.75"/>
    <x v="4"/>
  </r>
  <r>
    <n v="27"/>
    <n v="82.79"/>
    <n v="2235.3300000000004"/>
    <x v="4"/>
  </r>
  <r>
    <n v="31"/>
    <n v="100"/>
    <n v="3100"/>
    <x v="4"/>
  </r>
  <r>
    <n v="45"/>
    <n v="100"/>
    <n v="4500"/>
    <x v="4"/>
  </r>
  <r>
    <n v="27"/>
    <n v="100"/>
    <n v="2700"/>
    <x v="4"/>
  </r>
  <r>
    <n v="27"/>
    <n v="100"/>
    <n v="2700"/>
    <x v="4"/>
  </r>
  <r>
    <n v="42"/>
    <n v="69.27"/>
    <n v="2909.3399999999997"/>
    <x v="4"/>
  </r>
  <r>
    <n v="21"/>
    <n v="74.77"/>
    <n v="1570.1699999999998"/>
    <x v="4"/>
  </r>
  <r>
    <n v="34"/>
    <n v="76.88"/>
    <n v="2613.92"/>
    <x v="4"/>
  </r>
  <r>
    <n v="42"/>
    <n v="76.03"/>
    <n v="3193.26"/>
    <x v="4"/>
  </r>
  <r>
    <n v="15"/>
    <n v="98.84"/>
    <n v="1482.6000000000001"/>
    <x v="4"/>
  </r>
  <r>
    <n v="29"/>
    <n v="70.87"/>
    <n v="2055.23"/>
    <x v="0"/>
  </r>
  <r>
    <n v="46"/>
    <n v="58.15"/>
    <n v="2674.9"/>
    <x v="0"/>
  </r>
  <r>
    <n v="30"/>
    <n v="61.78"/>
    <n v="1853.4"/>
    <x v="0"/>
  </r>
  <r>
    <n v="30"/>
    <n v="49.67"/>
    <n v="1490.1000000000001"/>
    <x v="0"/>
  </r>
  <r>
    <n v="42"/>
    <n v="51.48"/>
    <n v="2162.16"/>
    <x v="0"/>
  </r>
  <r>
    <n v="46"/>
    <n v="61.18"/>
    <n v="2814.28"/>
    <x v="0"/>
  </r>
  <r>
    <n v="25"/>
    <n v="64.2"/>
    <n v="1605"/>
    <x v="0"/>
  </r>
  <r>
    <n v="32"/>
    <n v="65.42"/>
    <n v="2093.44"/>
    <x v="0"/>
  </r>
  <r>
    <n v="30"/>
    <n v="64.81"/>
    <n v="1944.3000000000002"/>
    <x v="0"/>
  </r>
  <r>
    <n v="40"/>
    <n v="49.67"/>
    <n v="1986.8000000000002"/>
    <x v="0"/>
  </r>
  <r>
    <n v="28"/>
    <n v="60.57"/>
    <n v="1695.96"/>
    <x v="0"/>
  </r>
  <r>
    <n v="23"/>
    <n v="55.72"/>
    <n v="1281.56"/>
    <x v="0"/>
  </r>
  <r>
    <n v="29"/>
    <n v="61.18"/>
    <n v="1774.22"/>
    <x v="0"/>
  </r>
  <r>
    <n v="34"/>
    <n v="58.75"/>
    <n v="1997.5"/>
    <x v="0"/>
  </r>
  <r>
    <n v="37"/>
    <n v="63.6"/>
    <n v="2353.2000000000003"/>
    <x v="0"/>
  </r>
  <r>
    <n v="20"/>
    <n v="49.06"/>
    <n v="981.2"/>
    <x v="0"/>
  </r>
  <r>
    <n v="32"/>
    <n v="48.46"/>
    <n v="1550.72"/>
    <x v="0"/>
  </r>
  <r>
    <n v="34"/>
    <n v="52.09"/>
    <n v="1771.0600000000002"/>
    <x v="0"/>
  </r>
  <r>
    <n v="42"/>
    <n v="52.7"/>
    <n v="2213.4"/>
    <x v="0"/>
  </r>
  <r>
    <n v="38"/>
    <n v="100"/>
    <n v="3800"/>
    <x v="0"/>
  </r>
  <r>
    <n v="30"/>
    <n v="62.16"/>
    <n v="1864.8"/>
    <x v="0"/>
  </r>
  <r>
    <n v="23"/>
    <n v="49.67"/>
    <n v="1142.4100000000001"/>
    <x v="0"/>
  </r>
  <r>
    <n v="22"/>
    <n v="53.3"/>
    <n v="1172.5999999999999"/>
    <x v="0"/>
  </r>
  <r>
    <n v="39"/>
    <n v="100"/>
    <n v="3900"/>
    <x v="0"/>
  </r>
  <r>
    <n v="55"/>
    <n v="55.72"/>
    <n v="3064.6"/>
    <x v="0"/>
  </r>
  <r>
    <n v="36"/>
    <n v="61.18"/>
    <n v="2202.48"/>
    <x v="0"/>
  </r>
  <r>
    <n v="26"/>
    <n v="100"/>
    <n v="2600"/>
    <x v="3"/>
  </r>
  <r>
    <n v="31"/>
    <n v="100"/>
    <n v="3100"/>
    <x v="3"/>
  </r>
  <r>
    <n v="34"/>
    <n v="100"/>
    <n v="3400"/>
    <x v="3"/>
  </r>
  <r>
    <n v="41"/>
    <n v="100"/>
    <n v="4100"/>
    <x v="3"/>
  </r>
  <r>
    <n v="23"/>
    <n v="100"/>
    <n v="2300"/>
    <x v="3"/>
  </r>
  <r>
    <n v="48"/>
    <n v="100"/>
    <n v="4800"/>
    <x v="3"/>
  </r>
  <r>
    <n v="22"/>
    <n v="100"/>
    <n v="2200"/>
    <x v="3"/>
  </r>
  <r>
    <n v="21"/>
    <n v="100"/>
    <n v="2100"/>
    <x v="3"/>
  </r>
  <r>
    <n v="22"/>
    <n v="100"/>
    <n v="2200"/>
    <x v="3"/>
  </r>
  <r>
    <n v="40"/>
    <n v="100"/>
    <n v="4000"/>
    <x v="3"/>
  </r>
  <r>
    <n v="50"/>
    <n v="100"/>
    <n v="5000"/>
    <x v="3"/>
  </r>
  <r>
    <n v="29"/>
    <n v="100"/>
    <n v="2900"/>
    <x v="3"/>
  </r>
  <r>
    <n v="43"/>
    <n v="100"/>
    <n v="4300"/>
    <x v="3"/>
  </r>
  <r>
    <n v="24"/>
    <n v="100"/>
    <n v="2400"/>
    <x v="3"/>
  </r>
  <r>
    <n v="22"/>
    <n v="100"/>
    <n v="2200"/>
    <x v="3"/>
  </r>
  <r>
    <n v="43"/>
    <n v="100"/>
    <n v="4300"/>
    <x v="3"/>
  </r>
  <r>
    <n v="20"/>
    <n v="100"/>
    <n v="2000"/>
    <x v="3"/>
  </r>
  <r>
    <n v="25"/>
    <n v="100"/>
    <n v="2500"/>
    <x v="3"/>
  </r>
  <r>
    <n v="36"/>
    <n v="100"/>
    <n v="3600"/>
    <x v="3"/>
  </r>
  <r>
    <n v="24"/>
    <n v="52.67"/>
    <n v="1264.08"/>
    <x v="3"/>
  </r>
  <r>
    <n v="21"/>
    <n v="100"/>
    <n v="2100"/>
    <x v="3"/>
  </r>
  <r>
    <n v="30"/>
    <n v="100"/>
    <n v="3000"/>
    <x v="3"/>
  </r>
  <r>
    <n v="32"/>
    <n v="94.79"/>
    <n v="3033.28"/>
    <x v="3"/>
  </r>
  <r>
    <n v="21"/>
    <n v="47.18"/>
    <n v="990.78"/>
    <x v="3"/>
  </r>
  <r>
    <n v="26"/>
    <n v="78.11"/>
    <n v="2030.86"/>
    <x v="3"/>
  </r>
  <r>
    <n v="35"/>
    <n v="100"/>
    <n v="3500"/>
    <x v="3"/>
  </r>
  <r>
    <n v="26"/>
    <n v="100"/>
    <n v="2600"/>
    <x v="1"/>
  </r>
  <r>
    <n v="46"/>
    <n v="100"/>
    <n v="4600"/>
    <x v="1"/>
  </r>
  <r>
    <n v="37"/>
    <n v="100"/>
    <n v="3700"/>
    <x v="1"/>
  </r>
  <r>
    <n v="27"/>
    <n v="100"/>
    <n v="2700"/>
    <x v="1"/>
  </r>
  <r>
    <n v="23"/>
    <n v="100"/>
    <n v="2300"/>
    <x v="1"/>
  </r>
  <r>
    <n v="39"/>
    <n v="100"/>
    <n v="3900"/>
    <x v="1"/>
  </r>
  <r>
    <n v="27"/>
    <n v="100"/>
    <n v="2700"/>
    <x v="1"/>
  </r>
  <r>
    <n v="38"/>
    <n v="100"/>
    <n v="3800"/>
    <x v="1"/>
  </r>
  <r>
    <n v="27"/>
    <n v="100"/>
    <n v="2700"/>
    <x v="1"/>
  </r>
  <r>
    <n v="40"/>
    <n v="100"/>
    <n v="4000"/>
    <x v="1"/>
  </r>
  <r>
    <n v="24"/>
    <n v="100"/>
    <n v="2400"/>
    <x v="1"/>
  </r>
  <r>
    <n v="44"/>
    <n v="100"/>
    <n v="4400"/>
    <x v="1"/>
  </r>
  <r>
    <n v="37"/>
    <n v="100"/>
    <n v="3700"/>
    <x v="1"/>
  </r>
  <r>
    <n v="20"/>
    <n v="100"/>
    <n v="2000"/>
    <x v="1"/>
  </r>
  <r>
    <n v="39"/>
    <n v="100"/>
    <n v="3900"/>
    <x v="1"/>
  </r>
  <r>
    <n v="44"/>
    <n v="100"/>
    <n v="4400"/>
    <x v="1"/>
  </r>
  <r>
    <n v="22"/>
    <n v="100"/>
    <n v="2200"/>
    <x v="1"/>
  </r>
  <r>
    <n v="43"/>
    <n v="100"/>
    <n v="4300"/>
    <x v="1"/>
  </r>
  <r>
    <n v="27"/>
    <n v="100"/>
    <n v="2700"/>
    <x v="1"/>
  </r>
  <r>
    <n v="26"/>
    <n v="64.900000000000006"/>
    <n v="1687.4"/>
    <x v="1"/>
  </r>
  <r>
    <n v="25"/>
    <n v="52.32"/>
    <n v="1308"/>
    <x v="1"/>
  </r>
  <r>
    <n v="49"/>
    <n v="100"/>
    <n v="4900"/>
    <x v="1"/>
  </r>
  <r>
    <n v="29"/>
    <n v="100"/>
    <n v="2900"/>
    <x v="1"/>
  </r>
  <r>
    <n v="41"/>
    <n v="100"/>
    <n v="4100"/>
    <x v="1"/>
  </r>
  <r>
    <n v="55"/>
    <n v="100"/>
    <n v="5500"/>
    <x v="1"/>
  </r>
  <r>
    <n v="27"/>
    <n v="83.07"/>
    <n v="2242.89"/>
    <x v="3"/>
  </r>
  <r>
    <n v="23"/>
    <n v="100"/>
    <n v="2300"/>
    <x v="3"/>
  </r>
  <r>
    <n v="31"/>
    <n v="90.17"/>
    <n v="2795.27"/>
    <x v="3"/>
  </r>
  <r>
    <n v="46"/>
    <n v="100"/>
    <n v="4600"/>
    <x v="3"/>
  </r>
  <r>
    <n v="47"/>
    <n v="91.18"/>
    <n v="4285.46"/>
    <x v="3"/>
  </r>
  <r>
    <n v="31"/>
    <n v="100"/>
    <n v="3100"/>
    <x v="3"/>
  </r>
  <r>
    <n v="46"/>
    <n v="100"/>
    <n v="4600"/>
    <x v="3"/>
  </r>
  <r>
    <n v="37"/>
    <n v="89.15"/>
    <n v="3298.55"/>
    <x v="3"/>
  </r>
  <r>
    <n v="28"/>
    <n v="93.21"/>
    <n v="2609.8799999999997"/>
    <x v="3"/>
  </r>
  <r>
    <n v="37"/>
    <n v="90.17"/>
    <n v="3336.29"/>
    <x v="3"/>
  </r>
  <r>
    <n v="49"/>
    <n v="100"/>
    <n v="4900"/>
    <x v="3"/>
  </r>
  <r>
    <n v="24"/>
    <n v="100"/>
    <n v="2400"/>
    <x v="3"/>
  </r>
  <r>
    <n v="30"/>
    <n v="100"/>
    <n v="3000"/>
    <x v="3"/>
  </r>
  <r>
    <n v="50"/>
    <n v="88.14"/>
    <n v="4407"/>
    <x v="3"/>
  </r>
  <r>
    <n v="31"/>
    <n v="96.24"/>
    <n v="2983.44"/>
    <x v="3"/>
  </r>
  <r>
    <n v="46"/>
    <n v="100"/>
    <n v="4600"/>
    <x v="3"/>
  </r>
  <r>
    <n v="47"/>
    <n v="100"/>
    <n v="4700"/>
    <x v="3"/>
  </r>
  <r>
    <n v="46"/>
    <n v="100"/>
    <n v="4600"/>
    <x v="3"/>
  </r>
  <r>
    <n v="37"/>
    <n v="100"/>
    <n v="3700"/>
    <x v="3"/>
  </r>
  <r>
    <n v="33"/>
    <n v="100"/>
    <n v="3300"/>
    <x v="3"/>
  </r>
  <r>
    <n v="31"/>
    <n v="90.17"/>
    <n v="2795.27"/>
    <x v="3"/>
  </r>
  <r>
    <n v="48"/>
    <n v="100"/>
    <n v="4800"/>
    <x v="3"/>
  </r>
  <r>
    <n v="41"/>
    <n v="87.13"/>
    <n v="3572.33"/>
    <x v="3"/>
  </r>
  <r>
    <n v="42"/>
    <n v="100"/>
    <n v="4200"/>
    <x v="3"/>
  </r>
  <r>
    <n v="41"/>
    <n v="100"/>
    <n v="4100"/>
    <x v="3"/>
  </r>
  <r>
    <n v="32"/>
    <n v="45.25"/>
    <n v="1448"/>
    <x v="3"/>
  </r>
  <r>
    <n v="10"/>
    <n v="88.14"/>
    <n v="881.4"/>
    <x v="3"/>
  </r>
  <r>
    <n v="35"/>
    <n v="57.46"/>
    <n v="2011.1000000000001"/>
    <x v="3"/>
  </r>
  <r>
    <n v="28"/>
    <n v="64.33"/>
    <n v="1801.24"/>
    <x v="3"/>
  </r>
  <r>
    <n v="46"/>
    <n v="73.7"/>
    <n v="3390.2000000000003"/>
    <x v="3"/>
  </r>
  <r>
    <n v="20"/>
    <n v="71.2"/>
    <n v="1424"/>
    <x v="3"/>
  </r>
  <r>
    <n v="30"/>
    <n v="49.97"/>
    <n v="1499.1"/>
    <x v="3"/>
  </r>
  <r>
    <n v="48"/>
    <n v="69.959999999999994"/>
    <n v="3358.08"/>
    <x v="3"/>
  </r>
  <r>
    <n v="28"/>
    <n v="53.72"/>
    <n v="1504.1599999999999"/>
    <x v="3"/>
  </r>
  <r>
    <n v="39"/>
    <n v="68.08"/>
    <n v="2655.12"/>
    <x v="3"/>
  </r>
  <r>
    <n v="24"/>
    <n v="51.84"/>
    <n v="1244.1600000000001"/>
    <x v="3"/>
  </r>
  <r>
    <n v="28"/>
    <n v="67.459999999999994"/>
    <n v="1888.8799999999999"/>
    <x v="3"/>
  </r>
  <r>
    <n v="31"/>
    <n v="58.71"/>
    <n v="1820.01"/>
    <x v="3"/>
  </r>
  <r>
    <n v="45"/>
    <n v="63.71"/>
    <n v="2866.95"/>
    <x v="3"/>
  </r>
  <r>
    <n v="24"/>
    <n v="58.09"/>
    <n v="1394.16"/>
    <x v="3"/>
  </r>
  <r>
    <n v="49"/>
    <n v="53.72"/>
    <n v="2632.2799999999997"/>
    <x v="3"/>
  </r>
  <r>
    <n v="32"/>
    <n v="63.08"/>
    <n v="2018.56"/>
    <x v="3"/>
  </r>
  <r>
    <n v="43"/>
    <n v="68.709999999999994"/>
    <n v="2954.5299999999997"/>
    <x v="3"/>
  </r>
  <r>
    <n v="37"/>
    <n v="50.59"/>
    <n v="1871.8300000000002"/>
    <x v="3"/>
  </r>
  <r>
    <n v="24"/>
    <n v="64.959999999999994"/>
    <n v="1559.04"/>
    <x v="3"/>
  </r>
  <r>
    <n v="35"/>
    <n v="53.72"/>
    <n v="1880.2"/>
    <x v="3"/>
  </r>
  <r>
    <n v="41"/>
    <n v="29.87"/>
    <n v="1224.67"/>
    <x v="3"/>
  </r>
  <r>
    <n v="26"/>
    <n v="100"/>
    <n v="2600"/>
    <x v="3"/>
  </r>
  <r>
    <n v="34"/>
    <n v="64.959999999999994"/>
    <n v="2208.64"/>
    <x v="3"/>
  </r>
  <r>
    <n v="49"/>
    <n v="70.58"/>
    <n v="3458.42"/>
    <x v="3"/>
  </r>
  <r>
    <n v="28"/>
    <n v="44.21"/>
    <n v="1237.8800000000001"/>
    <x v="3"/>
  </r>
  <r>
    <n v="40"/>
    <n v="68.08"/>
    <n v="2723.2"/>
    <x v="3"/>
  </r>
  <r>
    <n v="37"/>
    <n v="59.96"/>
    <n v="2218.52"/>
    <x v="3"/>
  </r>
  <r>
    <n v="31"/>
    <n v="53.72"/>
    <n v="1665.32"/>
    <x v="3"/>
  </r>
  <r>
    <n v="41"/>
    <n v="83.44"/>
    <n v="3421.04"/>
    <x v="5"/>
  </r>
  <r>
    <n v="21"/>
    <n v="89.46"/>
    <n v="1878.6599999999999"/>
    <x v="5"/>
  </r>
  <r>
    <n v="40"/>
    <n v="96.34"/>
    <n v="3853.6000000000004"/>
    <x v="5"/>
  </r>
  <r>
    <n v="46"/>
    <n v="74.84"/>
    <n v="3442.6400000000003"/>
    <x v="5"/>
  </r>
  <r>
    <n v="44"/>
    <n v="79.14"/>
    <n v="3482.16"/>
    <x v="5"/>
  </r>
  <r>
    <n v="46"/>
    <n v="73.12"/>
    <n v="3363.5200000000004"/>
    <x v="5"/>
  </r>
  <r>
    <n v="41"/>
    <n v="81.72"/>
    <n v="3350.52"/>
    <x v="5"/>
  </r>
  <r>
    <n v="32"/>
    <n v="89.46"/>
    <n v="2862.72"/>
    <x v="5"/>
  </r>
  <r>
    <n v="46"/>
    <n v="87.74"/>
    <n v="4036.04"/>
    <x v="5"/>
  </r>
  <r>
    <n v="28"/>
    <n v="100"/>
    <n v="2800"/>
    <x v="5"/>
  </r>
  <r>
    <n v="49"/>
    <n v="94.62"/>
    <n v="4636.38"/>
    <x v="5"/>
  </r>
  <r>
    <n v="21"/>
    <n v="73.98"/>
    <n v="1553.5800000000002"/>
    <x v="5"/>
  </r>
  <r>
    <n v="32"/>
    <n v="84.3"/>
    <n v="2697.6"/>
    <x v="5"/>
  </r>
  <r>
    <n v="34"/>
    <n v="98.06"/>
    <n v="3334.04"/>
    <x v="5"/>
  </r>
  <r>
    <n v="21"/>
    <n v="98.06"/>
    <n v="2059.2600000000002"/>
    <x v="5"/>
  </r>
  <r>
    <n v="21"/>
    <n v="96.34"/>
    <n v="2023.14"/>
    <x v="5"/>
  </r>
  <r>
    <n v="31"/>
    <n v="83.44"/>
    <n v="2586.64"/>
    <x v="5"/>
  </r>
  <r>
    <n v="21"/>
    <n v="94.62"/>
    <n v="1987.02"/>
    <x v="5"/>
  </r>
  <r>
    <n v="25"/>
    <n v="45.86"/>
    <n v="1146.5"/>
    <x v="5"/>
  </r>
  <r>
    <n v="28"/>
    <n v="82.58"/>
    <n v="2312.2399999999998"/>
    <x v="5"/>
  </r>
  <r>
    <n v="43"/>
    <n v="64.97"/>
    <n v="2793.71"/>
    <x v="5"/>
  </r>
  <r>
    <n v="22"/>
    <n v="86.74"/>
    <n v="1908.28"/>
    <x v="5"/>
  </r>
  <r>
    <n v="37"/>
    <n v="93.01"/>
    <n v="3441.3700000000003"/>
    <x v="5"/>
  </r>
  <r>
    <n v="28"/>
    <n v="72.260000000000005"/>
    <n v="2023.2800000000002"/>
    <x v="5"/>
  </r>
  <r>
    <n v="30"/>
    <n v="74.84"/>
    <n v="2245.2000000000003"/>
    <x v="5"/>
  </r>
  <r>
    <n v="44"/>
    <n v="73.98"/>
    <n v="3255.1200000000003"/>
    <x v="5"/>
  </r>
  <r>
    <n v="25"/>
    <n v="100"/>
    <n v="2500"/>
    <x v="3"/>
  </r>
  <r>
    <n v="43"/>
    <n v="100"/>
    <n v="4300"/>
    <x v="3"/>
  </r>
  <r>
    <n v="30"/>
    <n v="97.39"/>
    <n v="2921.7"/>
    <x v="3"/>
  </r>
  <r>
    <n v="20"/>
    <n v="90.06"/>
    <n v="1801.2"/>
    <x v="3"/>
  </r>
  <r>
    <n v="26"/>
    <n v="100"/>
    <n v="2600"/>
    <x v="3"/>
  </r>
  <r>
    <n v="40"/>
    <n v="100"/>
    <n v="4000"/>
    <x v="3"/>
  </r>
  <r>
    <n v="31"/>
    <n v="89.01"/>
    <n v="2759.31"/>
    <x v="3"/>
  </r>
  <r>
    <n v="22"/>
    <n v="100"/>
    <n v="2200"/>
    <x v="3"/>
  </r>
  <r>
    <n v="23"/>
    <n v="100"/>
    <n v="2300"/>
    <x v="3"/>
  </r>
  <r>
    <n v="30"/>
    <n v="100"/>
    <n v="3000"/>
    <x v="3"/>
  </r>
  <r>
    <n v="49"/>
    <n v="100"/>
    <n v="4900"/>
    <x v="3"/>
  </r>
  <r>
    <n v="31"/>
    <n v="100"/>
    <n v="3100"/>
    <x v="3"/>
  </r>
  <r>
    <n v="29"/>
    <n v="100"/>
    <n v="2900"/>
    <x v="3"/>
  </r>
  <r>
    <n v="37"/>
    <n v="84.82"/>
    <n v="3138.3399999999997"/>
    <x v="3"/>
  </r>
  <r>
    <n v="38"/>
    <n v="100"/>
    <n v="3800"/>
    <x v="3"/>
  </r>
  <r>
    <n v="29"/>
    <n v="100"/>
    <n v="2900"/>
    <x v="3"/>
  </r>
  <r>
    <n v="23"/>
    <n v="100"/>
    <n v="2300"/>
    <x v="3"/>
  </r>
  <r>
    <n v="26"/>
    <n v="85.87"/>
    <n v="2232.62"/>
    <x v="3"/>
  </r>
  <r>
    <n v="38"/>
    <n v="100"/>
    <n v="3800"/>
    <x v="3"/>
  </r>
  <r>
    <n v="48"/>
    <n v="47.04"/>
    <n v="2257.92"/>
    <x v="3"/>
  </r>
  <r>
    <n v="40"/>
    <n v="39.799999999999997"/>
    <n v="1592"/>
    <x v="3"/>
  </r>
  <r>
    <n v="45"/>
    <n v="100"/>
    <n v="4500"/>
    <x v="3"/>
  </r>
  <r>
    <n v="44"/>
    <n v="100"/>
    <n v="4400"/>
    <x v="3"/>
  </r>
  <r>
    <n v="21"/>
    <n v="94.22"/>
    <n v="1978.62"/>
    <x v="3"/>
  </r>
  <r>
    <n v="35"/>
    <n v="100"/>
    <n v="3500"/>
    <x v="3"/>
  </r>
  <r>
    <n v="29"/>
    <n v="86.92"/>
    <n v="2520.6799999999998"/>
    <x v="3"/>
  </r>
  <r>
    <n v="21"/>
    <n v="84.82"/>
    <n v="1781.2199999999998"/>
    <x v="3"/>
  </r>
  <r>
    <n v="22"/>
    <n v="100"/>
    <n v="2200"/>
    <x v="3"/>
  </r>
  <r>
    <n v="26"/>
    <n v="100"/>
    <n v="2600"/>
    <x v="3"/>
  </r>
  <r>
    <n v="41"/>
    <n v="100"/>
    <n v="4100"/>
    <x v="3"/>
  </r>
  <r>
    <n v="47"/>
    <n v="100"/>
    <n v="4700"/>
    <x v="3"/>
  </r>
  <r>
    <n v="31"/>
    <n v="100"/>
    <n v="3100"/>
    <x v="3"/>
  </r>
  <r>
    <n v="43"/>
    <n v="100"/>
    <n v="4300"/>
    <x v="3"/>
  </r>
  <r>
    <n v="23"/>
    <n v="100"/>
    <n v="2300"/>
    <x v="3"/>
  </r>
  <r>
    <n v="28"/>
    <n v="100"/>
    <n v="2800"/>
    <x v="3"/>
  </r>
  <r>
    <n v="49"/>
    <n v="100"/>
    <n v="4900"/>
    <x v="3"/>
  </r>
  <r>
    <n v="24"/>
    <n v="100"/>
    <n v="2400"/>
    <x v="3"/>
  </r>
  <r>
    <n v="33"/>
    <n v="100"/>
    <n v="3300"/>
    <x v="3"/>
  </r>
  <r>
    <n v="22"/>
    <n v="100"/>
    <n v="2200"/>
    <x v="3"/>
  </r>
  <r>
    <n v="32"/>
    <n v="100"/>
    <n v="3200"/>
    <x v="3"/>
  </r>
  <r>
    <n v="40"/>
    <n v="100"/>
    <n v="4000"/>
    <x v="3"/>
  </r>
  <r>
    <n v="43"/>
    <n v="100"/>
    <n v="4300"/>
    <x v="3"/>
  </r>
  <r>
    <n v="24"/>
    <n v="100"/>
    <n v="2400"/>
    <x v="3"/>
  </r>
  <r>
    <n v="32"/>
    <n v="100"/>
    <n v="3200"/>
    <x v="3"/>
  </r>
  <r>
    <n v="20"/>
    <n v="100"/>
    <n v="2000"/>
    <x v="3"/>
  </r>
  <r>
    <n v="24"/>
    <n v="69.12"/>
    <n v="1658.88"/>
    <x v="3"/>
  </r>
  <r>
    <n v="48"/>
    <n v="100"/>
    <n v="4800"/>
    <x v="3"/>
  </r>
  <r>
    <n v="44"/>
    <n v="100"/>
    <n v="4400"/>
    <x v="3"/>
  </r>
  <r>
    <n v="28"/>
    <n v="100"/>
    <n v="2800"/>
    <x v="3"/>
  </r>
  <r>
    <n v="24"/>
    <n v="61.52"/>
    <n v="1476.48"/>
    <x v="3"/>
  </r>
  <r>
    <n v="33"/>
    <n v="100"/>
    <n v="3300"/>
    <x v="3"/>
  </r>
  <r>
    <n v="41"/>
    <n v="100"/>
    <n v="4100"/>
    <x v="3"/>
  </r>
  <r>
    <n v="23"/>
    <n v="100"/>
    <n v="2300"/>
    <x v="1"/>
  </r>
  <r>
    <n v="46"/>
    <n v="100"/>
    <n v="4600"/>
    <x v="1"/>
  </r>
  <r>
    <n v="48"/>
    <n v="100"/>
    <n v="4800"/>
    <x v="1"/>
  </r>
  <r>
    <n v="25"/>
    <n v="100"/>
    <n v="2500"/>
    <x v="1"/>
  </r>
  <r>
    <n v="22"/>
    <n v="100"/>
    <n v="2200"/>
    <x v="1"/>
  </r>
  <r>
    <n v="41"/>
    <n v="100"/>
    <n v="4100"/>
    <x v="1"/>
  </r>
  <r>
    <n v="34"/>
    <n v="100"/>
    <n v="3400"/>
    <x v="1"/>
  </r>
  <r>
    <n v="32"/>
    <n v="100"/>
    <n v="3200"/>
    <x v="1"/>
  </r>
  <r>
    <n v="21"/>
    <n v="100"/>
    <n v="2100"/>
    <x v="1"/>
  </r>
  <r>
    <n v="20"/>
    <n v="100"/>
    <n v="2000"/>
    <x v="1"/>
  </r>
  <r>
    <n v="47"/>
    <n v="100"/>
    <n v="4700"/>
    <x v="1"/>
  </r>
  <r>
    <n v="39"/>
    <n v="100"/>
    <n v="3900"/>
    <x v="1"/>
  </r>
  <r>
    <n v="29"/>
    <n v="100"/>
    <n v="2900"/>
    <x v="1"/>
  </r>
  <r>
    <n v="45"/>
    <n v="100"/>
    <n v="4500"/>
    <x v="1"/>
  </r>
  <r>
    <n v="28"/>
    <n v="100"/>
    <n v="2800"/>
    <x v="1"/>
  </r>
  <r>
    <n v="26"/>
    <n v="100"/>
    <n v="2600"/>
    <x v="1"/>
  </r>
  <r>
    <n v="50"/>
    <n v="100"/>
    <n v="5000"/>
    <x v="1"/>
  </r>
  <r>
    <n v="48"/>
    <n v="100"/>
    <n v="4800"/>
    <x v="1"/>
  </r>
  <r>
    <n v="25"/>
    <n v="100"/>
    <n v="2500"/>
    <x v="1"/>
  </r>
  <r>
    <n v="40"/>
    <n v="100"/>
    <n v="4000"/>
    <x v="1"/>
  </r>
  <r>
    <n v="43"/>
    <n v="100"/>
    <n v="4300"/>
    <x v="1"/>
  </r>
  <r>
    <n v="22"/>
    <n v="100"/>
    <n v="2200"/>
    <x v="1"/>
  </r>
  <r>
    <n v="47"/>
    <n v="100"/>
    <n v="4700"/>
    <x v="1"/>
  </r>
  <r>
    <n v="36"/>
    <n v="100"/>
    <n v="3600"/>
    <x v="1"/>
  </r>
  <r>
    <n v="40"/>
    <n v="100"/>
    <n v="4000"/>
    <x v="1"/>
  </r>
  <r>
    <n v="27"/>
    <n v="100"/>
    <n v="2700"/>
    <x v="1"/>
  </r>
  <r>
    <n v="29"/>
    <n v="100"/>
    <n v="2900"/>
    <x v="1"/>
  </r>
  <r>
    <n v="20"/>
    <n v="100"/>
    <n v="2000"/>
    <x v="1"/>
  </r>
  <r>
    <n v="42"/>
    <n v="100"/>
    <n v="4200"/>
    <x v="1"/>
  </r>
  <r>
    <n v="25"/>
    <n v="100"/>
    <n v="2500"/>
    <x v="1"/>
  </r>
  <r>
    <n v="36"/>
    <n v="100"/>
    <n v="3600"/>
    <x v="1"/>
  </r>
  <r>
    <n v="21"/>
    <n v="100"/>
    <n v="2100"/>
    <x v="1"/>
  </r>
  <r>
    <n v="23"/>
    <n v="100"/>
    <n v="2300"/>
    <x v="1"/>
  </r>
  <r>
    <n v="37"/>
    <n v="100"/>
    <n v="3700"/>
    <x v="1"/>
  </r>
  <r>
    <n v="48"/>
    <n v="100"/>
    <n v="4800"/>
    <x v="1"/>
  </r>
  <r>
    <n v="25"/>
    <n v="100"/>
    <n v="2500"/>
    <x v="1"/>
  </r>
  <r>
    <n v="33"/>
    <n v="100"/>
    <n v="3300"/>
    <x v="1"/>
  </r>
  <r>
    <n v="27"/>
    <n v="100"/>
    <n v="2700"/>
    <x v="1"/>
  </r>
  <r>
    <n v="27"/>
    <n v="100"/>
    <n v="2700"/>
    <x v="1"/>
  </r>
  <r>
    <n v="20"/>
    <n v="100"/>
    <n v="2000"/>
    <x v="1"/>
  </r>
  <r>
    <n v="30"/>
    <n v="100"/>
    <n v="3000"/>
    <x v="1"/>
  </r>
  <r>
    <n v="48"/>
    <n v="100"/>
    <n v="4800"/>
    <x v="1"/>
  </r>
  <r>
    <n v="32"/>
    <n v="93.49"/>
    <n v="2991.68"/>
    <x v="1"/>
  </r>
  <r>
    <n v="34"/>
    <n v="100"/>
    <n v="3400"/>
    <x v="1"/>
  </r>
  <r>
    <n v="27"/>
    <n v="56.85"/>
    <n v="1534.95"/>
    <x v="1"/>
  </r>
  <r>
    <n v="39"/>
    <n v="100"/>
    <n v="3900"/>
    <x v="1"/>
  </r>
  <r>
    <n v="47"/>
    <n v="100"/>
    <n v="4700"/>
    <x v="1"/>
  </r>
  <r>
    <n v="22"/>
    <n v="100"/>
    <n v="2200"/>
    <x v="1"/>
  </r>
  <r>
    <n v="55"/>
    <n v="100"/>
    <n v="5500"/>
    <x v="1"/>
  </r>
  <r>
    <n v="60"/>
    <n v="100"/>
    <n v="6000"/>
    <x v="1"/>
  </r>
  <r>
    <n v="35"/>
    <n v="100"/>
    <n v="3500"/>
    <x v="1"/>
  </r>
  <r>
    <n v="28"/>
    <n v="100"/>
    <n v="2800"/>
    <x v="1"/>
  </r>
  <r>
    <n v="38"/>
    <n v="100"/>
    <n v="3800"/>
    <x v="6"/>
  </r>
  <r>
    <n v="21"/>
    <n v="95.8"/>
    <n v="2011.8"/>
    <x v="6"/>
  </r>
  <r>
    <n v="41"/>
    <n v="100"/>
    <n v="4100"/>
    <x v="6"/>
  </r>
  <r>
    <n v="22"/>
    <n v="97.81"/>
    <n v="2151.8200000000002"/>
    <x v="6"/>
  </r>
  <r>
    <n v="29"/>
    <n v="88.74"/>
    <n v="2573.46"/>
    <x v="6"/>
  </r>
  <r>
    <n v="50"/>
    <n v="100"/>
    <n v="5000"/>
    <x v="6"/>
  </r>
  <r>
    <n v="29"/>
    <n v="100"/>
    <n v="2900"/>
    <x v="6"/>
  </r>
  <r>
    <n v="49"/>
    <n v="80.67"/>
    <n v="3952.83"/>
    <x v="6"/>
  </r>
  <r>
    <n v="35"/>
    <n v="100"/>
    <n v="3500"/>
    <x v="6"/>
  </r>
  <r>
    <n v="48"/>
    <n v="100"/>
    <n v="4800"/>
    <x v="6"/>
  </r>
  <r>
    <n v="23"/>
    <n v="80.67"/>
    <n v="1855.41"/>
    <x v="6"/>
  </r>
  <r>
    <n v="48"/>
    <n v="95.8"/>
    <n v="4598.3999999999996"/>
    <x v="6"/>
  </r>
  <r>
    <n v="42"/>
    <n v="100"/>
    <n v="4200"/>
    <x v="6"/>
  </r>
  <r>
    <n v="47"/>
    <n v="100"/>
    <n v="4700"/>
    <x v="6"/>
  </r>
  <r>
    <n v="36"/>
    <n v="100"/>
    <n v="3600"/>
    <x v="6"/>
  </r>
  <r>
    <n v="22"/>
    <n v="100"/>
    <n v="2200"/>
    <x v="6"/>
  </r>
  <r>
    <n v="40"/>
    <n v="91.76"/>
    <n v="3670.4"/>
    <x v="6"/>
  </r>
  <r>
    <n v="23"/>
    <n v="100"/>
    <n v="2300"/>
    <x v="6"/>
  </r>
  <r>
    <n v="32"/>
    <n v="100"/>
    <n v="3200"/>
    <x v="6"/>
  </r>
  <r>
    <n v="21"/>
    <n v="100"/>
    <n v="2100"/>
    <x v="6"/>
  </r>
  <r>
    <n v="41"/>
    <n v="93.04"/>
    <n v="3814.6400000000003"/>
    <x v="6"/>
  </r>
  <r>
    <n v="25"/>
    <n v="84.71"/>
    <n v="2117.75"/>
    <x v="6"/>
  </r>
  <r>
    <n v="26"/>
    <n v="100"/>
    <n v="2600"/>
    <x v="6"/>
  </r>
  <r>
    <n v="24"/>
    <n v="89.75"/>
    <n v="2154"/>
    <x v="6"/>
  </r>
  <r>
    <n v="48"/>
    <n v="100"/>
    <n v="4800"/>
    <x v="6"/>
  </r>
  <r>
    <n v="26"/>
    <n v="68.349999999999994"/>
    <n v="1777.1"/>
    <x v="1"/>
  </r>
  <r>
    <n v="21"/>
    <n v="73.17"/>
    <n v="1536.57"/>
    <x v="1"/>
  </r>
  <r>
    <n v="45"/>
    <n v="78"/>
    <n v="3510"/>
    <x v="1"/>
  </r>
  <r>
    <n v="36"/>
    <n v="86.04"/>
    <n v="3097.44"/>
    <x v="1"/>
  </r>
  <r>
    <n v="21"/>
    <n v="81.209999999999994"/>
    <n v="1705.4099999999999"/>
    <x v="1"/>
  </r>
  <r>
    <n v="32"/>
    <n v="70.760000000000005"/>
    <n v="2264.3200000000002"/>
    <x v="1"/>
  </r>
  <r>
    <n v="30"/>
    <n v="82.82"/>
    <n v="2484.6"/>
    <x v="1"/>
  </r>
  <r>
    <n v="36"/>
    <n v="94.88"/>
    <n v="3415.68"/>
    <x v="1"/>
  </r>
  <r>
    <n v="33"/>
    <n v="86.04"/>
    <n v="2839.32"/>
    <x v="1"/>
  </r>
  <r>
    <n v="35"/>
    <n v="78"/>
    <n v="2730"/>
    <x v="1"/>
  </r>
  <r>
    <n v="37"/>
    <n v="95.69"/>
    <n v="3540.5299999999997"/>
    <x v="1"/>
  </r>
  <r>
    <n v="41"/>
    <n v="73.17"/>
    <n v="2999.9700000000003"/>
    <x v="1"/>
  </r>
  <r>
    <n v="20"/>
    <n v="76.39"/>
    <n v="1527.8"/>
    <x v="1"/>
  </r>
  <r>
    <n v="45"/>
    <n v="86.84"/>
    <n v="3907.8"/>
    <x v="1"/>
  </r>
  <r>
    <n v="38"/>
    <n v="69.959999999999994"/>
    <n v="2658.4799999999996"/>
    <x v="1"/>
  </r>
  <r>
    <n v="43"/>
    <n v="70.760000000000005"/>
    <n v="3042.6800000000003"/>
    <x v="1"/>
  </r>
  <r>
    <n v="49"/>
    <n v="78.8"/>
    <n v="3861.2"/>
    <x v="1"/>
  </r>
  <r>
    <n v="27"/>
    <n v="80.41"/>
    <n v="2171.0699999999997"/>
    <x v="1"/>
  </r>
  <r>
    <n v="46"/>
    <n v="73.98"/>
    <n v="3403.0800000000004"/>
    <x v="1"/>
  </r>
  <r>
    <n v="38"/>
    <n v="59.1"/>
    <n v="2245.8000000000002"/>
    <x v="1"/>
  </r>
  <r>
    <n v="25"/>
    <n v="66.739999999999995"/>
    <n v="1668.4999999999998"/>
    <x v="1"/>
  </r>
  <r>
    <n v="46"/>
    <n v="60.3"/>
    <n v="2773.7999999999997"/>
    <x v="1"/>
  </r>
  <r>
    <n v="22"/>
    <n v="100"/>
    <n v="2200"/>
    <x v="1"/>
  </r>
  <r>
    <n v="40"/>
    <n v="100"/>
    <n v="4000"/>
    <x v="1"/>
  </r>
  <r>
    <n v="46"/>
    <n v="100"/>
    <n v="4600"/>
    <x v="3"/>
  </r>
  <r>
    <n v="39"/>
    <n v="100"/>
    <n v="3900"/>
    <x v="3"/>
  </r>
  <r>
    <n v="38"/>
    <n v="82.34"/>
    <n v="3128.92"/>
    <x v="3"/>
  </r>
  <r>
    <n v="30"/>
    <n v="100"/>
    <n v="3000"/>
    <x v="3"/>
  </r>
  <r>
    <n v="42"/>
    <n v="94.25"/>
    <n v="3958.5"/>
    <x v="3"/>
  </r>
  <r>
    <n v="43"/>
    <n v="100"/>
    <n v="4300"/>
    <x v="3"/>
  </r>
  <r>
    <n v="29"/>
    <n v="95.24"/>
    <n v="2761.96"/>
    <x v="3"/>
  </r>
  <r>
    <n v="33"/>
    <n v="86.31"/>
    <n v="2848.23"/>
    <x v="3"/>
  </r>
  <r>
    <n v="32"/>
    <n v="79.37"/>
    <n v="2539.84"/>
    <x v="3"/>
  </r>
  <r>
    <n v="28"/>
    <n v="87.3"/>
    <n v="2444.4"/>
    <x v="3"/>
  </r>
  <r>
    <n v="41"/>
    <n v="100"/>
    <n v="4100"/>
    <x v="3"/>
  </r>
  <r>
    <n v="33"/>
    <n v="100"/>
    <n v="3300"/>
    <x v="3"/>
  </r>
  <r>
    <n v="36"/>
    <n v="84.33"/>
    <n v="3035.88"/>
    <x v="3"/>
  </r>
  <r>
    <n v="26"/>
    <n v="89.29"/>
    <n v="2321.54"/>
    <x v="3"/>
  </r>
  <r>
    <n v="34"/>
    <n v="100"/>
    <n v="3400"/>
    <x v="3"/>
  </r>
  <r>
    <n v="26"/>
    <n v="96.23"/>
    <n v="2501.98"/>
    <x v="3"/>
  </r>
  <r>
    <n v="38"/>
    <n v="100"/>
    <n v="3800"/>
    <x v="3"/>
  </r>
  <r>
    <n v="33"/>
    <n v="100"/>
    <n v="3300"/>
    <x v="3"/>
  </r>
  <r>
    <n v="33"/>
    <n v="91.27"/>
    <n v="3011.91"/>
    <x v="3"/>
  </r>
  <r>
    <n v="46"/>
    <n v="100"/>
    <n v="4600"/>
    <x v="3"/>
  </r>
  <r>
    <n v="26"/>
    <n v="100"/>
    <n v="2600"/>
    <x v="3"/>
  </r>
  <r>
    <n v="25"/>
    <n v="100"/>
    <n v="2500"/>
    <x v="3"/>
  </r>
  <r>
    <n v="45"/>
    <n v="73.08"/>
    <n v="3288.6"/>
    <x v="3"/>
  </r>
  <r>
    <n v="50"/>
    <n v="100"/>
    <n v="5000"/>
    <x v="3"/>
  </r>
  <r>
    <n v="36"/>
    <n v="100"/>
    <n v="3600"/>
    <x v="3"/>
  </r>
  <r>
    <n v="21"/>
    <n v="89.29"/>
    <n v="1875.0900000000001"/>
    <x v="3"/>
  </r>
  <r>
    <n v="29"/>
    <n v="100"/>
    <n v="2900"/>
    <x v="1"/>
  </r>
  <r>
    <n v="21"/>
    <n v="100"/>
    <n v="2100"/>
    <x v="1"/>
  </r>
  <r>
    <n v="42"/>
    <n v="100"/>
    <n v="4200"/>
    <x v="1"/>
  </r>
  <r>
    <n v="37"/>
    <n v="100"/>
    <n v="3700"/>
    <x v="1"/>
  </r>
  <r>
    <n v="25"/>
    <n v="100"/>
    <n v="2500"/>
    <x v="1"/>
  </r>
  <r>
    <n v="36"/>
    <n v="100"/>
    <n v="3600"/>
    <x v="1"/>
  </r>
  <r>
    <n v="22"/>
    <n v="100"/>
    <n v="2200"/>
    <x v="1"/>
  </r>
  <r>
    <n v="23"/>
    <n v="100"/>
    <n v="2300"/>
    <x v="1"/>
  </r>
  <r>
    <n v="32"/>
    <n v="100"/>
    <n v="3200"/>
    <x v="1"/>
  </r>
  <r>
    <n v="28"/>
    <n v="100"/>
    <n v="2800"/>
    <x v="1"/>
  </r>
  <r>
    <n v="27"/>
    <n v="100"/>
    <n v="2700"/>
    <x v="1"/>
  </r>
  <r>
    <n v="49"/>
    <n v="100"/>
    <n v="4900"/>
    <x v="1"/>
  </r>
  <r>
    <n v="41"/>
    <n v="100"/>
    <n v="4100"/>
    <x v="1"/>
  </r>
  <r>
    <n v="49"/>
    <n v="100"/>
    <n v="4900"/>
    <x v="1"/>
  </r>
  <r>
    <n v="30"/>
    <n v="100"/>
    <n v="3000"/>
    <x v="1"/>
  </r>
  <r>
    <n v="40"/>
    <n v="100"/>
    <n v="4000"/>
    <x v="1"/>
  </r>
  <r>
    <n v="23"/>
    <n v="100"/>
    <n v="2300"/>
    <x v="1"/>
  </r>
  <r>
    <n v="49"/>
    <n v="100"/>
    <n v="4900"/>
    <x v="1"/>
  </r>
  <r>
    <n v="25"/>
    <n v="100"/>
    <n v="2500"/>
    <x v="1"/>
  </r>
  <r>
    <n v="37"/>
    <n v="100"/>
    <n v="3700"/>
    <x v="1"/>
  </r>
  <r>
    <n v="55"/>
    <n v="100"/>
    <n v="5500"/>
    <x v="1"/>
  </r>
  <r>
    <n v="23"/>
    <n v="100"/>
    <n v="2300"/>
    <x v="1"/>
  </r>
  <r>
    <n v="24"/>
    <n v="100"/>
    <n v="2400"/>
    <x v="1"/>
  </r>
  <r>
    <n v="43"/>
    <n v="96.49"/>
    <n v="4149.07"/>
    <x v="1"/>
  </r>
  <r>
    <n v="50"/>
    <n v="100"/>
    <n v="5000"/>
    <x v="1"/>
  </r>
  <r>
    <n v="47"/>
    <n v="100"/>
    <n v="4700"/>
    <x v="1"/>
  </r>
  <r>
    <n v="34"/>
    <n v="100"/>
    <n v="3400"/>
    <x v="1"/>
  </r>
  <r>
    <n v="31"/>
    <n v="100"/>
    <n v="3100"/>
    <x v="1"/>
  </r>
  <r>
    <n v="28"/>
    <n v="100"/>
    <n v="2800"/>
    <x v="1"/>
  </r>
  <r>
    <n v="36"/>
    <n v="100"/>
    <n v="3600"/>
    <x v="1"/>
  </r>
  <r>
    <n v="48"/>
    <n v="100"/>
    <n v="4800"/>
    <x v="1"/>
  </r>
  <r>
    <n v="39"/>
    <n v="100"/>
    <n v="3900"/>
    <x v="1"/>
  </r>
  <r>
    <n v="45"/>
    <n v="100"/>
    <n v="4500"/>
    <x v="1"/>
  </r>
  <r>
    <n v="35"/>
    <n v="100"/>
    <n v="3500"/>
    <x v="1"/>
  </r>
  <r>
    <n v="45"/>
    <n v="100"/>
    <n v="4500"/>
    <x v="1"/>
  </r>
  <r>
    <n v="46"/>
    <n v="100"/>
    <n v="4600"/>
    <x v="1"/>
  </r>
  <r>
    <n v="37"/>
    <n v="100"/>
    <n v="3700"/>
    <x v="1"/>
  </r>
  <r>
    <n v="31"/>
    <n v="100"/>
    <n v="3100"/>
    <x v="1"/>
  </r>
  <r>
    <n v="33"/>
    <n v="100"/>
    <n v="3300"/>
    <x v="1"/>
  </r>
  <r>
    <n v="31"/>
    <n v="100"/>
    <n v="3100"/>
    <x v="1"/>
  </r>
  <r>
    <n v="27"/>
    <n v="100"/>
    <n v="2700"/>
    <x v="1"/>
  </r>
  <r>
    <n v="39"/>
    <n v="100"/>
    <n v="3900"/>
    <x v="1"/>
  </r>
  <r>
    <n v="32"/>
    <n v="100"/>
    <n v="3200"/>
    <x v="1"/>
  </r>
  <r>
    <n v="28"/>
    <n v="100"/>
    <n v="2800"/>
    <x v="1"/>
  </r>
  <r>
    <n v="26"/>
    <n v="67.91"/>
    <n v="1765.6599999999999"/>
    <x v="1"/>
  </r>
  <r>
    <n v="44"/>
    <n v="84.88"/>
    <n v="3734.72"/>
    <x v="1"/>
  </r>
  <r>
    <n v="46"/>
    <n v="100"/>
    <n v="4600"/>
    <x v="1"/>
  </r>
  <r>
    <n v="32"/>
    <n v="70.83"/>
    <n v="2266.56"/>
    <x v="1"/>
  </r>
  <r>
    <n v="65"/>
    <n v="100"/>
    <n v="6500"/>
    <x v="1"/>
  </r>
  <r>
    <n v="43"/>
    <n v="100"/>
    <n v="4300"/>
    <x v="1"/>
  </r>
  <r>
    <n v="43"/>
    <n v="67.77"/>
    <n v="2914.1099999999997"/>
    <x v="0"/>
  </r>
  <r>
    <n v="35"/>
    <n v="49.74"/>
    <n v="1740.9"/>
    <x v="0"/>
  </r>
  <r>
    <n v="45"/>
    <n v="50.36"/>
    <n v="2266.1999999999998"/>
    <x v="0"/>
  </r>
  <r>
    <n v="47"/>
    <n v="67.14"/>
    <n v="3155.58"/>
    <x v="0"/>
  </r>
  <r>
    <n v="21"/>
    <n v="64.66"/>
    <n v="1357.86"/>
    <x v="0"/>
  </r>
  <r>
    <n v="38"/>
    <n v="68.39"/>
    <n v="2598.8200000000002"/>
    <x v="0"/>
  </r>
  <r>
    <n v="21"/>
    <n v="50.36"/>
    <n v="1057.56"/>
    <x v="0"/>
  </r>
  <r>
    <n v="43"/>
    <n v="72.739999999999995"/>
    <n v="3127.8199999999997"/>
    <x v="0"/>
  </r>
  <r>
    <n v="46"/>
    <n v="54.09"/>
    <n v="2488.1400000000003"/>
    <x v="0"/>
  </r>
  <r>
    <n v="38"/>
    <n v="58.44"/>
    <n v="2220.7199999999998"/>
    <x v="0"/>
  </r>
  <r>
    <n v="26"/>
    <n v="52.22"/>
    <n v="1357.72"/>
    <x v="0"/>
  </r>
  <r>
    <n v="31"/>
    <n v="52.84"/>
    <n v="1638.0400000000002"/>
    <x v="0"/>
  </r>
  <r>
    <n v="48"/>
    <n v="54.71"/>
    <n v="2626.08"/>
    <x v="0"/>
  </r>
  <r>
    <n v="33"/>
    <n v="50.36"/>
    <n v="1661.8799999999999"/>
    <x v="0"/>
  </r>
  <r>
    <n v="38"/>
    <n v="57.2"/>
    <n v="2173.6"/>
    <x v="0"/>
  </r>
  <r>
    <n v="39"/>
    <n v="55.95"/>
    <n v="2182.0500000000002"/>
    <x v="0"/>
  </r>
  <r>
    <n v="42"/>
    <n v="67.14"/>
    <n v="2819.88"/>
    <x v="0"/>
  </r>
  <r>
    <n v="44"/>
    <n v="59.06"/>
    <n v="2598.6400000000003"/>
    <x v="0"/>
  </r>
  <r>
    <n v="29"/>
    <n v="69.63"/>
    <n v="2019.27"/>
    <x v="0"/>
  </r>
  <r>
    <n v="26"/>
    <n v="55.95"/>
    <n v="1454.7"/>
    <x v="0"/>
  </r>
  <r>
    <n v="31"/>
    <n v="53.47"/>
    <n v="1657.57"/>
    <x v="0"/>
  </r>
  <r>
    <n v="32"/>
    <n v="89.12"/>
    <n v="2851.84"/>
    <x v="0"/>
  </r>
  <r>
    <n v="28"/>
    <n v="100"/>
    <n v="2800"/>
    <x v="0"/>
  </r>
  <r>
    <n v="36"/>
    <n v="100"/>
    <n v="3600"/>
    <x v="0"/>
  </r>
  <r>
    <n v="36"/>
    <n v="52.22"/>
    <n v="1879.92"/>
    <x v="0"/>
  </r>
  <r>
    <n v="41"/>
    <n v="100"/>
    <n v="4100"/>
    <x v="3"/>
  </r>
  <r>
    <n v="27"/>
    <n v="99.52"/>
    <n v="2687.04"/>
    <x v="3"/>
  </r>
  <r>
    <n v="33"/>
    <n v="100"/>
    <n v="3300"/>
    <x v="3"/>
  </r>
  <r>
    <n v="34"/>
    <n v="100"/>
    <n v="3400"/>
    <x v="3"/>
  </r>
  <r>
    <n v="29"/>
    <n v="100"/>
    <n v="2900"/>
    <x v="3"/>
  </r>
  <r>
    <n v="34"/>
    <n v="100"/>
    <n v="3400"/>
    <x v="3"/>
  </r>
  <r>
    <n v="48"/>
    <n v="100"/>
    <n v="4800"/>
    <x v="3"/>
  </r>
  <r>
    <n v="46"/>
    <n v="100"/>
    <n v="4600"/>
    <x v="3"/>
  </r>
  <r>
    <n v="22"/>
    <n v="100"/>
    <n v="2200"/>
    <x v="3"/>
  </r>
  <r>
    <n v="20"/>
    <n v="100"/>
    <n v="2000"/>
    <x v="3"/>
  </r>
  <r>
    <n v="45"/>
    <n v="85.75"/>
    <n v="3858.75"/>
    <x v="3"/>
  </r>
  <r>
    <n v="46"/>
    <n v="100"/>
    <n v="4600"/>
    <x v="3"/>
  </r>
  <r>
    <n v="34"/>
    <n v="100"/>
    <n v="3400"/>
    <x v="3"/>
  </r>
  <r>
    <n v="50"/>
    <n v="85.75"/>
    <n v="4287.5"/>
    <x v="3"/>
  </r>
  <r>
    <n v="46"/>
    <n v="100"/>
    <n v="4600"/>
    <x v="3"/>
  </r>
  <r>
    <n v="22"/>
    <n v="84.7"/>
    <n v="1863.4"/>
    <x v="3"/>
  </r>
  <r>
    <n v="48"/>
    <n v="86.81"/>
    <n v="4166.88"/>
    <x v="3"/>
  </r>
  <r>
    <n v="47"/>
    <n v="86.81"/>
    <n v="4080.07"/>
    <x v="3"/>
  </r>
  <r>
    <n v="34"/>
    <n v="100"/>
    <n v="3400"/>
    <x v="3"/>
  </r>
  <r>
    <n v="45"/>
    <n v="100"/>
    <n v="4500"/>
    <x v="3"/>
  </r>
  <r>
    <n v="20"/>
    <n v="100"/>
    <n v="2000"/>
    <x v="3"/>
  </r>
  <r>
    <n v="50"/>
    <n v="60.49"/>
    <n v="3024.5"/>
    <x v="3"/>
  </r>
  <r>
    <n v="22"/>
    <n v="57.55"/>
    <n v="1266.0999999999999"/>
    <x v="3"/>
  </r>
  <r>
    <n v="45"/>
    <n v="100"/>
    <n v="4500"/>
    <x v="3"/>
  </r>
  <r>
    <n v="58"/>
    <n v="100"/>
    <n v="5800"/>
    <x v="3"/>
  </r>
  <r>
    <n v="51"/>
    <n v="100"/>
    <n v="5100"/>
    <x v="3"/>
  </r>
  <r>
    <n v="38"/>
    <n v="100"/>
    <n v="3800"/>
    <x v="1"/>
  </r>
  <r>
    <n v="22"/>
    <n v="100"/>
    <n v="2200"/>
    <x v="1"/>
  </r>
  <r>
    <n v="25"/>
    <n v="100"/>
    <n v="2500"/>
    <x v="1"/>
  </r>
  <r>
    <n v="24"/>
    <n v="100"/>
    <n v="2400"/>
    <x v="1"/>
  </r>
  <r>
    <n v="35"/>
    <n v="100"/>
    <n v="3500"/>
    <x v="1"/>
  </r>
  <r>
    <n v="28"/>
    <n v="100"/>
    <n v="2800"/>
    <x v="1"/>
  </r>
  <r>
    <n v="36"/>
    <n v="100"/>
    <n v="3600"/>
    <x v="1"/>
  </r>
  <r>
    <n v="39"/>
    <n v="100"/>
    <n v="3900"/>
    <x v="1"/>
  </r>
  <r>
    <n v="27"/>
    <n v="100"/>
    <n v="2700"/>
    <x v="1"/>
  </r>
  <r>
    <n v="40"/>
    <n v="100"/>
    <n v="4000"/>
    <x v="1"/>
  </r>
  <r>
    <n v="50"/>
    <n v="100"/>
    <n v="5000"/>
    <x v="1"/>
  </r>
  <r>
    <n v="42"/>
    <n v="100"/>
    <n v="4200"/>
    <x v="1"/>
  </r>
  <r>
    <n v="48"/>
    <n v="100"/>
    <n v="4800"/>
    <x v="1"/>
  </r>
  <r>
    <n v="25"/>
    <n v="100"/>
    <n v="2500"/>
    <x v="1"/>
  </r>
  <r>
    <n v="31"/>
    <n v="100"/>
    <n v="3100"/>
    <x v="1"/>
  </r>
  <r>
    <n v="44"/>
    <n v="100"/>
    <n v="4400"/>
    <x v="1"/>
  </r>
  <r>
    <n v="23"/>
    <n v="100"/>
    <n v="2300"/>
    <x v="1"/>
  </r>
  <r>
    <n v="29"/>
    <n v="100"/>
    <n v="2900"/>
    <x v="1"/>
  </r>
  <r>
    <n v="49"/>
    <n v="100"/>
    <n v="4900"/>
    <x v="1"/>
  </r>
  <r>
    <n v="36"/>
    <n v="100"/>
    <n v="3600"/>
    <x v="1"/>
  </r>
  <r>
    <n v="34"/>
    <n v="100"/>
    <n v="3400"/>
    <x v="1"/>
  </r>
  <r>
    <n v="25"/>
    <n v="100"/>
    <n v="2500"/>
    <x v="1"/>
  </r>
  <r>
    <n v="48"/>
    <n v="100"/>
    <n v="4800"/>
    <x v="1"/>
  </r>
  <r>
    <n v="38"/>
    <n v="100"/>
    <n v="3800"/>
    <x v="1"/>
  </r>
  <r>
    <n v="37"/>
    <n v="100"/>
    <n v="3700"/>
    <x v="1"/>
  </r>
  <r>
    <n v="49"/>
    <n v="100"/>
    <n v="4900"/>
    <x v="1"/>
  </r>
  <r>
    <n v="22"/>
    <n v="86.51"/>
    <n v="1903.22"/>
    <x v="3"/>
  </r>
  <r>
    <n v="28"/>
    <n v="89.27"/>
    <n v="2499.56"/>
    <x v="3"/>
  </r>
  <r>
    <n v="36"/>
    <n v="85.59"/>
    <n v="3081.2400000000002"/>
    <x v="3"/>
  </r>
  <r>
    <n v="34"/>
    <n v="100"/>
    <n v="3400"/>
    <x v="3"/>
  </r>
  <r>
    <n v="39"/>
    <n v="100"/>
    <n v="3900"/>
    <x v="3"/>
  </r>
  <r>
    <n v="21"/>
    <n v="75.459999999999994"/>
    <n v="1584.6599999999999"/>
    <x v="3"/>
  </r>
  <r>
    <n v="36"/>
    <n v="100"/>
    <n v="3600"/>
    <x v="3"/>
  </r>
  <r>
    <n v="24"/>
    <n v="97.55"/>
    <n v="2341.1999999999998"/>
    <x v="3"/>
  </r>
  <r>
    <n v="29"/>
    <n v="85.59"/>
    <n v="2482.11"/>
    <x v="3"/>
  </r>
  <r>
    <n v="38"/>
    <n v="94.79"/>
    <n v="3602.0200000000004"/>
    <x v="3"/>
  </r>
  <r>
    <n v="34"/>
    <n v="100"/>
    <n v="3400"/>
    <x v="3"/>
  </r>
  <r>
    <n v="42"/>
    <n v="90.19"/>
    <n v="3787.98"/>
    <x v="3"/>
  </r>
  <r>
    <n v="35"/>
    <n v="100"/>
    <n v="3500"/>
    <x v="3"/>
  </r>
  <r>
    <n v="35"/>
    <n v="80.989999999999995"/>
    <n v="2834.6499999999996"/>
    <x v="3"/>
  </r>
  <r>
    <n v="38"/>
    <n v="89.27"/>
    <n v="3392.2599999999998"/>
    <x v="3"/>
  </r>
  <r>
    <n v="41"/>
    <n v="81.91"/>
    <n v="3358.31"/>
    <x v="3"/>
  </r>
  <r>
    <n v="50"/>
    <n v="100"/>
    <n v="5000"/>
    <x v="3"/>
  </r>
  <r>
    <n v="21"/>
    <n v="100"/>
    <n v="2100"/>
    <x v="3"/>
  </r>
  <r>
    <n v="43"/>
    <n v="62.72"/>
    <n v="2696.96"/>
    <x v="3"/>
  </r>
  <r>
    <n v="32"/>
    <n v="100"/>
    <n v="3200"/>
    <x v="3"/>
  </r>
  <r>
    <n v="6"/>
    <n v="90.19"/>
    <n v="541.14"/>
    <x v="3"/>
  </r>
  <r>
    <n v="66"/>
    <n v="92.95"/>
    <n v="6134.7"/>
    <x v="3"/>
  </r>
  <r>
    <n v="41"/>
    <n v="82.5"/>
    <n v="3382.5"/>
    <x v="3"/>
  </r>
  <r>
    <n v="23"/>
    <n v="97.42"/>
    <n v="2240.66"/>
    <x v="3"/>
  </r>
  <r>
    <n v="43"/>
    <n v="92.16"/>
    <n v="3962.8799999999997"/>
    <x v="3"/>
  </r>
  <r>
    <n v="24"/>
    <n v="70.22"/>
    <n v="1685.28"/>
    <x v="3"/>
  </r>
  <r>
    <n v="22"/>
    <n v="83.38"/>
    <n v="1834.36"/>
    <x v="3"/>
  </r>
  <r>
    <n v="26"/>
    <n v="73.73"/>
    <n v="1916.98"/>
    <x v="3"/>
  </r>
  <r>
    <n v="35"/>
    <n v="74.599999999999994"/>
    <n v="2611"/>
    <x v="3"/>
  </r>
  <r>
    <n v="47"/>
    <n v="77.239999999999995"/>
    <n v="3630.2799999999997"/>
    <x v="3"/>
  </r>
  <r>
    <n v="50"/>
    <n v="100"/>
    <n v="5000"/>
    <x v="3"/>
  </r>
  <r>
    <n v="45"/>
    <n v="87.77"/>
    <n v="3949.6499999999996"/>
    <x v="3"/>
  </r>
  <r>
    <n v="39"/>
    <n v="89.53"/>
    <n v="3491.67"/>
    <x v="3"/>
  </r>
  <r>
    <n v="23"/>
    <n v="89.53"/>
    <n v="2059.19"/>
    <x v="3"/>
  </r>
  <r>
    <n v="42"/>
    <n v="75.48"/>
    <n v="3170.1600000000003"/>
    <x v="3"/>
  </r>
  <r>
    <n v="20"/>
    <n v="89.53"/>
    <n v="1790.6"/>
    <x v="3"/>
  </r>
  <r>
    <n v="33"/>
    <n v="71.09"/>
    <n v="2345.9700000000003"/>
    <x v="3"/>
  </r>
  <r>
    <n v="34"/>
    <n v="100"/>
    <n v="3400"/>
    <x v="3"/>
  </r>
  <r>
    <n v="49"/>
    <n v="100"/>
    <n v="4900"/>
    <x v="3"/>
  </r>
  <r>
    <n v="39"/>
    <n v="90.4"/>
    <n v="3525.6000000000004"/>
    <x v="3"/>
  </r>
  <r>
    <n v="36"/>
    <n v="100"/>
    <n v="3600"/>
    <x v="3"/>
  </r>
  <r>
    <n v="50"/>
    <n v="86.01"/>
    <n v="4300.5"/>
    <x v="3"/>
  </r>
  <r>
    <n v="29"/>
    <n v="100"/>
    <n v="2900"/>
    <x v="3"/>
  </r>
  <r>
    <n v="30"/>
    <n v="100"/>
    <n v="3000"/>
    <x v="3"/>
  </r>
  <r>
    <n v="41"/>
    <n v="86.89"/>
    <n v="3562.4900000000002"/>
    <x v="3"/>
  </r>
  <r>
    <n v="28"/>
    <n v="58.58"/>
    <n v="1640.24"/>
    <x v="3"/>
  </r>
  <r>
    <n v="45"/>
    <n v="100"/>
    <n v="4500"/>
    <x v="3"/>
  </r>
  <r>
    <n v="16"/>
    <n v="75.48"/>
    <n v="1207.68"/>
    <x v="3"/>
  </r>
  <r>
    <n v="36"/>
    <n v="100"/>
    <n v="3600"/>
    <x v="2"/>
  </r>
  <r>
    <n v="41"/>
    <n v="100"/>
    <n v="4100"/>
    <x v="2"/>
  </r>
  <r>
    <n v="50"/>
    <n v="100"/>
    <n v="5000"/>
    <x v="2"/>
  </r>
  <r>
    <n v="40"/>
    <n v="100"/>
    <n v="4000"/>
    <x v="2"/>
  </r>
  <r>
    <n v="49"/>
    <n v="100"/>
    <n v="4900"/>
    <x v="2"/>
  </r>
  <r>
    <n v="45"/>
    <n v="100"/>
    <n v="4500"/>
    <x v="2"/>
  </r>
  <r>
    <n v="47"/>
    <n v="100"/>
    <n v="4700"/>
    <x v="2"/>
  </r>
  <r>
    <n v="21"/>
    <n v="100"/>
    <n v="2100"/>
    <x v="2"/>
  </r>
  <r>
    <n v="32"/>
    <n v="100"/>
    <n v="3200"/>
    <x v="2"/>
  </r>
  <r>
    <n v="47"/>
    <n v="100"/>
    <n v="4700"/>
    <x v="2"/>
  </r>
  <r>
    <n v="38"/>
    <n v="100"/>
    <n v="3800"/>
    <x v="2"/>
  </r>
  <r>
    <n v="41"/>
    <n v="100"/>
    <n v="4100"/>
    <x v="2"/>
  </r>
  <r>
    <n v="21"/>
    <n v="100"/>
    <n v="2100"/>
    <x v="2"/>
  </r>
  <r>
    <n v="41"/>
    <n v="100"/>
    <n v="4100"/>
    <x v="2"/>
  </r>
  <r>
    <n v="38"/>
    <n v="100"/>
    <n v="3800"/>
    <x v="2"/>
  </r>
  <r>
    <n v="25"/>
    <n v="99.29"/>
    <n v="2482.25"/>
    <x v="2"/>
  </r>
  <r>
    <n v="48"/>
    <n v="100"/>
    <n v="4800"/>
    <x v="2"/>
  </r>
  <r>
    <n v="22"/>
    <n v="99.29"/>
    <n v="2184.38"/>
    <x v="2"/>
  </r>
  <r>
    <n v="28"/>
    <n v="100"/>
    <n v="2800"/>
    <x v="2"/>
  </r>
  <r>
    <n v="47"/>
    <n v="100"/>
    <n v="4700"/>
    <x v="2"/>
  </r>
  <r>
    <n v="49"/>
    <n v="100"/>
    <n v="4900"/>
    <x v="2"/>
  </r>
  <r>
    <n v="45"/>
    <n v="100"/>
    <n v="4500"/>
    <x v="2"/>
  </r>
  <r>
    <n v="28"/>
    <n v="100"/>
    <n v="2800"/>
    <x v="2"/>
  </r>
  <r>
    <n v="29"/>
    <n v="57.53"/>
    <n v="1668.3700000000001"/>
    <x v="2"/>
  </r>
  <r>
    <n v="39"/>
    <n v="100"/>
    <n v="3900"/>
    <x v="2"/>
  </r>
  <r>
    <n v="46"/>
    <n v="100"/>
    <n v="4600"/>
    <x v="2"/>
  </r>
  <r>
    <n v="38"/>
    <n v="100"/>
    <n v="3800"/>
    <x v="2"/>
  </r>
  <r>
    <n v="41"/>
    <n v="47.29"/>
    <n v="1938.8899999999999"/>
    <x v="3"/>
  </r>
  <r>
    <n v="50"/>
    <n v="49.81"/>
    <n v="2490.5"/>
    <x v="3"/>
  </r>
  <r>
    <n v="43"/>
    <n v="53.83"/>
    <n v="2314.69"/>
    <x v="3"/>
  </r>
  <r>
    <n v="29"/>
    <n v="43.27"/>
    <n v="1254.8300000000002"/>
    <x v="3"/>
  </r>
  <r>
    <n v="30"/>
    <n v="42.76"/>
    <n v="1282.8"/>
    <x v="3"/>
  </r>
  <r>
    <n v="25"/>
    <n v="53.83"/>
    <n v="1345.75"/>
    <x v="3"/>
  </r>
  <r>
    <n v="49"/>
    <n v="44.78"/>
    <n v="2194.2200000000003"/>
    <x v="3"/>
  </r>
  <r>
    <n v="40"/>
    <n v="49.3"/>
    <n v="1972"/>
    <x v="3"/>
  </r>
  <r>
    <n v="41"/>
    <n v="44.78"/>
    <n v="1835.98"/>
    <x v="3"/>
  </r>
  <r>
    <n v="21"/>
    <n v="53.33"/>
    <n v="1119.93"/>
    <x v="3"/>
  </r>
  <r>
    <n v="46"/>
    <n v="45.28"/>
    <n v="2082.88"/>
    <x v="3"/>
  </r>
  <r>
    <n v="39"/>
    <n v="40.25"/>
    <n v="1569.75"/>
    <x v="3"/>
  </r>
  <r>
    <n v="45"/>
    <n v="59.87"/>
    <n v="2694.15"/>
    <x v="3"/>
  </r>
  <r>
    <n v="21"/>
    <n v="59.87"/>
    <n v="1257.27"/>
    <x v="3"/>
  </r>
  <r>
    <n v="44"/>
    <n v="58.36"/>
    <n v="2567.84"/>
    <x v="3"/>
  </r>
  <r>
    <n v="44"/>
    <n v="59.87"/>
    <n v="2634.2799999999997"/>
    <x v="3"/>
  </r>
  <r>
    <n v="29"/>
    <n v="51.82"/>
    <n v="1502.78"/>
    <x v="3"/>
  </r>
  <r>
    <n v="34"/>
    <n v="49.3"/>
    <n v="1676.1999999999998"/>
    <x v="3"/>
  </r>
  <r>
    <n v="39"/>
    <n v="56.85"/>
    <n v="2217.15"/>
    <x v="3"/>
  </r>
  <r>
    <n v="38"/>
    <n v="100"/>
    <n v="3800"/>
    <x v="3"/>
  </r>
  <r>
    <n v="24"/>
    <n v="79.86"/>
    <n v="1916.6399999999999"/>
    <x v="3"/>
  </r>
  <r>
    <n v="29"/>
    <n v="100"/>
    <n v="2900"/>
    <x v="3"/>
  </r>
  <r>
    <n v="30"/>
    <n v="100"/>
    <n v="3000"/>
    <x v="3"/>
  </r>
  <r>
    <n v="20"/>
    <n v="100"/>
    <n v="2000"/>
    <x v="3"/>
  </r>
  <r>
    <n v="39"/>
    <n v="100"/>
    <n v="3900"/>
    <x v="3"/>
  </r>
  <r>
    <n v="35"/>
    <n v="59.87"/>
    <n v="2095.4499999999998"/>
    <x v="3"/>
  </r>
  <r>
    <n v="26"/>
    <n v="59.87"/>
    <n v="1556.62"/>
    <x v="3"/>
  </r>
  <r>
    <n v="44"/>
    <n v="100"/>
    <n v="4400"/>
    <x v="1"/>
  </r>
  <r>
    <n v="28"/>
    <n v="100"/>
    <n v="2800"/>
    <x v="1"/>
  </r>
  <r>
    <n v="31"/>
    <n v="100"/>
    <n v="3100"/>
    <x v="1"/>
  </r>
  <r>
    <n v="29"/>
    <n v="100"/>
    <n v="2900"/>
    <x v="1"/>
  </r>
  <r>
    <n v="32"/>
    <n v="100"/>
    <n v="3200"/>
    <x v="1"/>
  </r>
  <r>
    <n v="33"/>
    <n v="100"/>
    <n v="3300"/>
    <x v="1"/>
  </r>
  <r>
    <n v="44"/>
    <n v="100"/>
    <n v="4400"/>
    <x v="1"/>
  </r>
  <r>
    <n v="32"/>
    <n v="100"/>
    <n v="3200"/>
    <x v="1"/>
  </r>
  <r>
    <n v="41"/>
    <n v="100"/>
    <n v="4100"/>
    <x v="1"/>
  </r>
  <r>
    <n v="35"/>
    <n v="100"/>
    <n v="3500"/>
    <x v="1"/>
  </r>
  <r>
    <n v="44"/>
    <n v="100"/>
    <n v="4400"/>
    <x v="1"/>
  </r>
  <r>
    <n v="26"/>
    <n v="100"/>
    <n v="2600"/>
    <x v="1"/>
  </r>
  <r>
    <n v="20"/>
    <n v="100"/>
    <n v="2000"/>
    <x v="1"/>
  </r>
  <r>
    <n v="48"/>
    <n v="100"/>
    <n v="4800"/>
    <x v="1"/>
  </r>
  <r>
    <n v="34"/>
    <n v="100"/>
    <n v="3400"/>
    <x v="1"/>
  </r>
  <r>
    <n v="49"/>
    <n v="100"/>
    <n v="4900"/>
    <x v="1"/>
  </r>
  <r>
    <n v="40"/>
    <n v="100"/>
    <n v="4000"/>
    <x v="1"/>
  </r>
  <r>
    <n v="45"/>
    <n v="100"/>
    <n v="4500"/>
    <x v="1"/>
  </r>
  <r>
    <n v="50"/>
    <n v="100"/>
    <n v="5000"/>
    <x v="1"/>
  </r>
  <r>
    <n v="38"/>
    <n v="100"/>
    <n v="3800"/>
    <x v="1"/>
  </r>
  <r>
    <n v="25"/>
    <n v="100"/>
    <n v="2500"/>
    <x v="1"/>
  </r>
  <r>
    <n v="28"/>
    <n v="58.18"/>
    <n v="1629.04"/>
    <x v="1"/>
  </r>
  <r>
    <n v="49"/>
    <n v="67.14"/>
    <n v="3289.86"/>
    <x v="1"/>
  </r>
  <r>
    <n v="49"/>
    <n v="100"/>
    <n v="4900"/>
    <x v="1"/>
  </r>
  <r>
    <n v="42"/>
    <n v="61.29"/>
    <n v="2574.1799999999998"/>
    <x v="1"/>
  </r>
  <r>
    <n v="23"/>
    <n v="57.73"/>
    <n v="1327.79"/>
    <x v="1"/>
  </r>
  <r>
    <n v="29"/>
    <n v="81.25"/>
    <n v="2356.25"/>
    <x v="1"/>
  </r>
  <r>
    <n v="25"/>
    <n v="80.540000000000006"/>
    <n v="2013.5000000000002"/>
    <x v="1"/>
  </r>
  <r>
    <n v="39"/>
    <n v="71.98"/>
    <n v="2807.2200000000003"/>
    <x v="1"/>
  </r>
  <r>
    <n v="44"/>
    <n v="69.84"/>
    <n v="3072.96"/>
    <x v="1"/>
  </r>
  <r>
    <n v="25"/>
    <n v="76.260000000000005"/>
    <n v="1906.5000000000002"/>
    <x v="1"/>
  </r>
  <r>
    <n v="45"/>
    <n v="76.260000000000005"/>
    <n v="3431.7000000000003"/>
    <x v="1"/>
  </r>
  <r>
    <n v="25"/>
    <n v="83.39"/>
    <n v="2084.75"/>
    <x v="1"/>
  </r>
  <r>
    <n v="37"/>
    <n v="57.73"/>
    <n v="2136.0099999999998"/>
    <x v="1"/>
  </r>
  <r>
    <n v="30"/>
    <n v="66.989999999999995"/>
    <n v="2009.6999999999998"/>
    <x v="1"/>
  </r>
  <r>
    <n v="36"/>
    <n v="75.55"/>
    <n v="2719.7999999999997"/>
    <x v="1"/>
  </r>
  <r>
    <n v="26"/>
    <n v="60.58"/>
    <n v="1575.08"/>
    <x v="1"/>
  </r>
  <r>
    <n v="23"/>
    <n v="73.41"/>
    <n v="1688.4299999999998"/>
    <x v="1"/>
  </r>
  <r>
    <n v="23"/>
    <n v="72.7"/>
    <n v="1672.1000000000001"/>
    <x v="1"/>
  </r>
  <r>
    <n v="25"/>
    <n v="66.989999999999995"/>
    <n v="1674.7499999999998"/>
    <x v="1"/>
  </r>
  <r>
    <n v="21"/>
    <n v="100"/>
    <n v="2100"/>
    <x v="1"/>
  </r>
  <r>
    <n v="26"/>
    <n v="63.43"/>
    <n v="1649.18"/>
    <x v="1"/>
  </r>
  <r>
    <n v="44"/>
    <n v="85.25"/>
    <n v="3751"/>
    <x v="1"/>
  </r>
  <r>
    <n v="24"/>
    <n v="100"/>
    <n v="2400"/>
    <x v="1"/>
  </r>
  <r>
    <n v="66"/>
    <n v="66.989999999999995"/>
    <n v="4421.3399999999992"/>
    <x v="1"/>
  </r>
  <r>
    <n v="36"/>
    <n v="57.73"/>
    <n v="2078.2799999999997"/>
    <x v="1"/>
  </r>
  <r>
    <n v="36"/>
    <n v="85.25"/>
    <n v="3069"/>
    <x v="1"/>
  </r>
  <r>
    <n v="22"/>
    <n v="77.900000000000006"/>
    <n v="1713.8000000000002"/>
    <x v="1"/>
  </r>
  <r>
    <n v="25"/>
    <n v="60.26"/>
    <n v="1506.5"/>
    <x v="1"/>
  </r>
  <r>
    <n v="37"/>
    <n v="72.760000000000005"/>
    <n v="2692.1200000000003"/>
    <x v="1"/>
  </r>
  <r>
    <n v="32"/>
    <n v="75.69"/>
    <n v="2422.08"/>
    <x v="1"/>
  </r>
  <r>
    <n v="47"/>
    <n v="74.22"/>
    <n v="3488.34"/>
    <x v="1"/>
  </r>
  <r>
    <n v="37"/>
    <n v="69.819999999999993"/>
    <n v="2583.3399999999997"/>
    <x v="1"/>
  </r>
  <r>
    <n v="20"/>
    <n v="62.47"/>
    <n v="1249.4000000000001"/>
    <x v="1"/>
  </r>
  <r>
    <n v="41"/>
    <n v="82.31"/>
    <n v="3374.71"/>
    <x v="1"/>
  </r>
  <r>
    <n v="21"/>
    <n v="60.26"/>
    <n v="1265.46"/>
    <x v="1"/>
  </r>
  <r>
    <n v="22"/>
    <n v="76.430000000000007"/>
    <n v="1681.46"/>
    <x v="1"/>
  </r>
  <r>
    <n v="40"/>
    <n v="80.099999999999994"/>
    <n v="3204"/>
    <x v="1"/>
  </r>
  <r>
    <n v="32"/>
    <n v="74.959999999999994"/>
    <n v="2398.7199999999998"/>
    <x v="1"/>
  </r>
  <r>
    <n v="36"/>
    <n v="66.14"/>
    <n v="2381.04"/>
    <x v="1"/>
  </r>
  <r>
    <n v="27"/>
    <n v="72.02"/>
    <n v="1944.54"/>
    <x v="1"/>
  </r>
  <r>
    <n v="26"/>
    <n v="87.45"/>
    <n v="2273.7000000000003"/>
    <x v="1"/>
  </r>
  <r>
    <n v="30"/>
    <n v="70.55"/>
    <n v="2116.5"/>
    <x v="1"/>
  </r>
  <r>
    <n v="23"/>
    <n v="56.84"/>
    <n v="1307.3200000000002"/>
    <x v="1"/>
  </r>
  <r>
    <n v="29"/>
    <n v="59.53"/>
    <n v="1726.3700000000001"/>
    <x v="1"/>
  </r>
  <r>
    <n v="21"/>
    <n v="60.37"/>
    <n v="1267.77"/>
    <x v="1"/>
  </r>
  <r>
    <n v="34"/>
    <n v="100"/>
    <n v="3400"/>
    <x v="1"/>
  </r>
  <r>
    <n v="26"/>
    <n v="76.430000000000007"/>
    <n v="1987.1800000000003"/>
    <x v="1"/>
  </r>
  <r>
    <n v="60"/>
    <n v="64.67"/>
    <n v="3880.2000000000003"/>
    <x v="1"/>
  </r>
  <r>
    <n v="35"/>
    <n v="55.49"/>
    <n v="1942.15"/>
    <x v="1"/>
  </r>
  <r>
    <n v="47"/>
    <n v="69.36"/>
    <n v="3259.92"/>
    <x v="1"/>
  </r>
  <r>
    <n v="20"/>
    <n v="60.69"/>
    <n v="1213.8"/>
    <x v="1"/>
  </r>
  <r>
    <n v="20"/>
    <n v="54.33"/>
    <n v="1086.5999999999999"/>
    <x v="1"/>
  </r>
  <r>
    <n v="25"/>
    <n v="65.31"/>
    <n v="1632.75"/>
    <x v="1"/>
  </r>
  <r>
    <n v="25"/>
    <n v="69.36"/>
    <n v="1734"/>
    <x v="1"/>
  </r>
  <r>
    <n v="27"/>
    <n v="68.78"/>
    <n v="1857.06"/>
    <x v="1"/>
  </r>
  <r>
    <n v="31"/>
    <n v="60.11"/>
    <n v="1863.41"/>
    <x v="1"/>
  </r>
  <r>
    <n v="44"/>
    <n v="66.47"/>
    <n v="2924.68"/>
    <x v="1"/>
  </r>
  <r>
    <n v="49"/>
    <n v="46.82"/>
    <n v="2294.1799999999998"/>
    <x v="1"/>
  </r>
  <r>
    <n v="26"/>
    <n v="56.07"/>
    <n v="1457.82"/>
    <x v="1"/>
  </r>
  <r>
    <n v="36"/>
    <n v="54.33"/>
    <n v="1955.8799999999999"/>
    <x v="1"/>
  </r>
  <r>
    <n v="44"/>
    <n v="52.6"/>
    <n v="2314.4"/>
    <x v="1"/>
  </r>
  <r>
    <n v="28"/>
    <n v="46.82"/>
    <n v="1310.96"/>
    <x v="1"/>
  </r>
  <r>
    <n v="45"/>
    <n v="64.739999999999995"/>
    <n v="2913.2999999999997"/>
    <x v="1"/>
  </r>
  <r>
    <n v="29"/>
    <n v="46.82"/>
    <n v="1357.78"/>
    <x v="1"/>
  </r>
  <r>
    <n v="40"/>
    <n v="53.75"/>
    <n v="2150"/>
    <x v="1"/>
  </r>
  <r>
    <n v="45"/>
    <n v="61.85"/>
    <n v="2783.25"/>
    <x v="1"/>
  </r>
  <r>
    <n v="44"/>
    <n v="53.18"/>
    <n v="2339.92"/>
    <x v="1"/>
  </r>
  <r>
    <n v="25"/>
    <n v="69.16"/>
    <n v="1729"/>
    <x v="1"/>
  </r>
  <r>
    <n v="45"/>
    <n v="100"/>
    <n v="4500"/>
    <x v="1"/>
  </r>
  <r>
    <n v="48"/>
    <n v="47.4"/>
    <n v="2275.1999999999998"/>
    <x v="1"/>
  </r>
  <r>
    <n v="44"/>
    <n v="60.76"/>
    <n v="2673.44"/>
    <x v="1"/>
  </r>
  <r>
    <n v="25"/>
    <n v="97.27"/>
    <n v="2431.75"/>
    <x v="1"/>
  </r>
  <r>
    <n v="22"/>
    <n v="91.76"/>
    <n v="2018.72"/>
    <x v="1"/>
  </r>
  <r>
    <n v="31"/>
    <n v="50.29"/>
    <n v="1558.99"/>
    <x v="1"/>
  </r>
  <r>
    <n v="21"/>
    <n v="52.6"/>
    <n v="1104.6000000000001"/>
    <x v="1"/>
  </r>
  <r>
    <n v="55"/>
    <n v="46.82"/>
    <n v="2575.1"/>
    <x v="1"/>
  </r>
  <r>
    <n v="25"/>
    <n v="100"/>
    <n v="2500"/>
    <x v="0"/>
  </r>
  <r>
    <n v="35"/>
    <n v="98.05"/>
    <n v="3431.75"/>
    <x v="0"/>
  </r>
  <r>
    <n v="35"/>
    <n v="93.54"/>
    <n v="3273.9"/>
    <x v="0"/>
  </r>
  <r>
    <n v="43"/>
    <n v="95.8"/>
    <n v="4119.3999999999996"/>
    <x v="0"/>
  </r>
  <r>
    <n v="44"/>
    <n v="100"/>
    <n v="4400"/>
    <x v="0"/>
  </r>
  <r>
    <n v="50"/>
    <n v="100"/>
    <n v="5000"/>
    <x v="0"/>
  </r>
  <r>
    <n v="48"/>
    <n v="100"/>
    <n v="4800"/>
    <x v="0"/>
  </r>
  <r>
    <n v="25"/>
    <n v="100"/>
    <n v="2500"/>
    <x v="0"/>
  </r>
  <r>
    <n v="39"/>
    <n v="100"/>
    <n v="3900"/>
    <x v="0"/>
  </r>
  <r>
    <n v="25"/>
    <n v="90.16"/>
    <n v="2254"/>
    <x v="0"/>
  </r>
  <r>
    <n v="32"/>
    <n v="91.29"/>
    <n v="2921.28"/>
    <x v="0"/>
  </r>
  <r>
    <n v="20"/>
    <n v="100"/>
    <n v="2000"/>
    <x v="0"/>
  </r>
  <r>
    <n v="26"/>
    <n v="100"/>
    <n v="2600"/>
    <x v="0"/>
  </r>
  <r>
    <n v="42"/>
    <n v="100"/>
    <n v="4200"/>
    <x v="0"/>
  </r>
  <r>
    <n v="21"/>
    <n v="100"/>
    <n v="2100"/>
    <x v="0"/>
  </r>
  <r>
    <n v="34"/>
    <n v="100"/>
    <n v="3400"/>
    <x v="0"/>
  </r>
  <r>
    <n v="47"/>
    <n v="100"/>
    <n v="4700"/>
    <x v="0"/>
  </r>
  <r>
    <n v="21"/>
    <n v="100"/>
    <n v="2100"/>
    <x v="0"/>
  </r>
  <r>
    <n v="48"/>
    <n v="100"/>
    <n v="4800"/>
    <x v="0"/>
  </r>
  <r>
    <n v="30"/>
    <n v="87.78"/>
    <n v="2633.4"/>
    <x v="0"/>
  </r>
  <r>
    <n v="27"/>
    <n v="84.39"/>
    <n v="2278.5300000000002"/>
    <x v="0"/>
  </r>
  <r>
    <n v="50"/>
    <n v="96.92"/>
    <n v="4846"/>
    <x v="0"/>
  </r>
  <r>
    <n v="38"/>
    <n v="100"/>
    <n v="3800"/>
    <x v="0"/>
  </r>
  <r>
    <n v="45"/>
    <n v="100"/>
    <n v="4500"/>
    <x v="0"/>
  </r>
  <r>
    <n v="46"/>
    <n v="100"/>
    <n v="4600"/>
    <x v="0"/>
  </r>
  <r>
    <n v="35"/>
    <n v="100"/>
    <n v="3500"/>
    <x v="0"/>
  </r>
  <r>
    <n v="29"/>
    <n v="59.37"/>
    <n v="1721.73"/>
    <x v="1"/>
  </r>
  <r>
    <n v="50"/>
    <n v="59.87"/>
    <n v="2993.5"/>
    <x v="1"/>
  </r>
  <r>
    <n v="26"/>
    <n v="49.81"/>
    <n v="1295.06"/>
    <x v="1"/>
  </r>
  <r>
    <n v="47"/>
    <n v="56.85"/>
    <n v="2671.9500000000003"/>
    <x v="1"/>
  </r>
  <r>
    <n v="23"/>
    <n v="53.33"/>
    <n v="1226.5899999999999"/>
    <x v="1"/>
  </r>
  <r>
    <n v="34"/>
    <n v="42.76"/>
    <n v="1453.84"/>
    <x v="1"/>
  </r>
  <r>
    <n v="34"/>
    <n v="53.83"/>
    <n v="1830.22"/>
    <x v="1"/>
  </r>
  <r>
    <n v="47"/>
    <n v="53.83"/>
    <n v="2530.0099999999998"/>
    <x v="1"/>
  </r>
  <r>
    <n v="45"/>
    <n v="49.81"/>
    <n v="2241.4500000000003"/>
    <x v="1"/>
  </r>
  <r>
    <n v="45"/>
    <n v="53.33"/>
    <n v="2399.85"/>
    <x v="1"/>
  </r>
  <r>
    <n v="36"/>
    <n v="43.27"/>
    <n v="1557.72"/>
    <x v="1"/>
  </r>
  <r>
    <n v="21"/>
    <n v="40.25"/>
    <n v="845.25"/>
    <x v="1"/>
  </r>
  <r>
    <n v="28"/>
    <n v="48.3"/>
    <n v="1352.3999999999999"/>
    <x v="1"/>
  </r>
  <r>
    <n v="35"/>
    <n v="45.28"/>
    <n v="1584.8"/>
    <x v="1"/>
  </r>
  <r>
    <n v="50"/>
    <n v="52.32"/>
    <n v="2616"/>
    <x v="1"/>
  </r>
  <r>
    <n v="22"/>
    <n v="51.32"/>
    <n v="1129.04"/>
    <x v="1"/>
  </r>
  <r>
    <n v="45"/>
    <n v="49.3"/>
    <n v="2218.5"/>
    <x v="1"/>
  </r>
  <r>
    <n v="48"/>
    <n v="42.26"/>
    <n v="2028.48"/>
    <x v="1"/>
  </r>
  <r>
    <n v="20"/>
    <n v="87.96"/>
    <n v="1759.1999999999998"/>
    <x v="1"/>
  </r>
  <r>
    <n v="27"/>
    <n v="36.21"/>
    <n v="977.67000000000007"/>
    <x v="1"/>
  </r>
  <r>
    <n v="38"/>
    <n v="38.5"/>
    <n v="1463"/>
    <x v="1"/>
  </r>
  <r>
    <n v="32"/>
    <n v="100"/>
    <n v="3200"/>
    <x v="1"/>
  </r>
  <r>
    <n v="64"/>
    <n v="40.25"/>
    <n v="2576"/>
    <x v="1"/>
  </r>
  <r>
    <n v="37"/>
    <n v="60.37"/>
    <n v="2233.69"/>
    <x v="1"/>
  </r>
  <r>
    <n v="28"/>
    <n v="88.63"/>
    <n v="2481.64"/>
    <x v="4"/>
  </r>
  <r>
    <n v="39"/>
    <n v="100"/>
    <n v="3900"/>
    <x v="4"/>
  </r>
  <r>
    <n v="41"/>
    <n v="94.1"/>
    <n v="3858.1"/>
    <x v="4"/>
  </r>
  <r>
    <n v="40"/>
    <n v="87.54"/>
    <n v="3501.6000000000004"/>
    <x v="4"/>
  </r>
  <r>
    <n v="49"/>
    <n v="100"/>
    <n v="4900"/>
    <x v="4"/>
  </r>
  <r>
    <n v="27"/>
    <n v="98.48"/>
    <n v="2658.96"/>
    <x v="4"/>
  </r>
  <r>
    <n v="34"/>
    <n v="100"/>
    <n v="3400"/>
    <x v="4"/>
  </r>
  <r>
    <n v="23"/>
    <n v="96.29"/>
    <n v="2214.67"/>
    <x v="4"/>
  </r>
  <r>
    <n v="31"/>
    <n v="88.63"/>
    <n v="2747.5299999999997"/>
    <x v="4"/>
  </r>
  <r>
    <n v="34"/>
    <n v="97.38"/>
    <n v="3310.92"/>
    <x v="4"/>
  </r>
  <r>
    <n v="25"/>
    <n v="95.2"/>
    <n v="2380"/>
    <x v="4"/>
  </r>
  <r>
    <n v="22"/>
    <n v="100"/>
    <n v="2200"/>
    <x v="4"/>
  </r>
  <r>
    <n v="32"/>
    <n v="100"/>
    <n v="3200"/>
    <x v="4"/>
  </r>
  <r>
    <n v="31"/>
    <n v="100"/>
    <n v="3100"/>
    <x v="4"/>
  </r>
  <r>
    <n v="25"/>
    <n v="100"/>
    <n v="2500"/>
    <x v="4"/>
  </r>
  <r>
    <n v="47"/>
    <n v="87.54"/>
    <n v="4114.38"/>
    <x v="4"/>
  </r>
  <r>
    <n v="21"/>
    <n v="50.65"/>
    <n v="1063.6499999999999"/>
    <x v="4"/>
  </r>
  <r>
    <n v="28"/>
    <n v="71.73"/>
    <n v="2008.44"/>
    <x v="4"/>
  </r>
  <r>
    <n v="46"/>
    <n v="94.1"/>
    <n v="4328.5999999999995"/>
    <x v="4"/>
  </r>
  <r>
    <n v="33"/>
    <n v="41.71"/>
    <n v="1376.43"/>
    <x v="4"/>
  </r>
  <r>
    <n v="43"/>
    <n v="100"/>
    <n v="4300"/>
    <x v="4"/>
  </r>
  <r>
    <n v="38"/>
    <n v="96.29"/>
    <n v="3659.0200000000004"/>
    <x v="4"/>
  </r>
  <r>
    <n v="47"/>
    <n v="88.63"/>
    <n v="4165.6099999999997"/>
    <x v="4"/>
  </r>
  <r>
    <n v="45"/>
    <n v="31.2"/>
    <n v="1404"/>
    <x v="3"/>
  </r>
  <r>
    <n v="20"/>
    <n v="35.51"/>
    <n v="710.19999999999993"/>
    <x v="3"/>
  </r>
  <r>
    <n v="45"/>
    <n v="37.840000000000003"/>
    <n v="1702.8000000000002"/>
    <x v="3"/>
  </r>
  <r>
    <n v="36"/>
    <n v="33.19"/>
    <n v="1194.8399999999999"/>
    <x v="3"/>
  </r>
  <r>
    <n v="37"/>
    <n v="27.22"/>
    <n v="1007.14"/>
    <x v="3"/>
  </r>
  <r>
    <n v="31"/>
    <n v="31.53"/>
    <n v="977.43000000000006"/>
    <x v="3"/>
  </r>
  <r>
    <n v="39"/>
    <n v="36.840000000000003"/>
    <n v="1436.7600000000002"/>
    <x v="3"/>
  </r>
  <r>
    <n v="26"/>
    <n v="29.21"/>
    <n v="759.46"/>
    <x v="3"/>
  </r>
  <r>
    <n v="32"/>
    <n v="37.17"/>
    <n v="1189.44"/>
    <x v="3"/>
  </r>
  <r>
    <n v="20"/>
    <n v="34.19"/>
    <n v="683.8"/>
    <x v="3"/>
  </r>
  <r>
    <n v="42"/>
    <n v="29.21"/>
    <n v="1226.82"/>
    <x v="3"/>
  </r>
  <r>
    <n v="33"/>
    <n v="29.54"/>
    <n v="974.81999999999994"/>
    <x v="3"/>
  </r>
  <r>
    <n v="20"/>
    <n v="28.88"/>
    <n v="577.6"/>
    <x v="3"/>
  </r>
  <r>
    <n v="29"/>
    <n v="38.17"/>
    <n v="1106.93"/>
    <x v="3"/>
  </r>
  <r>
    <n v="23"/>
    <n v="30.2"/>
    <n v="694.6"/>
    <x v="3"/>
  </r>
  <r>
    <n v="39"/>
    <n v="29.54"/>
    <n v="1152.06"/>
    <x v="3"/>
  </r>
  <r>
    <n v="20"/>
    <n v="100"/>
    <n v="2000"/>
    <x v="3"/>
  </r>
  <r>
    <n v="45"/>
    <n v="81.91"/>
    <n v="3685.95"/>
    <x v="3"/>
  </r>
  <r>
    <n v="20"/>
    <n v="35.18"/>
    <n v="703.6"/>
    <x v="3"/>
  </r>
  <r>
    <n v="48"/>
    <n v="100"/>
    <n v="4800"/>
    <x v="3"/>
  </r>
  <r>
    <n v="23"/>
    <n v="36.29"/>
    <n v="834.67"/>
    <x v="3"/>
  </r>
  <r>
    <n v="32"/>
    <n v="70.56"/>
    <n v="2257.92"/>
    <x v="3"/>
  </r>
  <r>
    <n v="33"/>
    <n v="100"/>
    <n v="3300"/>
    <x v="3"/>
  </r>
  <r>
    <n v="61"/>
    <n v="29.54"/>
    <n v="1801.94"/>
    <x v="3"/>
  </r>
  <r>
    <n v="45"/>
    <n v="26.88"/>
    <n v="1209.5999999999999"/>
    <x v="3"/>
  </r>
  <r>
    <n v="38"/>
    <n v="83.03"/>
    <n v="3155.14"/>
    <x v="0"/>
  </r>
  <r>
    <n v="34"/>
    <n v="83.79"/>
    <n v="2848.86"/>
    <x v="0"/>
  </r>
  <r>
    <n v="43"/>
    <n v="83.03"/>
    <n v="3570.29"/>
    <x v="0"/>
  </r>
  <r>
    <n v="47"/>
    <n v="83.03"/>
    <n v="3902.41"/>
    <x v="0"/>
  </r>
  <r>
    <n v="22"/>
    <n v="67.03"/>
    <n v="1474.66"/>
    <x v="0"/>
  </r>
  <r>
    <n v="29"/>
    <n v="75.41"/>
    <n v="2186.89"/>
    <x v="0"/>
  </r>
  <r>
    <n v="28"/>
    <n v="68.55"/>
    <n v="1919.3999999999999"/>
    <x v="0"/>
  </r>
  <r>
    <n v="40"/>
    <n v="91.4"/>
    <n v="3656"/>
    <x v="0"/>
  </r>
  <r>
    <n v="25"/>
    <n v="73.88"/>
    <n v="1847"/>
    <x v="0"/>
  </r>
  <r>
    <n v="30"/>
    <n v="61.7"/>
    <n v="1851"/>
    <x v="0"/>
  </r>
  <r>
    <n v="38"/>
    <n v="69.31"/>
    <n v="2633.78"/>
    <x v="0"/>
  </r>
  <r>
    <n v="36"/>
    <n v="87.6"/>
    <n v="3153.6"/>
    <x v="0"/>
  </r>
  <r>
    <n v="32"/>
    <n v="87.6"/>
    <n v="2803.2"/>
    <x v="0"/>
  </r>
  <r>
    <n v="37"/>
    <n v="62.46"/>
    <n v="2311.02"/>
    <x v="0"/>
  </r>
  <r>
    <n v="30"/>
    <n v="79.98"/>
    <n v="2399.4"/>
    <x v="0"/>
  </r>
  <r>
    <n v="39"/>
    <n v="70.08"/>
    <n v="2733.12"/>
    <x v="0"/>
  </r>
  <r>
    <n v="32"/>
    <n v="65.510000000000005"/>
    <n v="2096.3200000000002"/>
    <x v="0"/>
  </r>
  <r>
    <n v="47"/>
    <n v="63.22"/>
    <n v="2971.34"/>
    <x v="0"/>
  </r>
  <r>
    <n v="26"/>
    <n v="86.83"/>
    <n v="2257.58"/>
    <x v="0"/>
  </r>
  <r>
    <n v="37"/>
    <n v="94.43"/>
    <n v="3493.9100000000003"/>
    <x v="0"/>
  </r>
  <r>
    <n v="55"/>
    <n v="79.98"/>
    <n v="4398.9000000000005"/>
    <x v="0"/>
  </r>
  <r>
    <n v="21"/>
    <n v="100"/>
    <n v="2100"/>
    <x v="0"/>
  </r>
  <r>
    <n v="23"/>
    <n v="100"/>
    <n v="2300"/>
    <x v="0"/>
  </r>
  <r>
    <n v="49"/>
    <n v="81.400000000000006"/>
    <n v="3988.6000000000004"/>
    <x v="0"/>
  </r>
  <r>
    <n v="59"/>
    <n v="87.6"/>
    <n v="5168.3999999999996"/>
    <x v="0"/>
  </r>
  <r>
    <n v="32"/>
    <n v="87.6"/>
    <n v="2803.2"/>
    <x v="0"/>
  </r>
  <r>
    <n v="43"/>
    <n v="100"/>
    <n v="4300"/>
    <x v="5"/>
  </r>
  <r>
    <n v="41"/>
    <n v="100"/>
    <n v="4100"/>
    <x v="5"/>
  </r>
  <r>
    <n v="45"/>
    <n v="100"/>
    <n v="4500"/>
    <x v="5"/>
  </r>
  <r>
    <n v="33"/>
    <n v="100"/>
    <n v="3300"/>
    <x v="5"/>
  </r>
  <r>
    <n v="40"/>
    <n v="100"/>
    <n v="4000"/>
    <x v="5"/>
  </r>
  <r>
    <n v="33"/>
    <n v="100"/>
    <n v="3300"/>
    <x v="5"/>
  </r>
  <r>
    <n v="50"/>
    <n v="100"/>
    <n v="5000"/>
    <x v="5"/>
  </r>
  <r>
    <n v="30"/>
    <n v="100"/>
    <n v="3000"/>
    <x v="5"/>
  </r>
  <r>
    <n v="41"/>
    <n v="100"/>
    <n v="4100"/>
    <x v="5"/>
  </r>
  <r>
    <n v="35"/>
    <n v="100"/>
    <n v="3500"/>
    <x v="5"/>
  </r>
  <r>
    <n v="49"/>
    <n v="100"/>
    <n v="4900"/>
    <x v="5"/>
  </r>
  <r>
    <n v="46"/>
    <n v="100"/>
    <n v="4600"/>
    <x v="5"/>
  </r>
  <r>
    <n v="48"/>
    <n v="100"/>
    <n v="4800"/>
    <x v="5"/>
  </r>
  <r>
    <n v="36"/>
    <n v="100"/>
    <n v="3600"/>
    <x v="5"/>
  </r>
  <r>
    <n v="22"/>
    <n v="100"/>
    <n v="2200"/>
    <x v="5"/>
  </r>
  <r>
    <n v="42"/>
    <n v="100"/>
    <n v="4200"/>
    <x v="5"/>
  </r>
  <r>
    <n v="21"/>
    <n v="100"/>
    <n v="2100"/>
    <x v="5"/>
  </r>
  <r>
    <n v="29"/>
    <n v="100"/>
    <n v="2900"/>
    <x v="5"/>
  </r>
  <r>
    <n v="35"/>
    <n v="100"/>
    <n v="3500"/>
    <x v="5"/>
  </r>
  <r>
    <n v="41"/>
    <n v="100"/>
    <n v="4100"/>
    <x v="5"/>
  </r>
  <r>
    <n v="29"/>
    <n v="71.97"/>
    <n v="2087.13"/>
    <x v="5"/>
  </r>
  <r>
    <n v="34"/>
    <n v="50.33"/>
    <n v="1711.22"/>
    <x v="5"/>
  </r>
  <r>
    <n v="37"/>
    <n v="100"/>
    <n v="3700"/>
    <x v="5"/>
  </r>
  <r>
    <n v="28"/>
    <n v="80.540000000000006"/>
    <n v="2255.1200000000003"/>
    <x v="5"/>
  </r>
  <r>
    <n v="49"/>
    <n v="100"/>
    <n v="4900"/>
    <x v="5"/>
  </r>
  <r>
    <n v="23"/>
    <n v="100"/>
    <n v="2300"/>
    <x v="5"/>
  </r>
  <r>
    <n v="46"/>
    <n v="53.76"/>
    <n v="2472.96"/>
    <x v="3"/>
  </r>
  <r>
    <n v="39"/>
    <n v="44.35"/>
    <n v="1729.65"/>
    <x v="3"/>
  </r>
  <r>
    <n v="22"/>
    <n v="45.25"/>
    <n v="995.5"/>
    <x v="3"/>
  </r>
  <r>
    <n v="49"/>
    <n v="49.28"/>
    <n v="2414.7200000000003"/>
    <x v="3"/>
  </r>
  <r>
    <n v="43"/>
    <n v="36.29"/>
    <n v="1560.47"/>
    <x v="3"/>
  </r>
  <r>
    <n v="27"/>
    <n v="41.22"/>
    <n v="1112.94"/>
    <x v="3"/>
  </r>
  <r>
    <n v="31"/>
    <n v="36.74"/>
    <n v="1138.94"/>
    <x v="3"/>
  </r>
  <r>
    <n v="20"/>
    <n v="50.62"/>
    <n v="1012.4"/>
    <x v="3"/>
  </r>
  <r>
    <n v="24"/>
    <n v="38.08"/>
    <n v="913.92"/>
    <x v="3"/>
  </r>
  <r>
    <n v="49"/>
    <n v="47.94"/>
    <n v="2349.06"/>
    <x v="3"/>
  </r>
  <r>
    <n v="24"/>
    <n v="48.38"/>
    <n v="1161.1200000000001"/>
    <x v="3"/>
  </r>
  <r>
    <n v="39"/>
    <n v="45.25"/>
    <n v="1764.75"/>
    <x v="3"/>
  </r>
  <r>
    <n v="37"/>
    <n v="45.7"/>
    <n v="1690.9"/>
    <x v="3"/>
  </r>
  <r>
    <n v="45"/>
    <n v="47.49"/>
    <n v="2137.0500000000002"/>
    <x v="3"/>
  </r>
  <r>
    <n v="45"/>
    <n v="48.38"/>
    <n v="2177.1"/>
    <x v="3"/>
  </r>
  <r>
    <n v="44"/>
    <n v="39.42"/>
    <n v="1734.48"/>
    <x v="3"/>
  </r>
  <r>
    <n v="23"/>
    <n v="37.630000000000003"/>
    <n v="865.49"/>
    <x v="3"/>
  </r>
  <r>
    <n v="30"/>
    <n v="100"/>
    <n v="3000"/>
    <x v="3"/>
  </r>
  <r>
    <n v="26"/>
    <n v="85.52"/>
    <n v="2223.52"/>
    <x v="3"/>
  </r>
  <r>
    <n v="43"/>
    <n v="53.76"/>
    <n v="2311.6799999999998"/>
    <x v="3"/>
  </r>
  <r>
    <n v="26"/>
    <n v="31.86"/>
    <n v="828.36"/>
    <x v="3"/>
  </r>
  <r>
    <n v="28"/>
    <n v="30.59"/>
    <n v="856.52"/>
    <x v="3"/>
  </r>
  <r>
    <n v="27"/>
    <n v="68.349999999999994"/>
    <n v="1845.4499999999998"/>
    <x v="3"/>
  </r>
  <r>
    <n v="24"/>
    <n v="100"/>
    <n v="2400"/>
    <x v="3"/>
  </r>
  <r>
    <n v="40"/>
    <n v="45.7"/>
    <n v="1828"/>
    <x v="3"/>
  </r>
  <r>
    <n v="36"/>
    <n v="100"/>
    <n v="3600"/>
    <x v="2"/>
  </r>
  <r>
    <n v="21"/>
    <n v="100"/>
    <n v="2100"/>
    <x v="2"/>
  </r>
  <r>
    <n v="27"/>
    <n v="100"/>
    <n v="2700"/>
    <x v="2"/>
  </r>
  <r>
    <n v="47"/>
    <n v="100"/>
    <n v="4700"/>
    <x v="2"/>
  </r>
  <r>
    <n v="42"/>
    <n v="100"/>
    <n v="4200"/>
    <x v="2"/>
  </r>
  <r>
    <n v="32"/>
    <n v="100"/>
    <n v="3200"/>
    <x v="2"/>
  </r>
  <r>
    <n v="28"/>
    <n v="100"/>
    <n v="2800"/>
    <x v="2"/>
  </r>
  <r>
    <n v="24"/>
    <n v="100"/>
    <n v="2400"/>
    <x v="2"/>
  </r>
  <r>
    <n v="49"/>
    <n v="100"/>
    <n v="4900"/>
    <x v="2"/>
  </r>
  <r>
    <n v="46"/>
    <n v="100"/>
    <n v="4600"/>
    <x v="2"/>
  </r>
  <r>
    <n v="28"/>
    <n v="100"/>
    <n v="2800"/>
    <x v="2"/>
  </r>
  <r>
    <n v="48"/>
    <n v="100"/>
    <n v="4800"/>
    <x v="2"/>
  </r>
  <r>
    <n v="29"/>
    <n v="100"/>
    <n v="2900"/>
    <x v="2"/>
  </r>
  <r>
    <n v="47"/>
    <n v="100"/>
    <n v="4700"/>
    <x v="2"/>
  </r>
  <r>
    <n v="43"/>
    <n v="100"/>
    <n v="4300"/>
    <x v="2"/>
  </r>
  <r>
    <n v="25"/>
    <n v="100"/>
    <n v="2500"/>
    <x v="2"/>
  </r>
  <r>
    <n v="48"/>
    <n v="100"/>
    <n v="4800"/>
    <x v="2"/>
  </r>
  <r>
    <n v="24"/>
    <n v="100"/>
    <n v="2400"/>
    <x v="2"/>
  </r>
  <r>
    <n v="42"/>
    <n v="100"/>
    <n v="4200"/>
    <x v="2"/>
  </r>
  <r>
    <n v="31"/>
    <n v="100"/>
    <n v="3100"/>
    <x v="2"/>
  </r>
  <r>
    <n v="42"/>
    <n v="100"/>
    <n v="4200"/>
    <x v="2"/>
  </r>
  <r>
    <n v="37"/>
    <n v="100"/>
    <n v="3700"/>
    <x v="2"/>
  </r>
  <r>
    <n v="41"/>
    <n v="100"/>
    <n v="4100"/>
    <x v="2"/>
  </r>
  <r>
    <n v="20"/>
    <n v="100"/>
    <n v="2000"/>
    <x v="2"/>
  </r>
  <r>
    <n v="20"/>
    <n v="100"/>
    <n v="2000"/>
    <x v="2"/>
  </r>
  <r>
    <n v="70"/>
    <n v="100"/>
    <n v="7000"/>
    <x v="2"/>
  </r>
  <r>
    <n v="49"/>
    <n v="100"/>
    <n v="4900"/>
    <x v="2"/>
  </r>
  <r>
    <n v="35"/>
    <n v="58.87"/>
    <n v="2060.4499999999998"/>
    <x v="0"/>
  </r>
  <r>
    <n v="32"/>
    <n v="76.88"/>
    <n v="2460.16"/>
    <x v="0"/>
  </r>
  <r>
    <n v="29"/>
    <n v="61.64"/>
    <n v="1787.56"/>
    <x v="0"/>
  </r>
  <r>
    <n v="27"/>
    <n v="60.95"/>
    <n v="1645.65"/>
    <x v="0"/>
  </r>
  <r>
    <n v="27"/>
    <n v="80.34"/>
    <n v="2169.1800000000003"/>
    <x v="0"/>
  </r>
  <r>
    <n v="38"/>
    <n v="74.11"/>
    <n v="2816.18"/>
    <x v="0"/>
  </r>
  <r>
    <n v="35"/>
    <n v="72.03"/>
    <n v="2521.0500000000002"/>
    <x v="0"/>
  </r>
  <r>
    <n v="42"/>
    <n v="76.19"/>
    <n v="3199.98"/>
    <x v="0"/>
  </r>
  <r>
    <n v="21"/>
    <n v="63.72"/>
    <n v="1338.12"/>
    <x v="0"/>
  </r>
  <r>
    <n v="37"/>
    <n v="80.34"/>
    <n v="2972.58"/>
    <x v="0"/>
  </r>
  <r>
    <n v="26"/>
    <n v="79.650000000000006"/>
    <n v="2070.9"/>
    <x v="0"/>
  </r>
  <r>
    <n v="47"/>
    <n v="65.8"/>
    <n v="3092.6"/>
    <x v="0"/>
  </r>
  <r>
    <n v="37"/>
    <n v="65.099999999999994"/>
    <n v="2408.6999999999998"/>
    <x v="0"/>
  </r>
  <r>
    <n v="46"/>
    <n v="75.489999999999995"/>
    <n v="3472.54"/>
    <x v="0"/>
  </r>
  <r>
    <n v="38"/>
    <n v="59.56"/>
    <n v="2263.2800000000002"/>
    <x v="0"/>
  </r>
  <r>
    <n v="33"/>
    <n v="66.489999999999995"/>
    <n v="2194.1699999999996"/>
    <x v="0"/>
  </r>
  <r>
    <n v="24"/>
    <n v="56.1"/>
    <n v="1346.4"/>
    <x v="0"/>
  </r>
  <r>
    <n v="31"/>
    <n v="81.73"/>
    <n v="2533.63"/>
    <x v="0"/>
  </r>
  <r>
    <n v="42"/>
    <n v="81.03"/>
    <n v="3403.26"/>
    <x v="0"/>
  </r>
  <r>
    <n v="32"/>
    <n v="100"/>
    <n v="3200"/>
    <x v="0"/>
  </r>
  <r>
    <n v="41"/>
    <n v="70.650000000000006"/>
    <n v="2896.65"/>
    <x v="0"/>
  </r>
  <r>
    <n v="43"/>
    <n v="61.23"/>
    <n v="2632.89"/>
    <x v="0"/>
  </r>
  <r>
    <n v="20"/>
    <n v="100"/>
    <n v="2000"/>
    <x v="0"/>
  </r>
  <r>
    <n v="35"/>
    <n v="65.13"/>
    <n v="2279.5499999999997"/>
    <x v="0"/>
  </r>
  <r>
    <n v="27"/>
    <n v="79.650000000000006"/>
    <n v="2150.5500000000002"/>
    <x v="0"/>
  </r>
  <r>
    <n v="43"/>
    <n v="78.150000000000006"/>
    <n v="3360.4500000000003"/>
    <x v="1"/>
  </r>
  <r>
    <n v="32"/>
    <n v="72.7"/>
    <n v="2326.4"/>
    <x v="1"/>
  </r>
  <r>
    <n v="21"/>
    <n v="73.599999999999994"/>
    <n v="1545.6"/>
    <x v="1"/>
  </r>
  <r>
    <n v="20"/>
    <n v="100"/>
    <n v="2000"/>
    <x v="1"/>
  </r>
  <r>
    <n v="22"/>
    <n v="74.510000000000005"/>
    <n v="1639.22"/>
    <x v="1"/>
  </r>
  <r>
    <n v="36"/>
    <n v="73.599999999999994"/>
    <n v="2649.6"/>
    <x v="1"/>
  </r>
  <r>
    <n v="46"/>
    <n v="83.6"/>
    <n v="3845.6"/>
    <x v="1"/>
  </r>
  <r>
    <n v="47"/>
    <n v="96.32"/>
    <n v="4527.04"/>
    <x v="1"/>
  </r>
  <r>
    <n v="45"/>
    <n v="88.14"/>
    <n v="3966.3"/>
    <x v="1"/>
  </r>
  <r>
    <n v="47"/>
    <n v="88.14"/>
    <n v="4142.58"/>
    <x v="1"/>
  </r>
  <r>
    <n v="47"/>
    <n v="94.5"/>
    <n v="4441.5"/>
    <x v="1"/>
  </r>
  <r>
    <n v="38"/>
    <n v="87.24"/>
    <n v="3315.12"/>
    <x v="1"/>
  </r>
  <r>
    <n v="49"/>
    <n v="79.97"/>
    <n v="3918.5299999999997"/>
    <x v="1"/>
  </r>
  <r>
    <n v="35"/>
    <n v="80.87"/>
    <n v="2830.4500000000003"/>
    <x v="1"/>
  </r>
  <r>
    <n v="49"/>
    <n v="100"/>
    <n v="4900"/>
    <x v="1"/>
  </r>
  <r>
    <n v="28"/>
    <n v="93.6"/>
    <n v="2620.7999999999997"/>
    <x v="1"/>
  </r>
  <r>
    <n v="30"/>
    <n v="72.7"/>
    <n v="2181"/>
    <x v="1"/>
  </r>
  <r>
    <n v="39"/>
    <n v="86.72"/>
    <n v="3382.08"/>
    <x v="1"/>
  </r>
  <r>
    <n v="25"/>
    <n v="100"/>
    <n v="2500"/>
    <x v="1"/>
  </r>
  <r>
    <n v="40"/>
    <n v="100"/>
    <n v="4000"/>
    <x v="1"/>
  </r>
  <r>
    <n v="36"/>
    <n v="37.5"/>
    <n v="1350"/>
    <x v="1"/>
  </r>
  <r>
    <n v="76"/>
    <n v="94.5"/>
    <n v="7182"/>
    <x v="1"/>
  </r>
  <r>
    <n v="39"/>
    <n v="100"/>
    <n v="3900"/>
    <x v="1"/>
  </r>
  <r>
    <n v="44"/>
    <n v="39.6"/>
    <n v="1742.4"/>
    <x v="1"/>
  </r>
  <r>
    <n v="24"/>
    <n v="30.06"/>
    <n v="721.43999999999994"/>
    <x v="1"/>
  </r>
  <r>
    <n v="39"/>
    <n v="38.19"/>
    <n v="1489.4099999999999"/>
    <x v="1"/>
  </r>
  <r>
    <n v="21"/>
    <n v="42.43"/>
    <n v="891.03"/>
    <x v="1"/>
  </r>
  <r>
    <n v="30"/>
    <n v="40.31"/>
    <n v="1209.3000000000002"/>
    <x v="1"/>
  </r>
  <r>
    <n v="27"/>
    <n v="31.82"/>
    <n v="859.14"/>
    <x v="1"/>
  </r>
  <r>
    <n v="37"/>
    <n v="31.12"/>
    <n v="1151.44"/>
    <x v="1"/>
  </r>
  <r>
    <n v="42"/>
    <n v="31.82"/>
    <n v="1336.44"/>
    <x v="1"/>
  </r>
  <r>
    <n v="32"/>
    <n v="28.29"/>
    <n v="905.28"/>
    <x v="1"/>
  </r>
  <r>
    <n v="42"/>
    <n v="29.7"/>
    <n v="1247.3999999999999"/>
    <x v="1"/>
  </r>
  <r>
    <n v="21"/>
    <n v="40.31"/>
    <n v="846.51"/>
    <x v="1"/>
  </r>
  <r>
    <n v="33"/>
    <n v="32.880000000000003"/>
    <n v="1085.0400000000002"/>
    <x v="1"/>
  </r>
  <r>
    <n v="49"/>
    <n v="36.07"/>
    <n v="1767.43"/>
    <x v="1"/>
  </r>
  <r>
    <n v="31"/>
    <n v="33.24"/>
    <n v="1030.44"/>
    <x v="1"/>
  </r>
  <r>
    <n v="38"/>
    <n v="41.72"/>
    <n v="1585.36"/>
    <x v="1"/>
  </r>
  <r>
    <n v="20"/>
    <n v="40.659999999999997"/>
    <n v="813.19999999999993"/>
    <x v="1"/>
  </r>
  <r>
    <n v="39"/>
    <n v="30.06"/>
    <n v="1172.3399999999999"/>
    <x v="1"/>
  </r>
  <r>
    <n v="48"/>
    <n v="31.47"/>
    <n v="1510.56"/>
    <x v="1"/>
  </r>
  <r>
    <n v="39"/>
    <n v="37.130000000000003"/>
    <n v="1448.0700000000002"/>
    <x v="1"/>
  </r>
  <r>
    <n v="30"/>
    <n v="100"/>
    <n v="3000"/>
    <x v="1"/>
  </r>
  <r>
    <n v="33"/>
    <n v="37.130000000000003"/>
    <n v="1225.2900000000002"/>
    <x v="1"/>
  </r>
  <r>
    <n v="36"/>
    <n v="37.130000000000003"/>
    <n v="1336.68"/>
    <x v="1"/>
  </r>
  <r>
    <n v="36"/>
    <n v="82.94"/>
    <n v="2985.84"/>
    <x v="1"/>
  </r>
  <r>
    <n v="45"/>
    <n v="100"/>
    <n v="4500"/>
    <x v="1"/>
  </r>
  <r>
    <n v="40"/>
    <n v="100"/>
    <n v="4000"/>
    <x v="1"/>
  </r>
  <r>
    <n v="46"/>
    <n v="38.9"/>
    <n v="1789.3999999999999"/>
    <x v="1"/>
  </r>
  <r>
    <n v="30"/>
    <n v="36.07"/>
    <n v="1082.0999999999999"/>
    <x v="1"/>
  </r>
  <r>
    <n v="31"/>
    <n v="33.24"/>
    <n v="1030.44"/>
    <x v="1"/>
  </r>
  <r>
    <n v="49"/>
    <n v="74.680000000000007"/>
    <n v="3659.32"/>
    <x v="4"/>
  </r>
  <r>
    <n v="41"/>
    <n v="59.6"/>
    <n v="2443.6"/>
    <x v="4"/>
  </r>
  <r>
    <n v="35"/>
    <n v="67.14"/>
    <n v="2349.9"/>
    <x v="4"/>
  </r>
  <r>
    <n v="27"/>
    <n v="60.97"/>
    <n v="1646.19"/>
    <x v="4"/>
  </r>
  <r>
    <n v="23"/>
    <n v="72.62"/>
    <n v="1670.2600000000002"/>
    <x v="4"/>
  </r>
  <r>
    <n v="21"/>
    <n v="69.88"/>
    <n v="1467.48"/>
    <x v="4"/>
  </r>
  <r>
    <n v="34"/>
    <n v="80.84"/>
    <n v="2748.56"/>
    <x v="4"/>
  </r>
  <r>
    <n v="22"/>
    <n v="69.2"/>
    <n v="1522.4"/>
    <x v="4"/>
  </r>
  <r>
    <n v="48"/>
    <n v="67.819999999999993"/>
    <n v="3255.3599999999997"/>
    <x v="4"/>
  </r>
  <r>
    <n v="43"/>
    <n v="82.21"/>
    <n v="3535.0299999999997"/>
    <x v="4"/>
  </r>
  <r>
    <n v="32"/>
    <n v="81.53"/>
    <n v="2608.96"/>
    <x v="4"/>
  </r>
  <r>
    <n v="20"/>
    <n v="67.819999999999993"/>
    <n v="1356.3999999999999"/>
    <x v="4"/>
  </r>
  <r>
    <n v="24"/>
    <n v="67.14"/>
    <n v="1611.3600000000001"/>
    <x v="4"/>
  </r>
  <r>
    <n v="40"/>
    <n v="65.08"/>
    <n v="2603.1999999999998"/>
    <x v="4"/>
  </r>
  <r>
    <n v="30"/>
    <n v="73.989999999999995"/>
    <n v="2219.6999999999998"/>
    <x v="4"/>
  </r>
  <r>
    <n v="21"/>
    <n v="71.25"/>
    <n v="1496.25"/>
    <x v="4"/>
  </r>
  <r>
    <n v="25"/>
    <n v="75.36"/>
    <n v="1884"/>
    <x v="4"/>
  </r>
  <r>
    <n v="34"/>
    <n v="63.71"/>
    <n v="2166.14"/>
    <x v="4"/>
  </r>
  <r>
    <n v="48"/>
    <n v="58.92"/>
    <n v="2828.16"/>
    <x v="4"/>
  </r>
  <r>
    <n v="55"/>
    <n v="100"/>
    <n v="5500"/>
    <x v="4"/>
  </r>
  <r>
    <n v="25"/>
    <n v="74.680000000000007"/>
    <n v="1867.0000000000002"/>
    <x v="4"/>
  </r>
  <r>
    <n v="38"/>
    <n v="70.44"/>
    <n v="2676.72"/>
    <x v="4"/>
  </r>
  <r>
    <n v="39"/>
    <n v="55.96"/>
    <n v="2182.44"/>
    <x v="4"/>
  </r>
  <r>
    <n v="28"/>
    <n v="57.55"/>
    <n v="1611.3999999999999"/>
    <x v="4"/>
  </r>
  <r>
    <n v="24"/>
    <n v="61.66"/>
    <n v="1479.84"/>
    <x v="4"/>
  </r>
  <r>
    <n v="21"/>
    <n v="67.819999999999993"/>
    <n v="1424.2199999999998"/>
    <x v="4"/>
  </r>
  <r>
    <n v="46"/>
    <n v="100"/>
    <n v="4600"/>
    <x v="1"/>
  </r>
  <r>
    <n v="25"/>
    <n v="93.95"/>
    <n v="2348.75"/>
    <x v="1"/>
  </r>
  <r>
    <n v="34"/>
    <n v="100"/>
    <n v="3400"/>
    <x v="1"/>
  </r>
  <r>
    <n v="25"/>
    <n v="100"/>
    <n v="2500"/>
    <x v="1"/>
  </r>
  <r>
    <n v="23"/>
    <n v="100"/>
    <n v="2300"/>
    <x v="1"/>
  </r>
  <r>
    <n v="20"/>
    <n v="100"/>
    <n v="2000"/>
    <x v="1"/>
  </r>
  <r>
    <n v="23"/>
    <n v="100"/>
    <n v="2300"/>
    <x v="1"/>
  </r>
  <r>
    <n v="42"/>
    <n v="100"/>
    <n v="4200"/>
    <x v="1"/>
  </r>
  <r>
    <n v="27"/>
    <n v="100"/>
    <n v="2700"/>
    <x v="1"/>
  </r>
  <r>
    <n v="33"/>
    <n v="100"/>
    <n v="3300"/>
    <x v="1"/>
  </r>
  <r>
    <n v="28"/>
    <n v="98.65"/>
    <n v="2762.2000000000003"/>
    <x v="1"/>
  </r>
  <r>
    <n v="43"/>
    <n v="100"/>
    <n v="4300"/>
    <x v="1"/>
  </r>
  <r>
    <n v="48"/>
    <n v="100"/>
    <n v="4800"/>
    <x v="1"/>
  </r>
  <r>
    <n v="48"/>
    <n v="100"/>
    <n v="4800"/>
    <x v="1"/>
  </r>
  <r>
    <n v="45"/>
    <n v="100"/>
    <n v="4500"/>
    <x v="1"/>
  </r>
  <r>
    <n v="43"/>
    <n v="100"/>
    <n v="4300"/>
    <x v="1"/>
  </r>
  <r>
    <n v="44"/>
    <n v="42.26"/>
    <n v="1859.4399999999998"/>
    <x v="1"/>
  </r>
  <r>
    <n v="24"/>
    <n v="87.24"/>
    <n v="2093.7599999999998"/>
    <x v="1"/>
  </r>
  <r>
    <n v="31"/>
    <n v="100"/>
    <n v="3100"/>
    <x v="1"/>
  </r>
  <r>
    <n v="44"/>
    <n v="36.29"/>
    <n v="1596.76"/>
    <x v="1"/>
  </r>
  <r>
    <n v="59"/>
    <n v="98.65"/>
    <n v="5820.35"/>
    <x v="1"/>
  </r>
  <r>
    <n v="55"/>
    <n v="96.3"/>
    <n v="5296.5"/>
    <x v="1"/>
  </r>
  <r>
    <n v="29"/>
    <n v="32.1"/>
    <n v="930.90000000000009"/>
    <x v="1"/>
  </r>
  <r>
    <n v="39"/>
    <n v="30.96"/>
    <n v="1207.44"/>
    <x v="1"/>
  </r>
  <r>
    <n v="20"/>
    <n v="35.869999999999997"/>
    <n v="717.4"/>
    <x v="1"/>
  </r>
  <r>
    <n v="25"/>
    <n v="42.67"/>
    <n v="1066.75"/>
    <x v="1"/>
  </r>
  <r>
    <n v="42"/>
    <n v="37"/>
    <n v="1554"/>
    <x v="1"/>
  </r>
  <r>
    <n v="36"/>
    <n v="35.49"/>
    <n v="1277.6400000000001"/>
    <x v="1"/>
  </r>
  <r>
    <n v="37"/>
    <n v="42.67"/>
    <n v="1578.79"/>
    <x v="1"/>
  </r>
  <r>
    <n v="30"/>
    <n v="30.59"/>
    <n v="917.7"/>
    <x v="1"/>
  </r>
  <r>
    <n v="21"/>
    <n v="37"/>
    <n v="777"/>
    <x v="1"/>
  </r>
  <r>
    <n v="34"/>
    <n v="43.42"/>
    <n v="1476.28"/>
    <x v="1"/>
  </r>
  <r>
    <n v="42"/>
    <n v="36.630000000000003"/>
    <n v="1538.46"/>
    <x v="1"/>
  </r>
  <r>
    <n v="20"/>
    <n v="44.56"/>
    <n v="891.2"/>
    <x v="1"/>
  </r>
  <r>
    <n v="40"/>
    <n v="42.67"/>
    <n v="1706.8000000000002"/>
    <x v="1"/>
  </r>
  <r>
    <n v="34"/>
    <n v="40.4"/>
    <n v="1373.6"/>
    <x v="1"/>
  </r>
  <r>
    <n v="31"/>
    <n v="38.89"/>
    <n v="1205.5899999999999"/>
    <x v="1"/>
  </r>
  <r>
    <n v="36"/>
    <n v="39.65"/>
    <n v="1427.3999999999999"/>
    <x v="1"/>
  </r>
  <r>
    <n v="48"/>
    <n v="34.36"/>
    <n v="1649.28"/>
    <x v="1"/>
  </r>
  <r>
    <n v="33"/>
    <n v="41.91"/>
    <n v="1383.03"/>
    <x v="1"/>
  </r>
  <r>
    <n v="37"/>
    <n v="33.229999999999997"/>
    <n v="1229.51"/>
    <x v="1"/>
  </r>
  <r>
    <n v="27"/>
    <n v="42.24"/>
    <n v="1140.48"/>
    <x v="1"/>
  </r>
  <r>
    <n v="39"/>
    <n v="40.4"/>
    <n v="1575.6"/>
    <x v="1"/>
  </r>
  <r>
    <n v="36"/>
    <n v="38.520000000000003"/>
    <n v="1386.72"/>
    <x v="1"/>
  </r>
  <r>
    <n v="36"/>
    <n v="100"/>
    <n v="3600"/>
    <x v="1"/>
  </r>
  <r>
    <n v="41"/>
    <n v="100"/>
    <n v="4100"/>
    <x v="1"/>
  </r>
  <r>
    <n v="37"/>
    <n v="100"/>
    <n v="3700"/>
    <x v="1"/>
  </r>
  <r>
    <n v="47"/>
    <n v="44.56"/>
    <n v="2094.3200000000002"/>
    <x v="1"/>
  </r>
  <r>
    <n v="15"/>
    <n v="42.67"/>
    <n v="640.05000000000007"/>
    <x v="1"/>
  </r>
  <r>
    <n v="44"/>
    <n v="72.58"/>
    <n v="3193.52"/>
    <x v="3"/>
  </r>
  <r>
    <n v="35"/>
    <n v="87.62"/>
    <n v="3066.7000000000003"/>
    <x v="3"/>
  </r>
  <r>
    <n v="41"/>
    <n v="94.71"/>
    <n v="3883.1099999999997"/>
    <x v="3"/>
  </r>
  <r>
    <n v="49"/>
    <n v="98.25"/>
    <n v="4814.25"/>
    <x v="3"/>
  </r>
  <r>
    <n v="31"/>
    <n v="91.17"/>
    <n v="2826.27"/>
    <x v="3"/>
  </r>
  <r>
    <n v="20"/>
    <n v="79.66"/>
    <n v="1593.1999999999998"/>
    <x v="3"/>
  </r>
  <r>
    <n v="45"/>
    <n v="72.58"/>
    <n v="3266.1"/>
    <x v="3"/>
  </r>
  <r>
    <n v="33"/>
    <n v="74.349999999999994"/>
    <n v="2453.5499999999997"/>
    <x v="3"/>
  </r>
  <r>
    <n v="47"/>
    <n v="83.2"/>
    <n v="3910.4"/>
    <x v="3"/>
  </r>
  <r>
    <n v="20"/>
    <n v="89.4"/>
    <n v="1788"/>
    <x v="3"/>
  </r>
  <r>
    <n v="47"/>
    <n v="70.81"/>
    <n v="3328.07"/>
    <x v="3"/>
  </r>
  <r>
    <n v="40"/>
    <n v="94.71"/>
    <n v="3788.3999999999996"/>
    <x v="3"/>
  </r>
  <r>
    <n v="30"/>
    <n v="100"/>
    <n v="3000"/>
    <x v="3"/>
  </r>
  <r>
    <n v="22"/>
    <n v="91.17"/>
    <n v="2005.74"/>
    <x v="3"/>
  </r>
  <r>
    <n v="27"/>
    <n v="100"/>
    <n v="2700"/>
    <x v="3"/>
  </r>
  <r>
    <n v="34"/>
    <n v="92.94"/>
    <n v="3159.96"/>
    <x v="3"/>
  </r>
  <r>
    <n v="46"/>
    <n v="84.97"/>
    <n v="3908.62"/>
    <x v="3"/>
  </r>
  <r>
    <n v="31"/>
    <n v="84.08"/>
    <n v="2606.48"/>
    <x v="3"/>
  </r>
  <r>
    <n v="24"/>
    <n v="86.74"/>
    <n v="2081.7599999999998"/>
    <x v="3"/>
  </r>
  <r>
    <n v="41"/>
    <n v="85.85"/>
    <n v="3519.85"/>
    <x v="3"/>
  </r>
  <r>
    <n v="55"/>
    <n v="100"/>
    <n v="5500"/>
    <x v="3"/>
  </r>
  <r>
    <n v="30"/>
    <n v="100"/>
    <n v="3000"/>
    <x v="3"/>
  </r>
  <r>
    <n v="33"/>
    <n v="57.32"/>
    <n v="1891.56"/>
    <x v="3"/>
  </r>
  <r>
    <n v="43"/>
    <n v="97.87"/>
    <n v="4208.41"/>
    <x v="3"/>
  </r>
  <r>
    <n v="27"/>
    <n v="83.2"/>
    <n v="2246.4"/>
    <x v="3"/>
  </r>
  <r>
    <n v="60"/>
    <n v="100"/>
    <n v="6000"/>
    <x v="3"/>
  </r>
  <r>
    <n v="27"/>
    <n v="73.62"/>
    <n v="1987.7400000000002"/>
    <x v="1"/>
  </r>
  <r>
    <n v="49"/>
    <n v="83.04"/>
    <n v="4068.9600000000005"/>
    <x v="1"/>
  </r>
  <r>
    <n v="31"/>
    <n v="73.62"/>
    <n v="2282.2200000000003"/>
    <x v="1"/>
  </r>
  <r>
    <n v="20"/>
    <n v="77.05"/>
    <n v="1541"/>
    <x v="1"/>
  </r>
  <r>
    <n v="24"/>
    <n v="81.33"/>
    <n v="1951.92"/>
    <x v="1"/>
  </r>
  <r>
    <n v="33"/>
    <n v="94.17"/>
    <n v="3107.61"/>
    <x v="1"/>
  </r>
  <r>
    <n v="32"/>
    <n v="72.77"/>
    <n v="2328.64"/>
    <x v="1"/>
  </r>
  <r>
    <n v="40"/>
    <n v="79.62"/>
    <n v="3184.8"/>
    <x v="1"/>
  </r>
  <r>
    <n v="27"/>
    <n v="79.62"/>
    <n v="2149.7400000000002"/>
    <x v="1"/>
  </r>
  <r>
    <n v="40"/>
    <n v="79.62"/>
    <n v="3184.8"/>
    <x v="1"/>
  </r>
  <r>
    <n v="26"/>
    <n v="81.33"/>
    <n v="2114.58"/>
    <x v="1"/>
  </r>
  <r>
    <n v="44"/>
    <n v="96.74"/>
    <n v="4256.5599999999995"/>
    <x v="1"/>
  </r>
  <r>
    <n v="33"/>
    <n v="71.06"/>
    <n v="2344.98"/>
    <x v="1"/>
  </r>
  <r>
    <n v="34"/>
    <n v="68.489999999999995"/>
    <n v="2328.66"/>
    <x v="1"/>
  </r>
  <r>
    <n v="48"/>
    <n v="74.48"/>
    <n v="3575.04"/>
    <x v="1"/>
  </r>
  <r>
    <n v="25"/>
    <n v="83.04"/>
    <n v="2076"/>
    <x v="1"/>
  </r>
  <r>
    <n v="39"/>
    <n v="84.75"/>
    <n v="3305.25"/>
    <x v="1"/>
  </r>
  <r>
    <n v="45"/>
    <n v="34.19"/>
    <n v="1538.55"/>
    <x v="1"/>
  </r>
  <r>
    <n v="24"/>
    <n v="100"/>
    <n v="2400"/>
    <x v="1"/>
  </r>
  <r>
    <n v="46"/>
    <n v="79.62"/>
    <n v="3662.5200000000004"/>
    <x v="1"/>
  </r>
  <r>
    <n v="44"/>
    <n v="79.06"/>
    <n v="3478.6400000000003"/>
    <x v="1"/>
  </r>
  <r>
    <n v="13"/>
    <n v="81.33"/>
    <n v="1057.29"/>
    <x v="1"/>
  </r>
  <r>
    <n v="35"/>
    <n v="96.74"/>
    <n v="3385.8999999999996"/>
    <x v="1"/>
  </r>
  <r>
    <n v="30"/>
    <n v="63.07"/>
    <n v="1892.1"/>
    <x v="1"/>
  </r>
  <r>
    <n v="34"/>
    <n v="50.21"/>
    <n v="1707.14"/>
    <x v="1"/>
  </r>
  <r>
    <n v="27"/>
    <n v="66.13"/>
    <n v="1785.5099999999998"/>
    <x v="1"/>
  </r>
  <r>
    <n v="30"/>
    <n v="68.58"/>
    <n v="2057.4"/>
    <x v="1"/>
  </r>
  <r>
    <n v="50"/>
    <n v="69.8"/>
    <n v="3490"/>
    <x v="1"/>
  </r>
  <r>
    <n v="34"/>
    <n v="50.21"/>
    <n v="1707.14"/>
    <x v="1"/>
  </r>
  <r>
    <n v="23"/>
    <n v="65.52"/>
    <n v="1506.9599999999998"/>
    <x v="1"/>
  </r>
  <r>
    <n v="48"/>
    <n v="60.01"/>
    <n v="2880.48"/>
    <x v="1"/>
  </r>
  <r>
    <n v="34"/>
    <n v="64.900000000000006"/>
    <n v="2206.6000000000004"/>
    <x v="1"/>
  </r>
  <r>
    <n v="48"/>
    <n v="48.98"/>
    <n v="2351.04"/>
    <x v="1"/>
  </r>
  <r>
    <n v="24"/>
    <n v="50.21"/>
    <n v="1205.04"/>
    <x v="1"/>
  </r>
  <r>
    <n v="47"/>
    <n v="62.45"/>
    <n v="2935.15"/>
    <x v="1"/>
  </r>
  <r>
    <n v="24"/>
    <n v="52.66"/>
    <n v="1263.8399999999999"/>
    <x v="1"/>
  </r>
  <r>
    <n v="47"/>
    <n v="62.45"/>
    <n v="2935.15"/>
    <x v="1"/>
  </r>
  <r>
    <n v="20"/>
    <n v="61.23"/>
    <n v="1224.5999999999999"/>
    <x v="1"/>
  </r>
  <r>
    <n v="20"/>
    <n v="67.97"/>
    <n v="1359.4"/>
    <x v="1"/>
  </r>
  <r>
    <n v="31"/>
    <n v="58.78"/>
    <n v="1822.18"/>
    <x v="1"/>
  </r>
  <r>
    <n v="38"/>
    <n v="56.94"/>
    <n v="2163.7199999999998"/>
    <x v="1"/>
  </r>
  <r>
    <n v="26"/>
    <n v="61.23"/>
    <n v="1591.98"/>
    <x v="1"/>
  </r>
  <r>
    <n v="25"/>
    <n v="100"/>
    <n v="2500"/>
    <x v="1"/>
  </r>
  <r>
    <n v="48"/>
    <n v="62.45"/>
    <n v="2997.6000000000004"/>
    <x v="1"/>
  </r>
  <r>
    <n v="44"/>
    <n v="62.45"/>
    <n v="2747.8"/>
    <x v="1"/>
  </r>
  <r>
    <n v="21"/>
    <n v="100"/>
    <n v="2100"/>
    <x v="1"/>
  </r>
  <r>
    <n v="46"/>
    <n v="41.54"/>
    <n v="1910.84"/>
    <x v="1"/>
  </r>
  <r>
    <n v="46"/>
    <n v="52.84"/>
    <n v="2430.6400000000003"/>
    <x v="1"/>
  </r>
  <r>
    <n v="55"/>
    <n v="52.66"/>
    <n v="2896.2999999999997"/>
    <x v="1"/>
  </r>
  <r>
    <n v="31"/>
    <n v="52.6"/>
    <n v="1630.6000000000001"/>
    <x v="3"/>
  </r>
  <r>
    <n v="20"/>
    <n v="72.98"/>
    <n v="1459.6000000000001"/>
    <x v="3"/>
  </r>
  <r>
    <n v="29"/>
    <n v="59.18"/>
    <n v="1716.22"/>
    <x v="3"/>
  </r>
  <r>
    <n v="33"/>
    <n v="77.59"/>
    <n v="2560.4700000000003"/>
    <x v="3"/>
  </r>
  <r>
    <n v="34"/>
    <n v="55.89"/>
    <n v="1900.26"/>
    <x v="3"/>
  </r>
  <r>
    <n v="32"/>
    <n v="63.12"/>
    <n v="2019.84"/>
    <x v="3"/>
  </r>
  <r>
    <n v="27"/>
    <n v="73.64"/>
    <n v="1988.28"/>
    <x v="3"/>
  </r>
  <r>
    <n v="21"/>
    <n v="69.040000000000006"/>
    <n v="1449.8400000000001"/>
    <x v="3"/>
  </r>
  <r>
    <n v="27"/>
    <n v="71.67"/>
    <n v="1935.0900000000001"/>
    <x v="3"/>
  </r>
  <r>
    <n v="36"/>
    <n v="77.59"/>
    <n v="2793.2400000000002"/>
    <x v="3"/>
  </r>
  <r>
    <n v="43"/>
    <n v="70.349999999999994"/>
    <n v="3025.0499999999997"/>
    <x v="3"/>
  </r>
  <r>
    <n v="25"/>
    <n v="69.7"/>
    <n v="1742.5"/>
    <x v="3"/>
  </r>
  <r>
    <n v="46"/>
    <n v="70.349999999999994"/>
    <n v="3236.1"/>
    <x v="3"/>
  </r>
  <r>
    <n v="24"/>
    <n v="72.33"/>
    <n v="1735.92"/>
    <x v="3"/>
  </r>
  <r>
    <n v="39"/>
    <n v="71.67"/>
    <n v="2795.13"/>
    <x v="3"/>
  </r>
  <r>
    <n v="31"/>
    <n v="53.92"/>
    <n v="1671.52"/>
    <x v="3"/>
  </r>
  <r>
    <n v="22"/>
    <n v="71.67"/>
    <n v="1576.74"/>
    <x v="3"/>
  </r>
  <r>
    <n v="47"/>
    <n v="76.930000000000007"/>
    <n v="3615.7100000000005"/>
    <x v="3"/>
  </r>
  <r>
    <n v="20"/>
    <n v="72.98"/>
    <n v="1459.6000000000001"/>
    <x v="3"/>
  </r>
  <r>
    <n v="29"/>
    <n v="99.69"/>
    <n v="2891.0099999999998"/>
    <x v="3"/>
  </r>
  <r>
    <n v="38"/>
    <n v="68.38"/>
    <n v="2598.4399999999996"/>
    <x v="3"/>
  </r>
  <r>
    <n v="34"/>
    <n v="100"/>
    <n v="3400"/>
    <x v="3"/>
  </r>
  <r>
    <n v="46"/>
    <n v="66"/>
    <n v="3036"/>
    <x v="3"/>
  </r>
  <r>
    <n v="35"/>
    <n v="63.76"/>
    <n v="2231.6"/>
    <x v="3"/>
  </r>
  <r>
    <n v="34"/>
    <n v="71.67"/>
    <n v="2436.7800000000002"/>
    <x v="3"/>
  </r>
  <r>
    <n v="38"/>
    <n v="57.2"/>
    <n v="2173.6"/>
    <x v="3"/>
  </r>
  <r>
    <n v="18"/>
    <n v="69.7"/>
    <n v="1254.6000000000001"/>
    <x v="3"/>
  </r>
  <r>
    <n v="37"/>
    <n v="100"/>
    <n v="3700"/>
    <x v="1"/>
  </r>
  <r>
    <n v="43"/>
    <n v="100"/>
    <n v="4300"/>
    <x v="1"/>
  </r>
  <r>
    <n v="27"/>
    <n v="100"/>
    <n v="2700"/>
    <x v="1"/>
  </r>
  <r>
    <n v="30"/>
    <n v="100"/>
    <n v="3000"/>
    <x v="1"/>
  </r>
  <r>
    <n v="22"/>
    <n v="98.51"/>
    <n v="2167.2200000000003"/>
    <x v="1"/>
  </r>
  <r>
    <n v="49"/>
    <n v="100"/>
    <n v="4900"/>
    <x v="1"/>
  </r>
  <r>
    <n v="46"/>
    <n v="100"/>
    <n v="4600"/>
    <x v="1"/>
  </r>
  <r>
    <n v="48"/>
    <n v="91.02"/>
    <n v="4368.96"/>
    <x v="1"/>
  </r>
  <r>
    <n v="46"/>
    <n v="87.81"/>
    <n v="4039.26"/>
    <x v="1"/>
  </r>
  <r>
    <n v="48"/>
    <n v="92.09"/>
    <n v="4420.32"/>
    <x v="1"/>
  </r>
  <r>
    <n v="27"/>
    <n v="86.73"/>
    <n v="2341.71"/>
    <x v="1"/>
  </r>
  <r>
    <n v="43"/>
    <n v="100"/>
    <n v="4300"/>
    <x v="1"/>
  </r>
  <r>
    <n v="48"/>
    <n v="100"/>
    <n v="4800"/>
    <x v="1"/>
  </r>
  <r>
    <n v="41"/>
    <n v="100"/>
    <n v="4100"/>
    <x v="1"/>
  </r>
  <r>
    <n v="22"/>
    <n v="96.37"/>
    <n v="2120.1400000000003"/>
    <x v="1"/>
  </r>
  <r>
    <n v="46"/>
    <n v="92.09"/>
    <n v="4236.1400000000003"/>
    <x v="1"/>
  </r>
  <r>
    <n v="21"/>
    <n v="89.95"/>
    <n v="1888.95"/>
    <x v="1"/>
  </r>
  <r>
    <n v="31"/>
    <n v="37.18"/>
    <n v="1152.58"/>
    <x v="1"/>
  </r>
  <r>
    <n v="26"/>
    <n v="95.88"/>
    <n v="2492.88"/>
    <x v="1"/>
  </r>
  <r>
    <n v="20"/>
    <n v="99.58"/>
    <n v="1991.6"/>
    <x v="1"/>
  </r>
  <r>
    <n v="34"/>
    <n v="100"/>
    <n v="3400"/>
    <x v="1"/>
  </r>
  <r>
    <n v="43"/>
    <n v="86.73"/>
    <n v="3729.3900000000003"/>
    <x v="1"/>
  </r>
  <r>
    <n v="26"/>
    <n v="100"/>
    <n v="2600"/>
    <x v="1"/>
  </r>
  <r>
    <n v="50"/>
    <n v="79.67"/>
    <n v="3983.5"/>
    <x v="3"/>
  </r>
  <r>
    <n v="35"/>
    <n v="90.57"/>
    <n v="3169.95"/>
    <x v="3"/>
  </r>
  <r>
    <n v="50"/>
    <n v="77.989999999999995"/>
    <n v="3899.4999999999995"/>
    <x v="3"/>
  </r>
  <r>
    <n v="23"/>
    <n v="80.510000000000005"/>
    <n v="1851.73"/>
    <x v="3"/>
  </r>
  <r>
    <n v="37"/>
    <n v="67.930000000000007"/>
    <n v="2513.4100000000003"/>
    <x v="3"/>
  </r>
  <r>
    <n v="29"/>
    <n v="83.86"/>
    <n v="2431.94"/>
    <x v="3"/>
  </r>
  <r>
    <n v="21"/>
    <n v="72.12"/>
    <n v="1514.52"/>
    <x v="3"/>
  </r>
  <r>
    <n v="36"/>
    <n v="85.54"/>
    <n v="3079.44"/>
    <x v="3"/>
  </r>
  <r>
    <n v="22"/>
    <n v="86.38"/>
    <n v="1900.36"/>
    <x v="3"/>
  </r>
  <r>
    <n v="22"/>
    <n v="89.73"/>
    <n v="1974.0600000000002"/>
    <x v="3"/>
  </r>
  <r>
    <n v="46"/>
    <n v="80.510000000000005"/>
    <n v="3703.46"/>
    <x v="3"/>
  </r>
  <r>
    <n v="23"/>
    <n v="76.31"/>
    <n v="1755.13"/>
    <x v="3"/>
  </r>
  <r>
    <n v="49"/>
    <n v="87.21"/>
    <n v="4273.29"/>
    <x v="3"/>
  </r>
  <r>
    <n v="48"/>
    <n v="83.02"/>
    <n v="3984.96"/>
    <x v="3"/>
  </r>
  <r>
    <n v="33"/>
    <n v="72.959999999999994"/>
    <n v="2407.6799999999998"/>
    <x v="3"/>
  </r>
  <r>
    <n v="22"/>
    <n v="77.150000000000006"/>
    <n v="1697.3000000000002"/>
    <x v="3"/>
  </r>
  <r>
    <n v="22"/>
    <n v="91.41"/>
    <n v="2011.02"/>
    <x v="3"/>
  </r>
  <r>
    <n v="25"/>
    <n v="92.25"/>
    <n v="2306.25"/>
    <x v="3"/>
  </r>
  <r>
    <n v="20"/>
    <n v="92.25"/>
    <n v="1845"/>
    <x v="3"/>
  </r>
  <r>
    <n v="42"/>
    <n v="59.36"/>
    <n v="2493.12"/>
    <x v="3"/>
  </r>
  <r>
    <n v="25"/>
    <n v="60.34"/>
    <n v="1508.5"/>
    <x v="3"/>
  </r>
  <r>
    <n v="23"/>
    <n v="100"/>
    <n v="2300"/>
    <x v="3"/>
  </r>
  <r>
    <n v="37"/>
    <n v="85.54"/>
    <n v="3164.98"/>
    <x v="3"/>
  </r>
  <r>
    <n v="37"/>
    <n v="90.57"/>
    <n v="3351.0899999999997"/>
    <x v="3"/>
  </r>
  <r>
    <n v="42"/>
    <n v="72.959999999999994"/>
    <n v="3064.3199999999997"/>
    <x v="3"/>
  </r>
  <r>
    <n v="51"/>
    <n v="76.31"/>
    <n v="3891.81"/>
    <x v="3"/>
  </r>
  <r>
    <n v="40"/>
    <n v="100"/>
    <n v="4000"/>
    <x v="1"/>
  </r>
  <r>
    <n v="43"/>
    <n v="100"/>
    <n v="4300"/>
    <x v="1"/>
  </r>
  <r>
    <n v="47"/>
    <n v="100"/>
    <n v="4700"/>
    <x v="1"/>
  </r>
  <r>
    <n v="23"/>
    <n v="100"/>
    <n v="2300"/>
    <x v="1"/>
  </r>
  <r>
    <n v="35"/>
    <n v="100"/>
    <n v="3500"/>
    <x v="1"/>
  </r>
  <r>
    <n v="34"/>
    <n v="100"/>
    <n v="3400"/>
    <x v="1"/>
  </r>
  <r>
    <n v="25"/>
    <n v="100"/>
    <n v="2500"/>
    <x v="1"/>
  </r>
  <r>
    <n v="45"/>
    <n v="100"/>
    <n v="4500"/>
    <x v="1"/>
  </r>
  <r>
    <n v="47"/>
    <n v="100"/>
    <n v="4700"/>
    <x v="1"/>
  </r>
  <r>
    <n v="49"/>
    <n v="100"/>
    <n v="4900"/>
    <x v="1"/>
  </r>
  <r>
    <n v="40"/>
    <n v="100"/>
    <n v="4000"/>
    <x v="1"/>
  </r>
  <r>
    <n v="29"/>
    <n v="100"/>
    <n v="2900"/>
    <x v="1"/>
  </r>
  <r>
    <n v="39"/>
    <n v="100"/>
    <n v="3900"/>
    <x v="1"/>
  </r>
  <r>
    <n v="24"/>
    <n v="100"/>
    <n v="2400"/>
    <x v="1"/>
  </r>
  <r>
    <n v="25"/>
    <n v="100"/>
    <n v="2500"/>
    <x v="1"/>
  </r>
  <r>
    <n v="36"/>
    <n v="100"/>
    <n v="3600"/>
    <x v="1"/>
  </r>
  <r>
    <n v="50"/>
    <n v="100"/>
    <n v="5000"/>
    <x v="1"/>
  </r>
  <r>
    <n v="45"/>
    <n v="100"/>
    <n v="4500"/>
    <x v="1"/>
  </r>
  <r>
    <n v="26"/>
    <n v="100"/>
    <n v="2600"/>
    <x v="1"/>
  </r>
  <r>
    <n v="21"/>
    <n v="100"/>
    <n v="2100"/>
    <x v="1"/>
  </r>
  <r>
    <n v="42"/>
    <n v="100"/>
    <n v="4200"/>
    <x v="1"/>
  </r>
  <r>
    <n v="32"/>
    <n v="100"/>
    <n v="3200"/>
    <x v="1"/>
  </r>
  <r>
    <n v="31"/>
    <n v="94.58"/>
    <n v="2931.98"/>
    <x v="1"/>
  </r>
  <r>
    <n v="33"/>
    <n v="53.27"/>
    <n v="1757.91"/>
    <x v="1"/>
  </r>
  <r>
    <n v="45"/>
    <n v="100"/>
    <n v="4500"/>
    <x v="1"/>
  </r>
  <r>
    <n v="76"/>
    <n v="100"/>
    <n v="7600"/>
    <x v="1"/>
  </r>
  <r>
    <n v="70"/>
    <n v="100"/>
    <n v="7000"/>
    <x v="1"/>
  </r>
  <r>
    <n v="50"/>
    <n v="64.83"/>
    <n v="3241.5"/>
    <x v="4"/>
  </r>
  <r>
    <n v="28"/>
    <n v="70.290000000000006"/>
    <n v="1968.1200000000001"/>
    <x v="4"/>
  </r>
  <r>
    <n v="50"/>
    <n v="81.89"/>
    <n v="4094.5"/>
    <x v="4"/>
  </r>
  <r>
    <n v="28"/>
    <n v="66.19"/>
    <n v="1853.32"/>
    <x v="4"/>
  </r>
  <r>
    <n v="44"/>
    <n v="77.11"/>
    <n v="3392.84"/>
    <x v="4"/>
  </r>
  <r>
    <n v="27"/>
    <n v="73.02"/>
    <n v="1971.54"/>
    <x v="4"/>
  </r>
  <r>
    <n v="30"/>
    <n v="72.33"/>
    <n v="2169.9"/>
    <x v="4"/>
  </r>
  <r>
    <n v="43"/>
    <n v="66.19"/>
    <n v="2846.17"/>
    <x v="4"/>
  </r>
  <r>
    <n v="29"/>
    <n v="69.599999999999994"/>
    <n v="2018.3999999999999"/>
    <x v="4"/>
  </r>
  <r>
    <n v="48"/>
    <n v="56.64"/>
    <n v="2718.7200000000003"/>
    <x v="4"/>
  </r>
  <r>
    <n v="33"/>
    <n v="60.05"/>
    <n v="1981.6499999999999"/>
    <x v="4"/>
  </r>
  <r>
    <n v="40"/>
    <n v="75.06"/>
    <n v="3002.4"/>
    <x v="4"/>
  </r>
  <r>
    <n v="48"/>
    <n v="61.42"/>
    <n v="2948.16"/>
    <x v="4"/>
  </r>
  <r>
    <n v="41"/>
    <n v="81.89"/>
    <n v="3357.4900000000002"/>
    <x v="4"/>
  </r>
  <r>
    <n v="21"/>
    <n v="55.96"/>
    <n v="1175.1600000000001"/>
    <x v="4"/>
  </r>
  <r>
    <n v="32"/>
    <n v="71.650000000000006"/>
    <n v="2292.8000000000002"/>
    <x v="4"/>
  </r>
  <r>
    <n v="43"/>
    <n v="76.430000000000007"/>
    <n v="3286.4900000000002"/>
    <x v="4"/>
  </r>
  <r>
    <n v="30"/>
    <n v="77.790000000000006"/>
    <n v="2333.7000000000003"/>
    <x v="4"/>
  </r>
  <r>
    <n v="35"/>
    <n v="76.430000000000007"/>
    <n v="2675.05"/>
    <x v="4"/>
  </r>
  <r>
    <n v="45"/>
    <n v="96.92"/>
    <n v="4361.3999999999996"/>
    <x v="4"/>
  </r>
  <r>
    <n v="34"/>
    <n v="59.37"/>
    <n v="2018.58"/>
    <x v="4"/>
  </r>
  <r>
    <n v="26"/>
    <n v="100"/>
    <n v="2600"/>
    <x v="4"/>
  </r>
  <r>
    <n v="39"/>
    <n v="73"/>
    <n v="2847"/>
    <x v="4"/>
  </r>
  <r>
    <n v="41"/>
    <n v="73.319999999999993"/>
    <n v="3006.12"/>
    <x v="4"/>
  </r>
  <r>
    <n v="41"/>
    <n v="68.239999999999995"/>
    <n v="2797.8399999999997"/>
    <x v="4"/>
  </r>
  <r>
    <n v="64"/>
    <n v="60.05"/>
    <n v="3843.2"/>
    <x v="4"/>
  </r>
  <r>
    <n v="18"/>
    <n v="75.06"/>
    <n v="1351.08"/>
    <x v="4"/>
  </r>
  <r>
    <n v="49"/>
    <n v="34.47"/>
    <n v="1689.03"/>
    <x v="3"/>
  </r>
  <r>
    <n v="48"/>
    <n v="34.47"/>
    <n v="1654.56"/>
    <x v="3"/>
  </r>
  <r>
    <n v="46"/>
    <n v="33.229999999999997"/>
    <n v="1528.58"/>
    <x v="3"/>
  </r>
  <r>
    <n v="26"/>
    <n v="38.979999999999997"/>
    <n v="1013.4799999999999"/>
    <x v="3"/>
  </r>
  <r>
    <n v="37"/>
    <n v="38.979999999999997"/>
    <n v="1442.26"/>
    <x v="3"/>
  </r>
  <r>
    <n v="35"/>
    <n v="33.229999999999997"/>
    <n v="1163.05"/>
    <x v="3"/>
  </r>
  <r>
    <n v="23"/>
    <n v="42.26"/>
    <n v="971.9799999999999"/>
    <x v="3"/>
  </r>
  <r>
    <n v="22"/>
    <n v="41.03"/>
    <n v="902.66000000000008"/>
    <x v="3"/>
  </r>
  <r>
    <n v="39"/>
    <n v="33.229999999999997"/>
    <n v="1295.9699999999998"/>
    <x v="3"/>
  </r>
  <r>
    <n v="44"/>
    <n v="34.880000000000003"/>
    <n v="1534.72"/>
    <x v="3"/>
  </r>
  <r>
    <n v="27"/>
    <n v="43.9"/>
    <n v="1185.3"/>
    <x v="3"/>
  </r>
  <r>
    <n v="46"/>
    <n v="36.93"/>
    <n v="1698.78"/>
    <x v="3"/>
  </r>
  <r>
    <n v="33"/>
    <n v="41.85"/>
    <n v="1381.05"/>
    <x v="3"/>
  </r>
  <r>
    <n v="33"/>
    <n v="40.619999999999997"/>
    <n v="1340.4599999999998"/>
    <x v="3"/>
  </r>
  <r>
    <n v="24"/>
    <n v="40.21"/>
    <n v="965.04"/>
    <x v="3"/>
  </r>
  <r>
    <n v="31"/>
    <n v="35.29"/>
    <n v="1093.99"/>
    <x v="3"/>
  </r>
  <r>
    <n v="41"/>
    <n v="77.239999999999995"/>
    <n v="3166.8399999999997"/>
    <x v="3"/>
  </r>
  <r>
    <n v="22"/>
    <n v="97.44"/>
    <n v="2143.6799999999998"/>
    <x v="3"/>
  </r>
  <r>
    <n v="46"/>
    <n v="37.340000000000003"/>
    <n v="1717.64"/>
    <x v="3"/>
  </r>
  <r>
    <n v="43"/>
    <n v="95.03"/>
    <n v="4086.29"/>
    <x v="3"/>
  </r>
  <r>
    <n v="15"/>
    <n v="36.93"/>
    <n v="553.95000000000005"/>
    <x v="3"/>
  </r>
  <r>
    <n v="15"/>
    <n v="43.49"/>
    <n v="652.35"/>
    <x v="3"/>
  </r>
  <r>
    <n v="26"/>
    <n v="100"/>
    <n v="2600"/>
    <x v="1"/>
  </r>
  <r>
    <n v="44"/>
    <n v="100"/>
    <n v="4400"/>
    <x v="1"/>
  </r>
  <r>
    <n v="20"/>
    <n v="96.99"/>
    <n v="1939.8"/>
    <x v="1"/>
  </r>
  <r>
    <n v="40"/>
    <n v="94.62"/>
    <n v="3784.8"/>
    <x v="1"/>
  </r>
  <r>
    <n v="23"/>
    <n v="100"/>
    <n v="2300"/>
    <x v="1"/>
  </r>
  <r>
    <n v="24"/>
    <n v="99.36"/>
    <n v="2384.64"/>
    <x v="1"/>
  </r>
  <r>
    <n v="29"/>
    <n v="100"/>
    <n v="2900"/>
    <x v="1"/>
  </r>
  <r>
    <n v="49"/>
    <n v="100"/>
    <n v="4900"/>
    <x v="1"/>
  </r>
  <r>
    <n v="34"/>
    <n v="100"/>
    <n v="3400"/>
    <x v="1"/>
  </r>
  <r>
    <n v="28"/>
    <n v="100"/>
    <n v="2800"/>
    <x v="1"/>
  </r>
  <r>
    <n v="37"/>
    <n v="100"/>
    <n v="3700"/>
    <x v="1"/>
  </r>
  <r>
    <n v="45"/>
    <n v="100"/>
    <n v="4500"/>
    <x v="1"/>
  </r>
  <r>
    <n v="46"/>
    <n v="100"/>
    <n v="4600"/>
    <x v="1"/>
  </r>
  <r>
    <n v="22"/>
    <n v="100"/>
    <n v="2200"/>
    <x v="1"/>
  </r>
  <r>
    <n v="39"/>
    <n v="100"/>
    <n v="3900"/>
    <x v="1"/>
  </r>
  <r>
    <n v="27"/>
    <n v="100"/>
    <n v="2700"/>
    <x v="1"/>
  </r>
  <r>
    <n v="36"/>
    <n v="100"/>
    <n v="3600"/>
    <x v="1"/>
  </r>
  <r>
    <n v="38"/>
    <n v="100"/>
    <n v="3800"/>
    <x v="1"/>
  </r>
  <r>
    <n v="44"/>
    <n v="100"/>
    <n v="4400"/>
    <x v="1"/>
  </r>
  <r>
    <n v="31"/>
    <n v="100"/>
    <n v="3100"/>
    <x v="1"/>
  </r>
  <r>
    <n v="23"/>
    <n v="100"/>
    <n v="2300"/>
    <x v="1"/>
  </r>
  <r>
    <n v="22"/>
    <n v="100"/>
    <n v="2200"/>
    <x v="1"/>
  </r>
  <r>
    <n v="28"/>
    <n v="50.32"/>
    <n v="1408.96"/>
    <x v="1"/>
  </r>
  <r>
    <n v="21"/>
    <n v="93.91"/>
    <n v="1972.11"/>
    <x v="1"/>
  </r>
  <r>
    <n v="37"/>
    <n v="100"/>
    <n v="3700"/>
    <x v="1"/>
  </r>
  <r>
    <n v="31"/>
    <n v="100"/>
    <n v="3100"/>
    <x v="1"/>
  </r>
  <r>
    <n v="25"/>
    <n v="100"/>
    <n v="2500"/>
    <x v="3"/>
  </r>
  <r>
    <n v="26"/>
    <n v="86.68"/>
    <n v="2253.6800000000003"/>
    <x v="3"/>
  </r>
  <r>
    <n v="34"/>
    <n v="100"/>
    <n v="3400"/>
    <x v="3"/>
  </r>
  <r>
    <n v="29"/>
    <n v="100"/>
    <n v="2900"/>
    <x v="3"/>
  </r>
  <r>
    <n v="20"/>
    <n v="90.57"/>
    <n v="1811.3999999999999"/>
    <x v="3"/>
  </r>
  <r>
    <n v="42"/>
    <n v="91.55"/>
    <n v="3845.1"/>
    <x v="3"/>
  </r>
  <r>
    <n v="22"/>
    <n v="100"/>
    <n v="2200"/>
    <x v="3"/>
  </r>
  <r>
    <n v="47"/>
    <n v="100"/>
    <n v="4700"/>
    <x v="3"/>
  </r>
  <r>
    <n v="20"/>
    <n v="100"/>
    <n v="2000"/>
    <x v="3"/>
  </r>
  <r>
    <n v="33"/>
    <n v="97.39"/>
    <n v="3213.87"/>
    <x v="3"/>
  </r>
  <r>
    <n v="39"/>
    <n v="90.57"/>
    <n v="3532.2299999999996"/>
    <x v="3"/>
  </r>
  <r>
    <n v="33"/>
    <n v="100"/>
    <n v="3300"/>
    <x v="3"/>
  </r>
  <r>
    <n v="40"/>
    <n v="86.68"/>
    <n v="3467.2000000000003"/>
    <x v="3"/>
  </r>
  <r>
    <n v="46"/>
    <n v="78.89"/>
    <n v="3628.94"/>
    <x v="3"/>
  </r>
  <r>
    <n v="48"/>
    <n v="97.39"/>
    <n v="4674.72"/>
    <x v="3"/>
  </r>
  <r>
    <n v="21"/>
    <n v="78.89"/>
    <n v="1656.69"/>
    <x v="3"/>
  </r>
  <r>
    <n v="45"/>
    <n v="100"/>
    <n v="4500"/>
    <x v="3"/>
  </r>
  <r>
    <n v="33"/>
    <n v="100"/>
    <n v="3300"/>
    <x v="3"/>
  </r>
  <r>
    <n v="44"/>
    <n v="100"/>
    <n v="4400"/>
    <x v="3"/>
  </r>
  <r>
    <n v="33"/>
    <n v="100"/>
    <n v="3300"/>
    <x v="3"/>
  </r>
  <r>
    <n v="39"/>
    <n v="100"/>
    <n v="3900"/>
    <x v="3"/>
  </r>
  <r>
    <n v="39"/>
    <n v="50.31"/>
    <n v="1962.0900000000001"/>
    <x v="3"/>
  </r>
  <r>
    <n v="41"/>
    <n v="100"/>
    <n v="4100"/>
    <x v="3"/>
  </r>
  <r>
    <n v="40"/>
    <n v="86.92"/>
    <n v="3476.8"/>
    <x v="3"/>
  </r>
  <r>
    <n v="33"/>
    <n v="100"/>
    <n v="3300"/>
    <x v="3"/>
  </r>
  <r>
    <n v="28"/>
    <n v="78.89"/>
    <n v="2208.92"/>
    <x v="3"/>
  </r>
  <r>
    <n v="26"/>
    <n v="63.76"/>
    <n v="1657.76"/>
    <x v="4"/>
  </r>
  <r>
    <n v="29"/>
    <n v="85.49"/>
    <n v="2479.21"/>
    <x v="4"/>
  </r>
  <r>
    <n v="46"/>
    <n v="77.52"/>
    <n v="3565.9199999999996"/>
    <x v="4"/>
  </r>
  <r>
    <n v="33"/>
    <n v="84.77"/>
    <n v="2797.41"/>
    <x v="4"/>
  </r>
  <r>
    <n v="48"/>
    <n v="78.25"/>
    <n v="3756"/>
    <x v="4"/>
  </r>
  <r>
    <n v="40"/>
    <n v="71"/>
    <n v="2840"/>
    <x v="4"/>
  </r>
  <r>
    <n v="23"/>
    <n v="74.62"/>
    <n v="1716.2600000000002"/>
    <x v="4"/>
  </r>
  <r>
    <n v="40"/>
    <n v="81.14"/>
    <n v="3245.6"/>
    <x v="4"/>
  </r>
  <r>
    <n v="37"/>
    <n v="74.62"/>
    <n v="2760.94"/>
    <x v="4"/>
  </r>
  <r>
    <n v="24"/>
    <n v="75.349999999999994"/>
    <n v="1808.3999999999999"/>
    <x v="4"/>
  </r>
  <r>
    <n v="27"/>
    <n v="62.31"/>
    <n v="1682.3700000000001"/>
    <x v="4"/>
  </r>
  <r>
    <n v="21"/>
    <n v="71"/>
    <n v="1491"/>
    <x v="4"/>
  </r>
  <r>
    <n v="23"/>
    <n v="72.45"/>
    <n v="1666.3500000000001"/>
    <x v="4"/>
  </r>
  <r>
    <n v="44"/>
    <n v="83.32"/>
    <n v="3666.08"/>
    <x v="4"/>
  </r>
  <r>
    <n v="35"/>
    <n v="83.32"/>
    <n v="2916.2"/>
    <x v="4"/>
  </r>
  <r>
    <n v="43"/>
    <n v="60.86"/>
    <n v="2616.98"/>
    <x v="4"/>
  </r>
  <r>
    <n v="40"/>
    <n v="84.77"/>
    <n v="3390.7999999999997"/>
    <x v="4"/>
  </r>
  <r>
    <n v="35"/>
    <n v="89.9"/>
    <n v="3146.5"/>
    <x v="4"/>
  </r>
  <r>
    <n v="25"/>
    <n v="62.46"/>
    <n v="1561.5"/>
    <x v="4"/>
  </r>
  <r>
    <n v="43"/>
    <n v="100"/>
    <n v="4300"/>
    <x v="4"/>
  </r>
  <r>
    <n v="50"/>
    <n v="63.34"/>
    <n v="3167"/>
    <x v="4"/>
  </r>
  <r>
    <n v="45"/>
    <n v="78.25"/>
    <n v="3521.25"/>
    <x v="4"/>
  </r>
  <r>
    <n v="52"/>
    <n v="81.14"/>
    <n v="4219.28"/>
    <x v="4"/>
  </r>
  <r>
    <n v="48"/>
    <n v="74.62"/>
    <n v="3581.76"/>
    <x v="4"/>
  </r>
  <r>
    <n v="31"/>
    <n v="68.709999999999994"/>
    <n v="2130.0099999999998"/>
    <x v="1"/>
  </r>
  <r>
    <n v="29"/>
    <n v="71.14"/>
    <n v="2063.06"/>
    <x v="1"/>
  </r>
  <r>
    <n v="23"/>
    <n v="87.31"/>
    <n v="2008.13"/>
    <x v="1"/>
  </r>
  <r>
    <n v="31"/>
    <n v="64.67"/>
    <n v="2004.77"/>
    <x v="1"/>
  </r>
  <r>
    <n v="23"/>
    <n v="67.099999999999994"/>
    <n v="1543.3"/>
    <x v="1"/>
  </r>
  <r>
    <n v="24"/>
    <n v="94.58"/>
    <n v="2269.92"/>
    <x v="1"/>
  </r>
  <r>
    <n v="28"/>
    <n v="71.14"/>
    <n v="1991.92"/>
    <x v="1"/>
  </r>
  <r>
    <n v="44"/>
    <n v="66.290000000000006"/>
    <n v="2916.76"/>
    <x v="1"/>
  </r>
  <r>
    <n v="22"/>
    <n v="92.16"/>
    <n v="2027.52"/>
    <x v="1"/>
  </r>
  <r>
    <n v="46"/>
    <n v="70.33"/>
    <n v="3235.18"/>
    <x v="1"/>
  </r>
  <r>
    <n v="22"/>
    <n v="93.77"/>
    <n v="2062.94"/>
    <x v="1"/>
  </r>
  <r>
    <n v="38"/>
    <n v="87.31"/>
    <n v="3317.78"/>
    <x v="1"/>
  </r>
  <r>
    <n v="47"/>
    <n v="83.27"/>
    <n v="3913.6899999999996"/>
    <x v="1"/>
  </r>
  <r>
    <n v="48"/>
    <n v="75.180000000000007"/>
    <n v="3608.6400000000003"/>
    <x v="1"/>
  </r>
  <r>
    <n v="40"/>
    <n v="88.12"/>
    <n v="3524.8"/>
    <x v="1"/>
  </r>
  <r>
    <n v="32"/>
    <n v="80.84"/>
    <n v="2586.88"/>
    <x v="1"/>
  </r>
  <r>
    <n v="49"/>
    <n v="97.01"/>
    <n v="4753.4900000000007"/>
    <x v="1"/>
  </r>
  <r>
    <n v="43"/>
    <n v="85.69"/>
    <n v="3684.67"/>
    <x v="1"/>
  </r>
  <r>
    <n v="41"/>
    <n v="100"/>
    <n v="4100"/>
    <x v="1"/>
  </r>
  <r>
    <n v="30"/>
    <n v="100"/>
    <n v="3000"/>
    <x v="1"/>
  </r>
  <r>
    <n v="28"/>
    <n v="95.39"/>
    <n v="2670.92"/>
    <x v="1"/>
  </r>
  <r>
    <n v="43"/>
    <n v="100"/>
    <n v="4300"/>
    <x v="1"/>
  </r>
  <r>
    <n v="41"/>
    <n v="100"/>
    <n v="4100"/>
    <x v="1"/>
  </r>
  <r>
    <n v="30"/>
    <n v="82.42"/>
    <n v="2472.6"/>
    <x v="1"/>
  </r>
  <r>
    <n v="31"/>
    <n v="100"/>
    <n v="3100"/>
    <x v="2"/>
  </r>
  <r>
    <n v="32"/>
    <n v="100"/>
    <n v="3200"/>
    <x v="2"/>
  </r>
  <r>
    <n v="43"/>
    <n v="96.31"/>
    <n v="4141.33"/>
    <x v="2"/>
  </r>
  <r>
    <n v="26"/>
    <n v="100"/>
    <n v="2600"/>
    <x v="2"/>
  </r>
  <r>
    <n v="27"/>
    <n v="100"/>
    <n v="2700"/>
    <x v="2"/>
  </r>
  <r>
    <n v="24"/>
    <n v="100"/>
    <n v="2400"/>
    <x v="2"/>
  </r>
  <r>
    <n v="22"/>
    <n v="100"/>
    <n v="2200"/>
    <x v="2"/>
  </r>
  <r>
    <n v="46"/>
    <n v="100"/>
    <n v="4600"/>
    <x v="2"/>
  </r>
  <r>
    <n v="37"/>
    <n v="97.27"/>
    <n v="3598.99"/>
    <x v="2"/>
  </r>
  <r>
    <n v="49"/>
    <n v="80.900000000000006"/>
    <n v="3964.1000000000004"/>
    <x v="2"/>
  </r>
  <r>
    <n v="21"/>
    <n v="100"/>
    <n v="2100"/>
    <x v="2"/>
  </r>
  <r>
    <n v="25"/>
    <n v="100"/>
    <n v="2500"/>
    <x v="2"/>
  </r>
  <r>
    <n v="37"/>
    <n v="100"/>
    <n v="3700"/>
    <x v="2"/>
  </r>
  <r>
    <n v="45"/>
    <n v="86.68"/>
    <n v="3900.6000000000004"/>
    <x v="2"/>
  </r>
  <r>
    <n v="32"/>
    <n v="85.72"/>
    <n v="2743.04"/>
    <x v="2"/>
  </r>
  <r>
    <n v="29"/>
    <n v="82.83"/>
    <n v="2402.0700000000002"/>
    <x v="2"/>
  </r>
  <r>
    <n v="26"/>
    <n v="83.79"/>
    <n v="2178.54"/>
    <x v="2"/>
  </r>
  <r>
    <n v="28"/>
    <n v="100"/>
    <n v="2800"/>
    <x v="2"/>
  </r>
  <r>
    <n v="27"/>
    <n v="87.64"/>
    <n v="2366.2800000000002"/>
    <x v="2"/>
  </r>
  <r>
    <n v="20"/>
    <n v="98.18"/>
    <n v="1963.6000000000001"/>
    <x v="2"/>
  </r>
  <r>
    <n v="44"/>
    <n v="100"/>
    <n v="4400"/>
    <x v="2"/>
  </r>
  <r>
    <n v="42"/>
    <n v="100"/>
    <n v="4200"/>
    <x v="2"/>
  </r>
  <r>
    <n v="41"/>
    <n v="100"/>
    <n v="4100"/>
    <x v="2"/>
  </r>
  <r>
    <n v="26"/>
    <n v="100"/>
    <n v="2600"/>
    <x v="2"/>
  </r>
  <r>
    <n v="26"/>
    <n v="100"/>
    <n v="2600"/>
    <x v="2"/>
  </r>
  <r>
    <n v="26"/>
    <n v="100"/>
    <n v="2600"/>
    <x v="2"/>
  </r>
  <r>
    <n v="41"/>
    <n v="86.68"/>
    <n v="3553.88"/>
    <x v="2"/>
  </r>
  <r>
    <n v="20"/>
    <n v="92.9"/>
    <n v="1858"/>
    <x v="0"/>
  </r>
  <r>
    <n v="22"/>
    <n v="100"/>
    <n v="2200"/>
    <x v="0"/>
  </r>
  <r>
    <n v="23"/>
    <n v="100"/>
    <n v="2300"/>
    <x v="0"/>
  </r>
  <r>
    <n v="33"/>
    <n v="93.9"/>
    <n v="3098.7000000000003"/>
    <x v="0"/>
  </r>
  <r>
    <n v="28"/>
    <n v="100"/>
    <n v="2800"/>
    <x v="0"/>
  </r>
  <r>
    <n v="44"/>
    <n v="98.89"/>
    <n v="4351.16"/>
    <x v="0"/>
  </r>
  <r>
    <n v="46"/>
    <n v="79.91"/>
    <n v="3675.8599999999997"/>
    <x v="0"/>
  </r>
  <r>
    <n v="21"/>
    <n v="100"/>
    <n v="2100"/>
    <x v="0"/>
  </r>
  <r>
    <n v="41"/>
    <n v="100"/>
    <n v="4100"/>
    <x v="0"/>
  </r>
  <r>
    <n v="31"/>
    <n v="100"/>
    <n v="3100"/>
    <x v="0"/>
  </r>
  <r>
    <n v="31"/>
    <n v="79.91"/>
    <n v="2477.21"/>
    <x v="0"/>
  </r>
  <r>
    <n v="23"/>
    <n v="81.91"/>
    <n v="1883.9299999999998"/>
    <x v="0"/>
  </r>
  <r>
    <n v="37"/>
    <n v="98.89"/>
    <n v="3658.93"/>
    <x v="0"/>
  </r>
  <r>
    <n v="26"/>
    <n v="100"/>
    <n v="2600"/>
    <x v="0"/>
  </r>
  <r>
    <n v="24"/>
    <n v="79.91"/>
    <n v="1917.84"/>
    <x v="0"/>
  </r>
  <r>
    <n v="47"/>
    <n v="100"/>
    <n v="4700"/>
    <x v="0"/>
  </r>
  <r>
    <n v="45"/>
    <n v="63.91"/>
    <n v="2875.95"/>
    <x v="0"/>
  </r>
  <r>
    <n v="55"/>
    <n v="100"/>
    <n v="5500"/>
    <x v="0"/>
  </r>
  <r>
    <n v="46"/>
    <n v="81.17"/>
    <n v="3733.82"/>
    <x v="0"/>
  </r>
  <r>
    <n v="50"/>
    <n v="100"/>
    <n v="5000"/>
    <x v="0"/>
  </r>
  <r>
    <n v="37"/>
    <n v="100"/>
    <n v="3700"/>
    <x v="0"/>
  </r>
  <r>
    <n v="44"/>
    <n v="94.9"/>
    <n v="4175.6000000000004"/>
    <x v="0"/>
  </r>
  <r>
    <n v="49"/>
    <n v="100"/>
    <n v="4900"/>
    <x v="0"/>
  </r>
  <r>
    <n v="45"/>
    <n v="100"/>
    <n v="4500"/>
    <x v="0"/>
  </r>
  <r>
    <n v="27"/>
    <n v="43.45"/>
    <n v="1173.1500000000001"/>
    <x v="0"/>
  </r>
  <r>
    <n v="31"/>
    <n v="44.66"/>
    <n v="1384.4599999999998"/>
    <x v="0"/>
  </r>
  <r>
    <n v="33"/>
    <n v="40.229999999999997"/>
    <n v="1327.59"/>
    <x v="0"/>
  </r>
  <r>
    <n v="31"/>
    <n v="35.799999999999997"/>
    <n v="1109.8"/>
    <x v="0"/>
  </r>
  <r>
    <n v="35"/>
    <n v="35.4"/>
    <n v="1239"/>
    <x v="0"/>
  </r>
  <r>
    <n v="26"/>
    <n v="39.83"/>
    <n v="1035.58"/>
    <x v="0"/>
  </r>
  <r>
    <n v="34"/>
    <n v="45.46"/>
    <n v="1545.64"/>
    <x v="0"/>
  </r>
  <r>
    <n v="46"/>
    <n v="32.99"/>
    <n v="1517.5400000000002"/>
    <x v="0"/>
  </r>
  <r>
    <n v="41"/>
    <n v="42.24"/>
    <n v="1731.8400000000001"/>
    <x v="0"/>
  </r>
  <r>
    <n v="43"/>
    <n v="39.43"/>
    <n v="1695.49"/>
    <x v="0"/>
  </r>
  <r>
    <n v="26"/>
    <n v="40.229999999999997"/>
    <n v="1045.98"/>
    <x v="0"/>
  </r>
  <r>
    <n v="36"/>
    <n v="48.28"/>
    <n v="1738.08"/>
    <x v="0"/>
  </r>
  <r>
    <n v="20"/>
    <n v="32.590000000000003"/>
    <n v="651.80000000000007"/>
    <x v="0"/>
  </r>
  <r>
    <n v="27"/>
    <n v="36.61"/>
    <n v="988.47"/>
    <x v="0"/>
  </r>
  <r>
    <n v="37"/>
    <n v="41.03"/>
    <n v="1518.1100000000001"/>
    <x v="0"/>
  </r>
  <r>
    <n v="24"/>
    <n v="42.24"/>
    <n v="1013.76"/>
    <x v="0"/>
  </r>
  <r>
    <n v="36"/>
    <n v="43.05"/>
    <n v="1549.8"/>
    <x v="0"/>
  </r>
  <r>
    <n v="29"/>
    <n v="38.22"/>
    <n v="1108.3799999999999"/>
    <x v="0"/>
  </r>
  <r>
    <n v="28"/>
    <n v="100"/>
    <n v="2800"/>
    <x v="0"/>
  </r>
  <r>
    <n v="29"/>
    <n v="100"/>
    <n v="2900"/>
    <x v="0"/>
  </r>
  <r>
    <n v="38"/>
    <n v="39.83"/>
    <n v="1513.54"/>
    <x v="0"/>
  </r>
  <r>
    <n v="48"/>
    <n v="48.28"/>
    <n v="2317.44"/>
    <x v="0"/>
  </r>
  <r>
    <n v="40"/>
    <n v="82.46"/>
    <n v="3298.3999999999996"/>
    <x v="0"/>
  </r>
  <r>
    <n v="41"/>
    <n v="44.56"/>
    <n v="1826.96"/>
    <x v="0"/>
  </r>
  <r>
    <n v="30"/>
    <n v="40.229999999999997"/>
    <n v="1206.8999999999999"/>
    <x v="0"/>
  </r>
  <r>
    <n v="35"/>
    <n v="47.62"/>
    <n v="1666.6999999999998"/>
    <x v="2"/>
  </r>
  <r>
    <n v="28"/>
    <n v="55.73"/>
    <n v="1560.4399999999998"/>
    <x v="2"/>
  </r>
  <r>
    <n v="45"/>
    <n v="51.95"/>
    <n v="2337.75"/>
    <x v="2"/>
  </r>
  <r>
    <n v="24"/>
    <n v="45.99"/>
    <n v="1103.76"/>
    <x v="2"/>
  </r>
  <r>
    <n v="41"/>
    <n v="63.85"/>
    <n v="2617.85"/>
    <x v="2"/>
  </r>
  <r>
    <n v="48"/>
    <n v="45.99"/>
    <n v="2207.52"/>
    <x v="2"/>
  </r>
  <r>
    <n v="50"/>
    <n v="63.31"/>
    <n v="3165.5"/>
    <x v="2"/>
  </r>
  <r>
    <n v="33"/>
    <n v="62.77"/>
    <n v="2071.4100000000003"/>
    <x v="2"/>
  </r>
  <r>
    <n v="32"/>
    <n v="43.29"/>
    <n v="1385.28"/>
    <x v="2"/>
  </r>
  <r>
    <n v="27"/>
    <n v="60.06"/>
    <n v="1621.6200000000001"/>
    <x v="2"/>
  </r>
  <r>
    <n v="35"/>
    <n v="55.19"/>
    <n v="1931.6499999999999"/>
    <x v="2"/>
  </r>
  <r>
    <n v="23"/>
    <n v="54.11"/>
    <n v="1244.53"/>
    <x v="2"/>
  </r>
  <r>
    <n v="35"/>
    <n v="48.7"/>
    <n v="1704.5"/>
    <x v="2"/>
  </r>
  <r>
    <n v="40"/>
    <n v="43.83"/>
    <n v="1753.1999999999998"/>
    <x v="2"/>
  </r>
  <r>
    <n v="35"/>
    <n v="47.62"/>
    <n v="1666.6999999999998"/>
    <x v="2"/>
  </r>
  <r>
    <n v="31"/>
    <n v="55.19"/>
    <n v="1710.8899999999999"/>
    <x v="2"/>
  </r>
  <r>
    <n v="50"/>
    <n v="46.53"/>
    <n v="2326.5"/>
    <x v="2"/>
  </r>
  <r>
    <n v="40"/>
    <n v="57.9"/>
    <n v="2316"/>
    <x v="2"/>
  </r>
  <r>
    <n v="38"/>
    <n v="45.45"/>
    <n v="1727.1000000000001"/>
    <x v="2"/>
  </r>
  <r>
    <n v="38"/>
    <n v="100"/>
    <n v="3800"/>
    <x v="2"/>
  </r>
  <r>
    <n v="40"/>
    <n v="60.6"/>
    <n v="2424"/>
    <x v="2"/>
  </r>
  <r>
    <n v="33"/>
    <n v="46.53"/>
    <n v="1535.49"/>
    <x v="2"/>
  </r>
  <r>
    <n v="36"/>
    <n v="100"/>
    <n v="3600"/>
    <x v="2"/>
  </r>
  <r>
    <n v="20"/>
    <n v="66.47"/>
    <n v="1329.4"/>
    <x v="2"/>
  </r>
  <r>
    <n v="32"/>
    <n v="53.18"/>
    <n v="1701.76"/>
    <x v="2"/>
  </r>
  <r>
    <n v="36"/>
    <n v="62.77"/>
    <n v="2259.7200000000003"/>
    <x v="2"/>
  </r>
  <r>
    <n v="19"/>
    <n v="48.7"/>
    <n v="925.30000000000007"/>
    <x v="2"/>
  </r>
  <r>
    <n v="11"/>
    <n v="43.83"/>
    <n v="482.13"/>
    <x v="2"/>
  </r>
  <r>
    <n v="49"/>
    <n v="65.87"/>
    <n v="3227.63"/>
    <x v="6"/>
  </r>
  <r>
    <n v="27"/>
    <n v="63.38"/>
    <n v="1711.26"/>
    <x v="6"/>
  </r>
  <r>
    <n v="29"/>
    <n v="70.84"/>
    <n v="2054.36"/>
    <x v="6"/>
  </r>
  <r>
    <n v="42"/>
    <n v="74.569999999999993"/>
    <n v="3131.9399999999996"/>
    <x v="6"/>
  </r>
  <r>
    <n v="33"/>
    <n v="50.95"/>
    <n v="1681.3500000000001"/>
    <x v="6"/>
  </r>
  <r>
    <n v="44"/>
    <n v="53.44"/>
    <n v="2351.3599999999997"/>
    <x v="6"/>
  </r>
  <r>
    <n v="22"/>
    <n v="64"/>
    <n v="1408"/>
    <x v="6"/>
  </r>
  <r>
    <n v="48"/>
    <n v="50.95"/>
    <n v="2445.6000000000004"/>
    <x v="6"/>
  </r>
  <r>
    <n v="33"/>
    <n v="54.68"/>
    <n v="1804.44"/>
    <x v="6"/>
  </r>
  <r>
    <n v="45"/>
    <n v="56.55"/>
    <n v="2544.75"/>
    <x v="6"/>
  </r>
  <r>
    <n v="20"/>
    <n v="52.82"/>
    <n v="1056.4000000000001"/>
    <x v="6"/>
  </r>
  <r>
    <n v="46"/>
    <n v="60.9"/>
    <n v="2801.4"/>
    <x v="6"/>
  </r>
  <r>
    <n v="40"/>
    <n v="49.71"/>
    <n v="1988.4"/>
    <x v="6"/>
  </r>
  <r>
    <n v="45"/>
    <n v="64.63"/>
    <n v="2908.35"/>
    <x v="6"/>
  </r>
  <r>
    <n v="36"/>
    <n v="59.65"/>
    <n v="2147.4"/>
    <x v="6"/>
  </r>
  <r>
    <n v="31"/>
    <n v="67.73"/>
    <n v="2099.63"/>
    <x v="6"/>
  </r>
  <r>
    <n v="46"/>
    <n v="50.33"/>
    <n v="2315.1799999999998"/>
    <x v="6"/>
  </r>
  <r>
    <n v="35"/>
    <n v="66.489999999999995"/>
    <n v="2327.1499999999996"/>
    <x v="6"/>
  </r>
  <r>
    <n v="28"/>
    <n v="100"/>
    <n v="2800"/>
    <x v="6"/>
  </r>
  <r>
    <n v="31"/>
    <n v="84.71"/>
    <n v="2626.0099999999998"/>
    <x v="6"/>
  </r>
  <r>
    <n v="27"/>
    <n v="100"/>
    <n v="2700"/>
    <x v="6"/>
  </r>
  <r>
    <n v="22"/>
    <n v="100"/>
    <n v="2200"/>
    <x v="6"/>
  </r>
  <r>
    <n v="30"/>
    <n v="99.55"/>
    <n v="2986.5"/>
    <x v="6"/>
  </r>
  <r>
    <n v="44"/>
    <n v="36.07"/>
    <n v="1587.08"/>
    <x v="6"/>
  </r>
  <r>
    <n v="30"/>
    <n v="60.28"/>
    <n v="1808.4"/>
    <x v="6"/>
  </r>
  <r>
    <n v="24"/>
    <n v="49.71"/>
    <n v="1193.04"/>
    <x v="6"/>
  </r>
  <r>
    <n v="45"/>
    <n v="75.63"/>
    <n v="3403.35"/>
    <x v="2"/>
  </r>
  <r>
    <n v="23"/>
    <n v="68.52"/>
    <n v="1575.9599999999998"/>
    <x v="2"/>
  </r>
  <r>
    <n v="26"/>
    <n v="62.7"/>
    <n v="1630.2"/>
    <x v="2"/>
  </r>
  <r>
    <n v="28"/>
    <n v="60.76"/>
    <n v="1701.28"/>
    <x v="2"/>
  </r>
  <r>
    <n v="49"/>
    <n v="58.18"/>
    <n v="2850.82"/>
    <x v="2"/>
  </r>
  <r>
    <n v="49"/>
    <n v="54.94"/>
    <n v="2692.06"/>
    <x v="2"/>
  </r>
  <r>
    <n v="29"/>
    <n v="74.98"/>
    <n v="2174.42"/>
    <x v="2"/>
  </r>
  <r>
    <n v="49"/>
    <n v="64.64"/>
    <n v="3167.36"/>
    <x v="2"/>
  </r>
  <r>
    <n v="39"/>
    <n v="54.94"/>
    <n v="2142.66"/>
    <x v="2"/>
  </r>
  <r>
    <n v="36"/>
    <n v="58.82"/>
    <n v="2117.52"/>
    <x v="2"/>
  </r>
  <r>
    <n v="39"/>
    <n v="62.05"/>
    <n v="2419.9499999999998"/>
    <x v="2"/>
  </r>
  <r>
    <n v="30"/>
    <n v="73.040000000000006"/>
    <n v="2191.2000000000003"/>
    <x v="2"/>
  </r>
  <r>
    <n v="44"/>
    <n v="69.16"/>
    <n v="3043.04"/>
    <x v="2"/>
  </r>
  <r>
    <n v="20"/>
    <n v="61.41"/>
    <n v="1228.1999999999998"/>
    <x v="2"/>
  </r>
  <r>
    <n v="21"/>
    <n v="63.35"/>
    <n v="1330.3500000000001"/>
    <x v="2"/>
  </r>
  <r>
    <n v="36"/>
    <n v="77.569999999999993"/>
    <n v="2792.5199999999995"/>
    <x v="2"/>
  </r>
  <r>
    <n v="32"/>
    <n v="71.75"/>
    <n v="2296"/>
    <x v="2"/>
  </r>
  <r>
    <n v="36"/>
    <n v="73.040000000000006"/>
    <n v="2629.44"/>
    <x v="2"/>
  </r>
  <r>
    <n v="34"/>
    <n v="56.24"/>
    <n v="1912.16"/>
    <x v="2"/>
  </r>
  <r>
    <n v="48"/>
    <n v="100"/>
    <n v="4800"/>
    <x v="2"/>
  </r>
  <r>
    <n v="33"/>
    <n v="73.69"/>
    <n v="2431.77"/>
    <x v="2"/>
  </r>
  <r>
    <n v="31"/>
    <n v="100"/>
    <n v="3100"/>
    <x v="2"/>
  </r>
  <r>
    <n v="36"/>
    <n v="100"/>
    <n v="3600"/>
    <x v="2"/>
  </r>
  <r>
    <n v="25"/>
    <n v="100"/>
    <n v="2500"/>
    <x v="2"/>
  </r>
  <r>
    <n v="48"/>
    <n v="100"/>
    <n v="4800"/>
    <x v="2"/>
  </r>
  <r>
    <n v="27"/>
    <n v="69.16"/>
    <n v="1867.32"/>
    <x v="2"/>
  </r>
  <r>
    <n v="44"/>
    <n v="61.41"/>
    <n v="2702.04"/>
    <x v="2"/>
  </r>
  <r>
    <n v="33"/>
    <n v="72.92"/>
    <n v="2406.36"/>
    <x v="3"/>
  </r>
  <r>
    <n v="29"/>
    <n v="72.23"/>
    <n v="2094.67"/>
    <x v="3"/>
  </r>
  <r>
    <n v="49"/>
    <n v="57.1"/>
    <n v="2797.9"/>
    <x v="3"/>
  </r>
  <r>
    <n v="20"/>
    <n v="81.86"/>
    <n v="1637.2"/>
    <x v="3"/>
  </r>
  <r>
    <n v="31"/>
    <n v="73.61"/>
    <n v="2281.91"/>
    <x v="3"/>
  </r>
  <r>
    <n v="39"/>
    <n v="59.16"/>
    <n v="2307.2399999999998"/>
    <x v="3"/>
  </r>
  <r>
    <n v="20"/>
    <n v="66.040000000000006"/>
    <n v="1320.8000000000002"/>
    <x v="3"/>
  </r>
  <r>
    <n v="34"/>
    <n v="77.73"/>
    <n v="2642.82"/>
    <x v="3"/>
  </r>
  <r>
    <n v="50"/>
    <n v="61.22"/>
    <n v="3061"/>
    <x v="3"/>
  </r>
  <r>
    <n v="40"/>
    <n v="79.11"/>
    <n v="3164.4"/>
    <x v="3"/>
  </r>
  <r>
    <n v="28"/>
    <n v="63.97"/>
    <n v="1791.1599999999999"/>
    <x v="3"/>
  </r>
  <r>
    <n v="50"/>
    <n v="81.86"/>
    <n v="4093"/>
    <x v="3"/>
  </r>
  <r>
    <n v="28"/>
    <n v="79.8"/>
    <n v="2234.4"/>
    <x v="3"/>
  </r>
  <r>
    <n v="46"/>
    <n v="66.040000000000006"/>
    <n v="3037.84"/>
    <x v="3"/>
  </r>
  <r>
    <n v="24"/>
    <n v="59.16"/>
    <n v="1419.84"/>
    <x v="3"/>
  </r>
  <r>
    <n v="24"/>
    <n v="81.17"/>
    <n v="1948.08"/>
    <x v="3"/>
  </r>
  <r>
    <n v="39"/>
    <n v="59.16"/>
    <n v="2307.2399999999998"/>
    <x v="3"/>
  </r>
  <r>
    <n v="40"/>
    <n v="44.51"/>
    <n v="1780.3999999999999"/>
    <x v="3"/>
  </r>
  <r>
    <n v="49"/>
    <n v="72.33"/>
    <n v="3544.17"/>
    <x v="3"/>
  </r>
  <r>
    <n v="44"/>
    <n v="82.26"/>
    <n v="3619.44"/>
    <x v="3"/>
  </r>
  <r>
    <n v="35"/>
    <n v="100"/>
    <n v="3500"/>
    <x v="3"/>
  </r>
  <r>
    <n v="22"/>
    <n v="67.41"/>
    <n v="1483.02"/>
    <x v="3"/>
  </r>
  <r>
    <n v="62"/>
    <n v="77.73"/>
    <n v="4819.26"/>
    <x v="3"/>
  </r>
  <r>
    <n v="26"/>
    <n v="61.22"/>
    <n v="1591.72"/>
    <x v="3"/>
  </r>
  <r>
    <n v="31"/>
    <n v="100"/>
    <n v="3100"/>
    <x v="0"/>
  </r>
  <r>
    <n v="25"/>
    <n v="86.74"/>
    <n v="2168.5"/>
    <x v="0"/>
  </r>
  <r>
    <n v="30"/>
    <n v="89.8"/>
    <n v="2694"/>
    <x v="0"/>
  </r>
  <r>
    <n v="27"/>
    <n v="100"/>
    <n v="2700"/>
    <x v="0"/>
  </r>
  <r>
    <n v="23"/>
    <n v="100"/>
    <n v="2300"/>
    <x v="0"/>
  </r>
  <r>
    <n v="34"/>
    <n v="100"/>
    <n v="3400"/>
    <x v="0"/>
  </r>
  <r>
    <n v="22"/>
    <n v="100"/>
    <n v="2200"/>
    <x v="0"/>
  </r>
  <r>
    <n v="42"/>
    <n v="85.72"/>
    <n v="3600.24"/>
    <x v="0"/>
  </r>
  <r>
    <n v="37"/>
    <n v="100"/>
    <n v="3700"/>
    <x v="0"/>
  </r>
  <r>
    <n v="30"/>
    <n v="100"/>
    <n v="3000"/>
    <x v="0"/>
  </r>
  <r>
    <n v="27"/>
    <n v="100"/>
    <n v="2700"/>
    <x v="0"/>
  </r>
  <r>
    <n v="25"/>
    <n v="100"/>
    <n v="2500"/>
    <x v="0"/>
  </r>
  <r>
    <n v="34"/>
    <n v="97.97"/>
    <n v="3330.98"/>
    <x v="0"/>
  </r>
  <r>
    <n v="38"/>
    <n v="100"/>
    <n v="3800"/>
    <x v="0"/>
  </r>
  <r>
    <n v="26"/>
    <n v="100"/>
    <n v="2600"/>
    <x v="0"/>
  </r>
  <r>
    <n v="38"/>
    <n v="100"/>
    <n v="3800"/>
    <x v="0"/>
  </r>
  <r>
    <n v="50"/>
    <n v="84.7"/>
    <n v="4235"/>
    <x v="0"/>
  </r>
  <r>
    <n v="22"/>
    <n v="100"/>
    <n v="2200"/>
    <x v="0"/>
  </r>
  <r>
    <n v="32"/>
    <n v="100"/>
    <n v="3200"/>
    <x v="0"/>
  </r>
  <r>
    <n v="31"/>
    <n v="71.02"/>
    <n v="2201.62"/>
    <x v="0"/>
  </r>
  <r>
    <n v="40"/>
    <n v="100"/>
    <n v="4000"/>
    <x v="0"/>
  </r>
  <r>
    <n v="22"/>
    <n v="100"/>
    <n v="2200"/>
    <x v="0"/>
  </r>
  <r>
    <n v="41"/>
    <n v="100"/>
    <n v="4100"/>
    <x v="0"/>
  </r>
  <r>
    <n v="45"/>
    <n v="48.98"/>
    <n v="2204.1"/>
    <x v="0"/>
  </r>
  <r>
    <n v="45"/>
    <n v="100"/>
    <n v="4500"/>
    <x v="0"/>
  </r>
  <r>
    <n v="39"/>
    <n v="40.15"/>
    <n v="1565.85"/>
    <x v="3"/>
  </r>
  <r>
    <n v="49"/>
    <n v="50.62"/>
    <n v="2480.3799999999997"/>
    <x v="3"/>
  </r>
  <r>
    <n v="27"/>
    <n v="50.19"/>
    <n v="1355.1299999999999"/>
    <x v="3"/>
  </r>
  <r>
    <n v="34"/>
    <n v="36.659999999999997"/>
    <n v="1246.4399999999998"/>
    <x v="3"/>
  </r>
  <r>
    <n v="20"/>
    <n v="41.02"/>
    <n v="820.40000000000009"/>
    <x v="3"/>
  </r>
  <r>
    <n v="48"/>
    <n v="51.93"/>
    <n v="2492.64"/>
    <x v="3"/>
  </r>
  <r>
    <n v="29"/>
    <n v="38.4"/>
    <n v="1113.5999999999999"/>
    <x v="3"/>
  </r>
  <r>
    <n v="43"/>
    <n v="41.02"/>
    <n v="1763.8600000000001"/>
    <x v="3"/>
  </r>
  <r>
    <n v="41"/>
    <n v="46.26"/>
    <n v="1896.6599999999999"/>
    <x v="3"/>
  </r>
  <r>
    <n v="41"/>
    <n v="35.35"/>
    <n v="1449.3500000000001"/>
    <x v="3"/>
  </r>
  <r>
    <n v="36"/>
    <n v="51.93"/>
    <n v="1869.48"/>
    <x v="3"/>
  </r>
  <r>
    <n v="49"/>
    <n v="37.97"/>
    <n v="1860.53"/>
    <x v="3"/>
  </r>
  <r>
    <n v="38"/>
    <n v="45.39"/>
    <n v="1724.82"/>
    <x v="3"/>
  </r>
  <r>
    <n v="33"/>
    <n v="51.93"/>
    <n v="1713.69"/>
    <x v="3"/>
  </r>
  <r>
    <n v="26"/>
    <n v="48.44"/>
    <n v="1259.44"/>
    <x v="3"/>
  </r>
  <r>
    <n v="47"/>
    <n v="43.64"/>
    <n v="2051.08"/>
    <x v="3"/>
  </r>
  <r>
    <n v="34"/>
    <n v="47.57"/>
    <n v="1617.38"/>
    <x v="3"/>
  </r>
  <r>
    <n v="34"/>
    <n v="51.93"/>
    <n v="1765.62"/>
    <x v="3"/>
  </r>
  <r>
    <n v="40"/>
    <n v="50.62"/>
    <n v="2024.8"/>
    <x v="3"/>
  </r>
  <r>
    <n v="40"/>
    <n v="82.21"/>
    <n v="3288.3999999999996"/>
    <x v="3"/>
  </r>
  <r>
    <n v="33"/>
    <n v="82.59"/>
    <n v="2725.4700000000003"/>
    <x v="3"/>
  </r>
  <r>
    <n v="49"/>
    <n v="65.8"/>
    <n v="3224.2"/>
    <x v="3"/>
  </r>
  <r>
    <n v="27"/>
    <n v="100"/>
    <n v="2700"/>
    <x v="3"/>
  </r>
  <r>
    <n v="49"/>
    <n v="36.659999999999997"/>
    <n v="1796.34"/>
    <x v="3"/>
  </r>
  <r>
    <n v="56"/>
    <n v="35.35"/>
    <n v="1979.6000000000001"/>
    <x v="3"/>
  </r>
  <r>
    <n v="37"/>
    <n v="51.93"/>
    <n v="1921.41"/>
    <x v="3"/>
  </r>
  <r>
    <n v="33"/>
    <n v="100"/>
    <n v="3300"/>
    <x v="2"/>
  </r>
  <r>
    <n v="27"/>
    <n v="100"/>
    <n v="2700"/>
    <x v="2"/>
  </r>
  <r>
    <n v="46"/>
    <n v="100"/>
    <n v="4600"/>
    <x v="2"/>
  </r>
  <r>
    <n v="44"/>
    <n v="100"/>
    <n v="4400"/>
    <x v="2"/>
  </r>
  <r>
    <n v="26"/>
    <n v="100"/>
    <n v="2600"/>
    <x v="2"/>
  </r>
  <r>
    <n v="48"/>
    <n v="94.92"/>
    <n v="4556.16"/>
    <x v="2"/>
  </r>
  <r>
    <n v="23"/>
    <n v="100"/>
    <n v="2300"/>
    <x v="2"/>
  </r>
  <r>
    <n v="45"/>
    <n v="100"/>
    <n v="4500"/>
    <x v="2"/>
  </r>
  <r>
    <n v="49"/>
    <n v="100"/>
    <n v="4900"/>
    <x v="2"/>
  </r>
  <r>
    <n v="28"/>
    <n v="94.92"/>
    <n v="2657.76"/>
    <x v="2"/>
  </r>
  <r>
    <n v="37"/>
    <n v="100"/>
    <n v="3700"/>
    <x v="2"/>
  </r>
  <r>
    <n v="34"/>
    <n v="100"/>
    <n v="3400"/>
    <x v="2"/>
  </r>
  <r>
    <n v="22"/>
    <n v="100"/>
    <n v="2200"/>
    <x v="2"/>
  </r>
  <r>
    <n v="29"/>
    <n v="100"/>
    <n v="2900"/>
    <x v="2"/>
  </r>
  <r>
    <n v="34"/>
    <n v="98.39"/>
    <n v="3345.26"/>
    <x v="2"/>
  </r>
  <r>
    <n v="38"/>
    <n v="100"/>
    <n v="3800"/>
    <x v="2"/>
  </r>
  <r>
    <n v="41"/>
    <n v="100"/>
    <n v="4100"/>
    <x v="2"/>
  </r>
  <r>
    <n v="42"/>
    <n v="100"/>
    <n v="4200"/>
    <x v="2"/>
  </r>
  <r>
    <n v="28"/>
    <n v="100"/>
    <n v="2800"/>
    <x v="2"/>
  </r>
  <r>
    <n v="38"/>
    <n v="100"/>
    <n v="3800"/>
    <x v="2"/>
  </r>
  <r>
    <n v="23"/>
    <n v="100"/>
    <n v="2300"/>
    <x v="2"/>
  </r>
  <r>
    <n v="31"/>
    <n v="71.400000000000006"/>
    <n v="2213.4"/>
    <x v="2"/>
  </r>
  <r>
    <n v="46"/>
    <n v="100"/>
    <n v="4600"/>
    <x v="2"/>
  </r>
  <r>
    <n v="48"/>
    <n v="56.55"/>
    <n v="2714.3999999999996"/>
    <x v="2"/>
  </r>
  <r>
    <n v="29"/>
    <n v="100"/>
    <n v="2900"/>
    <x v="2"/>
  </r>
  <r>
    <n v="46"/>
    <n v="100"/>
    <n v="4600"/>
    <x v="2"/>
  </r>
  <r>
    <n v="26"/>
    <n v="100"/>
    <n v="2600"/>
    <x v="2"/>
  </r>
  <r>
    <n v="18"/>
    <n v="100"/>
    <n v="1800"/>
    <x v="2"/>
  </r>
  <r>
    <n v="32"/>
    <n v="53.31"/>
    <n v="1705.92"/>
    <x v="6"/>
  </r>
  <r>
    <n v="21"/>
    <n v="49.21"/>
    <n v="1033.4100000000001"/>
    <x v="6"/>
  </r>
  <r>
    <n v="46"/>
    <n v="69.12"/>
    <n v="3179.5200000000004"/>
    <x v="6"/>
  </r>
  <r>
    <n v="42"/>
    <n v="49.79"/>
    <n v="2091.1799999999998"/>
    <x v="6"/>
  </r>
  <r>
    <n v="31"/>
    <n v="57.41"/>
    <n v="1779.7099999999998"/>
    <x v="6"/>
  </r>
  <r>
    <n v="38"/>
    <n v="66.78"/>
    <n v="2537.64"/>
    <x v="6"/>
  </r>
  <r>
    <n v="38"/>
    <n v="64.44"/>
    <n v="2448.7199999999998"/>
    <x v="6"/>
  </r>
  <r>
    <n v="20"/>
    <n v="48.62"/>
    <n v="972.4"/>
    <x v="6"/>
  </r>
  <r>
    <n v="46"/>
    <n v="62.09"/>
    <n v="2856.1400000000003"/>
    <x v="6"/>
  </r>
  <r>
    <n v="30"/>
    <n v="65.61"/>
    <n v="1968.3"/>
    <x v="6"/>
  </r>
  <r>
    <n v="30"/>
    <n v="68.540000000000006"/>
    <n v="2056.2000000000003"/>
    <x v="6"/>
  </r>
  <r>
    <n v="43"/>
    <n v="52.14"/>
    <n v="2242.02"/>
    <x v="6"/>
  </r>
  <r>
    <n v="49"/>
    <n v="63.85"/>
    <n v="3128.65"/>
    <x v="6"/>
  </r>
  <r>
    <n v="43"/>
    <n v="56.82"/>
    <n v="2443.2600000000002"/>
    <x v="6"/>
  </r>
  <r>
    <n v="37"/>
    <n v="66.78"/>
    <n v="2470.86"/>
    <x v="6"/>
  </r>
  <r>
    <n v="35"/>
    <n v="55.07"/>
    <n v="1927.45"/>
    <x v="6"/>
  </r>
  <r>
    <n v="34"/>
    <n v="60.34"/>
    <n v="2051.56"/>
    <x v="6"/>
  </r>
  <r>
    <n v="38"/>
    <n v="61.51"/>
    <n v="2337.38"/>
    <x v="6"/>
  </r>
  <r>
    <n v="44"/>
    <n v="100"/>
    <n v="4400"/>
    <x v="6"/>
  </r>
  <r>
    <n v="21"/>
    <n v="100"/>
    <n v="2100"/>
    <x v="6"/>
  </r>
  <r>
    <n v="44"/>
    <n v="100"/>
    <n v="4400"/>
    <x v="6"/>
  </r>
  <r>
    <n v="25"/>
    <n v="64.930000000000007"/>
    <n v="1623.2500000000002"/>
    <x v="6"/>
  </r>
  <r>
    <n v="24"/>
    <n v="58.58"/>
    <n v="1405.92"/>
    <x v="6"/>
  </r>
  <r>
    <n v="38"/>
    <n v="60.06"/>
    <n v="2282.2800000000002"/>
    <x v="6"/>
  </r>
  <r>
    <n v="45"/>
    <n v="100"/>
    <n v="4500"/>
    <x v="6"/>
  </r>
  <r>
    <n v="51"/>
    <n v="63.85"/>
    <n v="3256.35"/>
    <x v="6"/>
  </r>
  <r>
    <n v="34"/>
    <n v="82.99"/>
    <n v="2821.66"/>
    <x v="0"/>
  </r>
  <r>
    <n v="44"/>
    <n v="74.849999999999994"/>
    <n v="3293.3999999999996"/>
    <x v="0"/>
  </r>
  <r>
    <n v="44"/>
    <n v="96"/>
    <n v="4224"/>
    <x v="0"/>
  </r>
  <r>
    <n v="38"/>
    <n v="81.36"/>
    <n v="3091.68"/>
    <x v="0"/>
  </r>
  <r>
    <n v="31"/>
    <n v="71.599999999999994"/>
    <n v="2219.6"/>
    <x v="0"/>
  </r>
  <r>
    <n v="48"/>
    <n v="80.55"/>
    <n v="3866.3999999999996"/>
    <x v="0"/>
  </r>
  <r>
    <n v="21"/>
    <n v="93.56"/>
    <n v="1964.76"/>
    <x v="0"/>
  </r>
  <r>
    <n v="40"/>
    <n v="66.72"/>
    <n v="2668.8"/>
    <x v="0"/>
  </r>
  <r>
    <n v="40"/>
    <n v="80.55"/>
    <n v="3222"/>
    <x v="0"/>
  </r>
  <r>
    <n v="50"/>
    <n v="77.290000000000006"/>
    <n v="3864.5000000000005"/>
    <x v="0"/>
  </r>
  <r>
    <n v="20"/>
    <n v="68.34"/>
    <n v="1366.8000000000002"/>
    <x v="0"/>
  </r>
  <r>
    <n v="48"/>
    <n v="72.41"/>
    <n v="3475.68"/>
    <x v="0"/>
  </r>
  <r>
    <n v="47"/>
    <n v="89.5"/>
    <n v="4206.5"/>
    <x v="0"/>
  </r>
  <r>
    <n v="21"/>
    <n v="70.78"/>
    <n v="1486.38"/>
    <x v="0"/>
  </r>
  <r>
    <n v="39"/>
    <n v="78.92"/>
    <n v="3077.88"/>
    <x v="0"/>
  </r>
  <r>
    <n v="44"/>
    <n v="80.55"/>
    <n v="3544.2"/>
    <x v="0"/>
  </r>
  <r>
    <n v="28"/>
    <n v="88.68"/>
    <n v="2483.04"/>
    <x v="0"/>
  </r>
  <r>
    <n v="45"/>
    <n v="77.290000000000006"/>
    <n v="3478.05"/>
    <x v="0"/>
  </r>
  <r>
    <n v="20"/>
    <n v="100"/>
    <n v="2000"/>
    <x v="0"/>
  </r>
  <r>
    <n v="38"/>
    <n v="100"/>
    <n v="3800"/>
    <x v="0"/>
  </r>
  <r>
    <n v="26"/>
    <n v="100"/>
    <n v="2600"/>
    <x v="0"/>
  </r>
  <r>
    <n v="44"/>
    <n v="100"/>
    <n v="4400"/>
    <x v="0"/>
  </r>
  <r>
    <n v="49"/>
    <n v="100"/>
    <n v="4900"/>
    <x v="0"/>
  </r>
  <r>
    <n v="22"/>
    <n v="100"/>
    <n v="2200"/>
    <x v="0"/>
  </r>
  <r>
    <n v="31"/>
    <n v="68.34"/>
    <n v="2118.54"/>
    <x v="0"/>
  </r>
  <r>
    <n v="41"/>
    <n v="70.67"/>
    <n v="2897.4700000000003"/>
    <x v="5"/>
  </r>
  <r>
    <n v="25"/>
    <n v="76.67"/>
    <n v="1916.75"/>
    <x v="5"/>
  </r>
  <r>
    <n v="31"/>
    <n v="60"/>
    <n v="1860"/>
    <x v="5"/>
  </r>
  <r>
    <n v="41"/>
    <n v="64"/>
    <n v="2624"/>
    <x v="5"/>
  </r>
  <r>
    <n v="43"/>
    <n v="64.67"/>
    <n v="2780.81"/>
    <x v="5"/>
  </r>
  <r>
    <n v="43"/>
    <n v="75.34"/>
    <n v="3239.6200000000003"/>
    <x v="5"/>
  </r>
  <r>
    <n v="24"/>
    <n v="76"/>
    <n v="1824"/>
    <x v="5"/>
  </r>
  <r>
    <n v="21"/>
    <n v="54"/>
    <n v="1134"/>
    <x v="5"/>
  </r>
  <r>
    <n v="23"/>
    <n v="64.67"/>
    <n v="1487.41"/>
    <x v="5"/>
  </r>
  <r>
    <n v="38"/>
    <n v="74.67"/>
    <n v="2837.46"/>
    <x v="5"/>
  </r>
  <r>
    <n v="31"/>
    <n v="62.67"/>
    <n v="1942.77"/>
    <x v="5"/>
  </r>
  <r>
    <n v="36"/>
    <n v="70.67"/>
    <n v="2544.12"/>
    <x v="5"/>
  </r>
  <r>
    <n v="36"/>
    <n v="71.34"/>
    <n v="2568.2400000000002"/>
    <x v="5"/>
  </r>
  <r>
    <n v="34"/>
    <n v="62"/>
    <n v="2108"/>
    <x v="5"/>
  </r>
  <r>
    <n v="21"/>
    <n v="65.34"/>
    <n v="1372.14"/>
    <x v="5"/>
  </r>
  <r>
    <n v="45"/>
    <n v="78.67"/>
    <n v="3540.15"/>
    <x v="5"/>
  </r>
  <r>
    <n v="26"/>
    <n v="75.34"/>
    <n v="1958.8400000000001"/>
    <x v="5"/>
  </r>
  <r>
    <n v="50"/>
    <n v="54"/>
    <n v="2700"/>
    <x v="5"/>
  </r>
  <r>
    <n v="41"/>
    <n v="62"/>
    <n v="2542"/>
    <x v="5"/>
  </r>
  <r>
    <n v="39"/>
    <n v="60"/>
    <n v="2340"/>
    <x v="5"/>
  </r>
  <r>
    <n v="22"/>
    <n v="100"/>
    <n v="2200"/>
    <x v="5"/>
  </r>
  <r>
    <n v="46"/>
    <n v="76.67"/>
    <n v="3526.82"/>
    <x v="5"/>
  </r>
  <r>
    <n v="44"/>
    <n v="100"/>
    <n v="4400"/>
    <x v="5"/>
  </r>
  <r>
    <n v="25"/>
    <n v="77.34"/>
    <n v="1933.5"/>
    <x v="5"/>
  </r>
  <r>
    <n v="39"/>
    <n v="66.67"/>
    <n v="2600.13"/>
    <x v="5"/>
  </r>
  <r>
    <n v="37"/>
    <n v="71.34"/>
    <n v="2639.58"/>
    <x v="5"/>
  </r>
  <r>
    <n v="31"/>
    <n v="100"/>
    <n v="3100"/>
    <x v="4"/>
  </r>
  <r>
    <n v="47"/>
    <n v="82.21"/>
    <n v="3863.87"/>
    <x v="4"/>
  </r>
  <r>
    <n v="24"/>
    <n v="77.64"/>
    <n v="1863.3600000000001"/>
    <x v="4"/>
  </r>
  <r>
    <n v="36"/>
    <n v="100"/>
    <n v="3600"/>
    <x v="4"/>
  </r>
  <r>
    <n v="48"/>
    <n v="100"/>
    <n v="4800"/>
    <x v="4"/>
  </r>
  <r>
    <n v="28"/>
    <n v="98.65"/>
    <n v="2762.2000000000003"/>
    <x v="4"/>
  </r>
  <r>
    <n v="48"/>
    <n v="83.12"/>
    <n v="3989.76"/>
    <x v="4"/>
  </r>
  <r>
    <n v="21"/>
    <n v="78.55"/>
    <n v="1649.55"/>
    <x v="4"/>
  </r>
  <r>
    <n v="25"/>
    <n v="100"/>
    <n v="2500"/>
    <x v="4"/>
  </r>
  <r>
    <n v="25"/>
    <n v="100"/>
    <n v="2500"/>
    <x v="4"/>
  </r>
  <r>
    <n v="31"/>
    <n v="91.34"/>
    <n v="2831.54"/>
    <x v="4"/>
  </r>
  <r>
    <n v="40"/>
    <n v="84.03"/>
    <n v="3361.2"/>
    <x v="4"/>
  </r>
  <r>
    <n v="32"/>
    <n v="89.51"/>
    <n v="2864.32"/>
    <x v="4"/>
  </r>
  <r>
    <n v="24"/>
    <n v="83.12"/>
    <n v="1994.88"/>
    <x v="4"/>
  </r>
  <r>
    <n v="42"/>
    <n v="100"/>
    <n v="4200"/>
    <x v="4"/>
  </r>
  <r>
    <n v="21"/>
    <n v="100"/>
    <n v="2100"/>
    <x v="4"/>
  </r>
  <r>
    <n v="34"/>
    <n v="82.21"/>
    <n v="2795.14"/>
    <x v="4"/>
  </r>
  <r>
    <n v="27"/>
    <n v="100"/>
    <n v="2700"/>
    <x v="4"/>
  </r>
  <r>
    <n v="30"/>
    <n v="88.6"/>
    <n v="2658"/>
    <x v="4"/>
  </r>
  <r>
    <n v="39"/>
    <n v="100"/>
    <n v="3900"/>
    <x v="4"/>
  </r>
  <r>
    <n v="20"/>
    <n v="60.54"/>
    <n v="1210.8"/>
    <x v="4"/>
  </r>
  <r>
    <n v="37"/>
    <n v="81.87"/>
    <n v="3029.19"/>
    <x v="4"/>
  </r>
  <r>
    <n v="46"/>
    <n v="100"/>
    <n v="4600"/>
    <x v="4"/>
  </r>
  <r>
    <n v="47"/>
    <n v="87.69"/>
    <n v="4121.43"/>
    <x v="4"/>
  </r>
  <r>
    <n v="11"/>
    <n v="100"/>
    <n v="1100"/>
    <x v="4"/>
  </r>
  <r>
    <n v="23"/>
    <n v="91.34"/>
    <n v="2100.8200000000002"/>
    <x v="4"/>
  </r>
  <r>
    <n v="29"/>
    <n v="70.150000000000006"/>
    <n v="2034.3500000000001"/>
    <x v="5"/>
  </r>
  <r>
    <n v="38"/>
    <n v="79.680000000000007"/>
    <n v="3027.84"/>
    <x v="5"/>
  </r>
  <r>
    <n v="32"/>
    <n v="97"/>
    <n v="3104"/>
    <x v="5"/>
  </r>
  <r>
    <n v="43"/>
    <n v="84.01"/>
    <n v="3612.4300000000003"/>
    <x v="5"/>
  </r>
  <r>
    <n v="31"/>
    <n v="87.48"/>
    <n v="2711.88"/>
    <x v="5"/>
  </r>
  <r>
    <n v="29"/>
    <n v="100"/>
    <n v="2900"/>
    <x v="5"/>
  </r>
  <r>
    <n v="31"/>
    <n v="88.34"/>
    <n v="2738.54"/>
    <x v="5"/>
  </r>
  <r>
    <n v="30"/>
    <n v="94.4"/>
    <n v="2832"/>
    <x v="5"/>
  </r>
  <r>
    <n v="50"/>
    <n v="94.4"/>
    <n v="4720"/>
    <x v="5"/>
  </r>
  <r>
    <n v="40"/>
    <n v="80.55"/>
    <n v="3222"/>
    <x v="5"/>
  </r>
  <r>
    <n v="23"/>
    <n v="97"/>
    <n v="2231"/>
    <x v="5"/>
  </r>
  <r>
    <n v="26"/>
    <n v="88.34"/>
    <n v="2296.84"/>
    <x v="5"/>
  </r>
  <r>
    <n v="40"/>
    <n v="100"/>
    <n v="4000"/>
    <x v="5"/>
  </r>
  <r>
    <n v="21"/>
    <n v="100"/>
    <n v="2100"/>
    <x v="5"/>
  </r>
  <r>
    <n v="43"/>
    <n v="86.61"/>
    <n v="3724.23"/>
    <x v="5"/>
  </r>
  <r>
    <n v="29"/>
    <n v="71.89"/>
    <n v="2084.81"/>
    <x v="5"/>
  </r>
  <r>
    <n v="38"/>
    <n v="91.81"/>
    <n v="3488.78"/>
    <x v="5"/>
  </r>
  <r>
    <n v="23"/>
    <n v="76.22"/>
    <n v="1753.06"/>
    <x v="5"/>
  </r>
  <r>
    <n v="20"/>
    <n v="100"/>
    <n v="2000"/>
    <x v="5"/>
  </r>
  <r>
    <n v="36"/>
    <n v="70.3"/>
    <n v="2530.7999999999997"/>
    <x v="5"/>
  </r>
  <r>
    <n v="28"/>
    <n v="100"/>
    <n v="2800"/>
    <x v="5"/>
  </r>
  <r>
    <n v="44"/>
    <n v="100"/>
    <n v="4400"/>
    <x v="5"/>
  </r>
  <r>
    <n v="49"/>
    <n v="100"/>
    <n v="4900"/>
    <x v="5"/>
  </r>
  <r>
    <n v="32"/>
    <n v="80.55"/>
    <n v="2577.6"/>
    <x v="5"/>
  </r>
  <r>
    <n v="34"/>
    <n v="100"/>
    <n v="3400"/>
    <x v="5"/>
  </r>
  <r>
    <n v="30"/>
    <n v="100"/>
    <n v="3000"/>
    <x v="5"/>
  </r>
  <r>
    <n v="29"/>
    <n v="94.14"/>
    <n v="2730.06"/>
    <x v="5"/>
  </r>
  <r>
    <n v="22"/>
    <n v="85.99"/>
    <n v="1891.78"/>
    <x v="5"/>
  </r>
  <r>
    <n v="26"/>
    <n v="100"/>
    <n v="2600"/>
    <x v="5"/>
  </r>
  <r>
    <n v="32"/>
    <n v="91.43"/>
    <n v="2925.76"/>
    <x v="5"/>
  </r>
  <r>
    <n v="29"/>
    <n v="100"/>
    <n v="2900"/>
    <x v="5"/>
  </r>
  <r>
    <n v="34"/>
    <n v="96.86"/>
    <n v="3293.24"/>
    <x v="5"/>
  </r>
  <r>
    <n v="24"/>
    <n v="99.57"/>
    <n v="2389.6799999999998"/>
    <x v="5"/>
  </r>
  <r>
    <n v="24"/>
    <n v="90.52"/>
    <n v="2172.48"/>
    <x v="5"/>
  </r>
  <r>
    <n v="33"/>
    <n v="88.71"/>
    <n v="2927.43"/>
    <x v="5"/>
  </r>
  <r>
    <n v="26"/>
    <n v="100"/>
    <n v="2600"/>
    <x v="5"/>
  </r>
  <r>
    <n v="40"/>
    <n v="95.95"/>
    <n v="3838"/>
    <x v="5"/>
  </r>
  <r>
    <n v="44"/>
    <n v="94.14"/>
    <n v="4142.16"/>
    <x v="5"/>
  </r>
  <r>
    <n v="24"/>
    <n v="90.52"/>
    <n v="2172.48"/>
    <x v="5"/>
  </r>
  <r>
    <n v="20"/>
    <n v="94.14"/>
    <n v="1882.8"/>
    <x v="5"/>
  </r>
  <r>
    <n v="34"/>
    <n v="100"/>
    <n v="3400"/>
    <x v="5"/>
  </r>
  <r>
    <n v="34"/>
    <n v="97.76"/>
    <n v="3323.84"/>
    <x v="5"/>
  </r>
  <r>
    <n v="45"/>
    <n v="93.24"/>
    <n v="4195.8"/>
    <x v="5"/>
  </r>
  <r>
    <n v="41"/>
    <n v="100"/>
    <n v="4100"/>
    <x v="5"/>
  </r>
  <r>
    <n v="55"/>
    <n v="71.25"/>
    <n v="3918.75"/>
    <x v="5"/>
  </r>
  <r>
    <n v="23"/>
    <n v="100"/>
    <n v="2300"/>
    <x v="5"/>
  </r>
  <r>
    <n v="24"/>
    <n v="45.39"/>
    <n v="1089.3600000000001"/>
    <x v="5"/>
  </r>
  <r>
    <n v="32"/>
    <n v="84.41"/>
    <n v="2701.12"/>
    <x v="5"/>
  </r>
  <r>
    <n v="29"/>
    <n v="85.76"/>
    <n v="2487.04"/>
    <x v="5"/>
  </r>
  <r>
    <n v="36"/>
    <n v="100"/>
    <n v="3600"/>
    <x v="5"/>
  </r>
  <r>
    <n v="46"/>
    <n v="87.8"/>
    <n v="4038.7999999999997"/>
    <x v="5"/>
  </r>
  <r>
    <n v="32"/>
    <n v="95.95"/>
    <n v="3070.4"/>
    <x v="5"/>
  </r>
  <r>
    <n v="34"/>
    <n v="100"/>
    <n v="3400"/>
    <x v="4"/>
  </r>
  <r>
    <n v="24"/>
    <n v="100"/>
    <n v="2400"/>
    <x v="4"/>
  </r>
  <r>
    <n v="40"/>
    <n v="100"/>
    <n v="4000"/>
    <x v="4"/>
  </r>
  <r>
    <n v="26"/>
    <n v="82.77"/>
    <n v="2152.02"/>
    <x v="4"/>
  </r>
  <r>
    <n v="20"/>
    <n v="100"/>
    <n v="2000"/>
    <x v="4"/>
  </r>
  <r>
    <n v="31"/>
    <n v="100"/>
    <n v="3100"/>
    <x v="4"/>
  </r>
  <r>
    <n v="22"/>
    <n v="87.75"/>
    <n v="1930.5"/>
    <x v="4"/>
  </r>
  <r>
    <n v="42"/>
    <n v="100"/>
    <n v="4200"/>
    <x v="4"/>
  </r>
  <r>
    <n v="26"/>
    <n v="99.72"/>
    <n v="2592.7199999999998"/>
    <x v="4"/>
  </r>
  <r>
    <n v="37"/>
    <n v="87.75"/>
    <n v="3246.75"/>
    <x v="4"/>
  </r>
  <r>
    <n v="38"/>
    <n v="88.75"/>
    <n v="3372.5"/>
    <x v="4"/>
  </r>
  <r>
    <n v="35"/>
    <n v="100"/>
    <n v="3500"/>
    <x v="4"/>
  </r>
  <r>
    <n v="33"/>
    <n v="90.75"/>
    <n v="2994.75"/>
    <x v="4"/>
  </r>
  <r>
    <n v="39"/>
    <n v="100"/>
    <n v="3900"/>
    <x v="4"/>
  </r>
  <r>
    <n v="45"/>
    <n v="100"/>
    <n v="4500"/>
    <x v="4"/>
  </r>
  <r>
    <n v="24"/>
    <n v="100"/>
    <n v="2400"/>
    <x v="4"/>
  </r>
  <r>
    <n v="35"/>
    <n v="88.75"/>
    <n v="3106.25"/>
    <x v="4"/>
  </r>
  <r>
    <n v="23"/>
    <n v="100"/>
    <n v="2300"/>
    <x v="4"/>
  </r>
  <r>
    <n v="37"/>
    <n v="100"/>
    <n v="3700"/>
    <x v="4"/>
  </r>
  <r>
    <n v="55"/>
    <n v="87.75"/>
    <n v="4826.25"/>
    <x v="4"/>
  </r>
  <r>
    <n v="49"/>
    <n v="100"/>
    <n v="4900"/>
    <x v="4"/>
  </r>
  <r>
    <n v="26"/>
    <n v="100"/>
    <n v="2600"/>
    <x v="4"/>
  </r>
  <r>
    <n v="33"/>
    <n v="100"/>
    <n v="3300"/>
    <x v="4"/>
  </r>
  <r>
    <n v="37"/>
    <n v="83.84"/>
    <n v="3102.08"/>
    <x v="4"/>
  </r>
  <r>
    <n v="22"/>
    <n v="86.76"/>
    <n v="1908.72"/>
    <x v="4"/>
  </r>
  <r>
    <n v="85"/>
    <n v="88.75"/>
    <n v="7543.75"/>
    <x v="4"/>
  </r>
  <r>
    <n v="22"/>
    <n v="100"/>
    <n v="2200"/>
    <x v="4"/>
  </r>
  <r>
    <n v="31"/>
    <n v="65.77"/>
    <n v="2038.87"/>
    <x v="5"/>
  </r>
  <r>
    <n v="38"/>
    <n v="65.77"/>
    <n v="2499.2599999999998"/>
    <x v="5"/>
  </r>
  <r>
    <n v="45"/>
    <n v="85.29"/>
    <n v="3838.05"/>
    <x v="5"/>
  </r>
  <r>
    <n v="31"/>
    <n v="85.29"/>
    <n v="2643.9900000000002"/>
    <x v="5"/>
  </r>
  <r>
    <n v="36"/>
    <n v="64.33"/>
    <n v="2315.88"/>
    <x v="5"/>
  </r>
  <r>
    <n v="46"/>
    <n v="70.11"/>
    <n v="3225.06"/>
    <x v="5"/>
  </r>
  <r>
    <n v="32"/>
    <n v="76.62"/>
    <n v="2451.84"/>
    <x v="5"/>
  </r>
  <r>
    <n v="39"/>
    <n v="57.82"/>
    <n v="2254.98"/>
    <x v="5"/>
  </r>
  <r>
    <n v="50"/>
    <n v="78.790000000000006"/>
    <n v="3939.5000000000005"/>
    <x v="5"/>
  </r>
  <r>
    <n v="46"/>
    <n v="74.45"/>
    <n v="3424.7000000000003"/>
    <x v="5"/>
  </r>
  <r>
    <n v="36"/>
    <n v="80.95"/>
    <n v="2914.2000000000003"/>
    <x v="5"/>
  </r>
  <r>
    <n v="29"/>
    <n v="82.4"/>
    <n v="2389.6000000000004"/>
    <x v="5"/>
  </r>
  <r>
    <n v="32"/>
    <n v="75.89"/>
    <n v="2428.48"/>
    <x v="5"/>
  </r>
  <r>
    <n v="44"/>
    <n v="68.67"/>
    <n v="3021.48"/>
    <x v="5"/>
  </r>
  <r>
    <n v="42"/>
    <n v="62.16"/>
    <n v="2610.7199999999998"/>
    <x v="5"/>
  </r>
  <r>
    <n v="47"/>
    <n v="65.77"/>
    <n v="3091.1899999999996"/>
    <x v="5"/>
  </r>
  <r>
    <n v="44"/>
    <n v="58.55"/>
    <n v="2576.1999999999998"/>
    <x v="5"/>
  </r>
  <r>
    <n v="43"/>
    <n v="75.17"/>
    <n v="3232.31"/>
    <x v="5"/>
  </r>
  <r>
    <n v="48"/>
    <n v="74.45"/>
    <n v="3573.6000000000004"/>
    <x v="5"/>
  </r>
  <r>
    <n v="21"/>
    <n v="96.31"/>
    <n v="2022.51"/>
    <x v="5"/>
  </r>
  <r>
    <n v="50"/>
    <n v="74.349999999999994"/>
    <n v="3717.4999999999995"/>
    <x v="5"/>
  </r>
  <r>
    <n v="29"/>
    <n v="75.349999999999994"/>
    <n v="2185.1499999999996"/>
    <x v="5"/>
  </r>
  <r>
    <n v="41"/>
    <n v="70.33"/>
    <n v="2883.5299999999997"/>
    <x v="5"/>
  </r>
  <r>
    <n v="37"/>
    <n v="100"/>
    <n v="3700"/>
    <x v="5"/>
  </r>
  <r>
    <n v="22"/>
    <n v="66.5"/>
    <n v="1463"/>
    <x v="5"/>
  </r>
  <r>
    <n v="31"/>
    <n v="75.89"/>
    <n v="2352.59"/>
    <x v="5"/>
  </r>
  <r>
    <n v="42"/>
    <n v="100"/>
    <n v="4200"/>
    <x v="1"/>
  </r>
  <r>
    <n v="42"/>
    <n v="100"/>
    <n v="4200"/>
    <x v="1"/>
  </r>
  <r>
    <n v="45"/>
    <n v="100"/>
    <n v="4500"/>
    <x v="1"/>
  </r>
  <r>
    <n v="36"/>
    <n v="100"/>
    <n v="3600"/>
    <x v="1"/>
  </r>
  <r>
    <n v="20"/>
    <n v="100"/>
    <n v="2000"/>
    <x v="1"/>
  </r>
  <r>
    <n v="39"/>
    <n v="81.93"/>
    <n v="3195.2700000000004"/>
    <x v="1"/>
  </r>
  <r>
    <n v="42"/>
    <n v="85.98"/>
    <n v="3611.1600000000003"/>
    <x v="1"/>
  </r>
  <r>
    <n v="23"/>
    <n v="86.99"/>
    <n v="2000.77"/>
    <x v="1"/>
  </r>
  <r>
    <n v="26"/>
    <n v="89.01"/>
    <n v="2314.2600000000002"/>
    <x v="1"/>
  </r>
  <r>
    <n v="33"/>
    <n v="100"/>
    <n v="3300"/>
    <x v="1"/>
  </r>
  <r>
    <n v="31"/>
    <n v="88"/>
    <n v="2728"/>
    <x v="1"/>
  </r>
  <r>
    <n v="50"/>
    <n v="100"/>
    <n v="5000"/>
    <x v="1"/>
  </r>
  <r>
    <n v="44"/>
    <n v="100"/>
    <n v="4400"/>
    <x v="1"/>
  </r>
  <r>
    <n v="45"/>
    <n v="80.92"/>
    <n v="3641.4"/>
    <x v="1"/>
  </r>
  <r>
    <n v="46"/>
    <n v="88"/>
    <n v="4048"/>
    <x v="1"/>
  </r>
  <r>
    <n v="27"/>
    <n v="85.98"/>
    <n v="2321.46"/>
    <x v="1"/>
  </r>
  <r>
    <n v="28"/>
    <n v="100"/>
    <n v="2800"/>
    <x v="1"/>
  </r>
  <r>
    <n v="40"/>
    <n v="100"/>
    <n v="4000"/>
    <x v="1"/>
  </r>
  <r>
    <n v="30"/>
    <n v="99.13"/>
    <n v="2973.8999999999996"/>
    <x v="1"/>
  </r>
  <r>
    <n v="34"/>
    <n v="100"/>
    <n v="3400"/>
    <x v="1"/>
  </r>
  <r>
    <n v="46"/>
    <n v="100"/>
    <n v="4600"/>
    <x v="1"/>
  </r>
  <r>
    <n v="32"/>
    <n v="82.83"/>
    <n v="2650.56"/>
    <x v="1"/>
  </r>
  <r>
    <n v="27"/>
    <n v="100"/>
    <n v="2700"/>
    <x v="1"/>
  </r>
  <r>
    <n v="34"/>
    <n v="100"/>
    <n v="3400"/>
    <x v="1"/>
  </r>
  <r>
    <n v="34"/>
    <n v="54.84"/>
    <n v="1864.5600000000002"/>
    <x v="1"/>
  </r>
  <r>
    <n v="34"/>
    <n v="100"/>
    <n v="3400"/>
    <x v="1"/>
  </r>
  <r>
    <n v="46"/>
    <n v="80.92"/>
    <n v="3722.32"/>
    <x v="1"/>
  </r>
  <r>
    <n v="32"/>
    <n v="100"/>
    <n v="3200"/>
    <x v="4"/>
  </r>
  <r>
    <n v="24"/>
    <n v="100"/>
    <n v="2400"/>
    <x v="4"/>
  </r>
  <r>
    <n v="27"/>
    <n v="99.67"/>
    <n v="2691.09"/>
    <x v="4"/>
  </r>
  <r>
    <n v="20"/>
    <n v="100"/>
    <n v="2000"/>
    <x v="4"/>
  </r>
  <r>
    <n v="36"/>
    <n v="100"/>
    <n v="3600"/>
    <x v="4"/>
  </r>
  <r>
    <n v="29"/>
    <n v="100"/>
    <n v="2900"/>
    <x v="4"/>
  </r>
  <r>
    <n v="25"/>
    <n v="100"/>
    <n v="2500"/>
    <x v="4"/>
  </r>
  <r>
    <n v="29"/>
    <n v="100"/>
    <n v="2900"/>
    <x v="4"/>
  </r>
  <r>
    <n v="25"/>
    <n v="96.11"/>
    <n v="2402.75"/>
    <x v="4"/>
  </r>
  <r>
    <n v="44"/>
    <n v="100"/>
    <n v="4400"/>
    <x v="4"/>
  </r>
  <r>
    <n v="47"/>
    <n v="100"/>
    <n v="4700"/>
    <x v="4"/>
  </r>
  <r>
    <n v="48"/>
    <n v="100"/>
    <n v="4800"/>
    <x v="4"/>
  </r>
  <r>
    <n v="45"/>
    <n v="100"/>
    <n v="4500"/>
    <x v="4"/>
  </r>
  <r>
    <n v="35"/>
    <n v="100"/>
    <n v="3500"/>
    <x v="4"/>
  </r>
  <r>
    <n v="31"/>
    <n v="100"/>
    <n v="3100"/>
    <x v="4"/>
  </r>
  <r>
    <n v="50"/>
    <n v="100"/>
    <n v="5000"/>
    <x v="4"/>
  </r>
  <r>
    <n v="33"/>
    <n v="100"/>
    <n v="3300"/>
    <x v="4"/>
  </r>
  <r>
    <n v="29"/>
    <n v="100"/>
    <n v="2900"/>
    <x v="4"/>
  </r>
  <r>
    <n v="48"/>
    <n v="68.8"/>
    <n v="3302.3999999999996"/>
    <x v="4"/>
  </r>
  <r>
    <n v="44"/>
    <n v="72.42"/>
    <n v="3186.48"/>
    <x v="4"/>
  </r>
  <r>
    <n v="25"/>
    <n v="66.73"/>
    <n v="1668.25"/>
    <x v="4"/>
  </r>
  <r>
    <n v="50"/>
    <n v="100"/>
    <n v="5000"/>
    <x v="4"/>
  </r>
  <r>
    <n v="23"/>
    <n v="100"/>
    <n v="2300"/>
    <x v="4"/>
  </r>
  <r>
    <n v="21"/>
    <n v="96.11"/>
    <n v="2018.31"/>
    <x v="4"/>
  </r>
  <r>
    <n v="41"/>
    <n v="100"/>
    <n v="4100"/>
    <x v="4"/>
  </r>
  <r>
    <n v="44"/>
    <n v="74.400000000000006"/>
    <n v="3273.6000000000004"/>
    <x v="4"/>
  </r>
  <r>
    <n v="43"/>
    <n v="76"/>
    <n v="3268"/>
    <x v="4"/>
  </r>
  <r>
    <n v="28"/>
    <n v="96"/>
    <n v="2688"/>
    <x v="4"/>
  </r>
  <r>
    <n v="43"/>
    <n v="86.4"/>
    <n v="3715.2000000000003"/>
    <x v="4"/>
  </r>
  <r>
    <n v="48"/>
    <n v="96"/>
    <n v="4608"/>
    <x v="4"/>
  </r>
  <r>
    <n v="38"/>
    <n v="82.4"/>
    <n v="3131.2000000000003"/>
    <x v="4"/>
  </r>
  <r>
    <n v="31"/>
    <n v="86.4"/>
    <n v="2678.4"/>
    <x v="4"/>
  </r>
  <r>
    <n v="26"/>
    <n v="67.2"/>
    <n v="1747.2"/>
    <x v="4"/>
  </r>
  <r>
    <n v="32"/>
    <n v="92"/>
    <n v="2944"/>
    <x v="4"/>
  </r>
  <r>
    <n v="44"/>
    <n v="67.2"/>
    <n v="2956.8"/>
    <x v="4"/>
  </r>
  <r>
    <n v="27"/>
    <n v="76"/>
    <n v="2052"/>
    <x v="4"/>
  </r>
  <r>
    <n v="43"/>
    <n v="73.599999999999994"/>
    <n v="3164.7999999999997"/>
    <x v="4"/>
  </r>
  <r>
    <n v="25"/>
    <n v="69.599999999999994"/>
    <n v="1739.9999999999998"/>
    <x v="4"/>
  </r>
  <r>
    <n v="22"/>
    <n v="80.8"/>
    <n v="1777.6"/>
    <x v="4"/>
  </r>
  <r>
    <n v="21"/>
    <n v="87.2"/>
    <n v="1831.2"/>
    <x v="4"/>
  </r>
  <r>
    <n v="48"/>
    <n v="75.2"/>
    <n v="3609.6000000000004"/>
    <x v="4"/>
  </r>
  <r>
    <n v="33"/>
    <n v="64"/>
    <n v="2112"/>
    <x v="4"/>
  </r>
  <r>
    <n v="34"/>
    <n v="100"/>
    <n v="3400"/>
    <x v="4"/>
  </r>
  <r>
    <n v="43"/>
    <n v="81.95"/>
    <n v="3523.85"/>
    <x v="4"/>
  </r>
  <r>
    <n v="44"/>
    <n v="100"/>
    <n v="4400"/>
    <x v="4"/>
  </r>
  <r>
    <n v="44"/>
    <n v="100"/>
    <n v="4400"/>
    <x v="4"/>
  </r>
  <r>
    <n v="32"/>
    <n v="94.34"/>
    <n v="3018.88"/>
    <x v="4"/>
  </r>
  <r>
    <n v="29"/>
    <n v="65.599999999999994"/>
    <n v="1902.3999999999999"/>
    <x v="4"/>
  </r>
  <r>
    <n v="77"/>
    <n v="92"/>
    <n v="7084"/>
    <x v="4"/>
  </r>
  <r>
    <n v="39"/>
    <n v="67.2"/>
    <n v="2620.8000000000002"/>
    <x v="4"/>
  </r>
  <r>
    <n v="39"/>
    <n v="81.14"/>
    <n v="3164.46"/>
    <x v="5"/>
  </r>
  <r>
    <n v="36"/>
    <n v="100"/>
    <n v="3600"/>
    <x v="5"/>
  </r>
  <r>
    <n v="42"/>
    <n v="91.15"/>
    <n v="3828.3"/>
    <x v="5"/>
  </r>
  <r>
    <n v="21"/>
    <n v="100"/>
    <n v="2100"/>
    <x v="5"/>
  </r>
  <r>
    <n v="50"/>
    <n v="88.15"/>
    <n v="4407.5"/>
    <x v="5"/>
  </r>
  <r>
    <n v="24"/>
    <n v="100"/>
    <n v="2400"/>
    <x v="5"/>
  </r>
  <r>
    <n v="44"/>
    <n v="92.16"/>
    <n v="4055.04"/>
    <x v="5"/>
  </r>
  <r>
    <n v="37"/>
    <n v="100"/>
    <n v="3700"/>
    <x v="5"/>
  </r>
  <r>
    <n v="27"/>
    <n v="92.16"/>
    <n v="2488.3199999999997"/>
    <x v="5"/>
  </r>
  <r>
    <n v="37"/>
    <n v="100"/>
    <n v="3700"/>
    <x v="5"/>
  </r>
  <r>
    <n v="38"/>
    <n v="100"/>
    <n v="3800"/>
    <x v="5"/>
  </r>
  <r>
    <n v="48"/>
    <n v="96.16"/>
    <n v="4615.68"/>
    <x v="5"/>
  </r>
  <r>
    <n v="30"/>
    <n v="100"/>
    <n v="3000"/>
    <x v="5"/>
  </r>
  <r>
    <n v="25"/>
    <n v="88.15"/>
    <n v="2203.75"/>
    <x v="5"/>
  </r>
  <r>
    <n v="40"/>
    <n v="86.15"/>
    <n v="3446"/>
    <x v="5"/>
  </r>
  <r>
    <n v="22"/>
    <n v="88.15"/>
    <n v="1939.3000000000002"/>
    <x v="5"/>
  </r>
  <r>
    <n v="34"/>
    <n v="100"/>
    <n v="3400"/>
    <x v="5"/>
  </r>
  <r>
    <n v="32"/>
    <n v="90.15"/>
    <n v="2884.8"/>
    <x v="5"/>
  </r>
  <r>
    <n v="31"/>
    <n v="86.15"/>
    <n v="2670.65"/>
    <x v="5"/>
  </r>
  <r>
    <n v="43"/>
    <n v="80"/>
    <n v="3440"/>
    <x v="5"/>
  </r>
  <r>
    <n v="31"/>
    <n v="89.38"/>
    <n v="2770.7799999999997"/>
    <x v="5"/>
  </r>
  <r>
    <n v="31"/>
    <n v="77.34"/>
    <n v="2397.54"/>
    <x v="5"/>
  </r>
  <r>
    <n v="34"/>
    <n v="96.34"/>
    <n v="3275.56"/>
    <x v="5"/>
  </r>
  <r>
    <n v="45"/>
    <n v="92.08"/>
    <n v="4143.6000000000004"/>
    <x v="5"/>
  </r>
  <r>
    <n v="48"/>
    <n v="100"/>
    <n v="4800"/>
    <x v="5"/>
  </r>
  <r>
    <n v="28"/>
    <n v="100"/>
    <n v="2800"/>
    <x v="5"/>
  </r>
  <r>
    <n v="22"/>
    <n v="100"/>
    <n v="2200"/>
    <x v="5"/>
  </r>
  <r>
    <n v="45"/>
    <n v="83.42"/>
    <n v="3753.9"/>
    <x v="5"/>
  </r>
  <r>
    <n v="30"/>
    <n v="85.41"/>
    <n v="2562.2999999999997"/>
    <x v="5"/>
  </r>
  <r>
    <n v="38"/>
    <n v="85.41"/>
    <n v="3245.58"/>
    <x v="5"/>
  </r>
  <r>
    <n v="20"/>
    <n v="100"/>
    <n v="2000"/>
    <x v="5"/>
  </r>
  <r>
    <n v="28"/>
    <n v="100"/>
    <n v="2800"/>
    <x v="5"/>
  </r>
  <r>
    <n v="24"/>
    <n v="100"/>
    <n v="2400"/>
    <x v="5"/>
  </r>
  <r>
    <n v="22"/>
    <n v="79.45"/>
    <n v="1747.9"/>
    <x v="5"/>
  </r>
  <r>
    <n v="35"/>
    <n v="93.35"/>
    <n v="3267.25"/>
    <x v="5"/>
  </r>
  <r>
    <n v="33"/>
    <n v="85.41"/>
    <n v="2818.5299999999997"/>
    <x v="5"/>
  </r>
  <r>
    <n v="31"/>
    <n v="95.34"/>
    <n v="2955.54"/>
    <x v="5"/>
  </r>
  <r>
    <n v="35"/>
    <n v="82.43"/>
    <n v="2885.05"/>
    <x v="5"/>
  </r>
  <r>
    <n v="35"/>
    <n v="90.37"/>
    <n v="3162.9500000000003"/>
    <x v="5"/>
  </r>
  <r>
    <n v="50"/>
    <n v="81.430000000000007"/>
    <n v="4071.5000000000005"/>
    <x v="5"/>
  </r>
  <r>
    <n v="26"/>
    <n v="100"/>
    <n v="2600"/>
    <x v="5"/>
  </r>
  <r>
    <n v="38"/>
    <n v="89.38"/>
    <n v="3396.4399999999996"/>
    <x v="5"/>
  </r>
  <r>
    <n v="45"/>
    <n v="100"/>
    <n v="4500"/>
    <x v="5"/>
  </r>
  <r>
    <n v="30"/>
    <n v="100"/>
    <n v="3000"/>
    <x v="5"/>
  </r>
  <r>
    <n v="37"/>
    <n v="91.37"/>
    <n v="3380.69"/>
    <x v="5"/>
  </r>
  <r>
    <n v="37"/>
    <n v="86.61"/>
    <n v="3204.57"/>
    <x v="5"/>
  </r>
  <r>
    <n v="36"/>
    <n v="71.89"/>
    <n v="2588.04"/>
    <x v="5"/>
  </r>
  <r>
    <n v="25"/>
    <n v="100"/>
    <n v="2500"/>
    <x v="5"/>
  </r>
  <r>
    <n v="37"/>
    <n v="100"/>
    <n v="3700"/>
    <x v="5"/>
  </r>
  <r>
    <n v="30"/>
    <n v="95.48"/>
    <n v="2864.4"/>
    <x v="5"/>
  </r>
  <r>
    <n v="36"/>
    <n v="100"/>
    <n v="3600"/>
    <x v="5"/>
  </r>
  <r>
    <n v="27"/>
    <n v="90.37"/>
    <n v="2439.9900000000002"/>
    <x v="5"/>
  </r>
  <r>
    <n v="48"/>
    <n v="61.44"/>
    <n v="2949.12"/>
    <x v="4"/>
  </r>
  <r>
    <n v="26"/>
    <n v="59.22"/>
    <n v="1539.72"/>
    <x v="4"/>
  </r>
  <r>
    <n v="26"/>
    <n v="85.13"/>
    <n v="2213.38"/>
    <x v="4"/>
  </r>
  <r>
    <n v="34"/>
    <n v="85.87"/>
    <n v="2919.58"/>
    <x v="4"/>
  </r>
  <r>
    <n v="44"/>
    <n v="85.87"/>
    <n v="3778.28"/>
    <x v="4"/>
  </r>
  <r>
    <n v="39"/>
    <n v="82.91"/>
    <n v="3233.49"/>
    <x v="4"/>
  </r>
  <r>
    <n v="45"/>
    <n v="76.25"/>
    <n v="3431.25"/>
    <x v="4"/>
  </r>
  <r>
    <n v="40"/>
    <n v="63.67"/>
    <n v="2546.8000000000002"/>
    <x v="4"/>
  </r>
  <r>
    <n v="42"/>
    <n v="70.33"/>
    <n v="2953.86"/>
    <x v="4"/>
  </r>
  <r>
    <n v="43"/>
    <n v="74.03"/>
    <n v="3183.29"/>
    <x v="4"/>
  </r>
  <r>
    <n v="34"/>
    <n v="72.55"/>
    <n v="2466.6999999999998"/>
    <x v="4"/>
  </r>
  <r>
    <n v="38"/>
    <n v="62.19"/>
    <n v="2363.2199999999998"/>
    <x v="4"/>
  </r>
  <r>
    <n v="35"/>
    <n v="71.069999999999993"/>
    <n v="2487.4499999999998"/>
    <x v="4"/>
  </r>
  <r>
    <n v="31"/>
    <n v="72.55"/>
    <n v="2249.0499999999997"/>
    <x v="4"/>
  </r>
  <r>
    <n v="32"/>
    <n v="64.41"/>
    <n v="2061.12"/>
    <x v="4"/>
  </r>
  <r>
    <n v="47"/>
    <n v="86.62"/>
    <n v="4071.1400000000003"/>
    <x v="4"/>
  </r>
  <r>
    <n v="39"/>
    <n v="68.11"/>
    <n v="2656.29"/>
    <x v="4"/>
  </r>
  <r>
    <n v="44"/>
    <n v="62.19"/>
    <n v="2736.3599999999997"/>
    <x v="4"/>
  </r>
  <r>
    <n v="39"/>
    <n v="85.87"/>
    <n v="3348.9300000000003"/>
    <x v="4"/>
  </r>
  <r>
    <n v="50"/>
    <n v="57.86"/>
    <n v="2893"/>
    <x v="4"/>
  </r>
  <r>
    <n v="22"/>
    <n v="75.510000000000005"/>
    <n v="1661.22"/>
    <x v="4"/>
  </r>
  <r>
    <n v="35"/>
    <n v="100"/>
    <n v="3500"/>
    <x v="4"/>
  </r>
  <r>
    <n v="45"/>
    <n v="55.62"/>
    <n v="2502.9"/>
    <x v="4"/>
  </r>
  <r>
    <n v="44"/>
    <n v="86.4"/>
    <n v="3801.6000000000004"/>
    <x v="4"/>
  </r>
  <r>
    <n v="36"/>
    <n v="87.36"/>
    <n v="3144.96"/>
    <x v="4"/>
  </r>
  <r>
    <n v="28"/>
    <n v="72.55"/>
    <n v="2031.3999999999999"/>
    <x v="4"/>
  </r>
  <r>
    <n v="43"/>
    <n v="62.19"/>
    <n v="2674.17"/>
    <x v="4"/>
  </r>
  <r>
    <n v="48"/>
    <n v="52.64"/>
    <n v="2526.7200000000003"/>
    <x v="4"/>
  </r>
  <r>
    <n v="28"/>
    <n v="48.17"/>
    <n v="1348.76"/>
    <x v="4"/>
  </r>
  <r>
    <n v="21"/>
    <n v="41.71"/>
    <n v="875.91"/>
    <x v="4"/>
  </r>
  <r>
    <n v="37"/>
    <n v="50.65"/>
    <n v="1874.05"/>
    <x v="4"/>
  </r>
  <r>
    <n v="34"/>
    <n v="49.16"/>
    <n v="1671.4399999999998"/>
    <x v="4"/>
  </r>
  <r>
    <n v="40"/>
    <n v="41.71"/>
    <n v="1668.4"/>
    <x v="4"/>
  </r>
  <r>
    <n v="45"/>
    <n v="51.15"/>
    <n v="2301.75"/>
    <x v="4"/>
  </r>
  <r>
    <n v="28"/>
    <n v="52.14"/>
    <n v="1459.92"/>
    <x v="4"/>
  </r>
  <r>
    <n v="29"/>
    <n v="41.71"/>
    <n v="1209.5899999999999"/>
    <x v="4"/>
  </r>
  <r>
    <n v="48"/>
    <n v="44.69"/>
    <n v="2145.12"/>
    <x v="4"/>
  </r>
  <r>
    <n v="31"/>
    <n v="45.69"/>
    <n v="1416.3899999999999"/>
    <x v="4"/>
  </r>
  <r>
    <n v="32"/>
    <n v="57.61"/>
    <n v="1843.52"/>
    <x v="4"/>
  </r>
  <r>
    <n v="21"/>
    <n v="57.11"/>
    <n v="1199.31"/>
    <x v="4"/>
  </r>
  <r>
    <n v="32"/>
    <n v="58.6"/>
    <n v="1875.2"/>
    <x v="4"/>
  </r>
  <r>
    <n v="43"/>
    <n v="57.61"/>
    <n v="2477.23"/>
    <x v="4"/>
  </r>
  <r>
    <n v="21"/>
    <n v="45.19"/>
    <n v="948.99"/>
    <x v="4"/>
  </r>
  <r>
    <n v="34"/>
    <n v="53.63"/>
    <n v="1823.42"/>
    <x v="4"/>
  </r>
  <r>
    <n v="34"/>
    <n v="43.7"/>
    <n v="1485.8000000000002"/>
    <x v="4"/>
  </r>
  <r>
    <n v="44"/>
    <n v="86.13"/>
    <n v="3789.72"/>
    <x v="4"/>
  </r>
  <r>
    <n v="27"/>
    <n v="76.31"/>
    <n v="2060.37"/>
    <x v="4"/>
  </r>
  <r>
    <n v="49"/>
    <n v="52.64"/>
    <n v="2579.36"/>
    <x v="4"/>
  </r>
  <r>
    <n v="23"/>
    <n v="95.2"/>
    <n v="2189.6"/>
    <x v="4"/>
  </r>
  <r>
    <n v="25"/>
    <n v="64.97"/>
    <n v="1624.25"/>
    <x v="4"/>
  </r>
  <r>
    <n v="50"/>
    <n v="87.15"/>
    <n v="4357.5"/>
    <x v="4"/>
  </r>
  <r>
    <n v="34"/>
    <n v="40.22"/>
    <n v="1367.48"/>
    <x v="4"/>
  </r>
  <r>
    <n v="20"/>
    <n v="56.12"/>
    <n v="1122.3999999999999"/>
    <x v="4"/>
  </r>
  <r>
    <n v="42"/>
    <n v="57.61"/>
    <n v="2419.62"/>
    <x v="4"/>
  </r>
  <r>
    <n v="25"/>
    <n v="56.78"/>
    <n v="1419.5"/>
    <x v="5"/>
  </r>
  <r>
    <n v="50"/>
    <n v="43.68"/>
    <n v="2184"/>
    <x v="5"/>
  </r>
  <r>
    <n v="32"/>
    <n v="64.97"/>
    <n v="2079.04"/>
    <x v="5"/>
  </r>
  <r>
    <n v="39"/>
    <n v="44.23"/>
    <n v="1724.9699999999998"/>
    <x v="5"/>
  </r>
  <r>
    <n v="50"/>
    <n v="60.06"/>
    <n v="3003"/>
    <x v="5"/>
  </r>
  <r>
    <n v="38"/>
    <n v="48.59"/>
    <n v="1846.42"/>
    <x v="5"/>
  </r>
  <r>
    <n v="40"/>
    <n v="50.23"/>
    <n v="2009.1999999999998"/>
    <x v="5"/>
  </r>
  <r>
    <n v="28"/>
    <n v="64.430000000000007"/>
    <n v="1804.0400000000002"/>
    <x v="5"/>
  </r>
  <r>
    <n v="42"/>
    <n v="50.23"/>
    <n v="2109.66"/>
    <x v="5"/>
  </r>
  <r>
    <n v="42"/>
    <n v="63.88"/>
    <n v="2682.96"/>
    <x v="5"/>
  </r>
  <r>
    <n v="36"/>
    <n v="63.34"/>
    <n v="2280.2400000000002"/>
    <x v="5"/>
  </r>
  <r>
    <n v="24"/>
    <n v="49.69"/>
    <n v="1192.56"/>
    <x v="5"/>
  </r>
  <r>
    <n v="23"/>
    <n v="65.52"/>
    <n v="1506.9599999999998"/>
    <x v="5"/>
  </r>
  <r>
    <n v="29"/>
    <n v="50.78"/>
    <n v="1472.6200000000001"/>
    <x v="5"/>
  </r>
  <r>
    <n v="37"/>
    <n v="45.86"/>
    <n v="1696.82"/>
    <x v="5"/>
  </r>
  <r>
    <n v="33"/>
    <n v="51.32"/>
    <n v="1693.56"/>
    <x v="5"/>
  </r>
  <r>
    <n v="32"/>
    <n v="60.06"/>
    <n v="1921.92"/>
    <x v="5"/>
  </r>
  <r>
    <n v="35"/>
    <n v="59.51"/>
    <n v="2082.85"/>
    <x v="5"/>
  </r>
  <r>
    <n v="40"/>
    <n v="55.69"/>
    <n v="2227.6"/>
    <x v="5"/>
  </r>
  <r>
    <n v="37"/>
    <n v="86.74"/>
    <n v="3209.3799999999997"/>
    <x v="5"/>
  </r>
  <r>
    <n v="42"/>
    <n v="97.16"/>
    <n v="4080.72"/>
    <x v="5"/>
  </r>
  <r>
    <n v="20"/>
    <n v="100"/>
    <n v="2000"/>
    <x v="5"/>
  </r>
  <r>
    <n v="29"/>
    <n v="100"/>
    <n v="2900"/>
    <x v="5"/>
  </r>
  <r>
    <n v="43"/>
    <n v="100"/>
    <n v="4300"/>
    <x v="5"/>
  </r>
  <r>
    <n v="34"/>
    <n v="62.24"/>
    <n v="2116.16"/>
    <x v="5"/>
  </r>
  <r>
    <n v="47"/>
    <n v="65.52"/>
    <n v="3079.4399999999996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23">
  <r>
    <n v="1"/>
    <n v="30"/>
    <n v="95.7"/>
    <n v="2871"/>
    <x v="0"/>
  </r>
  <r>
    <n v="2"/>
    <n v="34"/>
    <n v="81.349999999999994"/>
    <n v="2765.8999999999996"/>
    <x v="0"/>
  </r>
  <r>
    <n v="3"/>
    <n v="41"/>
    <n v="94.74"/>
    <n v="3884.3399999999997"/>
    <x v="0"/>
  </r>
  <r>
    <n v="4"/>
    <n v="45"/>
    <n v="83.26"/>
    <n v="3746.7000000000003"/>
    <x v="0"/>
  </r>
  <r>
    <n v="5"/>
    <n v="49"/>
    <n v="100"/>
    <n v="4900"/>
    <x v="0"/>
  </r>
  <r>
    <n v="6"/>
    <n v="36"/>
    <n v="96.66"/>
    <n v="3479.7599999999998"/>
    <x v="0"/>
  </r>
  <r>
    <n v="7"/>
    <n v="29"/>
    <n v="86.13"/>
    <n v="2497.77"/>
    <x v="0"/>
  </r>
  <r>
    <n v="8"/>
    <n v="48"/>
    <n v="100"/>
    <n v="4800"/>
    <x v="0"/>
  </r>
  <r>
    <n v="9"/>
    <n v="22"/>
    <n v="98.57"/>
    <n v="2168.54"/>
    <x v="0"/>
  </r>
  <r>
    <n v="10"/>
    <n v="41"/>
    <n v="100"/>
    <n v="4100"/>
    <x v="0"/>
  </r>
  <r>
    <n v="11"/>
    <n v="37"/>
    <n v="100"/>
    <n v="3700"/>
    <x v="0"/>
  </r>
  <r>
    <n v="12"/>
    <n v="23"/>
    <n v="100"/>
    <n v="2300"/>
    <x v="0"/>
  </r>
  <r>
    <n v="13"/>
    <n v="28"/>
    <n v="100"/>
    <n v="2800"/>
    <x v="0"/>
  </r>
  <r>
    <n v="14"/>
    <n v="34"/>
    <n v="100"/>
    <n v="3400"/>
    <x v="0"/>
  </r>
  <r>
    <n v="15"/>
    <n v="45"/>
    <n v="92.83"/>
    <n v="4177.3500000000004"/>
    <x v="0"/>
  </r>
  <r>
    <n v="16"/>
    <n v="36"/>
    <n v="100"/>
    <n v="3600"/>
    <x v="0"/>
  </r>
  <r>
    <n v="17"/>
    <n v="23"/>
    <n v="100"/>
    <n v="2300"/>
    <x v="0"/>
  </r>
  <r>
    <n v="18"/>
    <n v="41"/>
    <n v="100"/>
    <n v="4100"/>
    <x v="0"/>
  </r>
  <r>
    <n v="19"/>
    <n v="46"/>
    <n v="94.74"/>
    <n v="4358.04"/>
    <x v="0"/>
  </r>
  <r>
    <n v="20"/>
    <n v="42"/>
    <n v="100"/>
    <n v="4200"/>
    <x v="0"/>
  </r>
  <r>
    <n v="21"/>
    <n v="41"/>
    <n v="100"/>
    <n v="4100"/>
    <x v="0"/>
  </r>
  <r>
    <n v="22"/>
    <n v="20"/>
    <n v="72.55"/>
    <n v="1451"/>
    <x v="0"/>
  </r>
  <r>
    <n v="23"/>
    <n v="21"/>
    <n v="34.909999999999997"/>
    <n v="733.1099999999999"/>
    <x v="0"/>
  </r>
  <r>
    <n v="24"/>
    <n v="42"/>
    <n v="76.36"/>
    <n v="3207.12"/>
    <x v="0"/>
  </r>
  <r>
    <n v="25"/>
    <n v="24"/>
    <n v="100"/>
    <n v="2400"/>
    <x v="0"/>
  </r>
  <r>
    <n v="26"/>
    <n v="66"/>
    <n v="100"/>
    <n v="6600"/>
    <x v="0"/>
  </r>
  <r>
    <n v="27"/>
    <n v="26"/>
    <n v="100"/>
    <n v="2600"/>
    <x v="1"/>
  </r>
  <r>
    <n v="28"/>
    <n v="29"/>
    <n v="100"/>
    <n v="2900"/>
    <x v="1"/>
  </r>
  <r>
    <n v="29"/>
    <n v="38"/>
    <n v="100"/>
    <n v="3800"/>
    <x v="1"/>
  </r>
  <r>
    <n v="30"/>
    <n v="37"/>
    <n v="100"/>
    <n v="3700"/>
    <x v="1"/>
  </r>
  <r>
    <n v="31"/>
    <n v="45"/>
    <n v="100"/>
    <n v="4500"/>
    <x v="1"/>
  </r>
  <r>
    <n v="32"/>
    <n v="21"/>
    <n v="100"/>
    <n v="2100"/>
    <x v="1"/>
  </r>
  <r>
    <n v="33"/>
    <n v="34"/>
    <n v="100"/>
    <n v="3400"/>
    <x v="1"/>
  </r>
  <r>
    <n v="34"/>
    <n v="23"/>
    <n v="100"/>
    <n v="2300"/>
    <x v="1"/>
  </r>
  <r>
    <n v="35"/>
    <n v="42"/>
    <n v="100"/>
    <n v="4200"/>
    <x v="1"/>
  </r>
  <r>
    <n v="36"/>
    <n v="47"/>
    <n v="100"/>
    <n v="4700"/>
    <x v="1"/>
  </r>
  <r>
    <n v="37"/>
    <n v="35"/>
    <n v="100"/>
    <n v="3500"/>
    <x v="1"/>
  </r>
  <r>
    <n v="38"/>
    <n v="29"/>
    <n v="100"/>
    <n v="2900"/>
    <x v="1"/>
  </r>
  <r>
    <n v="39"/>
    <n v="34"/>
    <n v="100"/>
    <n v="3400"/>
    <x v="1"/>
  </r>
  <r>
    <n v="40"/>
    <n v="32"/>
    <n v="100"/>
    <n v="3200"/>
    <x v="1"/>
  </r>
  <r>
    <n v="41"/>
    <n v="21"/>
    <n v="100"/>
    <n v="2100"/>
    <x v="1"/>
  </r>
  <r>
    <n v="42"/>
    <n v="34"/>
    <n v="100"/>
    <n v="3400"/>
    <x v="1"/>
  </r>
  <r>
    <n v="43"/>
    <n v="37"/>
    <n v="100"/>
    <n v="3700"/>
    <x v="1"/>
  </r>
  <r>
    <n v="44"/>
    <n v="47"/>
    <n v="100"/>
    <n v="4700"/>
    <x v="1"/>
  </r>
  <r>
    <n v="45"/>
    <n v="48"/>
    <n v="100"/>
    <n v="4800"/>
    <x v="1"/>
  </r>
  <r>
    <n v="46"/>
    <n v="40"/>
    <n v="100"/>
    <n v="4000"/>
    <x v="1"/>
  </r>
  <r>
    <n v="47"/>
    <n v="26"/>
    <n v="100"/>
    <n v="2600"/>
    <x v="1"/>
  </r>
  <r>
    <n v="48"/>
    <n v="30"/>
    <n v="100"/>
    <n v="3000"/>
    <x v="1"/>
  </r>
  <r>
    <n v="49"/>
    <n v="32"/>
    <n v="100"/>
    <n v="3200"/>
    <x v="1"/>
  </r>
  <r>
    <n v="50"/>
    <n v="41"/>
    <n v="100"/>
    <n v="4100"/>
    <x v="1"/>
  </r>
  <r>
    <n v="51"/>
    <n v="36"/>
    <n v="100"/>
    <n v="3600"/>
    <x v="1"/>
  </r>
  <r>
    <n v="52"/>
    <n v="24"/>
    <n v="100"/>
    <n v="2400"/>
    <x v="1"/>
  </r>
  <r>
    <n v="53"/>
    <n v="23"/>
    <n v="100"/>
    <n v="2300"/>
    <x v="1"/>
  </r>
  <r>
    <n v="54"/>
    <n v="50"/>
    <n v="100"/>
    <n v="5000"/>
    <x v="1"/>
  </r>
  <r>
    <n v="55"/>
    <n v="39"/>
    <n v="99.91"/>
    <n v="3896.49"/>
    <x v="0"/>
  </r>
  <r>
    <n v="56"/>
    <n v="29"/>
    <n v="96.34"/>
    <n v="2793.86"/>
    <x v="0"/>
  </r>
  <r>
    <n v="57"/>
    <n v="27"/>
    <n v="100"/>
    <n v="2700"/>
    <x v="0"/>
  </r>
  <r>
    <n v="58"/>
    <n v="37"/>
    <n v="100"/>
    <n v="3700"/>
    <x v="0"/>
  </r>
  <r>
    <n v="59"/>
    <n v="37"/>
    <n v="100"/>
    <n v="3700"/>
    <x v="0"/>
  </r>
  <r>
    <n v="60"/>
    <n v="27"/>
    <n v="100"/>
    <n v="2700"/>
    <x v="0"/>
  </r>
  <r>
    <n v="61"/>
    <n v="42"/>
    <n v="100"/>
    <n v="4200"/>
    <x v="0"/>
  </r>
  <r>
    <n v="62"/>
    <n v="38"/>
    <n v="96.34"/>
    <n v="3660.92"/>
    <x v="0"/>
  </r>
  <r>
    <n v="63"/>
    <n v="24"/>
    <n v="100"/>
    <n v="2400"/>
    <x v="0"/>
  </r>
  <r>
    <n v="64"/>
    <n v="23"/>
    <n v="100"/>
    <n v="2300"/>
    <x v="0"/>
  </r>
  <r>
    <n v="65"/>
    <n v="47"/>
    <n v="100"/>
    <n v="4700"/>
    <x v="0"/>
  </r>
  <r>
    <n v="66"/>
    <n v="22"/>
    <n v="100"/>
    <n v="2200"/>
    <x v="0"/>
  </r>
  <r>
    <n v="67"/>
    <n v="44"/>
    <n v="100"/>
    <n v="4400"/>
    <x v="0"/>
  </r>
  <r>
    <n v="68"/>
    <n v="40"/>
    <n v="100"/>
    <n v="4000"/>
    <x v="0"/>
  </r>
  <r>
    <n v="69"/>
    <n v="22"/>
    <n v="100"/>
    <n v="2200"/>
    <x v="0"/>
  </r>
  <r>
    <n v="70"/>
    <n v="47"/>
    <n v="100"/>
    <n v="4700"/>
    <x v="0"/>
  </r>
  <r>
    <n v="71"/>
    <n v="39"/>
    <n v="96.34"/>
    <n v="3757.26"/>
    <x v="0"/>
  </r>
  <r>
    <n v="72"/>
    <n v="34"/>
    <n v="100"/>
    <n v="3400"/>
    <x v="0"/>
  </r>
  <r>
    <n v="73"/>
    <n v="45"/>
    <n v="100"/>
    <n v="4500"/>
    <x v="0"/>
  </r>
  <r>
    <n v="74"/>
    <n v="20"/>
    <n v="100"/>
    <n v="2000"/>
    <x v="0"/>
  </r>
  <r>
    <n v="75"/>
    <n v="40"/>
    <n v="68.92"/>
    <n v="2756.8"/>
    <x v="0"/>
  </r>
  <r>
    <n v="76"/>
    <n v="26"/>
    <n v="51.15"/>
    <n v="1329.8999999999999"/>
    <x v="0"/>
  </r>
  <r>
    <n v="77"/>
    <n v="39"/>
    <n v="100"/>
    <n v="3900"/>
    <x v="0"/>
  </r>
  <r>
    <n v="78"/>
    <n v="50"/>
    <n v="44.51"/>
    <n v="2225.5"/>
    <x v="0"/>
  </r>
  <r>
    <n v="79"/>
    <n v="45"/>
    <n v="100"/>
    <n v="4500"/>
    <x v="0"/>
  </r>
  <r>
    <n v="80"/>
    <n v="45"/>
    <n v="100"/>
    <n v="4500"/>
    <x v="0"/>
  </r>
  <r>
    <n v="81"/>
    <n v="27"/>
    <n v="100"/>
    <n v="2700"/>
    <x v="0"/>
  </r>
  <r>
    <n v="82"/>
    <n v="46"/>
    <n v="100"/>
    <n v="4600"/>
    <x v="0"/>
  </r>
  <r>
    <n v="83"/>
    <n v="31"/>
    <n v="100"/>
    <n v="3100"/>
    <x v="0"/>
  </r>
  <r>
    <n v="84"/>
    <n v="33"/>
    <n v="100"/>
    <n v="3300"/>
    <x v="0"/>
  </r>
  <r>
    <n v="85"/>
    <n v="22"/>
    <n v="100"/>
    <n v="2200"/>
    <x v="0"/>
  </r>
  <r>
    <n v="86"/>
    <n v="20"/>
    <n v="100"/>
    <n v="2000"/>
    <x v="0"/>
  </r>
  <r>
    <n v="87"/>
    <n v="41"/>
    <n v="100"/>
    <n v="4100"/>
    <x v="0"/>
  </r>
  <r>
    <n v="88"/>
    <n v="45"/>
    <n v="100"/>
    <n v="4500"/>
    <x v="0"/>
  </r>
  <r>
    <n v="89"/>
    <n v="49"/>
    <n v="100"/>
    <n v="4900"/>
    <x v="0"/>
  </r>
  <r>
    <n v="90"/>
    <n v="34"/>
    <n v="100"/>
    <n v="3400"/>
    <x v="0"/>
  </r>
  <r>
    <n v="91"/>
    <n v="49"/>
    <n v="100"/>
    <n v="4900"/>
    <x v="0"/>
  </r>
  <r>
    <n v="92"/>
    <n v="39"/>
    <n v="100"/>
    <n v="3900"/>
    <x v="0"/>
  </r>
  <r>
    <n v="93"/>
    <n v="43"/>
    <n v="100"/>
    <n v="4300"/>
    <x v="0"/>
  </r>
  <r>
    <n v="94"/>
    <n v="41"/>
    <n v="100"/>
    <n v="4100"/>
    <x v="0"/>
  </r>
  <r>
    <n v="95"/>
    <n v="36"/>
    <n v="100"/>
    <n v="3600"/>
    <x v="0"/>
  </r>
  <r>
    <n v="96"/>
    <n v="27"/>
    <n v="100"/>
    <n v="2700"/>
    <x v="0"/>
  </r>
  <r>
    <n v="97"/>
    <n v="29"/>
    <n v="100"/>
    <n v="2900"/>
    <x v="0"/>
  </r>
  <r>
    <n v="98"/>
    <n v="20"/>
    <n v="100"/>
    <n v="2000"/>
    <x v="0"/>
  </r>
  <r>
    <n v="99"/>
    <n v="37"/>
    <n v="100"/>
    <n v="3700"/>
    <x v="0"/>
  </r>
  <r>
    <n v="100"/>
    <n v="26"/>
    <n v="100"/>
    <n v="2600"/>
    <x v="0"/>
  </r>
  <r>
    <n v="101"/>
    <n v="39"/>
    <n v="76.67"/>
    <n v="2990.13"/>
    <x v="0"/>
  </r>
  <r>
    <n v="102"/>
    <n v="22"/>
    <n v="100"/>
    <n v="2200"/>
    <x v="0"/>
  </r>
  <r>
    <n v="103"/>
    <n v="22"/>
    <n v="100"/>
    <n v="2200"/>
    <x v="0"/>
  </r>
  <r>
    <n v="104"/>
    <n v="21"/>
    <n v="86.77"/>
    <n v="1822.1699999999998"/>
    <x v="0"/>
  </r>
  <r>
    <n v="105"/>
    <n v="66"/>
    <n v="100"/>
    <n v="6600"/>
    <x v="0"/>
  </r>
  <r>
    <n v="106"/>
    <n v="56"/>
    <n v="100"/>
    <n v="5600"/>
    <x v="0"/>
  </r>
  <r>
    <n v="107"/>
    <n v="50"/>
    <n v="100"/>
    <n v="5000"/>
    <x v="1"/>
  </r>
  <r>
    <n v="108"/>
    <n v="46"/>
    <n v="100"/>
    <n v="4600"/>
    <x v="1"/>
  </r>
  <r>
    <n v="109"/>
    <n v="33"/>
    <n v="100"/>
    <n v="3300"/>
    <x v="1"/>
  </r>
  <r>
    <n v="110"/>
    <n v="49"/>
    <n v="100"/>
    <n v="4900"/>
    <x v="1"/>
  </r>
  <r>
    <n v="111"/>
    <n v="32"/>
    <n v="100"/>
    <n v="3200"/>
    <x v="1"/>
  </r>
  <r>
    <n v="112"/>
    <n v="44"/>
    <n v="100"/>
    <n v="4400"/>
    <x v="1"/>
  </r>
  <r>
    <n v="113"/>
    <n v="24"/>
    <n v="100"/>
    <n v="2400"/>
    <x v="1"/>
  </r>
  <r>
    <n v="114"/>
    <n v="26"/>
    <n v="100"/>
    <n v="2600"/>
    <x v="1"/>
  </r>
  <r>
    <n v="115"/>
    <n v="45"/>
    <n v="100"/>
    <n v="4500"/>
    <x v="1"/>
  </r>
  <r>
    <n v="116"/>
    <n v="39"/>
    <n v="100"/>
    <n v="3900"/>
    <x v="1"/>
  </r>
  <r>
    <n v="117"/>
    <n v="49"/>
    <n v="100"/>
    <n v="4900"/>
    <x v="1"/>
  </r>
  <r>
    <n v="118"/>
    <n v="20"/>
    <n v="100"/>
    <n v="2000"/>
    <x v="1"/>
  </r>
  <r>
    <n v="119"/>
    <n v="27"/>
    <n v="100"/>
    <n v="2700"/>
    <x v="1"/>
  </r>
  <r>
    <n v="120"/>
    <n v="30"/>
    <n v="100"/>
    <n v="3000"/>
    <x v="1"/>
  </r>
  <r>
    <n v="121"/>
    <n v="25"/>
    <n v="100"/>
    <n v="2500"/>
    <x v="1"/>
  </r>
  <r>
    <n v="122"/>
    <n v="24"/>
    <n v="100"/>
    <n v="2400"/>
    <x v="1"/>
  </r>
  <r>
    <n v="123"/>
    <n v="22"/>
    <n v="100"/>
    <n v="2200"/>
    <x v="1"/>
  </r>
  <r>
    <n v="124"/>
    <n v="33"/>
    <n v="100"/>
    <n v="3300"/>
    <x v="1"/>
  </r>
  <r>
    <n v="125"/>
    <n v="47"/>
    <n v="64.930000000000007"/>
    <n v="3051.7100000000005"/>
    <x v="1"/>
  </r>
  <r>
    <n v="126"/>
    <n v="25"/>
    <n v="48.05"/>
    <n v="1201.25"/>
    <x v="1"/>
  </r>
  <r>
    <n v="127"/>
    <n v="26"/>
    <n v="75.47"/>
    <n v="1962.22"/>
    <x v="1"/>
  </r>
  <r>
    <n v="128"/>
    <n v="48"/>
    <n v="54.68"/>
    <n v="2624.64"/>
    <x v="1"/>
  </r>
  <r>
    <n v="129"/>
    <n v="39"/>
    <n v="100"/>
    <n v="3900"/>
    <x v="1"/>
  </r>
  <r>
    <n v="130"/>
    <n v="34"/>
    <n v="100"/>
    <n v="3400"/>
    <x v="1"/>
  </r>
  <r>
    <n v="131"/>
    <n v="32"/>
    <n v="100"/>
    <n v="3200"/>
    <x v="1"/>
  </r>
  <r>
    <n v="132"/>
    <n v="64"/>
    <n v="100"/>
    <n v="6400"/>
    <x v="1"/>
  </r>
  <r>
    <n v="133"/>
    <n v="19"/>
    <n v="100"/>
    <n v="1900"/>
    <x v="1"/>
  </r>
  <r>
    <n v="134"/>
    <n v="42"/>
    <n v="100"/>
    <n v="4200"/>
    <x v="1"/>
  </r>
  <r>
    <n v="135"/>
    <n v="31"/>
    <n v="100"/>
    <n v="3100"/>
    <x v="1"/>
  </r>
  <r>
    <n v="136"/>
    <n v="22"/>
    <n v="100"/>
    <n v="2200"/>
    <x v="1"/>
  </r>
  <r>
    <n v="137"/>
    <n v="26"/>
    <n v="100"/>
    <n v="2600"/>
    <x v="1"/>
  </r>
  <r>
    <n v="138"/>
    <n v="20"/>
    <n v="100"/>
    <n v="2000"/>
    <x v="1"/>
  </r>
  <r>
    <n v="139"/>
    <n v="21"/>
    <n v="100"/>
    <n v="2100"/>
    <x v="1"/>
  </r>
  <r>
    <n v="140"/>
    <n v="33"/>
    <n v="100"/>
    <n v="3300"/>
    <x v="1"/>
  </r>
  <r>
    <n v="141"/>
    <n v="28"/>
    <n v="100"/>
    <n v="2800"/>
    <x v="1"/>
  </r>
  <r>
    <n v="142"/>
    <n v="26"/>
    <n v="100"/>
    <n v="2600"/>
    <x v="1"/>
  </r>
  <r>
    <n v="143"/>
    <n v="31"/>
    <n v="100"/>
    <n v="3100"/>
    <x v="1"/>
  </r>
  <r>
    <n v="144"/>
    <n v="48"/>
    <n v="100"/>
    <n v="4800"/>
    <x v="1"/>
  </r>
  <r>
    <n v="145"/>
    <n v="50"/>
    <n v="100"/>
    <n v="5000"/>
    <x v="1"/>
  </r>
  <r>
    <n v="146"/>
    <n v="28"/>
    <n v="100"/>
    <n v="2800"/>
    <x v="1"/>
  </r>
  <r>
    <n v="147"/>
    <n v="26"/>
    <n v="100"/>
    <n v="2600"/>
    <x v="1"/>
  </r>
  <r>
    <n v="148"/>
    <n v="32"/>
    <n v="100"/>
    <n v="3200"/>
    <x v="1"/>
  </r>
  <r>
    <n v="149"/>
    <n v="44"/>
    <n v="100"/>
    <n v="4400"/>
    <x v="1"/>
  </r>
  <r>
    <n v="150"/>
    <n v="30"/>
    <n v="100"/>
    <n v="3000"/>
    <x v="1"/>
  </r>
  <r>
    <n v="151"/>
    <n v="38"/>
    <n v="100"/>
    <n v="3800"/>
    <x v="1"/>
  </r>
  <r>
    <n v="152"/>
    <n v="40"/>
    <n v="100"/>
    <n v="4000"/>
    <x v="1"/>
  </r>
  <r>
    <n v="153"/>
    <n v="46"/>
    <n v="61.99"/>
    <n v="2851.54"/>
    <x v="1"/>
  </r>
  <r>
    <n v="154"/>
    <n v="26"/>
    <n v="100"/>
    <n v="2600"/>
    <x v="1"/>
  </r>
  <r>
    <n v="155"/>
    <n v="27"/>
    <n v="100"/>
    <n v="2700"/>
    <x v="1"/>
  </r>
  <r>
    <n v="156"/>
    <n v="43"/>
    <n v="100"/>
    <n v="4300"/>
    <x v="1"/>
  </r>
  <r>
    <n v="157"/>
    <n v="35"/>
    <n v="65.63"/>
    <n v="2297.0499999999997"/>
    <x v="1"/>
  </r>
  <r>
    <n v="158"/>
    <n v="37"/>
    <n v="100"/>
    <n v="3700"/>
    <x v="1"/>
  </r>
  <r>
    <n v="159"/>
    <n v="37"/>
    <n v="46.9"/>
    <n v="1735.3"/>
    <x v="1"/>
  </r>
  <r>
    <n v="160"/>
    <n v="27"/>
    <n v="100"/>
    <n v="2700"/>
    <x v="1"/>
  </r>
  <r>
    <n v="161"/>
    <n v="38"/>
    <n v="100"/>
    <n v="3800"/>
    <x v="1"/>
  </r>
  <r>
    <n v="162"/>
    <n v="33"/>
    <n v="100"/>
    <n v="3300"/>
    <x v="1"/>
  </r>
  <r>
    <n v="163"/>
    <n v="42"/>
    <n v="100"/>
    <n v="4200"/>
    <x v="1"/>
  </r>
  <r>
    <n v="164"/>
    <n v="42"/>
    <n v="100"/>
    <n v="4200"/>
    <x v="1"/>
  </r>
  <r>
    <n v="165"/>
    <n v="48"/>
    <n v="100"/>
    <n v="4800"/>
    <x v="1"/>
  </r>
  <r>
    <n v="166"/>
    <n v="41"/>
    <n v="100"/>
    <n v="4100"/>
    <x v="1"/>
  </r>
  <r>
    <n v="167"/>
    <n v="30"/>
    <n v="100"/>
    <n v="3000"/>
    <x v="1"/>
  </r>
  <r>
    <n v="168"/>
    <n v="27"/>
    <n v="100"/>
    <n v="2700"/>
    <x v="1"/>
  </r>
  <r>
    <n v="169"/>
    <n v="21"/>
    <n v="100"/>
    <n v="2100"/>
    <x v="1"/>
  </r>
  <r>
    <n v="170"/>
    <n v="20"/>
    <n v="100"/>
    <n v="2000"/>
    <x v="1"/>
  </r>
  <r>
    <n v="171"/>
    <n v="41"/>
    <n v="100"/>
    <n v="4100"/>
    <x v="1"/>
  </r>
  <r>
    <n v="172"/>
    <n v="27"/>
    <n v="100"/>
    <n v="2700"/>
    <x v="1"/>
  </r>
  <r>
    <n v="173"/>
    <n v="28"/>
    <n v="100"/>
    <n v="2800"/>
    <x v="1"/>
  </r>
  <r>
    <n v="174"/>
    <n v="24"/>
    <n v="100"/>
    <n v="2400"/>
    <x v="1"/>
  </r>
  <r>
    <n v="175"/>
    <n v="44"/>
    <n v="100"/>
    <n v="4400"/>
    <x v="1"/>
  </r>
  <r>
    <n v="176"/>
    <n v="50"/>
    <n v="100"/>
    <n v="5000"/>
    <x v="1"/>
  </r>
  <r>
    <n v="177"/>
    <n v="21"/>
    <n v="100"/>
    <n v="2100"/>
    <x v="1"/>
  </r>
  <r>
    <n v="178"/>
    <n v="33"/>
    <n v="100"/>
    <n v="3300"/>
    <x v="1"/>
  </r>
  <r>
    <n v="179"/>
    <n v="33"/>
    <n v="100"/>
    <n v="3300"/>
    <x v="1"/>
  </r>
  <r>
    <n v="180"/>
    <n v="31"/>
    <n v="100"/>
    <n v="3100"/>
    <x v="1"/>
  </r>
  <r>
    <n v="181"/>
    <n v="41"/>
    <n v="71.47"/>
    <n v="2930.27"/>
    <x v="1"/>
  </r>
  <r>
    <n v="182"/>
    <n v="45"/>
    <n v="79.650000000000006"/>
    <n v="3584.2500000000005"/>
    <x v="1"/>
  </r>
  <r>
    <n v="183"/>
    <n v="33"/>
    <n v="85.39"/>
    <n v="2817.87"/>
    <x v="1"/>
  </r>
  <r>
    <n v="184"/>
    <n v="45"/>
    <n v="76"/>
    <n v="3420"/>
    <x v="1"/>
  </r>
  <r>
    <n v="185"/>
    <n v="26"/>
    <n v="99.04"/>
    <n v="2575.04"/>
    <x v="1"/>
  </r>
  <r>
    <n v="186"/>
    <n v="12"/>
    <n v="100"/>
    <n v="1200"/>
    <x v="1"/>
  </r>
  <r>
    <n v="187"/>
    <n v="41"/>
    <n v="100"/>
    <n v="4100"/>
    <x v="1"/>
  </r>
  <r>
    <n v="188"/>
    <n v="33"/>
    <n v="100"/>
    <n v="3300"/>
    <x v="1"/>
  </r>
  <r>
    <n v="189"/>
    <n v="46"/>
    <n v="100"/>
    <n v="4600"/>
    <x v="1"/>
  </r>
  <r>
    <n v="190"/>
    <n v="33"/>
    <n v="100"/>
    <n v="3300"/>
    <x v="1"/>
  </r>
  <r>
    <n v="191"/>
    <n v="20"/>
    <n v="100"/>
    <n v="2000"/>
    <x v="1"/>
  </r>
  <r>
    <n v="192"/>
    <n v="44"/>
    <n v="100"/>
    <n v="4400"/>
    <x v="1"/>
  </r>
  <r>
    <n v="193"/>
    <n v="33"/>
    <n v="100"/>
    <n v="3300"/>
    <x v="1"/>
  </r>
  <r>
    <n v="194"/>
    <n v="21"/>
    <n v="100"/>
    <n v="2100"/>
    <x v="1"/>
  </r>
  <r>
    <n v="195"/>
    <n v="47"/>
    <n v="100"/>
    <n v="4700"/>
    <x v="1"/>
  </r>
  <r>
    <n v="196"/>
    <n v="46"/>
    <n v="100"/>
    <n v="4600"/>
    <x v="1"/>
  </r>
  <r>
    <n v="197"/>
    <n v="32"/>
    <n v="100"/>
    <n v="3200"/>
    <x v="1"/>
  </r>
  <r>
    <n v="198"/>
    <n v="42"/>
    <n v="100"/>
    <n v="4200"/>
    <x v="1"/>
  </r>
  <r>
    <n v="199"/>
    <n v="44"/>
    <n v="100"/>
    <n v="4400"/>
    <x v="1"/>
  </r>
  <r>
    <n v="200"/>
    <n v="35"/>
    <n v="100"/>
    <n v="3500"/>
    <x v="1"/>
  </r>
  <r>
    <n v="201"/>
    <n v="41"/>
    <n v="100"/>
    <n v="4100"/>
    <x v="1"/>
  </r>
  <r>
    <n v="202"/>
    <n v="46"/>
    <n v="100"/>
    <n v="4600"/>
    <x v="1"/>
  </r>
  <r>
    <n v="203"/>
    <n v="31"/>
    <n v="100"/>
    <n v="3100"/>
    <x v="1"/>
  </r>
  <r>
    <n v="204"/>
    <n v="38"/>
    <n v="100"/>
    <n v="3800"/>
    <x v="1"/>
  </r>
  <r>
    <n v="205"/>
    <n v="42"/>
    <n v="64"/>
    <n v="2688"/>
    <x v="1"/>
  </r>
  <r>
    <n v="206"/>
    <n v="33"/>
    <n v="57.22"/>
    <n v="1888.26"/>
    <x v="1"/>
  </r>
  <r>
    <n v="207"/>
    <n v="48"/>
    <n v="52.36"/>
    <n v="2513.2799999999997"/>
    <x v="1"/>
  </r>
  <r>
    <n v="208"/>
    <n v="42"/>
    <n v="100"/>
    <n v="4200"/>
    <x v="1"/>
  </r>
  <r>
    <n v="209"/>
    <n v="32"/>
    <n v="100"/>
    <n v="3200"/>
    <x v="1"/>
  </r>
  <r>
    <n v="210"/>
    <n v="34"/>
    <n v="100"/>
    <n v="3400"/>
    <x v="1"/>
  </r>
  <r>
    <n v="211"/>
    <n v="33"/>
    <n v="69.12"/>
    <n v="2280.96"/>
    <x v="1"/>
  </r>
  <r>
    <n v="212"/>
    <n v="36"/>
    <n v="100"/>
    <n v="3600"/>
    <x v="1"/>
  </r>
  <r>
    <n v="213"/>
    <n v="27"/>
    <n v="100"/>
    <n v="2700"/>
    <x v="2"/>
  </r>
  <r>
    <n v="214"/>
    <n v="21"/>
    <n v="100"/>
    <n v="2100"/>
    <x v="2"/>
  </r>
  <r>
    <n v="215"/>
    <n v="21"/>
    <n v="100"/>
    <n v="2100"/>
    <x v="2"/>
  </r>
  <r>
    <n v="216"/>
    <n v="38"/>
    <n v="100"/>
    <n v="3800"/>
    <x v="2"/>
  </r>
  <r>
    <n v="217"/>
    <n v="30"/>
    <n v="100"/>
    <n v="3000"/>
    <x v="2"/>
  </r>
  <r>
    <n v="218"/>
    <n v="49"/>
    <n v="100"/>
    <n v="4900"/>
    <x v="2"/>
  </r>
  <r>
    <n v="219"/>
    <n v="43"/>
    <n v="100"/>
    <n v="4300"/>
    <x v="2"/>
  </r>
  <r>
    <n v="220"/>
    <n v="41"/>
    <n v="100"/>
    <n v="4100"/>
    <x v="2"/>
  </r>
  <r>
    <n v="221"/>
    <n v="38"/>
    <n v="100"/>
    <n v="3800"/>
    <x v="2"/>
  </r>
  <r>
    <n v="222"/>
    <n v="28"/>
    <n v="100"/>
    <n v="2800"/>
    <x v="2"/>
  </r>
  <r>
    <n v="223"/>
    <n v="43"/>
    <n v="100"/>
    <n v="4300"/>
    <x v="2"/>
  </r>
  <r>
    <n v="224"/>
    <n v="25"/>
    <n v="100"/>
    <n v="2500"/>
    <x v="2"/>
  </r>
  <r>
    <n v="225"/>
    <n v="38"/>
    <n v="100"/>
    <n v="3800"/>
    <x v="2"/>
  </r>
  <r>
    <n v="226"/>
    <n v="41"/>
    <n v="100"/>
    <n v="4100"/>
    <x v="2"/>
  </r>
  <r>
    <n v="227"/>
    <n v="28"/>
    <n v="100"/>
    <n v="2800"/>
    <x v="2"/>
  </r>
  <r>
    <n v="228"/>
    <n v="25"/>
    <n v="100"/>
    <n v="2500"/>
    <x v="2"/>
  </r>
  <r>
    <n v="229"/>
    <n v="41"/>
    <n v="100"/>
    <n v="4100"/>
    <x v="2"/>
  </r>
  <r>
    <n v="230"/>
    <n v="39"/>
    <n v="100"/>
    <n v="3900"/>
    <x v="2"/>
  </r>
  <r>
    <n v="231"/>
    <n v="21"/>
    <n v="100"/>
    <n v="2100"/>
    <x v="2"/>
  </r>
  <r>
    <n v="232"/>
    <n v="27"/>
    <n v="100"/>
    <n v="2700"/>
    <x v="2"/>
  </r>
  <r>
    <n v="233"/>
    <n v="33"/>
    <n v="99.21"/>
    <n v="3273.93"/>
    <x v="2"/>
  </r>
  <r>
    <n v="234"/>
    <n v="29"/>
    <n v="100"/>
    <n v="2900"/>
    <x v="2"/>
  </r>
  <r>
    <n v="235"/>
    <n v="49"/>
    <n v="100"/>
    <n v="4900"/>
    <x v="2"/>
  </r>
  <r>
    <n v="236"/>
    <n v="49"/>
    <n v="100"/>
    <n v="4900"/>
    <x v="2"/>
  </r>
  <r>
    <n v="237"/>
    <n v="20"/>
    <n v="100"/>
    <n v="2000"/>
    <x v="2"/>
  </r>
  <r>
    <n v="238"/>
    <n v="39"/>
    <n v="63.2"/>
    <n v="2464.8000000000002"/>
    <x v="2"/>
  </r>
  <r>
    <n v="239"/>
    <n v="40"/>
    <n v="100"/>
    <n v="4000"/>
    <x v="2"/>
  </r>
  <r>
    <n v="240"/>
    <n v="49"/>
    <n v="100"/>
    <n v="4900"/>
    <x v="2"/>
  </r>
  <r>
    <n v="241"/>
    <n v="21"/>
    <n v="100"/>
    <n v="2100"/>
    <x v="0"/>
  </r>
  <r>
    <n v="242"/>
    <n v="50"/>
    <n v="100"/>
    <n v="5000"/>
    <x v="0"/>
  </r>
  <r>
    <n v="243"/>
    <n v="20"/>
    <n v="100"/>
    <n v="2000"/>
    <x v="0"/>
  </r>
  <r>
    <n v="244"/>
    <n v="49"/>
    <n v="100"/>
    <n v="4900"/>
    <x v="0"/>
  </r>
  <r>
    <n v="245"/>
    <n v="38"/>
    <n v="100"/>
    <n v="3800"/>
    <x v="0"/>
  </r>
  <r>
    <n v="246"/>
    <n v="35"/>
    <n v="100"/>
    <n v="3500"/>
    <x v="0"/>
  </r>
  <r>
    <n v="247"/>
    <n v="40"/>
    <n v="100"/>
    <n v="4000"/>
    <x v="0"/>
  </r>
  <r>
    <n v="248"/>
    <n v="28"/>
    <n v="100"/>
    <n v="2800"/>
    <x v="0"/>
  </r>
  <r>
    <n v="249"/>
    <n v="25"/>
    <n v="100"/>
    <n v="2500"/>
    <x v="0"/>
  </r>
  <r>
    <n v="250"/>
    <n v="36"/>
    <n v="100"/>
    <n v="3600"/>
    <x v="0"/>
  </r>
  <r>
    <n v="251"/>
    <n v="43"/>
    <n v="100"/>
    <n v="4300"/>
    <x v="0"/>
  </r>
  <r>
    <n v="252"/>
    <n v="32"/>
    <n v="100"/>
    <n v="3200"/>
    <x v="0"/>
  </r>
  <r>
    <n v="253"/>
    <n v="46"/>
    <n v="100"/>
    <n v="4600"/>
    <x v="0"/>
  </r>
  <r>
    <n v="254"/>
    <n v="48"/>
    <n v="100"/>
    <n v="4800"/>
    <x v="0"/>
  </r>
  <r>
    <n v="255"/>
    <n v="43"/>
    <n v="100"/>
    <n v="4300"/>
    <x v="0"/>
  </r>
  <r>
    <n v="256"/>
    <n v="49"/>
    <n v="100"/>
    <n v="4900"/>
    <x v="0"/>
  </r>
  <r>
    <n v="257"/>
    <n v="24"/>
    <n v="100"/>
    <n v="2400"/>
    <x v="0"/>
  </r>
  <r>
    <n v="258"/>
    <n v="26"/>
    <n v="100"/>
    <n v="2600"/>
    <x v="0"/>
  </r>
  <r>
    <n v="259"/>
    <n v="30"/>
    <n v="100"/>
    <n v="3000"/>
    <x v="0"/>
  </r>
  <r>
    <n v="260"/>
    <n v="24"/>
    <n v="100"/>
    <n v="2400"/>
    <x v="0"/>
  </r>
  <r>
    <n v="261"/>
    <n v="55"/>
    <n v="100"/>
    <n v="5500"/>
    <x v="0"/>
  </r>
  <r>
    <n v="262"/>
    <n v="22"/>
    <n v="100"/>
    <n v="2200"/>
    <x v="0"/>
  </r>
  <r>
    <n v="263"/>
    <n v="49"/>
    <n v="78.92"/>
    <n v="3867.08"/>
    <x v="0"/>
  </r>
  <r>
    <n v="264"/>
    <n v="44"/>
    <n v="100"/>
    <n v="4400"/>
    <x v="0"/>
  </r>
  <r>
    <n v="265"/>
    <n v="66"/>
    <n v="100"/>
    <n v="6600"/>
    <x v="0"/>
  </r>
  <r>
    <n v="266"/>
    <n v="21"/>
    <n v="100"/>
    <n v="2100"/>
    <x v="0"/>
  </r>
  <r>
    <n v="267"/>
    <n v="34"/>
    <n v="100"/>
    <n v="3400"/>
    <x v="1"/>
  </r>
  <r>
    <n v="268"/>
    <n v="43"/>
    <n v="100"/>
    <n v="4300"/>
    <x v="1"/>
  </r>
  <r>
    <n v="269"/>
    <n v="46"/>
    <n v="100"/>
    <n v="4600"/>
    <x v="1"/>
  </r>
  <r>
    <n v="270"/>
    <n v="33"/>
    <n v="100"/>
    <n v="3300"/>
    <x v="1"/>
  </r>
  <r>
    <n v="271"/>
    <n v="42"/>
    <n v="100"/>
    <n v="4200"/>
    <x v="1"/>
  </r>
  <r>
    <n v="272"/>
    <n v="34"/>
    <n v="100"/>
    <n v="3400"/>
    <x v="1"/>
  </r>
  <r>
    <n v="273"/>
    <n v="47"/>
    <n v="100"/>
    <n v="4700"/>
    <x v="1"/>
  </r>
  <r>
    <n v="274"/>
    <n v="33"/>
    <n v="100"/>
    <n v="3300"/>
    <x v="1"/>
  </r>
  <r>
    <n v="275"/>
    <n v="24"/>
    <n v="100"/>
    <n v="2400"/>
    <x v="1"/>
  </r>
  <r>
    <n v="276"/>
    <n v="26"/>
    <n v="100"/>
    <n v="2600"/>
    <x v="1"/>
  </r>
  <r>
    <n v="277"/>
    <n v="30"/>
    <n v="100"/>
    <n v="3000"/>
    <x v="1"/>
  </r>
  <r>
    <n v="278"/>
    <n v="43"/>
    <n v="100"/>
    <n v="4300"/>
    <x v="1"/>
  </r>
  <r>
    <n v="279"/>
    <n v="25"/>
    <n v="100"/>
    <n v="2500"/>
    <x v="1"/>
  </r>
  <r>
    <n v="280"/>
    <n v="27"/>
    <n v="100"/>
    <n v="2700"/>
    <x v="1"/>
  </r>
  <r>
    <n v="281"/>
    <n v="27"/>
    <n v="100"/>
    <n v="2700"/>
    <x v="1"/>
  </r>
  <r>
    <n v="282"/>
    <n v="24"/>
    <n v="100"/>
    <n v="2400"/>
    <x v="1"/>
  </r>
  <r>
    <n v="283"/>
    <n v="34"/>
    <n v="100"/>
    <n v="3400"/>
    <x v="1"/>
  </r>
  <r>
    <n v="284"/>
    <n v="46"/>
    <n v="100"/>
    <n v="4600"/>
    <x v="1"/>
  </r>
  <r>
    <n v="285"/>
    <n v="27"/>
    <n v="54.33"/>
    <n v="1466.9099999999999"/>
    <x v="1"/>
  </r>
  <r>
    <n v="286"/>
    <n v="33"/>
    <n v="100"/>
    <n v="3300"/>
    <x v="1"/>
  </r>
  <r>
    <n v="287"/>
    <n v="47"/>
    <n v="100"/>
    <n v="4700"/>
    <x v="1"/>
  </r>
  <r>
    <n v="288"/>
    <n v="49"/>
    <n v="55.34"/>
    <n v="2711.6600000000003"/>
    <x v="1"/>
  </r>
  <r>
    <n v="289"/>
    <n v="40"/>
    <n v="100"/>
    <n v="4000"/>
    <x v="1"/>
  </r>
  <r>
    <n v="290"/>
    <n v="37"/>
    <n v="100"/>
    <n v="3700"/>
    <x v="1"/>
  </r>
  <r>
    <n v="291"/>
    <n v="47"/>
    <n v="100"/>
    <n v="4700"/>
    <x v="1"/>
  </r>
  <r>
    <n v="292"/>
    <n v="45"/>
    <n v="100"/>
    <n v="4500"/>
    <x v="1"/>
  </r>
  <r>
    <n v="293"/>
    <n v="37"/>
    <n v="99.82"/>
    <n v="3693.3399999999997"/>
    <x v="1"/>
  </r>
  <r>
    <n v="294"/>
    <n v="48"/>
    <n v="100"/>
    <n v="4800"/>
    <x v="1"/>
  </r>
  <r>
    <n v="295"/>
    <n v="31"/>
    <n v="100"/>
    <n v="3100"/>
    <x v="1"/>
  </r>
  <r>
    <n v="296"/>
    <n v="46"/>
    <n v="100"/>
    <n v="4600"/>
    <x v="1"/>
  </r>
  <r>
    <n v="297"/>
    <n v="47"/>
    <n v="100"/>
    <n v="4700"/>
    <x v="1"/>
  </r>
  <r>
    <n v="298"/>
    <n v="28"/>
    <n v="100"/>
    <n v="2800"/>
    <x v="1"/>
  </r>
  <r>
    <n v="299"/>
    <n v="40"/>
    <n v="100"/>
    <n v="4000"/>
    <x v="1"/>
  </r>
  <r>
    <n v="300"/>
    <n v="20"/>
    <n v="100"/>
    <n v="2000"/>
    <x v="1"/>
  </r>
  <r>
    <n v="301"/>
    <n v="39"/>
    <n v="100"/>
    <n v="3900"/>
    <x v="1"/>
  </r>
  <r>
    <n v="302"/>
    <n v="25"/>
    <n v="99.82"/>
    <n v="2495.5"/>
    <x v="1"/>
  </r>
  <r>
    <n v="303"/>
    <n v="29"/>
    <n v="100"/>
    <n v="2900"/>
    <x v="1"/>
  </r>
  <r>
    <n v="304"/>
    <n v="22"/>
    <n v="100"/>
    <n v="2200"/>
    <x v="1"/>
  </r>
  <r>
    <n v="305"/>
    <n v="22"/>
    <n v="100"/>
    <n v="2200"/>
    <x v="1"/>
  </r>
  <r>
    <n v="306"/>
    <n v="47"/>
    <n v="100"/>
    <n v="4700"/>
    <x v="1"/>
  </r>
  <r>
    <n v="307"/>
    <n v="45"/>
    <n v="100"/>
    <n v="4500"/>
    <x v="1"/>
  </r>
  <r>
    <n v="308"/>
    <n v="29"/>
    <n v="100"/>
    <n v="2900"/>
    <x v="1"/>
  </r>
  <r>
    <n v="309"/>
    <n v="24"/>
    <n v="100"/>
    <n v="2400"/>
    <x v="1"/>
  </r>
  <r>
    <n v="310"/>
    <n v="35"/>
    <n v="100"/>
    <n v="3500"/>
    <x v="1"/>
  </r>
  <r>
    <n v="311"/>
    <n v="46"/>
    <n v="83.63"/>
    <n v="3846.9799999999996"/>
    <x v="1"/>
  </r>
  <r>
    <n v="312"/>
    <n v="44"/>
    <n v="95.93"/>
    <n v="4220.92"/>
    <x v="1"/>
  </r>
  <r>
    <n v="313"/>
    <n v="34"/>
    <n v="96.73"/>
    <n v="3288.82"/>
    <x v="1"/>
  </r>
  <r>
    <n v="314"/>
    <n v="35"/>
    <n v="100"/>
    <n v="3500"/>
    <x v="1"/>
  </r>
  <r>
    <n v="315"/>
    <n v="25"/>
    <n v="72.38"/>
    <n v="1809.5"/>
    <x v="1"/>
  </r>
  <r>
    <n v="316"/>
    <n v="10"/>
    <n v="100"/>
    <n v="1000"/>
    <x v="1"/>
  </r>
  <r>
    <n v="317"/>
    <n v="29"/>
    <n v="100"/>
    <n v="2900"/>
    <x v="1"/>
  </r>
  <r>
    <n v="318"/>
    <n v="39"/>
    <n v="100"/>
    <n v="3900"/>
    <x v="1"/>
  </r>
  <r>
    <n v="319"/>
    <n v="42"/>
    <n v="100"/>
    <n v="4200"/>
    <x v="1"/>
  </r>
  <r>
    <n v="320"/>
    <n v="46"/>
    <n v="100"/>
    <n v="4600"/>
    <x v="1"/>
  </r>
  <r>
    <n v="321"/>
    <n v="49"/>
    <n v="100"/>
    <n v="4900"/>
    <x v="1"/>
  </r>
  <r>
    <n v="322"/>
    <n v="27"/>
    <n v="100"/>
    <n v="2700"/>
    <x v="1"/>
  </r>
  <r>
    <n v="323"/>
    <n v="50"/>
    <n v="100"/>
    <n v="5000"/>
    <x v="1"/>
  </r>
  <r>
    <n v="324"/>
    <n v="43"/>
    <n v="100"/>
    <n v="4300"/>
    <x v="1"/>
  </r>
  <r>
    <n v="325"/>
    <n v="38"/>
    <n v="100"/>
    <n v="3800"/>
    <x v="1"/>
  </r>
  <r>
    <n v="326"/>
    <n v="20"/>
    <n v="100"/>
    <n v="2000"/>
    <x v="1"/>
  </r>
  <r>
    <n v="327"/>
    <n v="27"/>
    <n v="100"/>
    <n v="2700"/>
    <x v="1"/>
  </r>
  <r>
    <n v="328"/>
    <n v="49"/>
    <n v="100"/>
    <n v="4900"/>
    <x v="1"/>
  </r>
  <r>
    <n v="329"/>
    <n v="27"/>
    <n v="100"/>
    <n v="2700"/>
    <x v="1"/>
  </r>
  <r>
    <n v="330"/>
    <n v="39"/>
    <n v="100"/>
    <n v="3900"/>
    <x v="1"/>
  </r>
  <r>
    <n v="331"/>
    <n v="24"/>
    <n v="100"/>
    <n v="2400"/>
    <x v="1"/>
  </r>
  <r>
    <n v="332"/>
    <n v="45"/>
    <n v="100"/>
    <n v="4500"/>
    <x v="1"/>
  </r>
  <r>
    <n v="333"/>
    <n v="20"/>
    <n v="100"/>
    <n v="2000"/>
    <x v="1"/>
  </r>
  <r>
    <n v="334"/>
    <n v="36"/>
    <n v="100"/>
    <n v="3600"/>
    <x v="1"/>
  </r>
  <r>
    <n v="335"/>
    <n v="24"/>
    <n v="100"/>
    <n v="2400"/>
    <x v="1"/>
  </r>
  <r>
    <n v="336"/>
    <n v="49"/>
    <n v="63.38"/>
    <n v="3105.6200000000003"/>
    <x v="1"/>
  </r>
  <r>
    <n v="337"/>
    <n v="26"/>
    <n v="100"/>
    <n v="2600"/>
    <x v="1"/>
  </r>
  <r>
    <n v="338"/>
    <n v="49"/>
    <n v="62.09"/>
    <n v="3042.4100000000003"/>
    <x v="1"/>
  </r>
  <r>
    <n v="339"/>
    <n v="34"/>
    <n v="100"/>
    <n v="3400"/>
    <x v="1"/>
  </r>
  <r>
    <n v="340"/>
    <n v="34"/>
    <n v="95.35"/>
    <n v="3241.8999999999996"/>
    <x v="1"/>
  </r>
  <r>
    <n v="341"/>
    <n v="33"/>
    <n v="100"/>
    <n v="3300"/>
    <x v="1"/>
  </r>
  <r>
    <n v="342"/>
    <n v="22"/>
    <n v="100"/>
    <n v="2200"/>
    <x v="1"/>
  </r>
  <r>
    <n v="343"/>
    <n v="39"/>
    <n v="89.38"/>
    <n v="3485.8199999999997"/>
    <x v="1"/>
  </r>
  <r>
    <n v="344"/>
    <n v="32"/>
    <n v="63.84"/>
    <n v="2042.88"/>
    <x v="1"/>
  </r>
  <r>
    <n v="345"/>
    <n v="24"/>
    <n v="75.010000000000005"/>
    <n v="1800.2400000000002"/>
    <x v="1"/>
  </r>
  <r>
    <n v="346"/>
    <n v="21"/>
    <n v="63.84"/>
    <n v="1340.64"/>
    <x v="1"/>
  </r>
  <r>
    <n v="347"/>
    <n v="24"/>
    <n v="73.42"/>
    <n v="1762.08"/>
    <x v="1"/>
  </r>
  <r>
    <n v="348"/>
    <n v="36"/>
    <n v="63.84"/>
    <n v="2298.2400000000002"/>
    <x v="1"/>
  </r>
  <r>
    <n v="349"/>
    <n v="20"/>
    <n v="81.400000000000006"/>
    <n v="1628"/>
    <x v="1"/>
  </r>
  <r>
    <n v="350"/>
    <n v="30"/>
    <n v="64.64"/>
    <n v="1939.2"/>
    <x v="1"/>
  </r>
  <r>
    <n v="351"/>
    <n v="44"/>
    <n v="82.99"/>
    <n v="3651.56"/>
    <x v="1"/>
  </r>
  <r>
    <n v="352"/>
    <n v="28"/>
    <n v="92.57"/>
    <n v="2591.96"/>
    <x v="1"/>
  </r>
  <r>
    <n v="353"/>
    <n v="37"/>
    <n v="77.41"/>
    <n v="2864.17"/>
    <x v="1"/>
  </r>
  <r>
    <n v="354"/>
    <n v="20"/>
    <n v="74.209999999999994"/>
    <n v="1484.1999999999998"/>
    <x v="1"/>
  </r>
  <r>
    <n v="355"/>
    <n v="25"/>
    <n v="90.17"/>
    <n v="2254.25"/>
    <x v="1"/>
  </r>
  <r>
    <n v="356"/>
    <n v="35"/>
    <n v="76.61"/>
    <n v="2681.35"/>
    <x v="1"/>
  </r>
  <r>
    <n v="357"/>
    <n v="38"/>
    <n v="83.79"/>
    <n v="3184.0200000000004"/>
    <x v="1"/>
  </r>
  <r>
    <n v="358"/>
    <n v="41"/>
    <n v="69.430000000000007"/>
    <n v="2846.63"/>
    <x v="1"/>
  </r>
  <r>
    <n v="359"/>
    <n v="22"/>
    <n v="76.61"/>
    <n v="1685.42"/>
    <x v="1"/>
  </r>
  <r>
    <n v="360"/>
    <n v="49"/>
    <n v="81.400000000000006"/>
    <n v="3988.6000000000004"/>
    <x v="1"/>
  </r>
  <r>
    <n v="361"/>
    <n v="38"/>
    <n v="73.42"/>
    <n v="2789.96"/>
    <x v="1"/>
  </r>
  <r>
    <n v="362"/>
    <n v="33"/>
    <n v="100"/>
    <n v="3300"/>
    <x v="1"/>
  </r>
  <r>
    <n v="363"/>
    <n v="36"/>
    <n v="93.56"/>
    <n v="3368.16"/>
    <x v="1"/>
  </r>
  <r>
    <n v="364"/>
    <n v="34"/>
    <n v="81.62"/>
    <n v="2775.08"/>
    <x v="1"/>
  </r>
  <r>
    <n v="365"/>
    <n v="24"/>
    <n v="67.83"/>
    <n v="1627.92"/>
    <x v="1"/>
  </r>
  <r>
    <n v="366"/>
    <n v="36"/>
    <n v="70.260000000000005"/>
    <n v="2529.36"/>
    <x v="1"/>
  </r>
  <r>
    <n v="367"/>
    <n v="34"/>
    <n v="90.17"/>
    <n v="3065.78"/>
    <x v="1"/>
  </r>
  <r>
    <n v="368"/>
    <n v="41"/>
    <n v="100"/>
    <n v="4100"/>
    <x v="2"/>
  </r>
  <r>
    <n v="369"/>
    <n v="46"/>
    <n v="100"/>
    <n v="4600"/>
    <x v="2"/>
  </r>
  <r>
    <n v="370"/>
    <n v="24"/>
    <n v="100"/>
    <n v="2400"/>
    <x v="2"/>
  </r>
  <r>
    <n v="371"/>
    <n v="21"/>
    <n v="100"/>
    <n v="2100"/>
    <x v="2"/>
  </r>
  <r>
    <n v="372"/>
    <n v="24"/>
    <n v="100"/>
    <n v="2400"/>
    <x v="2"/>
  </r>
  <r>
    <n v="373"/>
    <n v="48"/>
    <n v="100"/>
    <n v="4800"/>
    <x v="2"/>
  </r>
  <r>
    <n v="374"/>
    <n v="26"/>
    <n v="100"/>
    <n v="2600"/>
    <x v="2"/>
  </r>
  <r>
    <n v="375"/>
    <n v="37"/>
    <n v="100"/>
    <n v="3700"/>
    <x v="2"/>
  </r>
  <r>
    <n v="376"/>
    <n v="49"/>
    <n v="100"/>
    <n v="4900"/>
    <x v="2"/>
  </r>
  <r>
    <n v="377"/>
    <n v="34"/>
    <n v="99.54"/>
    <n v="3384.36"/>
    <x v="2"/>
  </r>
  <r>
    <n v="378"/>
    <n v="48"/>
    <n v="100"/>
    <n v="4800"/>
    <x v="2"/>
  </r>
  <r>
    <n v="379"/>
    <n v="36"/>
    <n v="100"/>
    <n v="3600"/>
    <x v="2"/>
  </r>
  <r>
    <n v="380"/>
    <n v="46"/>
    <n v="100"/>
    <n v="4600"/>
    <x v="2"/>
  </r>
  <r>
    <n v="381"/>
    <n v="46"/>
    <n v="100"/>
    <n v="4600"/>
    <x v="2"/>
  </r>
  <r>
    <n v="382"/>
    <n v="31"/>
    <n v="97.17"/>
    <n v="3012.27"/>
    <x v="2"/>
  </r>
  <r>
    <n v="383"/>
    <n v="41"/>
    <n v="100"/>
    <n v="4100"/>
    <x v="2"/>
  </r>
  <r>
    <n v="384"/>
    <n v="21"/>
    <n v="100"/>
    <n v="2100"/>
    <x v="2"/>
  </r>
  <r>
    <n v="385"/>
    <n v="38"/>
    <n v="100"/>
    <n v="3800"/>
    <x v="2"/>
  </r>
  <r>
    <n v="386"/>
    <n v="45"/>
    <n v="100"/>
    <n v="4500"/>
    <x v="2"/>
  </r>
  <r>
    <n v="387"/>
    <n v="26"/>
    <n v="58.38"/>
    <n v="1517.88"/>
    <x v="2"/>
  </r>
  <r>
    <n v="388"/>
    <n v="38"/>
    <n v="100"/>
    <n v="3800"/>
    <x v="2"/>
  </r>
  <r>
    <n v="389"/>
    <n v="48"/>
    <n v="100"/>
    <n v="4800"/>
    <x v="2"/>
  </r>
  <r>
    <n v="390"/>
    <n v="42"/>
    <n v="64.16"/>
    <n v="2694.72"/>
    <x v="2"/>
  </r>
  <r>
    <n v="391"/>
    <n v="49"/>
    <n v="35.71"/>
    <n v="1749.79"/>
    <x v="2"/>
  </r>
  <r>
    <n v="392"/>
    <n v="32"/>
    <n v="66.58"/>
    <n v="2130.56"/>
    <x v="2"/>
  </r>
  <r>
    <n v="393"/>
    <n v="54"/>
    <n v="100"/>
    <n v="5400"/>
    <x v="2"/>
  </r>
  <r>
    <n v="394"/>
    <n v="33"/>
    <n v="100"/>
    <n v="3300"/>
    <x v="2"/>
  </r>
  <r>
    <n v="395"/>
    <n v="36"/>
    <n v="100"/>
    <n v="3600"/>
    <x v="1"/>
  </r>
  <r>
    <n v="396"/>
    <n v="20"/>
    <n v="100"/>
    <n v="2000"/>
    <x v="1"/>
  </r>
  <r>
    <n v="397"/>
    <n v="29"/>
    <n v="97.89"/>
    <n v="2838.81"/>
    <x v="1"/>
  </r>
  <r>
    <n v="398"/>
    <n v="33"/>
    <n v="97.89"/>
    <n v="3230.37"/>
    <x v="1"/>
  </r>
  <r>
    <n v="399"/>
    <n v="50"/>
    <n v="100"/>
    <n v="5000"/>
    <x v="1"/>
  </r>
  <r>
    <n v="400"/>
    <n v="41"/>
    <n v="100"/>
    <n v="4100"/>
    <x v="1"/>
  </r>
  <r>
    <n v="401"/>
    <n v="36"/>
    <n v="100"/>
    <n v="3600"/>
    <x v="1"/>
  </r>
  <r>
    <n v="402"/>
    <n v="27"/>
    <n v="100"/>
    <n v="2700"/>
    <x v="1"/>
  </r>
  <r>
    <n v="403"/>
    <n v="47"/>
    <n v="100"/>
    <n v="4700"/>
    <x v="1"/>
  </r>
  <r>
    <n v="404"/>
    <n v="33"/>
    <n v="100"/>
    <n v="3300"/>
    <x v="1"/>
  </r>
  <r>
    <n v="405"/>
    <n v="21"/>
    <n v="100"/>
    <n v="2100"/>
    <x v="1"/>
  </r>
  <r>
    <n v="406"/>
    <n v="21"/>
    <n v="93.28"/>
    <n v="1958.88"/>
    <x v="1"/>
  </r>
  <r>
    <n v="407"/>
    <n v="41"/>
    <n v="100"/>
    <n v="4100"/>
    <x v="1"/>
  </r>
  <r>
    <n v="408"/>
    <n v="40"/>
    <n v="100"/>
    <n v="4000"/>
    <x v="1"/>
  </r>
  <r>
    <n v="409"/>
    <n v="28"/>
    <n v="100"/>
    <n v="2800"/>
    <x v="1"/>
  </r>
  <r>
    <n v="410"/>
    <n v="23"/>
    <n v="100"/>
    <n v="2300"/>
    <x v="1"/>
  </r>
  <r>
    <n v="411"/>
    <n v="23"/>
    <n v="100"/>
    <n v="2300"/>
    <x v="1"/>
  </r>
  <r>
    <n v="412"/>
    <n v="25"/>
    <n v="100"/>
    <n v="2500"/>
    <x v="1"/>
  </r>
  <r>
    <n v="413"/>
    <n v="24"/>
    <n v="100"/>
    <n v="2400"/>
    <x v="1"/>
  </r>
  <r>
    <n v="414"/>
    <n v="39"/>
    <n v="64.739999999999995"/>
    <n v="2524.8599999999997"/>
    <x v="1"/>
  </r>
  <r>
    <n v="415"/>
    <n v="55"/>
    <n v="75.2"/>
    <n v="4136"/>
    <x v="1"/>
  </r>
  <r>
    <n v="416"/>
    <n v="46"/>
    <n v="88.45"/>
    <n v="4068.7000000000003"/>
    <x v="1"/>
  </r>
  <r>
    <n v="417"/>
    <n v="50"/>
    <n v="100"/>
    <n v="5000"/>
    <x v="1"/>
  </r>
  <r>
    <n v="418"/>
    <n v="47"/>
    <n v="100"/>
    <n v="4700"/>
    <x v="1"/>
  </r>
  <r>
    <n v="419"/>
    <n v="97"/>
    <n v="93.28"/>
    <n v="9048.16"/>
    <x v="1"/>
  </r>
  <r>
    <n v="420"/>
    <n v="32"/>
    <n v="100"/>
    <n v="3200"/>
    <x v="1"/>
  </r>
  <r>
    <n v="421"/>
    <n v="35"/>
    <n v="100"/>
    <n v="3500"/>
    <x v="2"/>
  </r>
  <r>
    <n v="422"/>
    <n v="49"/>
    <n v="100"/>
    <n v="4900"/>
    <x v="2"/>
  </r>
  <r>
    <n v="423"/>
    <n v="38"/>
    <n v="100"/>
    <n v="3800"/>
    <x v="2"/>
  </r>
  <r>
    <n v="424"/>
    <n v="32"/>
    <n v="100"/>
    <n v="3200"/>
    <x v="2"/>
  </r>
  <r>
    <n v="425"/>
    <n v="34"/>
    <n v="100"/>
    <n v="3400"/>
    <x v="2"/>
  </r>
  <r>
    <n v="426"/>
    <n v="36"/>
    <n v="99.17"/>
    <n v="3570.12"/>
    <x v="2"/>
  </r>
  <r>
    <n v="427"/>
    <n v="48"/>
    <n v="93.34"/>
    <n v="4480.32"/>
    <x v="2"/>
  </r>
  <r>
    <n v="428"/>
    <n v="21"/>
    <n v="96.84"/>
    <n v="2033.64"/>
    <x v="2"/>
  </r>
  <r>
    <n v="429"/>
    <n v="21"/>
    <n v="93.34"/>
    <n v="1960.14"/>
    <x v="2"/>
  </r>
  <r>
    <n v="430"/>
    <n v="34"/>
    <n v="100"/>
    <n v="3400"/>
    <x v="2"/>
  </r>
  <r>
    <n v="431"/>
    <n v="46"/>
    <n v="100"/>
    <n v="4600"/>
    <x v="2"/>
  </r>
  <r>
    <n v="432"/>
    <n v="32"/>
    <n v="100"/>
    <n v="3200"/>
    <x v="2"/>
  </r>
  <r>
    <n v="433"/>
    <n v="29"/>
    <n v="100"/>
    <n v="2900"/>
    <x v="2"/>
  </r>
  <r>
    <n v="434"/>
    <n v="41"/>
    <n v="100"/>
    <n v="4100"/>
    <x v="2"/>
  </r>
  <r>
    <n v="435"/>
    <n v="43"/>
    <n v="96.84"/>
    <n v="4164.12"/>
    <x v="2"/>
  </r>
  <r>
    <n v="436"/>
    <n v="24"/>
    <n v="100"/>
    <n v="2400"/>
    <x v="2"/>
  </r>
  <r>
    <n v="437"/>
    <n v="41"/>
    <n v="100"/>
    <n v="4100"/>
    <x v="2"/>
  </r>
  <r>
    <n v="438"/>
    <n v="46"/>
    <n v="98"/>
    <n v="4508"/>
    <x v="2"/>
  </r>
  <r>
    <n v="439"/>
    <n v="32"/>
    <n v="100"/>
    <n v="3200"/>
    <x v="2"/>
  </r>
  <r>
    <n v="440"/>
    <n v="22"/>
    <n v="100"/>
    <n v="2200"/>
    <x v="2"/>
  </r>
  <r>
    <n v="441"/>
    <n v="29"/>
    <n v="40.25"/>
    <n v="1167.25"/>
    <x v="2"/>
  </r>
  <r>
    <n v="442"/>
    <n v="42"/>
    <n v="49.6"/>
    <n v="2083.2000000000003"/>
    <x v="2"/>
  </r>
  <r>
    <n v="443"/>
    <n v="39"/>
    <n v="98"/>
    <n v="3822"/>
    <x v="2"/>
  </r>
  <r>
    <n v="444"/>
    <n v="27"/>
    <n v="100"/>
    <n v="2700"/>
    <x v="2"/>
  </r>
  <r>
    <n v="445"/>
    <n v="48"/>
    <n v="98"/>
    <n v="4704"/>
    <x v="2"/>
  </r>
  <r>
    <n v="446"/>
    <n v="29"/>
    <n v="85.1"/>
    <n v="2467.8999999999996"/>
    <x v="2"/>
  </r>
  <r>
    <n v="447"/>
    <n v="27"/>
    <n v="100"/>
    <n v="2700"/>
    <x v="2"/>
  </r>
  <r>
    <n v="448"/>
    <n v="54"/>
    <n v="100"/>
    <n v="5400"/>
    <x v="2"/>
  </r>
  <r>
    <n v="449"/>
    <n v="26"/>
    <n v="100"/>
    <n v="2600"/>
    <x v="1"/>
  </r>
  <r>
    <n v="450"/>
    <n v="34"/>
    <n v="100"/>
    <n v="3400"/>
    <x v="1"/>
  </r>
  <r>
    <n v="451"/>
    <n v="25"/>
    <n v="100"/>
    <n v="2500"/>
    <x v="1"/>
  </r>
  <r>
    <n v="452"/>
    <n v="23"/>
    <n v="100"/>
    <n v="2300"/>
    <x v="1"/>
  </r>
  <r>
    <n v="453"/>
    <n v="28"/>
    <n v="100"/>
    <n v="2800"/>
    <x v="1"/>
  </r>
  <r>
    <n v="454"/>
    <n v="35"/>
    <n v="100"/>
    <n v="3500"/>
    <x v="1"/>
  </r>
  <r>
    <n v="455"/>
    <n v="44"/>
    <n v="100"/>
    <n v="4400"/>
    <x v="1"/>
  </r>
  <r>
    <n v="456"/>
    <n v="22"/>
    <n v="100"/>
    <n v="2200"/>
    <x v="1"/>
  </r>
  <r>
    <n v="457"/>
    <n v="42"/>
    <n v="100"/>
    <n v="4200"/>
    <x v="1"/>
  </r>
  <r>
    <n v="458"/>
    <n v="29"/>
    <n v="100"/>
    <n v="2900"/>
    <x v="1"/>
  </r>
  <r>
    <n v="459"/>
    <n v="32"/>
    <n v="100"/>
    <n v="3200"/>
    <x v="1"/>
  </r>
  <r>
    <n v="460"/>
    <n v="41"/>
    <n v="100"/>
    <n v="4100"/>
    <x v="1"/>
  </r>
  <r>
    <n v="461"/>
    <n v="26"/>
    <n v="100"/>
    <n v="2600"/>
    <x v="1"/>
  </r>
  <r>
    <n v="462"/>
    <n v="21"/>
    <n v="100"/>
    <n v="2100"/>
    <x v="1"/>
  </r>
  <r>
    <n v="463"/>
    <n v="34"/>
    <n v="100"/>
    <n v="3400"/>
    <x v="1"/>
  </r>
  <r>
    <n v="464"/>
    <n v="41"/>
    <n v="100"/>
    <n v="4100"/>
    <x v="1"/>
  </r>
  <r>
    <n v="465"/>
    <n v="37"/>
    <n v="100"/>
    <n v="3700"/>
    <x v="1"/>
  </r>
  <r>
    <n v="466"/>
    <n v="37"/>
    <n v="100"/>
    <n v="3700"/>
    <x v="1"/>
  </r>
  <r>
    <n v="467"/>
    <n v="41"/>
    <n v="100"/>
    <n v="4100"/>
    <x v="1"/>
  </r>
  <r>
    <n v="468"/>
    <n v="46"/>
    <n v="100"/>
    <n v="4600"/>
    <x v="1"/>
  </r>
  <r>
    <n v="469"/>
    <n v="40"/>
    <n v="100"/>
    <n v="4000"/>
    <x v="1"/>
  </r>
  <r>
    <n v="470"/>
    <n v="43"/>
    <n v="97.6"/>
    <n v="4196.8"/>
    <x v="1"/>
  </r>
  <r>
    <n v="471"/>
    <n v="30"/>
    <n v="87.06"/>
    <n v="2611.8000000000002"/>
    <x v="1"/>
  </r>
  <r>
    <n v="472"/>
    <n v="35"/>
    <n v="100"/>
    <n v="3500"/>
    <x v="1"/>
  </r>
  <r>
    <n v="473"/>
    <n v="36"/>
    <n v="93.77"/>
    <n v="3375.72"/>
    <x v="1"/>
  </r>
  <r>
    <n v="474"/>
    <n v="61"/>
    <n v="100"/>
    <n v="6100"/>
    <x v="1"/>
  </r>
  <r>
    <n v="475"/>
    <n v="38"/>
    <n v="100"/>
    <n v="3800"/>
    <x v="1"/>
  </r>
  <r>
    <n v="476"/>
    <n v="39"/>
    <n v="100"/>
    <n v="3900"/>
    <x v="3"/>
  </r>
  <r>
    <n v="477"/>
    <n v="33"/>
    <n v="99.66"/>
    <n v="3288.7799999999997"/>
    <x v="3"/>
  </r>
  <r>
    <n v="478"/>
    <n v="32"/>
    <n v="100"/>
    <n v="3200"/>
    <x v="3"/>
  </r>
  <r>
    <n v="479"/>
    <n v="31"/>
    <n v="100"/>
    <n v="3100"/>
    <x v="3"/>
  </r>
  <r>
    <n v="480"/>
    <n v="50"/>
    <n v="100"/>
    <n v="5000"/>
    <x v="3"/>
  </r>
  <r>
    <n v="481"/>
    <n v="48"/>
    <n v="91.44"/>
    <n v="4389.12"/>
    <x v="3"/>
  </r>
  <r>
    <n v="482"/>
    <n v="43"/>
    <n v="100"/>
    <n v="4300"/>
    <x v="3"/>
  </r>
  <r>
    <n v="483"/>
    <n v="25"/>
    <n v="87.33"/>
    <n v="2183.25"/>
    <x v="3"/>
  </r>
  <r>
    <n v="484"/>
    <n v="28"/>
    <n v="100"/>
    <n v="2800"/>
    <x v="3"/>
  </r>
  <r>
    <n v="485"/>
    <n v="36"/>
    <n v="100"/>
    <n v="3600"/>
    <x v="3"/>
  </r>
  <r>
    <n v="486"/>
    <n v="27"/>
    <n v="89.38"/>
    <n v="2413.2599999999998"/>
    <x v="3"/>
  </r>
  <r>
    <n v="487"/>
    <n v="25"/>
    <n v="100"/>
    <n v="2500"/>
    <x v="3"/>
  </r>
  <r>
    <n v="488"/>
    <n v="40"/>
    <n v="100"/>
    <n v="4000"/>
    <x v="3"/>
  </r>
  <r>
    <n v="489"/>
    <n v="34"/>
    <n v="95.55"/>
    <n v="3248.7"/>
    <x v="3"/>
  </r>
  <r>
    <n v="490"/>
    <n v="50"/>
    <n v="100"/>
    <n v="5000"/>
    <x v="3"/>
  </r>
  <r>
    <n v="491"/>
    <n v="38"/>
    <n v="100"/>
    <n v="3800"/>
    <x v="3"/>
  </r>
  <r>
    <n v="492"/>
    <n v="37"/>
    <n v="95.55"/>
    <n v="3535.35"/>
    <x v="3"/>
  </r>
  <r>
    <n v="493"/>
    <n v="43"/>
    <n v="89.38"/>
    <n v="3843.3399999999997"/>
    <x v="3"/>
  </r>
  <r>
    <n v="494"/>
    <n v="43"/>
    <n v="86.3"/>
    <n v="3710.9"/>
    <x v="3"/>
  </r>
  <r>
    <n v="495"/>
    <n v="46"/>
    <n v="95.13"/>
    <n v="4375.9799999999996"/>
    <x v="3"/>
  </r>
  <r>
    <n v="496"/>
    <n v="42"/>
    <n v="36.11"/>
    <n v="1516.62"/>
    <x v="3"/>
  </r>
  <r>
    <n v="497"/>
    <n v="50"/>
    <n v="50.18"/>
    <n v="2509"/>
    <x v="3"/>
  </r>
  <r>
    <n v="498"/>
    <n v="44"/>
    <n v="100"/>
    <n v="4400"/>
    <x v="3"/>
  </r>
  <r>
    <n v="499"/>
    <n v="27"/>
    <n v="93.16"/>
    <n v="2515.3199999999997"/>
    <x v="3"/>
  </r>
  <r>
    <n v="500"/>
    <n v="35"/>
    <n v="100"/>
    <n v="3500"/>
    <x v="3"/>
  </r>
  <r>
    <n v="501"/>
    <n v="51"/>
    <n v="95.55"/>
    <n v="4873.05"/>
    <x v="3"/>
  </r>
  <r>
    <n v="502"/>
    <n v="41"/>
    <n v="50.14"/>
    <n v="2055.7400000000002"/>
    <x v="3"/>
  </r>
  <r>
    <n v="503"/>
    <n v="48"/>
    <n v="49.06"/>
    <n v="2354.88"/>
    <x v="3"/>
  </r>
  <r>
    <n v="504"/>
    <n v="42"/>
    <n v="54.99"/>
    <n v="2309.58"/>
    <x v="3"/>
  </r>
  <r>
    <n v="505"/>
    <n v="49"/>
    <n v="43.13"/>
    <n v="2113.3700000000003"/>
    <x v="3"/>
  </r>
  <r>
    <n v="506"/>
    <n v="30"/>
    <n v="58.22"/>
    <n v="1746.6"/>
    <x v="3"/>
  </r>
  <r>
    <n v="507"/>
    <n v="45"/>
    <n v="51.21"/>
    <n v="2304.4499999999998"/>
    <x v="3"/>
  </r>
  <r>
    <n v="508"/>
    <n v="48"/>
    <n v="44.21"/>
    <n v="2122.08"/>
    <x v="3"/>
  </r>
  <r>
    <n v="509"/>
    <n v="32"/>
    <n v="54.45"/>
    <n v="1742.4"/>
    <x v="3"/>
  </r>
  <r>
    <n v="510"/>
    <n v="46"/>
    <n v="53.37"/>
    <n v="2455.02"/>
    <x v="3"/>
  </r>
  <r>
    <n v="511"/>
    <n v="48"/>
    <n v="63.61"/>
    <n v="3053.2799999999997"/>
    <x v="3"/>
  </r>
  <r>
    <n v="512"/>
    <n v="33"/>
    <n v="43.13"/>
    <n v="1423.2900000000002"/>
    <x v="3"/>
  </r>
  <r>
    <n v="513"/>
    <n v="31"/>
    <n v="48.52"/>
    <n v="1504.1200000000001"/>
    <x v="3"/>
  </r>
  <r>
    <n v="514"/>
    <n v="20"/>
    <n v="58.22"/>
    <n v="1164.4000000000001"/>
    <x v="3"/>
  </r>
  <r>
    <n v="515"/>
    <n v="29"/>
    <n v="51.75"/>
    <n v="1500.75"/>
    <x v="3"/>
  </r>
  <r>
    <n v="516"/>
    <n v="27"/>
    <n v="57.68"/>
    <n v="1557.36"/>
    <x v="3"/>
  </r>
  <r>
    <n v="517"/>
    <n v="24"/>
    <n v="56.07"/>
    <n v="1345.68"/>
    <x v="3"/>
  </r>
  <r>
    <n v="518"/>
    <n v="37"/>
    <n v="48.52"/>
    <n v="1795.24"/>
    <x v="3"/>
  </r>
  <r>
    <n v="519"/>
    <n v="25"/>
    <n v="44.21"/>
    <n v="1105.25"/>
    <x v="3"/>
  </r>
  <r>
    <n v="520"/>
    <n v="41"/>
    <n v="57.68"/>
    <n v="2364.88"/>
    <x v="3"/>
  </r>
  <r>
    <n v="521"/>
    <n v="27"/>
    <n v="89.89"/>
    <n v="2427.0300000000002"/>
    <x v="3"/>
  </r>
  <r>
    <n v="522"/>
    <n v="21"/>
    <n v="58.95"/>
    <n v="1237.95"/>
    <x v="3"/>
  </r>
  <r>
    <n v="523"/>
    <n v="22"/>
    <n v="72.41"/>
    <n v="1593.02"/>
    <x v="3"/>
  </r>
  <r>
    <n v="524"/>
    <n v="32"/>
    <n v="98.63"/>
    <n v="3156.16"/>
    <x v="3"/>
  </r>
  <r>
    <n v="525"/>
    <n v="25"/>
    <n v="52.83"/>
    <n v="1320.75"/>
    <x v="3"/>
  </r>
  <r>
    <n v="526"/>
    <n v="42"/>
    <n v="100"/>
    <n v="4200"/>
    <x v="3"/>
  </r>
  <r>
    <n v="527"/>
    <n v="25"/>
    <n v="51.75"/>
    <n v="1293.75"/>
    <x v="3"/>
  </r>
  <r>
    <n v="528"/>
    <n v="37"/>
    <n v="100"/>
    <n v="3700"/>
    <x v="1"/>
  </r>
  <r>
    <n v="529"/>
    <n v="26"/>
    <n v="100"/>
    <n v="2600"/>
    <x v="1"/>
  </r>
  <r>
    <n v="530"/>
    <n v="44"/>
    <n v="99.55"/>
    <n v="4380.2"/>
    <x v="1"/>
  </r>
  <r>
    <n v="531"/>
    <n v="47"/>
    <n v="100"/>
    <n v="4700"/>
    <x v="1"/>
  </r>
  <r>
    <n v="532"/>
    <n v="43"/>
    <n v="100"/>
    <n v="4300"/>
    <x v="1"/>
  </r>
  <r>
    <n v="533"/>
    <n v="42"/>
    <n v="100"/>
    <n v="4200"/>
    <x v="1"/>
  </r>
  <r>
    <n v="534"/>
    <n v="42"/>
    <n v="100"/>
    <n v="4200"/>
    <x v="1"/>
  </r>
  <r>
    <n v="535"/>
    <n v="29"/>
    <n v="100"/>
    <n v="2900"/>
    <x v="1"/>
  </r>
  <r>
    <n v="536"/>
    <n v="40"/>
    <n v="100"/>
    <n v="4000"/>
    <x v="1"/>
  </r>
  <r>
    <n v="537"/>
    <n v="38"/>
    <n v="100"/>
    <n v="3800"/>
    <x v="1"/>
  </r>
  <r>
    <n v="538"/>
    <n v="38"/>
    <n v="100"/>
    <n v="3800"/>
    <x v="1"/>
  </r>
  <r>
    <n v="539"/>
    <n v="21"/>
    <n v="100"/>
    <n v="2100"/>
    <x v="1"/>
  </r>
  <r>
    <n v="540"/>
    <n v="24"/>
    <n v="100"/>
    <n v="2400"/>
    <x v="1"/>
  </r>
  <r>
    <n v="541"/>
    <n v="36"/>
    <n v="100"/>
    <n v="3600"/>
    <x v="1"/>
  </r>
  <r>
    <n v="542"/>
    <n v="23"/>
    <n v="100"/>
    <n v="2300"/>
    <x v="1"/>
  </r>
  <r>
    <n v="543"/>
    <n v="20"/>
    <n v="100"/>
    <n v="2000"/>
    <x v="1"/>
  </r>
  <r>
    <n v="544"/>
    <n v="32"/>
    <n v="100"/>
    <n v="3200"/>
    <x v="1"/>
  </r>
  <r>
    <n v="545"/>
    <n v="29"/>
    <n v="100"/>
    <n v="2900"/>
    <x v="1"/>
  </r>
  <r>
    <n v="546"/>
    <n v="44"/>
    <n v="100"/>
    <n v="4400"/>
    <x v="1"/>
  </r>
  <r>
    <n v="547"/>
    <n v="44"/>
    <n v="100"/>
    <n v="4400"/>
    <x v="1"/>
  </r>
  <r>
    <n v="548"/>
    <n v="36"/>
    <n v="100"/>
    <n v="3600"/>
    <x v="1"/>
  </r>
  <r>
    <n v="549"/>
    <n v="49"/>
    <n v="56.3"/>
    <n v="2758.7"/>
    <x v="1"/>
  </r>
  <r>
    <n v="550"/>
    <n v="34"/>
    <n v="42.64"/>
    <n v="1449.76"/>
    <x v="1"/>
  </r>
  <r>
    <n v="551"/>
    <n v="59"/>
    <n v="100"/>
    <n v="5900"/>
    <x v="1"/>
  </r>
  <r>
    <n v="552"/>
    <n v="37"/>
    <n v="100"/>
    <n v="3700"/>
    <x v="1"/>
  </r>
  <r>
    <n v="553"/>
    <n v="36"/>
    <n v="100"/>
    <n v="3600"/>
    <x v="4"/>
  </r>
  <r>
    <n v="554"/>
    <n v="43"/>
    <n v="100"/>
    <n v="4300"/>
    <x v="4"/>
  </r>
  <r>
    <n v="555"/>
    <n v="21"/>
    <n v="100"/>
    <n v="2100"/>
    <x v="4"/>
  </r>
  <r>
    <n v="556"/>
    <n v="32"/>
    <n v="100"/>
    <n v="3200"/>
    <x v="4"/>
  </r>
  <r>
    <n v="557"/>
    <n v="38"/>
    <n v="100"/>
    <n v="3800"/>
    <x v="4"/>
  </r>
  <r>
    <n v="558"/>
    <n v="43"/>
    <n v="100"/>
    <n v="4300"/>
    <x v="4"/>
  </r>
  <r>
    <n v="559"/>
    <n v="42"/>
    <n v="100"/>
    <n v="4200"/>
    <x v="4"/>
  </r>
  <r>
    <n v="560"/>
    <n v="32"/>
    <n v="100"/>
    <n v="3200"/>
    <x v="4"/>
  </r>
  <r>
    <n v="561"/>
    <n v="42"/>
    <n v="100"/>
    <n v="4200"/>
    <x v="4"/>
  </r>
  <r>
    <n v="562"/>
    <n v="31"/>
    <n v="100"/>
    <n v="3100"/>
    <x v="4"/>
  </r>
  <r>
    <n v="563"/>
    <n v="49"/>
    <n v="100"/>
    <n v="4900"/>
    <x v="4"/>
  </r>
  <r>
    <n v="564"/>
    <n v="45"/>
    <n v="100"/>
    <n v="4500"/>
    <x v="4"/>
  </r>
  <r>
    <n v="565"/>
    <n v="49"/>
    <n v="100"/>
    <n v="4900"/>
    <x v="4"/>
  </r>
  <r>
    <n v="566"/>
    <n v="41"/>
    <n v="100"/>
    <n v="4100"/>
    <x v="4"/>
  </r>
  <r>
    <n v="567"/>
    <n v="45"/>
    <n v="100"/>
    <n v="4500"/>
    <x v="4"/>
  </r>
  <r>
    <n v="568"/>
    <n v="36"/>
    <n v="100"/>
    <n v="3600"/>
    <x v="4"/>
  </r>
  <r>
    <n v="569"/>
    <n v="39"/>
    <n v="100"/>
    <n v="3900"/>
    <x v="4"/>
  </r>
  <r>
    <n v="570"/>
    <n v="27"/>
    <n v="100"/>
    <n v="2700"/>
    <x v="4"/>
  </r>
  <r>
    <n v="571"/>
    <n v="25"/>
    <n v="100"/>
    <n v="2500"/>
    <x v="4"/>
  </r>
  <r>
    <n v="572"/>
    <n v="41"/>
    <n v="100"/>
    <n v="4100"/>
    <x v="4"/>
  </r>
  <r>
    <n v="573"/>
    <n v="39"/>
    <n v="99.52"/>
    <n v="3881.2799999999997"/>
    <x v="4"/>
  </r>
  <r>
    <n v="574"/>
    <n v="28"/>
    <n v="57.55"/>
    <n v="1611.3999999999999"/>
    <x v="4"/>
  </r>
  <r>
    <n v="575"/>
    <n v="25"/>
    <n v="54.57"/>
    <n v="1364.25"/>
    <x v="4"/>
  </r>
  <r>
    <n v="576"/>
    <n v="33"/>
    <n v="100"/>
    <n v="3300"/>
    <x v="4"/>
  </r>
  <r>
    <n v="577"/>
    <n v="34"/>
    <n v="100"/>
    <n v="3400"/>
    <x v="4"/>
  </r>
  <r>
    <n v="578"/>
    <n v="24"/>
    <n v="100"/>
    <n v="2400"/>
    <x v="4"/>
  </r>
  <r>
    <n v="579"/>
    <n v="30"/>
    <n v="100"/>
    <n v="3000"/>
    <x v="3"/>
  </r>
  <r>
    <n v="580"/>
    <n v="42"/>
    <n v="100"/>
    <n v="4200"/>
    <x v="3"/>
  </r>
  <r>
    <n v="581"/>
    <n v="21"/>
    <n v="100"/>
    <n v="2100"/>
    <x v="3"/>
  </r>
  <r>
    <n v="582"/>
    <n v="34"/>
    <n v="100"/>
    <n v="3400"/>
    <x v="3"/>
  </r>
  <r>
    <n v="583"/>
    <n v="29"/>
    <n v="100"/>
    <n v="2900"/>
    <x v="3"/>
  </r>
  <r>
    <n v="584"/>
    <n v="24"/>
    <n v="100"/>
    <n v="2400"/>
    <x v="3"/>
  </r>
  <r>
    <n v="585"/>
    <n v="44"/>
    <n v="100"/>
    <n v="4400"/>
    <x v="3"/>
  </r>
  <r>
    <n v="586"/>
    <n v="21"/>
    <n v="100"/>
    <n v="2100"/>
    <x v="3"/>
  </r>
  <r>
    <n v="587"/>
    <n v="33"/>
    <n v="100"/>
    <n v="3300"/>
    <x v="3"/>
  </r>
  <r>
    <n v="588"/>
    <n v="30"/>
    <n v="100"/>
    <n v="3000"/>
    <x v="3"/>
  </r>
  <r>
    <n v="589"/>
    <n v="26"/>
    <n v="100"/>
    <n v="2600"/>
    <x v="3"/>
  </r>
  <r>
    <n v="590"/>
    <n v="41"/>
    <n v="100"/>
    <n v="4100"/>
    <x v="3"/>
  </r>
  <r>
    <n v="591"/>
    <n v="26"/>
    <n v="100"/>
    <n v="2600"/>
    <x v="3"/>
  </r>
  <r>
    <n v="592"/>
    <n v="32"/>
    <n v="100"/>
    <n v="3200"/>
    <x v="3"/>
  </r>
  <r>
    <n v="593"/>
    <n v="43"/>
    <n v="100"/>
    <n v="4300"/>
    <x v="3"/>
  </r>
  <r>
    <n v="594"/>
    <n v="48"/>
    <n v="100"/>
    <n v="4800"/>
    <x v="3"/>
  </r>
  <r>
    <n v="595"/>
    <n v="44"/>
    <n v="74.040000000000006"/>
    <n v="3257.76"/>
    <x v="3"/>
  </r>
  <r>
    <n v="596"/>
    <n v="45"/>
    <n v="100"/>
    <n v="4500"/>
    <x v="3"/>
  </r>
  <r>
    <n v="597"/>
    <n v="37"/>
    <n v="100"/>
    <n v="3700"/>
    <x v="3"/>
  </r>
  <r>
    <n v="598"/>
    <n v="39"/>
    <n v="100"/>
    <n v="3900"/>
    <x v="3"/>
  </r>
  <r>
    <n v="599"/>
    <n v="76"/>
    <n v="100"/>
    <n v="7600"/>
    <x v="3"/>
  </r>
  <r>
    <n v="600"/>
    <n v="37"/>
    <n v="100"/>
    <n v="3700"/>
    <x v="3"/>
  </r>
  <r>
    <n v="601"/>
    <n v="38"/>
    <n v="82.39"/>
    <n v="3130.82"/>
    <x v="1"/>
  </r>
  <r>
    <n v="602"/>
    <n v="43"/>
    <n v="72.38"/>
    <n v="3112.3399999999997"/>
    <x v="1"/>
  </r>
  <r>
    <n v="603"/>
    <n v="48"/>
    <n v="79.31"/>
    <n v="3806.88"/>
    <x v="1"/>
  </r>
  <r>
    <n v="604"/>
    <n v="26"/>
    <n v="82.39"/>
    <n v="2142.14"/>
    <x v="1"/>
  </r>
  <r>
    <n v="605"/>
    <n v="38"/>
    <n v="88.55"/>
    <n v="3364.9"/>
    <x v="1"/>
  </r>
  <r>
    <n v="606"/>
    <n v="20"/>
    <n v="63.14"/>
    <n v="1262.8"/>
    <x v="1"/>
  </r>
  <r>
    <n v="607"/>
    <n v="22"/>
    <n v="73.92"/>
    <n v="1626.24"/>
    <x v="1"/>
  </r>
  <r>
    <n v="608"/>
    <n v="45"/>
    <n v="90.86"/>
    <n v="4088.7"/>
    <x v="1"/>
  </r>
  <r>
    <n v="609"/>
    <n v="45"/>
    <n v="85.47"/>
    <n v="3846.15"/>
    <x v="1"/>
  </r>
  <r>
    <n v="610"/>
    <n v="20"/>
    <n v="66.989999999999995"/>
    <n v="1339.8"/>
    <x v="1"/>
  </r>
  <r>
    <n v="611"/>
    <n v="47"/>
    <n v="64.680000000000007"/>
    <n v="3039.9600000000005"/>
    <x v="1"/>
  </r>
  <r>
    <n v="612"/>
    <n v="46"/>
    <n v="73.92"/>
    <n v="3400.32"/>
    <x v="1"/>
  </r>
  <r>
    <n v="613"/>
    <n v="23"/>
    <n v="83.93"/>
    <n v="1930.39"/>
    <x v="1"/>
  </r>
  <r>
    <n v="614"/>
    <n v="33"/>
    <n v="74.69"/>
    <n v="2464.77"/>
    <x v="1"/>
  </r>
  <r>
    <n v="615"/>
    <n v="29"/>
    <n v="90.86"/>
    <n v="2634.94"/>
    <x v="1"/>
  </r>
  <r>
    <n v="616"/>
    <n v="44"/>
    <n v="82.39"/>
    <n v="3625.16"/>
    <x v="1"/>
  </r>
  <r>
    <n v="617"/>
    <n v="41"/>
    <n v="92.4"/>
    <n v="3788.4"/>
    <x v="1"/>
  </r>
  <r>
    <n v="618"/>
    <n v="20"/>
    <n v="91.63"/>
    <n v="1832.6"/>
    <x v="1"/>
  </r>
  <r>
    <n v="619"/>
    <n v="37"/>
    <n v="78.540000000000006"/>
    <n v="2905.98"/>
    <x v="1"/>
  </r>
  <r>
    <n v="620"/>
    <n v="29"/>
    <n v="100"/>
    <n v="2900"/>
    <x v="1"/>
  </r>
  <r>
    <n v="621"/>
    <n v="55"/>
    <n v="65.45"/>
    <n v="3599.75"/>
    <x v="1"/>
  </r>
  <r>
    <n v="622"/>
    <n v="22"/>
    <n v="100"/>
    <n v="2200"/>
    <x v="1"/>
  </r>
  <r>
    <n v="623"/>
    <n v="31"/>
    <n v="67.760000000000005"/>
    <n v="2100.56"/>
    <x v="1"/>
  </r>
  <r>
    <n v="624"/>
    <n v="49"/>
    <n v="79.22"/>
    <n v="3881.7799999999997"/>
    <x v="1"/>
  </r>
  <r>
    <n v="625"/>
    <n v="61"/>
    <n v="73.92"/>
    <n v="4509.12"/>
    <x v="1"/>
  </r>
  <r>
    <n v="626"/>
    <n v="39"/>
    <n v="83.93"/>
    <n v="3273.2700000000004"/>
    <x v="1"/>
  </r>
  <r>
    <n v="627"/>
    <n v="38"/>
    <n v="100"/>
    <n v="3800"/>
    <x v="1"/>
  </r>
  <r>
    <n v="628"/>
    <n v="31"/>
    <n v="100"/>
    <n v="3100"/>
    <x v="1"/>
  </r>
  <r>
    <n v="629"/>
    <n v="36"/>
    <n v="100"/>
    <n v="3600"/>
    <x v="1"/>
  </r>
  <r>
    <n v="630"/>
    <n v="25"/>
    <n v="100"/>
    <n v="2500"/>
    <x v="1"/>
  </r>
  <r>
    <n v="631"/>
    <n v="48"/>
    <n v="100"/>
    <n v="4800"/>
    <x v="1"/>
  </r>
  <r>
    <n v="632"/>
    <n v="35"/>
    <n v="100"/>
    <n v="3500"/>
    <x v="1"/>
  </r>
  <r>
    <n v="633"/>
    <n v="21"/>
    <n v="100"/>
    <n v="2100"/>
    <x v="1"/>
  </r>
  <r>
    <n v="634"/>
    <n v="47"/>
    <n v="100"/>
    <n v="4700"/>
    <x v="1"/>
  </r>
  <r>
    <n v="635"/>
    <n v="38"/>
    <n v="100"/>
    <n v="3800"/>
    <x v="1"/>
  </r>
  <r>
    <n v="636"/>
    <n v="41"/>
    <n v="100"/>
    <n v="4100"/>
    <x v="1"/>
  </r>
  <r>
    <n v="637"/>
    <n v="24"/>
    <n v="100"/>
    <n v="2400"/>
    <x v="1"/>
  </r>
  <r>
    <n v="638"/>
    <n v="37"/>
    <n v="100"/>
    <n v="3700"/>
    <x v="1"/>
  </r>
  <r>
    <n v="639"/>
    <n v="33"/>
    <n v="100"/>
    <n v="3300"/>
    <x v="1"/>
  </r>
  <r>
    <n v="640"/>
    <n v="49"/>
    <n v="100"/>
    <n v="4900"/>
    <x v="1"/>
  </r>
  <r>
    <n v="641"/>
    <n v="29"/>
    <n v="100"/>
    <n v="2900"/>
    <x v="1"/>
  </r>
  <r>
    <n v="642"/>
    <n v="24"/>
    <n v="100"/>
    <n v="2400"/>
    <x v="1"/>
  </r>
  <r>
    <n v="643"/>
    <n v="47"/>
    <n v="100"/>
    <n v="4700"/>
    <x v="1"/>
  </r>
  <r>
    <n v="644"/>
    <n v="24"/>
    <n v="100"/>
    <n v="2400"/>
    <x v="1"/>
  </r>
  <r>
    <n v="645"/>
    <n v="25"/>
    <n v="100"/>
    <n v="2500"/>
    <x v="1"/>
  </r>
  <r>
    <n v="646"/>
    <n v="30"/>
    <n v="32.47"/>
    <n v="974.09999999999991"/>
    <x v="1"/>
  </r>
  <r>
    <n v="647"/>
    <n v="22"/>
    <n v="100"/>
    <n v="2200"/>
    <x v="1"/>
  </r>
  <r>
    <n v="648"/>
    <n v="27"/>
    <n v="64.69"/>
    <n v="1746.6299999999999"/>
    <x v="1"/>
  </r>
  <r>
    <n v="649"/>
    <n v="34"/>
    <n v="100"/>
    <n v="3400"/>
    <x v="1"/>
  </r>
  <r>
    <n v="650"/>
    <n v="36"/>
    <n v="100"/>
    <n v="3600"/>
    <x v="1"/>
  </r>
  <r>
    <n v="651"/>
    <n v="34"/>
    <n v="43.05"/>
    <n v="1463.6999999999998"/>
    <x v="1"/>
  </r>
  <r>
    <n v="652"/>
    <n v="48"/>
    <n v="100"/>
    <n v="4800"/>
    <x v="1"/>
  </r>
  <r>
    <n v="653"/>
    <n v="34"/>
    <n v="100"/>
    <n v="3400"/>
    <x v="1"/>
  </r>
  <r>
    <n v="654"/>
    <n v="24"/>
    <n v="100"/>
    <n v="2400"/>
    <x v="1"/>
  </r>
  <r>
    <n v="655"/>
    <n v="46"/>
    <n v="100"/>
    <n v="4600"/>
    <x v="1"/>
  </r>
  <r>
    <n v="656"/>
    <n v="45"/>
    <n v="100"/>
    <n v="4500"/>
    <x v="1"/>
  </r>
  <r>
    <n v="657"/>
    <n v="39"/>
    <n v="100"/>
    <n v="3900"/>
    <x v="1"/>
  </r>
  <r>
    <n v="658"/>
    <n v="43"/>
    <n v="100"/>
    <n v="4300"/>
    <x v="1"/>
  </r>
  <r>
    <n v="659"/>
    <n v="29"/>
    <n v="100"/>
    <n v="2900"/>
    <x v="1"/>
  </r>
  <r>
    <n v="660"/>
    <n v="20"/>
    <n v="100"/>
    <n v="2000"/>
    <x v="1"/>
  </r>
  <r>
    <n v="661"/>
    <n v="46"/>
    <n v="100"/>
    <n v="4600"/>
    <x v="1"/>
  </r>
  <r>
    <n v="662"/>
    <n v="27"/>
    <n v="100"/>
    <n v="2700"/>
    <x v="1"/>
  </r>
  <r>
    <n v="663"/>
    <n v="44"/>
    <n v="100"/>
    <n v="4400"/>
    <x v="1"/>
  </r>
  <r>
    <n v="664"/>
    <n v="43"/>
    <n v="100"/>
    <n v="4300"/>
    <x v="1"/>
  </r>
  <r>
    <n v="665"/>
    <n v="49"/>
    <n v="100"/>
    <n v="4900"/>
    <x v="1"/>
  </r>
  <r>
    <n v="666"/>
    <n v="40"/>
    <n v="100"/>
    <n v="4000"/>
    <x v="1"/>
  </r>
  <r>
    <n v="667"/>
    <n v="30"/>
    <n v="100"/>
    <n v="3000"/>
    <x v="1"/>
  </r>
  <r>
    <n v="668"/>
    <n v="50"/>
    <n v="100"/>
    <n v="5000"/>
    <x v="1"/>
  </r>
  <r>
    <n v="669"/>
    <n v="23"/>
    <n v="100"/>
    <n v="2300"/>
    <x v="1"/>
  </r>
  <r>
    <n v="670"/>
    <n v="26"/>
    <n v="100"/>
    <n v="2600"/>
    <x v="1"/>
  </r>
  <r>
    <n v="671"/>
    <n v="27"/>
    <n v="100"/>
    <n v="2700"/>
    <x v="1"/>
  </r>
  <r>
    <n v="672"/>
    <n v="42"/>
    <n v="100"/>
    <n v="4200"/>
    <x v="1"/>
  </r>
  <r>
    <n v="673"/>
    <n v="47"/>
    <n v="100"/>
    <n v="4700"/>
    <x v="1"/>
  </r>
  <r>
    <n v="674"/>
    <n v="49"/>
    <n v="100"/>
    <n v="4900"/>
    <x v="1"/>
  </r>
  <r>
    <n v="675"/>
    <n v="38"/>
    <n v="100"/>
    <n v="3800"/>
    <x v="1"/>
  </r>
  <r>
    <n v="676"/>
    <n v="20"/>
    <n v="100"/>
    <n v="2000"/>
    <x v="1"/>
  </r>
  <r>
    <n v="677"/>
    <n v="25"/>
    <n v="100"/>
    <n v="2500"/>
    <x v="1"/>
  </r>
  <r>
    <n v="678"/>
    <n v="25"/>
    <n v="88"/>
    <n v="2200"/>
    <x v="1"/>
  </r>
  <r>
    <n v="679"/>
    <n v="41"/>
    <n v="100"/>
    <n v="4100"/>
    <x v="1"/>
  </r>
  <r>
    <n v="680"/>
    <n v="28"/>
    <n v="100"/>
    <n v="2800"/>
    <x v="1"/>
  </r>
  <r>
    <n v="681"/>
    <n v="50"/>
    <n v="67.8"/>
    <n v="3390"/>
    <x v="3"/>
  </r>
  <r>
    <n v="682"/>
    <n v="32"/>
    <n v="50.25"/>
    <n v="1608"/>
    <x v="3"/>
  </r>
  <r>
    <n v="683"/>
    <n v="42"/>
    <n v="53.88"/>
    <n v="2262.96"/>
    <x v="3"/>
  </r>
  <r>
    <n v="684"/>
    <n v="24"/>
    <n v="62.36"/>
    <n v="1496.6399999999999"/>
    <x v="3"/>
  </r>
  <r>
    <n v="685"/>
    <n v="27"/>
    <n v="69.62"/>
    <n v="1879.7400000000002"/>
    <x v="3"/>
  </r>
  <r>
    <n v="686"/>
    <n v="26"/>
    <n v="57.51"/>
    <n v="1495.26"/>
    <x v="3"/>
  </r>
  <r>
    <n v="687"/>
    <n v="38"/>
    <n v="61.15"/>
    <n v="2323.6999999999998"/>
    <x v="3"/>
  </r>
  <r>
    <n v="688"/>
    <n v="42"/>
    <n v="59.33"/>
    <n v="2491.86"/>
    <x v="3"/>
  </r>
  <r>
    <n v="689"/>
    <n v="23"/>
    <n v="71.44"/>
    <n v="1643.12"/>
    <x v="3"/>
  </r>
  <r>
    <n v="690"/>
    <n v="21"/>
    <n v="62.96"/>
    <n v="1322.16"/>
    <x v="3"/>
  </r>
  <r>
    <n v="691"/>
    <n v="28"/>
    <n v="50.85"/>
    <n v="1423.8"/>
    <x v="3"/>
  </r>
  <r>
    <n v="692"/>
    <n v="33"/>
    <n v="72.650000000000006"/>
    <n v="2397.4500000000003"/>
    <x v="3"/>
  </r>
  <r>
    <n v="693"/>
    <n v="25"/>
    <n v="62.96"/>
    <n v="1574"/>
    <x v="3"/>
  </r>
  <r>
    <n v="694"/>
    <n v="28"/>
    <n v="61.75"/>
    <n v="1729"/>
    <x v="3"/>
  </r>
  <r>
    <n v="695"/>
    <n v="46"/>
    <n v="49.04"/>
    <n v="2255.84"/>
    <x v="3"/>
  </r>
  <r>
    <n v="696"/>
    <n v="30"/>
    <n v="61.15"/>
    <n v="1834.5"/>
    <x v="3"/>
  </r>
  <r>
    <n v="697"/>
    <n v="38"/>
    <n v="84.25"/>
    <n v="3201.5"/>
    <x v="3"/>
  </r>
  <r>
    <n v="698"/>
    <n v="40"/>
    <n v="56.91"/>
    <n v="2276.3999999999996"/>
    <x v="3"/>
  </r>
  <r>
    <n v="699"/>
    <n v="45"/>
    <n v="100"/>
    <n v="4500"/>
    <x v="3"/>
  </r>
  <r>
    <n v="700"/>
    <n v="27"/>
    <n v="49.3"/>
    <n v="1331.1"/>
    <x v="3"/>
  </r>
  <r>
    <n v="701"/>
    <n v="42"/>
    <n v="72.650000000000006"/>
    <n v="3051.3"/>
    <x v="3"/>
  </r>
  <r>
    <n v="702"/>
    <n v="36"/>
    <n v="63.57"/>
    <n v="2288.52"/>
    <x v="3"/>
  </r>
  <r>
    <n v="703"/>
    <n v="29"/>
    <n v="100"/>
    <n v="2900"/>
    <x v="2"/>
  </r>
  <r>
    <n v="704"/>
    <n v="39"/>
    <n v="100"/>
    <n v="3900"/>
    <x v="2"/>
  </r>
  <r>
    <n v="705"/>
    <n v="45"/>
    <n v="100"/>
    <n v="4500"/>
    <x v="2"/>
  </r>
  <r>
    <n v="706"/>
    <n v="47"/>
    <n v="100"/>
    <n v="4700"/>
    <x v="2"/>
  </r>
  <r>
    <n v="707"/>
    <n v="49"/>
    <n v="100"/>
    <n v="4900"/>
    <x v="2"/>
  </r>
  <r>
    <n v="708"/>
    <n v="46"/>
    <n v="100"/>
    <n v="4600"/>
    <x v="2"/>
  </r>
  <r>
    <n v="709"/>
    <n v="48"/>
    <n v="100"/>
    <n v="4800"/>
    <x v="2"/>
  </r>
  <r>
    <n v="710"/>
    <n v="46"/>
    <n v="100"/>
    <n v="4600"/>
    <x v="2"/>
  </r>
  <r>
    <n v="711"/>
    <n v="35"/>
    <n v="100"/>
    <n v="3500"/>
    <x v="2"/>
  </r>
  <r>
    <n v="712"/>
    <n v="43"/>
    <n v="100"/>
    <n v="4300"/>
    <x v="2"/>
  </r>
  <r>
    <n v="713"/>
    <n v="26"/>
    <n v="100"/>
    <n v="2600"/>
    <x v="2"/>
  </r>
  <r>
    <n v="714"/>
    <n v="22"/>
    <n v="98.18"/>
    <n v="2159.96"/>
    <x v="2"/>
  </r>
  <r>
    <n v="715"/>
    <n v="34"/>
    <n v="99.41"/>
    <n v="3379.94"/>
    <x v="2"/>
  </r>
  <r>
    <n v="716"/>
    <n v="50"/>
    <n v="100"/>
    <n v="5000"/>
    <x v="2"/>
  </r>
  <r>
    <n v="717"/>
    <n v="48"/>
    <n v="100"/>
    <n v="4800"/>
    <x v="2"/>
  </r>
  <r>
    <n v="718"/>
    <n v="41"/>
    <n v="100"/>
    <n v="4100"/>
    <x v="2"/>
  </r>
  <r>
    <n v="719"/>
    <n v="36"/>
    <n v="100"/>
    <n v="3600"/>
    <x v="2"/>
  </r>
  <r>
    <n v="720"/>
    <n v="29"/>
    <n v="100"/>
    <n v="2900"/>
    <x v="2"/>
  </r>
  <r>
    <n v="721"/>
    <n v="33"/>
    <n v="37.479999999999997"/>
    <n v="1236.8399999999999"/>
    <x v="2"/>
  </r>
  <r>
    <n v="722"/>
    <n v="46"/>
    <n v="100"/>
    <n v="4600"/>
    <x v="2"/>
  </r>
  <r>
    <n v="723"/>
    <n v="38"/>
    <n v="100"/>
    <n v="3800"/>
    <x v="2"/>
  </r>
  <r>
    <n v="724"/>
    <n v="20"/>
    <n v="36.42"/>
    <n v="728.40000000000009"/>
    <x v="2"/>
  </r>
  <r>
    <n v="725"/>
    <n v="22"/>
    <n v="100"/>
    <n v="2200"/>
    <x v="2"/>
  </r>
  <r>
    <n v="726"/>
    <n v="27"/>
    <n v="100"/>
    <n v="2700"/>
    <x v="2"/>
  </r>
  <r>
    <n v="727"/>
    <n v="56"/>
    <n v="98.18"/>
    <n v="5498.08"/>
    <x v="2"/>
  </r>
  <r>
    <n v="728"/>
    <n v="38"/>
    <n v="99.41"/>
    <n v="3777.58"/>
    <x v="2"/>
  </r>
  <r>
    <n v="729"/>
    <n v="25"/>
    <n v="100"/>
    <n v="2500"/>
    <x v="3"/>
  </r>
  <r>
    <n v="730"/>
    <n v="33"/>
    <n v="100"/>
    <n v="3300"/>
    <x v="3"/>
  </r>
  <r>
    <n v="731"/>
    <n v="42"/>
    <n v="100"/>
    <n v="4200"/>
    <x v="3"/>
  </r>
  <r>
    <n v="732"/>
    <n v="33"/>
    <n v="100"/>
    <n v="3300"/>
    <x v="3"/>
  </r>
  <r>
    <n v="733"/>
    <n v="38"/>
    <n v="100"/>
    <n v="3800"/>
    <x v="3"/>
  </r>
  <r>
    <n v="734"/>
    <n v="31"/>
    <n v="100"/>
    <n v="3100"/>
    <x v="3"/>
  </r>
  <r>
    <n v="735"/>
    <n v="20"/>
    <n v="100"/>
    <n v="2000"/>
    <x v="3"/>
  </r>
  <r>
    <n v="736"/>
    <n v="44"/>
    <n v="100"/>
    <n v="4400"/>
    <x v="3"/>
  </r>
  <r>
    <n v="737"/>
    <n v="26"/>
    <n v="100"/>
    <n v="2600"/>
    <x v="3"/>
  </r>
  <r>
    <n v="738"/>
    <n v="27"/>
    <n v="100"/>
    <n v="2700"/>
    <x v="3"/>
  </r>
  <r>
    <n v="739"/>
    <n v="46"/>
    <n v="100"/>
    <n v="4600"/>
    <x v="3"/>
  </r>
  <r>
    <n v="740"/>
    <n v="47"/>
    <n v="100"/>
    <n v="4700"/>
    <x v="3"/>
  </r>
  <r>
    <n v="741"/>
    <n v="37"/>
    <n v="100"/>
    <n v="3700"/>
    <x v="3"/>
  </r>
  <r>
    <n v="742"/>
    <n v="31"/>
    <n v="100"/>
    <n v="3100"/>
    <x v="3"/>
  </r>
  <r>
    <n v="743"/>
    <n v="24"/>
    <n v="100"/>
    <n v="2400"/>
    <x v="3"/>
  </r>
  <r>
    <n v="744"/>
    <n v="31"/>
    <n v="100"/>
    <n v="3100"/>
    <x v="3"/>
  </r>
  <r>
    <n v="745"/>
    <n v="50"/>
    <n v="100"/>
    <n v="5000"/>
    <x v="3"/>
  </r>
  <r>
    <n v="746"/>
    <n v="35"/>
    <n v="64.69"/>
    <n v="2264.15"/>
    <x v="3"/>
  </r>
  <r>
    <n v="747"/>
    <n v="30"/>
    <n v="100"/>
    <n v="3000"/>
    <x v="3"/>
  </r>
  <r>
    <n v="748"/>
    <n v="29"/>
    <n v="100"/>
    <n v="2900"/>
    <x v="3"/>
  </r>
  <r>
    <n v="749"/>
    <n v="27"/>
    <n v="100"/>
    <n v="2700"/>
    <x v="3"/>
  </r>
  <r>
    <n v="750"/>
    <n v="40"/>
    <n v="100"/>
    <n v="4000"/>
    <x v="3"/>
  </r>
  <r>
    <n v="751"/>
    <n v="31"/>
    <n v="98.99"/>
    <n v="3068.69"/>
    <x v="3"/>
  </r>
  <r>
    <n v="752"/>
    <n v="6"/>
    <n v="100"/>
    <n v="600"/>
    <x v="3"/>
  </r>
  <r>
    <n v="753"/>
    <n v="45"/>
    <n v="100"/>
    <n v="4500"/>
    <x v="3"/>
  </r>
  <r>
    <n v="754"/>
    <n v="22"/>
    <n v="54.09"/>
    <n v="1189.98"/>
    <x v="2"/>
  </r>
  <r>
    <n v="755"/>
    <n v="45"/>
    <n v="68.67"/>
    <n v="3090.15"/>
    <x v="2"/>
  </r>
  <r>
    <n v="756"/>
    <n v="43"/>
    <n v="65.02"/>
    <n v="2795.8599999999997"/>
    <x v="2"/>
  </r>
  <r>
    <n v="757"/>
    <n v="46"/>
    <n v="61.99"/>
    <n v="2851.54"/>
    <x v="2"/>
  </r>
  <r>
    <n v="758"/>
    <n v="39"/>
    <n v="69.28"/>
    <n v="2701.92"/>
    <x v="2"/>
  </r>
  <r>
    <n v="759"/>
    <n v="31"/>
    <n v="71.099999999999994"/>
    <n v="2204.1"/>
    <x v="2"/>
  </r>
  <r>
    <n v="760"/>
    <n v="41"/>
    <n v="69.28"/>
    <n v="2840.48"/>
    <x v="2"/>
  </r>
  <r>
    <n v="761"/>
    <n v="44"/>
    <n v="60.16"/>
    <n v="2647.04"/>
    <x v="2"/>
  </r>
  <r>
    <n v="762"/>
    <n v="45"/>
    <n v="70.489999999999995"/>
    <n v="3172.0499999999997"/>
    <x v="2"/>
  </r>
  <r>
    <n v="763"/>
    <n v="37"/>
    <n v="69.89"/>
    <n v="2585.9299999999998"/>
    <x v="2"/>
  </r>
  <r>
    <n v="764"/>
    <n v="35"/>
    <n v="61.38"/>
    <n v="2148.3000000000002"/>
    <x v="2"/>
  </r>
  <r>
    <n v="765"/>
    <n v="28"/>
    <n v="59.55"/>
    <n v="1667.3999999999999"/>
    <x v="2"/>
  </r>
  <r>
    <n v="766"/>
    <n v="30"/>
    <n v="61.99"/>
    <n v="1859.7"/>
    <x v="2"/>
  </r>
  <r>
    <n v="767"/>
    <n v="30"/>
    <n v="49.22"/>
    <n v="1476.6"/>
    <x v="2"/>
  </r>
  <r>
    <n v="768"/>
    <n v="25"/>
    <n v="69.28"/>
    <n v="1732"/>
    <x v="2"/>
  </r>
  <r>
    <n v="769"/>
    <n v="29"/>
    <n v="57.73"/>
    <n v="1674.1699999999998"/>
    <x v="2"/>
  </r>
  <r>
    <n v="770"/>
    <n v="26"/>
    <n v="57.73"/>
    <n v="1500.98"/>
    <x v="2"/>
  </r>
  <r>
    <n v="771"/>
    <n v="41"/>
    <n v="53.48"/>
    <n v="2192.6799999999998"/>
    <x v="2"/>
  </r>
  <r>
    <n v="772"/>
    <n v="34"/>
    <n v="52.87"/>
    <n v="1797.58"/>
    <x v="2"/>
  </r>
  <r>
    <n v="773"/>
    <n v="35"/>
    <n v="61.21"/>
    <n v="2142.35"/>
    <x v="2"/>
  </r>
  <r>
    <n v="774"/>
    <n v="34"/>
    <n v="61.38"/>
    <n v="2086.92"/>
    <x v="2"/>
  </r>
  <r>
    <n v="775"/>
    <n v="50"/>
    <n v="100"/>
    <n v="5000"/>
    <x v="2"/>
  </r>
  <r>
    <n v="776"/>
    <n v="41"/>
    <n v="61.99"/>
    <n v="2541.59"/>
    <x v="2"/>
  </r>
  <r>
    <n v="777"/>
    <n v="22"/>
    <n v="96.86"/>
    <n v="2130.92"/>
    <x v="2"/>
  </r>
  <r>
    <n v="778"/>
    <n v="35"/>
    <n v="48.62"/>
    <n v="1701.6999999999998"/>
    <x v="2"/>
  </r>
  <r>
    <n v="779"/>
    <n v="44"/>
    <n v="38.5"/>
    <n v="1694"/>
    <x v="2"/>
  </r>
  <r>
    <n v="780"/>
    <n v="47"/>
    <n v="61.99"/>
    <n v="2913.53"/>
    <x v="2"/>
  </r>
  <r>
    <n v="781"/>
    <n v="19"/>
    <n v="49.22"/>
    <n v="935.18"/>
    <x v="2"/>
  </r>
  <r>
    <n v="782"/>
    <n v="34"/>
    <n v="90.39"/>
    <n v="3073.26"/>
    <x v="4"/>
  </r>
  <r>
    <n v="783"/>
    <n v="29"/>
    <n v="71.81"/>
    <n v="2082.4900000000002"/>
    <x v="4"/>
  </r>
  <r>
    <n v="784"/>
    <n v="49"/>
    <n v="69.27"/>
    <n v="3394.23"/>
    <x v="4"/>
  </r>
  <r>
    <n v="785"/>
    <n v="30"/>
    <n v="85.32"/>
    <n v="2559.6"/>
    <x v="4"/>
  </r>
  <r>
    <n v="786"/>
    <n v="21"/>
    <n v="70.959999999999994"/>
    <n v="1490.1599999999999"/>
    <x v="4"/>
  </r>
  <r>
    <n v="787"/>
    <n v="50"/>
    <n v="76.88"/>
    <n v="3844"/>
    <x v="4"/>
  </r>
  <r>
    <n v="788"/>
    <n v="47"/>
    <n v="100"/>
    <n v="4700"/>
    <x v="4"/>
  </r>
  <r>
    <n v="789"/>
    <n v="24"/>
    <n v="76.03"/>
    <n v="1824.72"/>
    <x v="4"/>
  </r>
  <r>
    <n v="790"/>
    <n v="27"/>
    <n v="98.84"/>
    <n v="2668.6800000000003"/>
    <x v="4"/>
  </r>
  <r>
    <n v="791"/>
    <n v="33"/>
    <n v="86.17"/>
    <n v="2843.61"/>
    <x v="4"/>
  </r>
  <r>
    <n v="792"/>
    <n v="35"/>
    <n v="90.39"/>
    <n v="3163.65"/>
    <x v="4"/>
  </r>
  <r>
    <n v="793"/>
    <n v="31"/>
    <n v="71.81"/>
    <n v="2226.11"/>
    <x v="4"/>
  </r>
  <r>
    <n v="794"/>
    <n v="25"/>
    <n v="82.79"/>
    <n v="2069.75"/>
    <x v="4"/>
  </r>
  <r>
    <n v="795"/>
    <n v="27"/>
    <n v="82.79"/>
    <n v="2235.3300000000004"/>
    <x v="4"/>
  </r>
  <r>
    <n v="796"/>
    <n v="31"/>
    <n v="100"/>
    <n v="3100"/>
    <x v="4"/>
  </r>
  <r>
    <n v="797"/>
    <n v="45"/>
    <n v="100"/>
    <n v="4500"/>
    <x v="4"/>
  </r>
  <r>
    <n v="798"/>
    <n v="27"/>
    <n v="100"/>
    <n v="2700"/>
    <x v="4"/>
  </r>
  <r>
    <n v="799"/>
    <n v="27"/>
    <n v="100"/>
    <n v="2700"/>
    <x v="4"/>
  </r>
  <r>
    <n v="800"/>
    <n v="42"/>
    <n v="69.27"/>
    <n v="2909.3399999999997"/>
    <x v="4"/>
  </r>
  <r>
    <n v="801"/>
    <n v="21"/>
    <n v="74.77"/>
    <n v="1570.1699999999998"/>
    <x v="4"/>
  </r>
  <r>
    <n v="802"/>
    <n v="34"/>
    <n v="76.88"/>
    <n v="2613.92"/>
    <x v="4"/>
  </r>
  <r>
    <n v="803"/>
    <n v="42"/>
    <n v="76.03"/>
    <n v="3193.26"/>
    <x v="4"/>
  </r>
  <r>
    <n v="804"/>
    <n v="15"/>
    <n v="98.84"/>
    <n v="1482.6000000000001"/>
    <x v="4"/>
  </r>
  <r>
    <n v="805"/>
    <n v="29"/>
    <n v="70.87"/>
    <n v="2055.23"/>
    <x v="0"/>
  </r>
  <r>
    <n v="806"/>
    <n v="46"/>
    <n v="58.15"/>
    <n v="2674.9"/>
    <x v="0"/>
  </r>
  <r>
    <n v="807"/>
    <n v="30"/>
    <n v="61.78"/>
    <n v="1853.4"/>
    <x v="0"/>
  </r>
  <r>
    <n v="808"/>
    <n v="30"/>
    <n v="49.67"/>
    <n v="1490.1000000000001"/>
    <x v="0"/>
  </r>
  <r>
    <n v="809"/>
    <n v="42"/>
    <n v="51.48"/>
    <n v="2162.16"/>
    <x v="0"/>
  </r>
  <r>
    <n v="810"/>
    <n v="46"/>
    <n v="61.18"/>
    <n v="2814.28"/>
    <x v="0"/>
  </r>
  <r>
    <n v="811"/>
    <n v="25"/>
    <n v="64.2"/>
    <n v="1605"/>
    <x v="0"/>
  </r>
  <r>
    <n v="812"/>
    <n v="32"/>
    <n v="65.42"/>
    <n v="2093.44"/>
    <x v="0"/>
  </r>
  <r>
    <n v="813"/>
    <n v="30"/>
    <n v="64.81"/>
    <n v="1944.3000000000002"/>
    <x v="0"/>
  </r>
  <r>
    <n v="814"/>
    <n v="40"/>
    <n v="49.67"/>
    <n v="1986.8000000000002"/>
    <x v="0"/>
  </r>
  <r>
    <n v="815"/>
    <n v="28"/>
    <n v="60.57"/>
    <n v="1695.96"/>
    <x v="0"/>
  </r>
  <r>
    <n v="816"/>
    <n v="23"/>
    <n v="55.72"/>
    <n v="1281.56"/>
    <x v="0"/>
  </r>
  <r>
    <n v="817"/>
    <n v="29"/>
    <n v="61.18"/>
    <n v="1774.22"/>
    <x v="0"/>
  </r>
  <r>
    <n v="818"/>
    <n v="34"/>
    <n v="58.75"/>
    <n v="1997.5"/>
    <x v="0"/>
  </r>
  <r>
    <n v="819"/>
    <n v="37"/>
    <n v="63.6"/>
    <n v="2353.2000000000003"/>
    <x v="0"/>
  </r>
  <r>
    <n v="820"/>
    <n v="20"/>
    <n v="49.06"/>
    <n v="981.2"/>
    <x v="0"/>
  </r>
  <r>
    <n v="821"/>
    <n v="32"/>
    <n v="48.46"/>
    <n v="1550.72"/>
    <x v="0"/>
  </r>
  <r>
    <n v="822"/>
    <n v="34"/>
    <n v="52.09"/>
    <n v="1771.0600000000002"/>
    <x v="0"/>
  </r>
  <r>
    <n v="823"/>
    <n v="42"/>
    <n v="52.7"/>
    <n v="2213.4"/>
    <x v="0"/>
  </r>
  <r>
    <n v="824"/>
    <n v="38"/>
    <n v="100"/>
    <n v="3800"/>
    <x v="0"/>
  </r>
  <r>
    <n v="825"/>
    <n v="30"/>
    <n v="62.16"/>
    <n v="1864.8"/>
    <x v="0"/>
  </r>
  <r>
    <n v="826"/>
    <n v="23"/>
    <n v="49.67"/>
    <n v="1142.4100000000001"/>
    <x v="0"/>
  </r>
  <r>
    <n v="827"/>
    <n v="22"/>
    <n v="53.3"/>
    <n v="1172.5999999999999"/>
    <x v="0"/>
  </r>
  <r>
    <n v="828"/>
    <n v="39"/>
    <n v="100"/>
    <n v="3900"/>
    <x v="0"/>
  </r>
  <r>
    <n v="829"/>
    <n v="55"/>
    <n v="55.72"/>
    <n v="3064.6"/>
    <x v="0"/>
  </r>
  <r>
    <n v="830"/>
    <n v="36"/>
    <n v="61.18"/>
    <n v="2202.48"/>
    <x v="0"/>
  </r>
  <r>
    <n v="831"/>
    <n v="26"/>
    <n v="100"/>
    <n v="2600"/>
    <x v="3"/>
  </r>
  <r>
    <n v="832"/>
    <n v="31"/>
    <n v="100"/>
    <n v="3100"/>
    <x v="3"/>
  </r>
  <r>
    <n v="833"/>
    <n v="34"/>
    <n v="100"/>
    <n v="3400"/>
    <x v="3"/>
  </r>
  <r>
    <n v="834"/>
    <n v="41"/>
    <n v="100"/>
    <n v="4100"/>
    <x v="3"/>
  </r>
  <r>
    <n v="835"/>
    <n v="23"/>
    <n v="100"/>
    <n v="2300"/>
    <x v="3"/>
  </r>
  <r>
    <n v="836"/>
    <n v="48"/>
    <n v="100"/>
    <n v="4800"/>
    <x v="3"/>
  </r>
  <r>
    <n v="837"/>
    <n v="22"/>
    <n v="100"/>
    <n v="2200"/>
    <x v="3"/>
  </r>
  <r>
    <n v="838"/>
    <n v="21"/>
    <n v="100"/>
    <n v="2100"/>
    <x v="3"/>
  </r>
  <r>
    <n v="839"/>
    <n v="22"/>
    <n v="100"/>
    <n v="2200"/>
    <x v="3"/>
  </r>
  <r>
    <n v="840"/>
    <n v="40"/>
    <n v="100"/>
    <n v="4000"/>
    <x v="3"/>
  </r>
  <r>
    <n v="841"/>
    <n v="50"/>
    <n v="100"/>
    <n v="5000"/>
    <x v="3"/>
  </r>
  <r>
    <n v="842"/>
    <n v="29"/>
    <n v="100"/>
    <n v="2900"/>
    <x v="3"/>
  </r>
  <r>
    <n v="843"/>
    <n v="43"/>
    <n v="100"/>
    <n v="4300"/>
    <x v="3"/>
  </r>
  <r>
    <n v="844"/>
    <n v="24"/>
    <n v="100"/>
    <n v="2400"/>
    <x v="3"/>
  </r>
  <r>
    <n v="845"/>
    <n v="22"/>
    <n v="100"/>
    <n v="2200"/>
    <x v="3"/>
  </r>
  <r>
    <n v="846"/>
    <n v="43"/>
    <n v="100"/>
    <n v="4300"/>
    <x v="3"/>
  </r>
  <r>
    <n v="847"/>
    <n v="20"/>
    <n v="100"/>
    <n v="2000"/>
    <x v="3"/>
  </r>
  <r>
    <n v="848"/>
    <n v="25"/>
    <n v="100"/>
    <n v="2500"/>
    <x v="3"/>
  </r>
  <r>
    <n v="849"/>
    <n v="36"/>
    <n v="100"/>
    <n v="3600"/>
    <x v="3"/>
  </r>
  <r>
    <n v="850"/>
    <n v="24"/>
    <n v="52.67"/>
    <n v="1264.08"/>
    <x v="3"/>
  </r>
  <r>
    <n v="851"/>
    <n v="21"/>
    <n v="100"/>
    <n v="2100"/>
    <x v="3"/>
  </r>
  <r>
    <n v="852"/>
    <n v="30"/>
    <n v="100"/>
    <n v="3000"/>
    <x v="3"/>
  </r>
  <r>
    <n v="853"/>
    <n v="32"/>
    <n v="94.79"/>
    <n v="3033.28"/>
    <x v="3"/>
  </r>
  <r>
    <n v="854"/>
    <n v="21"/>
    <n v="47.18"/>
    <n v="990.78"/>
    <x v="3"/>
  </r>
  <r>
    <n v="855"/>
    <n v="26"/>
    <n v="78.11"/>
    <n v="2030.86"/>
    <x v="3"/>
  </r>
  <r>
    <n v="856"/>
    <n v="35"/>
    <n v="100"/>
    <n v="3500"/>
    <x v="3"/>
  </r>
  <r>
    <n v="857"/>
    <n v="26"/>
    <n v="100"/>
    <n v="2600"/>
    <x v="1"/>
  </r>
  <r>
    <n v="858"/>
    <n v="46"/>
    <n v="100"/>
    <n v="4600"/>
    <x v="1"/>
  </r>
  <r>
    <n v="859"/>
    <n v="37"/>
    <n v="100"/>
    <n v="3700"/>
    <x v="1"/>
  </r>
  <r>
    <n v="860"/>
    <n v="27"/>
    <n v="100"/>
    <n v="2700"/>
    <x v="1"/>
  </r>
  <r>
    <n v="861"/>
    <n v="23"/>
    <n v="100"/>
    <n v="2300"/>
    <x v="1"/>
  </r>
  <r>
    <n v="862"/>
    <n v="39"/>
    <n v="100"/>
    <n v="3900"/>
    <x v="1"/>
  </r>
  <r>
    <n v="863"/>
    <n v="27"/>
    <n v="100"/>
    <n v="2700"/>
    <x v="1"/>
  </r>
  <r>
    <n v="864"/>
    <n v="38"/>
    <n v="100"/>
    <n v="3800"/>
    <x v="1"/>
  </r>
  <r>
    <n v="865"/>
    <n v="27"/>
    <n v="100"/>
    <n v="2700"/>
    <x v="1"/>
  </r>
  <r>
    <n v="866"/>
    <n v="40"/>
    <n v="100"/>
    <n v="4000"/>
    <x v="1"/>
  </r>
  <r>
    <n v="867"/>
    <n v="24"/>
    <n v="100"/>
    <n v="2400"/>
    <x v="1"/>
  </r>
  <r>
    <n v="868"/>
    <n v="44"/>
    <n v="100"/>
    <n v="4400"/>
    <x v="1"/>
  </r>
  <r>
    <n v="869"/>
    <n v="37"/>
    <n v="100"/>
    <n v="3700"/>
    <x v="1"/>
  </r>
  <r>
    <n v="870"/>
    <n v="20"/>
    <n v="100"/>
    <n v="2000"/>
    <x v="1"/>
  </r>
  <r>
    <n v="871"/>
    <n v="39"/>
    <n v="100"/>
    <n v="3900"/>
    <x v="1"/>
  </r>
  <r>
    <n v="872"/>
    <n v="44"/>
    <n v="100"/>
    <n v="4400"/>
    <x v="1"/>
  </r>
  <r>
    <n v="873"/>
    <n v="22"/>
    <n v="100"/>
    <n v="2200"/>
    <x v="1"/>
  </r>
  <r>
    <n v="874"/>
    <n v="43"/>
    <n v="100"/>
    <n v="4300"/>
    <x v="1"/>
  </r>
  <r>
    <n v="875"/>
    <n v="27"/>
    <n v="100"/>
    <n v="2700"/>
    <x v="1"/>
  </r>
  <r>
    <n v="876"/>
    <n v="26"/>
    <n v="64.900000000000006"/>
    <n v="1687.4"/>
    <x v="1"/>
  </r>
  <r>
    <n v="877"/>
    <n v="25"/>
    <n v="52.32"/>
    <n v="1308"/>
    <x v="1"/>
  </r>
  <r>
    <n v="878"/>
    <n v="49"/>
    <n v="100"/>
    <n v="4900"/>
    <x v="1"/>
  </r>
  <r>
    <n v="879"/>
    <n v="29"/>
    <n v="100"/>
    <n v="2900"/>
    <x v="1"/>
  </r>
  <r>
    <n v="880"/>
    <n v="41"/>
    <n v="100"/>
    <n v="4100"/>
    <x v="1"/>
  </r>
  <r>
    <n v="881"/>
    <n v="55"/>
    <n v="100"/>
    <n v="5500"/>
    <x v="1"/>
  </r>
  <r>
    <n v="882"/>
    <n v="27"/>
    <n v="83.07"/>
    <n v="2242.89"/>
    <x v="3"/>
  </r>
  <r>
    <n v="883"/>
    <n v="23"/>
    <n v="100"/>
    <n v="2300"/>
    <x v="3"/>
  </r>
  <r>
    <n v="884"/>
    <n v="31"/>
    <n v="90.17"/>
    <n v="2795.27"/>
    <x v="3"/>
  </r>
  <r>
    <n v="885"/>
    <n v="46"/>
    <n v="100"/>
    <n v="4600"/>
    <x v="3"/>
  </r>
  <r>
    <n v="886"/>
    <n v="47"/>
    <n v="91.18"/>
    <n v="4285.46"/>
    <x v="3"/>
  </r>
  <r>
    <n v="887"/>
    <n v="31"/>
    <n v="100"/>
    <n v="3100"/>
    <x v="3"/>
  </r>
  <r>
    <n v="888"/>
    <n v="46"/>
    <n v="100"/>
    <n v="4600"/>
    <x v="3"/>
  </r>
  <r>
    <n v="889"/>
    <n v="37"/>
    <n v="89.15"/>
    <n v="3298.55"/>
    <x v="3"/>
  </r>
  <r>
    <n v="890"/>
    <n v="28"/>
    <n v="93.21"/>
    <n v="2609.8799999999997"/>
    <x v="3"/>
  </r>
  <r>
    <n v="891"/>
    <n v="37"/>
    <n v="90.17"/>
    <n v="3336.29"/>
    <x v="3"/>
  </r>
  <r>
    <n v="892"/>
    <n v="49"/>
    <n v="100"/>
    <n v="4900"/>
    <x v="3"/>
  </r>
  <r>
    <n v="893"/>
    <n v="24"/>
    <n v="100"/>
    <n v="2400"/>
    <x v="3"/>
  </r>
  <r>
    <n v="894"/>
    <n v="30"/>
    <n v="100"/>
    <n v="3000"/>
    <x v="3"/>
  </r>
  <r>
    <n v="895"/>
    <n v="50"/>
    <n v="88.14"/>
    <n v="4407"/>
    <x v="3"/>
  </r>
  <r>
    <n v="896"/>
    <n v="31"/>
    <n v="96.24"/>
    <n v="2983.44"/>
    <x v="3"/>
  </r>
  <r>
    <n v="897"/>
    <n v="46"/>
    <n v="100"/>
    <n v="4600"/>
    <x v="3"/>
  </r>
  <r>
    <n v="898"/>
    <n v="47"/>
    <n v="100"/>
    <n v="4700"/>
    <x v="3"/>
  </r>
  <r>
    <n v="899"/>
    <n v="46"/>
    <n v="100"/>
    <n v="4600"/>
    <x v="3"/>
  </r>
  <r>
    <n v="900"/>
    <n v="37"/>
    <n v="100"/>
    <n v="3700"/>
    <x v="3"/>
  </r>
  <r>
    <n v="901"/>
    <n v="33"/>
    <n v="100"/>
    <n v="3300"/>
    <x v="3"/>
  </r>
  <r>
    <n v="902"/>
    <n v="31"/>
    <n v="90.17"/>
    <n v="2795.27"/>
    <x v="3"/>
  </r>
  <r>
    <n v="903"/>
    <n v="48"/>
    <n v="100"/>
    <n v="4800"/>
    <x v="3"/>
  </r>
  <r>
    <n v="904"/>
    <n v="41"/>
    <n v="87.13"/>
    <n v="3572.33"/>
    <x v="3"/>
  </r>
  <r>
    <n v="905"/>
    <n v="42"/>
    <n v="100"/>
    <n v="4200"/>
    <x v="3"/>
  </r>
  <r>
    <n v="906"/>
    <n v="41"/>
    <n v="100"/>
    <n v="4100"/>
    <x v="3"/>
  </r>
  <r>
    <n v="907"/>
    <n v="32"/>
    <n v="45.25"/>
    <n v="1448"/>
    <x v="3"/>
  </r>
  <r>
    <n v="908"/>
    <n v="10"/>
    <n v="88.14"/>
    <n v="881.4"/>
    <x v="3"/>
  </r>
  <r>
    <n v="909"/>
    <n v="35"/>
    <n v="57.46"/>
    <n v="2011.1000000000001"/>
    <x v="3"/>
  </r>
  <r>
    <n v="910"/>
    <n v="28"/>
    <n v="64.33"/>
    <n v="1801.24"/>
    <x v="3"/>
  </r>
  <r>
    <n v="911"/>
    <n v="46"/>
    <n v="73.7"/>
    <n v="3390.2000000000003"/>
    <x v="3"/>
  </r>
  <r>
    <n v="912"/>
    <n v="20"/>
    <n v="71.2"/>
    <n v="1424"/>
    <x v="3"/>
  </r>
  <r>
    <n v="913"/>
    <n v="30"/>
    <n v="49.97"/>
    <n v="1499.1"/>
    <x v="3"/>
  </r>
  <r>
    <n v="914"/>
    <n v="48"/>
    <n v="69.959999999999994"/>
    <n v="3358.08"/>
    <x v="3"/>
  </r>
  <r>
    <n v="915"/>
    <n v="28"/>
    <n v="53.72"/>
    <n v="1504.1599999999999"/>
    <x v="3"/>
  </r>
  <r>
    <n v="916"/>
    <n v="39"/>
    <n v="68.08"/>
    <n v="2655.12"/>
    <x v="3"/>
  </r>
  <r>
    <n v="917"/>
    <n v="24"/>
    <n v="51.84"/>
    <n v="1244.1600000000001"/>
    <x v="3"/>
  </r>
  <r>
    <n v="918"/>
    <n v="28"/>
    <n v="67.459999999999994"/>
    <n v="1888.8799999999999"/>
    <x v="3"/>
  </r>
  <r>
    <n v="919"/>
    <n v="31"/>
    <n v="58.71"/>
    <n v="1820.01"/>
    <x v="3"/>
  </r>
  <r>
    <n v="920"/>
    <n v="45"/>
    <n v="63.71"/>
    <n v="2866.95"/>
    <x v="3"/>
  </r>
  <r>
    <n v="921"/>
    <n v="24"/>
    <n v="58.09"/>
    <n v="1394.16"/>
    <x v="3"/>
  </r>
  <r>
    <n v="922"/>
    <n v="49"/>
    <n v="53.72"/>
    <n v="2632.2799999999997"/>
    <x v="3"/>
  </r>
  <r>
    <n v="923"/>
    <n v="32"/>
    <n v="63.08"/>
    <n v="2018.56"/>
    <x v="3"/>
  </r>
  <r>
    <n v="924"/>
    <n v="43"/>
    <n v="68.709999999999994"/>
    <n v="2954.5299999999997"/>
    <x v="3"/>
  </r>
  <r>
    <n v="925"/>
    <n v="37"/>
    <n v="50.59"/>
    <n v="1871.8300000000002"/>
    <x v="3"/>
  </r>
  <r>
    <n v="926"/>
    <n v="24"/>
    <n v="64.959999999999994"/>
    <n v="1559.04"/>
    <x v="3"/>
  </r>
  <r>
    <n v="927"/>
    <n v="35"/>
    <n v="53.72"/>
    <n v="1880.2"/>
    <x v="3"/>
  </r>
  <r>
    <n v="928"/>
    <n v="41"/>
    <n v="29.87"/>
    <n v="1224.67"/>
    <x v="3"/>
  </r>
  <r>
    <n v="929"/>
    <n v="26"/>
    <n v="100"/>
    <n v="2600"/>
    <x v="3"/>
  </r>
  <r>
    <n v="930"/>
    <n v="34"/>
    <n v="64.959999999999994"/>
    <n v="2208.64"/>
    <x v="3"/>
  </r>
  <r>
    <n v="931"/>
    <n v="49"/>
    <n v="70.58"/>
    <n v="3458.42"/>
    <x v="3"/>
  </r>
  <r>
    <n v="932"/>
    <n v="28"/>
    <n v="44.21"/>
    <n v="1237.8800000000001"/>
    <x v="3"/>
  </r>
  <r>
    <n v="933"/>
    <n v="40"/>
    <n v="68.08"/>
    <n v="2723.2"/>
    <x v="3"/>
  </r>
  <r>
    <n v="934"/>
    <n v="37"/>
    <n v="59.96"/>
    <n v="2218.52"/>
    <x v="3"/>
  </r>
  <r>
    <n v="935"/>
    <n v="31"/>
    <n v="53.72"/>
    <n v="1665.32"/>
    <x v="3"/>
  </r>
  <r>
    <n v="936"/>
    <n v="41"/>
    <n v="83.44"/>
    <n v="3421.04"/>
    <x v="5"/>
  </r>
  <r>
    <n v="937"/>
    <n v="21"/>
    <n v="89.46"/>
    <n v="1878.6599999999999"/>
    <x v="5"/>
  </r>
  <r>
    <n v="938"/>
    <n v="40"/>
    <n v="96.34"/>
    <n v="3853.6000000000004"/>
    <x v="5"/>
  </r>
  <r>
    <n v="939"/>
    <n v="46"/>
    <n v="74.84"/>
    <n v="3442.6400000000003"/>
    <x v="5"/>
  </r>
  <r>
    <n v="940"/>
    <n v="44"/>
    <n v="79.14"/>
    <n v="3482.16"/>
    <x v="5"/>
  </r>
  <r>
    <n v="941"/>
    <n v="46"/>
    <n v="73.12"/>
    <n v="3363.5200000000004"/>
    <x v="5"/>
  </r>
  <r>
    <n v="942"/>
    <n v="41"/>
    <n v="81.72"/>
    <n v="3350.52"/>
    <x v="5"/>
  </r>
  <r>
    <n v="943"/>
    <n v="32"/>
    <n v="89.46"/>
    <n v="2862.72"/>
    <x v="5"/>
  </r>
  <r>
    <n v="944"/>
    <n v="46"/>
    <n v="87.74"/>
    <n v="4036.04"/>
    <x v="5"/>
  </r>
  <r>
    <n v="945"/>
    <n v="28"/>
    <n v="100"/>
    <n v="2800"/>
    <x v="5"/>
  </r>
  <r>
    <n v="946"/>
    <n v="49"/>
    <n v="94.62"/>
    <n v="4636.38"/>
    <x v="5"/>
  </r>
  <r>
    <n v="947"/>
    <n v="21"/>
    <n v="73.98"/>
    <n v="1553.5800000000002"/>
    <x v="5"/>
  </r>
  <r>
    <n v="948"/>
    <n v="32"/>
    <n v="84.3"/>
    <n v="2697.6"/>
    <x v="5"/>
  </r>
  <r>
    <n v="949"/>
    <n v="34"/>
    <n v="98.06"/>
    <n v="3334.04"/>
    <x v="5"/>
  </r>
  <r>
    <n v="950"/>
    <n v="21"/>
    <n v="98.06"/>
    <n v="2059.2600000000002"/>
    <x v="5"/>
  </r>
  <r>
    <n v="951"/>
    <n v="21"/>
    <n v="96.34"/>
    <n v="2023.14"/>
    <x v="5"/>
  </r>
  <r>
    <n v="952"/>
    <n v="31"/>
    <n v="83.44"/>
    <n v="2586.64"/>
    <x v="5"/>
  </r>
  <r>
    <n v="953"/>
    <n v="21"/>
    <n v="94.62"/>
    <n v="1987.02"/>
    <x v="5"/>
  </r>
  <r>
    <n v="954"/>
    <n v="25"/>
    <n v="45.86"/>
    <n v="1146.5"/>
    <x v="5"/>
  </r>
  <r>
    <n v="955"/>
    <n v="28"/>
    <n v="82.58"/>
    <n v="2312.2399999999998"/>
    <x v="5"/>
  </r>
  <r>
    <n v="956"/>
    <n v="43"/>
    <n v="64.97"/>
    <n v="2793.71"/>
    <x v="5"/>
  </r>
  <r>
    <n v="957"/>
    <n v="22"/>
    <n v="86.74"/>
    <n v="1908.28"/>
    <x v="5"/>
  </r>
  <r>
    <n v="958"/>
    <n v="37"/>
    <n v="93.01"/>
    <n v="3441.3700000000003"/>
    <x v="5"/>
  </r>
  <r>
    <n v="959"/>
    <n v="28"/>
    <n v="72.260000000000005"/>
    <n v="2023.2800000000002"/>
    <x v="5"/>
  </r>
  <r>
    <n v="960"/>
    <n v="30"/>
    <n v="74.84"/>
    <n v="2245.2000000000003"/>
    <x v="5"/>
  </r>
  <r>
    <n v="961"/>
    <n v="44"/>
    <n v="73.98"/>
    <n v="3255.1200000000003"/>
    <x v="5"/>
  </r>
  <r>
    <n v="962"/>
    <n v="25"/>
    <n v="100"/>
    <n v="2500"/>
    <x v="3"/>
  </r>
  <r>
    <n v="963"/>
    <n v="43"/>
    <n v="100"/>
    <n v="4300"/>
    <x v="3"/>
  </r>
  <r>
    <n v="964"/>
    <n v="30"/>
    <n v="97.39"/>
    <n v="2921.7"/>
    <x v="3"/>
  </r>
  <r>
    <n v="965"/>
    <n v="20"/>
    <n v="90.06"/>
    <n v="1801.2"/>
    <x v="3"/>
  </r>
  <r>
    <n v="966"/>
    <n v="26"/>
    <n v="100"/>
    <n v="2600"/>
    <x v="3"/>
  </r>
  <r>
    <n v="967"/>
    <n v="40"/>
    <n v="100"/>
    <n v="4000"/>
    <x v="3"/>
  </r>
  <r>
    <n v="968"/>
    <n v="31"/>
    <n v="89.01"/>
    <n v="2759.31"/>
    <x v="3"/>
  </r>
  <r>
    <n v="969"/>
    <n v="22"/>
    <n v="100"/>
    <n v="2200"/>
    <x v="3"/>
  </r>
  <r>
    <n v="970"/>
    <n v="23"/>
    <n v="100"/>
    <n v="2300"/>
    <x v="3"/>
  </r>
  <r>
    <n v="971"/>
    <n v="30"/>
    <n v="100"/>
    <n v="3000"/>
    <x v="3"/>
  </r>
  <r>
    <n v="972"/>
    <n v="49"/>
    <n v="100"/>
    <n v="4900"/>
    <x v="3"/>
  </r>
  <r>
    <n v="973"/>
    <n v="31"/>
    <n v="100"/>
    <n v="3100"/>
    <x v="3"/>
  </r>
  <r>
    <n v="974"/>
    <n v="29"/>
    <n v="100"/>
    <n v="2900"/>
    <x v="3"/>
  </r>
  <r>
    <n v="975"/>
    <n v="37"/>
    <n v="84.82"/>
    <n v="3138.3399999999997"/>
    <x v="3"/>
  </r>
  <r>
    <n v="976"/>
    <n v="38"/>
    <n v="100"/>
    <n v="3800"/>
    <x v="3"/>
  </r>
  <r>
    <n v="977"/>
    <n v="29"/>
    <n v="100"/>
    <n v="2900"/>
    <x v="3"/>
  </r>
  <r>
    <n v="978"/>
    <n v="23"/>
    <n v="100"/>
    <n v="2300"/>
    <x v="3"/>
  </r>
  <r>
    <n v="979"/>
    <n v="26"/>
    <n v="85.87"/>
    <n v="2232.62"/>
    <x v="3"/>
  </r>
  <r>
    <n v="980"/>
    <n v="38"/>
    <n v="100"/>
    <n v="3800"/>
    <x v="3"/>
  </r>
  <r>
    <n v="981"/>
    <n v="48"/>
    <n v="47.04"/>
    <n v="2257.92"/>
    <x v="3"/>
  </r>
  <r>
    <n v="982"/>
    <n v="40"/>
    <n v="39.799999999999997"/>
    <n v="1592"/>
    <x v="3"/>
  </r>
  <r>
    <n v="983"/>
    <n v="45"/>
    <n v="100"/>
    <n v="4500"/>
    <x v="3"/>
  </r>
  <r>
    <n v="984"/>
    <n v="44"/>
    <n v="100"/>
    <n v="4400"/>
    <x v="3"/>
  </r>
  <r>
    <n v="985"/>
    <n v="21"/>
    <n v="94.22"/>
    <n v="1978.62"/>
    <x v="3"/>
  </r>
  <r>
    <n v="986"/>
    <n v="35"/>
    <n v="100"/>
    <n v="3500"/>
    <x v="3"/>
  </r>
  <r>
    <n v="987"/>
    <n v="29"/>
    <n v="86.92"/>
    <n v="2520.6799999999998"/>
    <x v="3"/>
  </r>
  <r>
    <n v="988"/>
    <n v="21"/>
    <n v="84.82"/>
    <n v="1781.2199999999998"/>
    <x v="3"/>
  </r>
  <r>
    <n v="989"/>
    <n v="22"/>
    <n v="100"/>
    <n v="2200"/>
    <x v="3"/>
  </r>
  <r>
    <n v="990"/>
    <n v="26"/>
    <n v="100"/>
    <n v="2600"/>
    <x v="3"/>
  </r>
  <r>
    <n v="991"/>
    <n v="41"/>
    <n v="100"/>
    <n v="4100"/>
    <x v="3"/>
  </r>
  <r>
    <n v="992"/>
    <n v="47"/>
    <n v="100"/>
    <n v="4700"/>
    <x v="3"/>
  </r>
  <r>
    <n v="993"/>
    <n v="31"/>
    <n v="100"/>
    <n v="3100"/>
    <x v="3"/>
  </r>
  <r>
    <n v="994"/>
    <n v="43"/>
    <n v="100"/>
    <n v="4300"/>
    <x v="3"/>
  </r>
  <r>
    <n v="995"/>
    <n v="23"/>
    <n v="100"/>
    <n v="2300"/>
    <x v="3"/>
  </r>
  <r>
    <n v="996"/>
    <n v="28"/>
    <n v="100"/>
    <n v="2800"/>
    <x v="3"/>
  </r>
  <r>
    <n v="997"/>
    <n v="49"/>
    <n v="100"/>
    <n v="4900"/>
    <x v="3"/>
  </r>
  <r>
    <n v="998"/>
    <n v="24"/>
    <n v="100"/>
    <n v="2400"/>
    <x v="3"/>
  </r>
  <r>
    <n v="999"/>
    <n v="33"/>
    <n v="100"/>
    <n v="3300"/>
    <x v="3"/>
  </r>
  <r>
    <n v="1000"/>
    <n v="22"/>
    <n v="100"/>
    <n v="2200"/>
    <x v="3"/>
  </r>
  <r>
    <n v="1001"/>
    <n v="32"/>
    <n v="100"/>
    <n v="3200"/>
    <x v="3"/>
  </r>
  <r>
    <n v="1002"/>
    <n v="40"/>
    <n v="100"/>
    <n v="4000"/>
    <x v="3"/>
  </r>
  <r>
    <n v="1003"/>
    <n v="43"/>
    <n v="100"/>
    <n v="4300"/>
    <x v="3"/>
  </r>
  <r>
    <n v="1004"/>
    <n v="24"/>
    <n v="100"/>
    <n v="2400"/>
    <x v="3"/>
  </r>
  <r>
    <n v="1005"/>
    <n v="32"/>
    <n v="100"/>
    <n v="3200"/>
    <x v="3"/>
  </r>
  <r>
    <n v="1006"/>
    <n v="20"/>
    <n v="100"/>
    <n v="2000"/>
    <x v="3"/>
  </r>
  <r>
    <n v="1007"/>
    <n v="24"/>
    <n v="69.12"/>
    <n v="1658.88"/>
    <x v="3"/>
  </r>
  <r>
    <n v="1008"/>
    <n v="48"/>
    <n v="100"/>
    <n v="4800"/>
    <x v="3"/>
  </r>
  <r>
    <n v="1009"/>
    <n v="44"/>
    <n v="100"/>
    <n v="4400"/>
    <x v="3"/>
  </r>
  <r>
    <n v="1010"/>
    <n v="28"/>
    <n v="100"/>
    <n v="2800"/>
    <x v="3"/>
  </r>
  <r>
    <n v="1011"/>
    <n v="24"/>
    <n v="61.52"/>
    <n v="1476.48"/>
    <x v="3"/>
  </r>
  <r>
    <n v="1012"/>
    <n v="33"/>
    <n v="100"/>
    <n v="3300"/>
    <x v="3"/>
  </r>
  <r>
    <n v="1013"/>
    <n v="41"/>
    <n v="100"/>
    <n v="4100"/>
    <x v="3"/>
  </r>
  <r>
    <n v="1014"/>
    <n v="23"/>
    <n v="100"/>
    <n v="2300"/>
    <x v="1"/>
  </r>
  <r>
    <n v="1015"/>
    <n v="46"/>
    <n v="100"/>
    <n v="4600"/>
    <x v="1"/>
  </r>
  <r>
    <n v="1016"/>
    <n v="48"/>
    <n v="100"/>
    <n v="4800"/>
    <x v="1"/>
  </r>
  <r>
    <n v="1017"/>
    <n v="25"/>
    <n v="100"/>
    <n v="2500"/>
    <x v="1"/>
  </r>
  <r>
    <n v="1018"/>
    <n v="22"/>
    <n v="100"/>
    <n v="2200"/>
    <x v="1"/>
  </r>
  <r>
    <n v="1019"/>
    <n v="41"/>
    <n v="100"/>
    <n v="4100"/>
    <x v="1"/>
  </r>
  <r>
    <n v="1020"/>
    <n v="34"/>
    <n v="100"/>
    <n v="3400"/>
    <x v="1"/>
  </r>
  <r>
    <n v="1021"/>
    <n v="32"/>
    <n v="100"/>
    <n v="3200"/>
    <x v="1"/>
  </r>
  <r>
    <n v="1022"/>
    <n v="21"/>
    <n v="100"/>
    <n v="2100"/>
    <x v="1"/>
  </r>
  <r>
    <n v="1023"/>
    <n v="20"/>
    <n v="100"/>
    <n v="2000"/>
    <x v="1"/>
  </r>
  <r>
    <n v="1024"/>
    <n v="47"/>
    <n v="100"/>
    <n v="4700"/>
    <x v="1"/>
  </r>
  <r>
    <n v="1025"/>
    <n v="39"/>
    <n v="100"/>
    <n v="3900"/>
    <x v="1"/>
  </r>
  <r>
    <n v="1026"/>
    <n v="29"/>
    <n v="100"/>
    <n v="2900"/>
    <x v="1"/>
  </r>
  <r>
    <n v="1027"/>
    <n v="45"/>
    <n v="100"/>
    <n v="4500"/>
    <x v="1"/>
  </r>
  <r>
    <n v="1028"/>
    <n v="28"/>
    <n v="100"/>
    <n v="2800"/>
    <x v="1"/>
  </r>
  <r>
    <n v="1029"/>
    <n v="26"/>
    <n v="100"/>
    <n v="2600"/>
    <x v="1"/>
  </r>
  <r>
    <n v="1030"/>
    <n v="50"/>
    <n v="100"/>
    <n v="5000"/>
    <x v="1"/>
  </r>
  <r>
    <n v="1031"/>
    <n v="48"/>
    <n v="100"/>
    <n v="4800"/>
    <x v="1"/>
  </r>
  <r>
    <n v="1032"/>
    <n v="25"/>
    <n v="100"/>
    <n v="2500"/>
    <x v="1"/>
  </r>
  <r>
    <n v="1033"/>
    <n v="40"/>
    <n v="100"/>
    <n v="4000"/>
    <x v="1"/>
  </r>
  <r>
    <n v="1034"/>
    <n v="43"/>
    <n v="100"/>
    <n v="4300"/>
    <x v="1"/>
  </r>
  <r>
    <n v="1035"/>
    <n v="22"/>
    <n v="100"/>
    <n v="2200"/>
    <x v="1"/>
  </r>
  <r>
    <n v="1036"/>
    <n v="47"/>
    <n v="100"/>
    <n v="4700"/>
    <x v="1"/>
  </r>
  <r>
    <n v="1037"/>
    <n v="36"/>
    <n v="100"/>
    <n v="3600"/>
    <x v="1"/>
  </r>
  <r>
    <n v="1038"/>
    <n v="40"/>
    <n v="100"/>
    <n v="4000"/>
    <x v="1"/>
  </r>
  <r>
    <n v="1039"/>
    <n v="27"/>
    <n v="100"/>
    <n v="2700"/>
    <x v="1"/>
  </r>
  <r>
    <n v="1040"/>
    <n v="29"/>
    <n v="100"/>
    <n v="2900"/>
    <x v="1"/>
  </r>
  <r>
    <n v="1041"/>
    <n v="20"/>
    <n v="100"/>
    <n v="2000"/>
    <x v="1"/>
  </r>
  <r>
    <n v="1042"/>
    <n v="42"/>
    <n v="100"/>
    <n v="4200"/>
    <x v="1"/>
  </r>
  <r>
    <n v="1043"/>
    <n v="25"/>
    <n v="100"/>
    <n v="2500"/>
    <x v="1"/>
  </r>
  <r>
    <n v="1044"/>
    <n v="36"/>
    <n v="100"/>
    <n v="3600"/>
    <x v="1"/>
  </r>
  <r>
    <n v="1045"/>
    <n v="21"/>
    <n v="100"/>
    <n v="2100"/>
    <x v="1"/>
  </r>
  <r>
    <n v="1046"/>
    <n v="23"/>
    <n v="100"/>
    <n v="2300"/>
    <x v="1"/>
  </r>
  <r>
    <n v="1047"/>
    <n v="37"/>
    <n v="100"/>
    <n v="3700"/>
    <x v="1"/>
  </r>
  <r>
    <n v="1048"/>
    <n v="48"/>
    <n v="100"/>
    <n v="4800"/>
    <x v="1"/>
  </r>
  <r>
    <n v="1049"/>
    <n v="25"/>
    <n v="100"/>
    <n v="2500"/>
    <x v="1"/>
  </r>
  <r>
    <n v="1050"/>
    <n v="33"/>
    <n v="100"/>
    <n v="3300"/>
    <x v="1"/>
  </r>
  <r>
    <n v="1051"/>
    <n v="27"/>
    <n v="100"/>
    <n v="2700"/>
    <x v="1"/>
  </r>
  <r>
    <n v="1052"/>
    <n v="27"/>
    <n v="100"/>
    <n v="2700"/>
    <x v="1"/>
  </r>
  <r>
    <n v="1053"/>
    <n v="20"/>
    <n v="100"/>
    <n v="2000"/>
    <x v="1"/>
  </r>
  <r>
    <n v="1054"/>
    <n v="30"/>
    <n v="100"/>
    <n v="3000"/>
    <x v="1"/>
  </r>
  <r>
    <n v="1055"/>
    <n v="48"/>
    <n v="100"/>
    <n v="4800"/>
    <x v="1"/>
  </r>
  <r>
    <n v="1056"/>
    <n v="32"/>
    <n v="93.49"/>
    <n v="2991.68"/>
    <x v="1"/>
  </r>
  <r>
    <n v="1057"/>
    <n v="34"/>
    <n v="100"/>
    <n v="3400"/>
    <x v="1"/>
  </r>
  <r>
    <n v="1058"/>
    <n v="27"/>
    <n v="56.85"/>
    <n v="1534.95"/>
    <x v="1"/>
  </r>
  <r>
    <n v="1059"/>
    <n v="39"/>
    <n v="100"/>
    <n v="3900"/>
    <x v="1"/>
  </r>
  <r>
    <n v="1060"/>
    <n v="47"/>
    <n v="100"/>
    <n v="4700"/>
    <x v="1"/>
  </r>
  <r>
    <n v="1061"/>
    <n v="22"/>
    <n v="100"/>
    <n v="2200"/>
    <x v="1"/>
  </r>
  <r>
    <n v="1062"/>
    <n v="55"/>
    <n v="100"/>
    <n v="5500"/>
    <x v="1"/>
  </r>
  <r>
    <n v="1063"/>
    <n v="60"/>
    <n v="100"/>
    <n v="6000"/>
    <x v="1"/>
  </r>
  <r>
    <n v="1064"/>
    <n v="35"/>
    <n v="100"/>
    <n v="3500"/>
    <x v="1"/>
  </r>
  <r>
    <n v="1065"/>
    <n v="28"/>
    <n v="100"/>
    <n v="2800"/>
    <x v="1"/>
  </r>
  <r>
    <n v="1066"/>
    <n v="38"/>
    <n v="100"/>
    <n v="3800"/>
    <x v="6"/>
  </r>
  <r>
    <n v="1067"/>
    <n v="21"/>
    <n v="95.8"/>
    <n v="2011.8"/>
    <x v="6"/>
  </r>
  <r>
    <n v="1068"/>
    <n v="41"/>
    <n v="100"/>
    <n v="4100"/>
    <x v="6"/>
  </r>
  <r>
    <n v="1069"/>
    <n v="22"/>
    <n v="97.81"/>
    <n v="2151.8200000000002"/>
    <x v="6"/>
  </r>
  <r>
    <n v="1070"/>
    <n v="29"/>
    <n v="88.74"/>
    <n v="2573.46"/>
    <x v="6"/>
  </r>
  <r>
    <n v="1071"/>
    <n v="50"/>
    <n v="100"/>
    <n v="5000"/>
    <x v="6"/>
  </r>
  <r>
    <n v="1072"/>
    <n v="29"/>
    <n v="100"/>
    <n v="2900"/>
    <x v="6"/>
  </r>
  <r>
    <n v="1073"/>
    <n v="49"/>
    <n v="80.67"/>
    <n v="3952.83"/>
    <x v="6"/>
  </r>
  <r>
    <n v="1074"/>
    <n v="35"/>
    <n v="100"/>
    <n v="3500"/>
    <x v="6"/>
  </r>
  <r>
    <n v="1075"/>
    <n v="48"/>
    <n v="100"/>
    <n v="4800"/>
    <x v="6"/>
  </r>
  <r>
    <n v="1076"/>
    <n v="23"/>
    <n v="80.67"/>
    <n v="1855.41"/>
    <x v="6"/>
  </r>
  <r>
    <n v="1077"/>
    <n v="48"/>
    <n v="95.8"/>
    <n v="4598.3999999999996"/>
    <x v="6"/>
  </r>
  <r>
    <n v="1078"/>
    <n v="42"/>
    <n v="100"/>
    <n v="4200"/>
    <x v="6"/>
  </r>
  <r>
    <n v="1079"/>
    <n v="47"/>
    <n v="100"/>
    <n v="4700"/>
    <x v="6"/>
  </r>
  <r>
    <n v="1080"/>
    <n v="36"/>
    <n v="100"/>
    <n v="3600"/>
    <x v="6"/>
  </r>
  <r>
    <n v="1081"/>
    <n v="22"/>
    <n v="100"/>
    <n v="2200"/>
    <x v="6"/>
  </r>
  <r>
    <n v="1082"/>
    <n v="40"/>
    <n v="91.76"/>
    <n v="3670.4"/>
    <x v="6"/>
  </r>
  <r>
    <n v="1083"/>
    <n v="23"/>
    <n v="100"/>
    <n v="2300"/>
    <x v="6"/>
  </r>
  <r>
    <n v="1084"/>
    <n v="32"/>
    <n v="100"/>
    <n v="3200"/>
    <x v="6"/>
  </r>
  <r>
    <n v="1085"/>
    <n v="21"/>
    <n v="100"/>
    <n v="2100"/>
    <x v="6"/>
  </r>
  <r>
    <n v="1086"/>
    <n v="41"/>
    <n v="93.04"/>
    <n v="3814.6400000000003"/>
    <x v="6"/>
  </r>
  <r>
    <n v="1087"/>
    <n v="25"/>
    <n v="84.71"/>
    <n v="2117.75"/>
    <x v="6"/>
  </r>
  <r>
    <n v="1088"/>
    <n v="26"/>
    <n v="100"/>
    <n v="2600"/>
    <x v="6"/>
  </r>
  <r>
    <n v="1089"/>
    <n v="24"/>
    <n v="89.75"/>
    <n v="2154"/>
    <x v="6"/>
  </r>
  <r>
    <n v="1090"/>
    <n v="48"/>
    <n v="100"/>
    <n v="4800"/>
    <x v="6"/>
  </r>
  <r>
    <n v="1091"/>
    <n v="26"/>
    <n v="68.349999999999994"/>
    <n v="1777.1"/>
    <x v="1"/>
  </r>
  <r>
    <n v="1092"/>
    <n v="21"/>
    <n v="73.17"/>
    <n v="1536.57"/>
    <x v="1"/>
  </r>
  <r>
    <n v="1093"/>
    <n v="45"/>
    <n v="78"/>
    <n v="3510"/>
    <x v="1"/>
  </r>
  <r>
    <n v="1094"/>
    <n v="36"/>
    <n v="86.04"/>
    <n v="3097.44"/>
    <x v="1"/>
  </r>
  <r>
    <n v="1095"/>
    <n v="21"/>
    <n v="81.209999999999994"/>
    <n v="1705.4099999999999"/>
    <x v="1"/>
  </r>
  <r>
    <n v="1096"/>
    <n v="32"/>
    <n v="70.760000000000005"/>
    <n v="2264.3200000000002"/>
    <x v="1"/>
  </r>
  <r>
    <n v="1097"/>
    <n v="30"/>
    <n v="82.82"/>
    <n v="2484.6"/>
    <x v="1"/>
  </r>
  <r>
    <n v="1098"/>
    <n v="36"/>
    <n v="94.88"/>
    <n v="3415.68"/>
    <x v="1"/>
  </r>
  <r>
    <n v="1099"/>
    <n v="33"/>
    <n v="86.04"/>
    <n v="2839.32"/>
    <x v="1"/>
  </r>
  <r>
    <n v="1100"/>
    <n v="35"/>
    <n v="78"/>
    <n v="2730"/>
    <x v="1"/>
  </r>
  <r>
    <n v="1101"/>
    <n v="37"/>
    <n v="95.69"/>
    <n v="3540.5299999999997"/>
    <x v="1"/>
  </r>
  <r>
    <n v="1102"/>
    <n v="41"/>
    <n v="73.17"/>
    <n v="2999.9700000000003"/>
    <x v="1"/>
  </r>
  <r>
    <n v="1103"/>
    <n v="20"/>
    <n v="76.39"/>
    <n v="1527.8"/>
    <x v="1"/>
  </r>
  <r>
    <n v="1104"/>
    <n v="45"/>
    <n v="86.84"/>
    <n v="3907.8"/>
    <x v="1"/>
  </r>
  <r>
    <n v="1105"/>
    <n v="38"/>
    <n v="69.959999999999994"/>
    <n v="2658.4799999999996"/>
    <x v="1"/>
  </r>
  <r>
    <n v="1106"/>
    <n v="43"/>
    <n v="70.760000000000005"/>
    <n v="3042.6800000000003"/>
    <x v="1"/>
  </r>
  <r>
    <n v="1107"/>
    <n v="49"/>
    <n v="78.8"/>
    <n v="3861.2"/>
    <x v="1"/>
  </r>
  <r>
    <n v="1108"/>
    <n v="27"/>
    <n v="80.41"/>
    <n v="2171.0699999999997"/>
    <x v="1"/>
  </r>
  <r>
    <n v="1109"/>
    <n v="46"/>
    <n v="73.98"/>
    <n v="3403.0800000000004"/>
    <x v="1"/>
  </r>
  <r>
    <n v="1110"/>
    <n v="38"/>
    <n v="59.1"/>
    <n v="2245.8000000000002"/>
    <x v="1"/>
  </r>
  <r>
    <n v="1111"/>
    <n v="25"/>
    <n v="66.739999999999995"/>
    <n v="1668.4999999999998"/>
    <x v="1"/>
  </r>
  <r>
    <n v="1112"/>
    <n v="46"/>
    <n v="60.3"/>
    <n v="2773.7999999999997"/>
    <x v="1"/>
  </r>
  <r>
    <n v="1113"/>
    <n v="22"/>
    <n v="100"/>
    <n v="2200"/>
    <x v="1"/>
  </r>
  <r>
    <n v="1114"/>
    <n v="40"/>
    <n v="100"/>
    <n v="4000"/>
    <x v="1"/>
  </r>
  <r>
    <n v="1115"/>
    <n v="46"/>
    <n v="100"/>
    <n v="4600"/>
    <x v="3"/>
  </r>
  <r>
    <n v="1116"/>
    <n v="39"/>
    <n v="100"/>
    <n v="3900"/>
    <x v="3"/>
  </r>
  <r>
    <n v="1117"/>
    <n v="38"/>
    <n v="82.34"/>
    <n v="3128.92"/>
    <x v="3"/>
  </r>
  <r>
    <n v="1118"/>
    <n v="30"/>
    <n v="100"/>
    <n v="3000"/>
    <x v="3"/>
  </r>
  <r>
    <n v="1119"/>
    <n v="42"/>
    <n v="94.25"/>
    <n v="3958.5"/>
    <x v="3"/>
  </r>
  <r>
    <n v="1120"/>
    <n v="43"/>
    <n v="100"/>
    <n v="4300"/>
    <x v="3"/>
  </r>
  <r>
    <n v="1121"/>
    <n v="29"/>
    <n v="95.24"/>
    <n v="2761.96"/>
    <x v="3"/>
  </r>
  <r>
    <n v="1122"/>
    <n v="33"/>
    <n v="86.31"/>
    <n v="2848.23"/>
    <x v="3"/>
  </r>
  <r>
    <n v="1123"/>
    <n v="32"/>
    <n v="79.37"/>
    <n v="2539.84"/>
    <x v="3"/>
  </r>
  <r>
    <n v="1124"/>
    <n v="28"/>
    <n v="87.3"/>
    <n v="2444.4"/>
    <x v="3"/>
  </r>
  <r>
    <n v="1125"/>
    <n v="41"/>
    <n v="100"/>
    <n v="4100"/>
    <x v="3"/>
  </r>
  <r>
    <n v="1126"/>
    <n v="33"/>
    <n v="100"/>
    <n v="3300"/>
    <x v="3"/>
  </r>
  <r>
    <n v="1127"/>
    <n v="36"/>
    <n v="84.33"/>
    <n v="3035.88"/>
    <x v="3"/>
  </r>
  <r>
    <n v="1128"/>
    <n v="26"/>
    <n v="89.29"/>
    <n v="2321.54"/>
    <x v="3"/>
  </r>
  <r>
    <n v="1129"/>
    <n v="34"/>
    <n v="100"/>
    <n v="3400"/>
    <x v="3"/>
  </r>
  <r>
    <n v="1130"/>
    <n v="26"/>
    <n v="96.23"/>
    <n v="2501.98"/>
    <x v="3"/>
  </r>
  <r>
    <n v="1131"/>
    <n v="38"/>
    <n v="100"/>
    <n v="3800"/>
    <x v="3"/>
  </r>
  <r>
    <n v="1132"/>
    <n v="33"/>
    <n v="100"/>
    <n v="3300"/>
    <x v="3"/>
  </r>
  <r>
    <n v="1133"/>
    <n v="33"/>
    <n v="91.27"/>
    <n v="3011.91"/>
    <x v="3"/>
  </r>
  <r>
    <n v="1134"/>
    <n v="46"/>
    <n v="100"/>
    <n v="4600"/>
    <x v="3"/>
  </r>
  <r>
    <n v="1135"/>
    <n v="26"/>
    <n v="100"/>
    <n v="2600"/>
    <x v="3"/>
  </r>
  <r>
    <n v="1136"/>
    <n v="25"/>
    <n v="100"/>
    <n v="2500"/>
    <x v="3"/>
  </r>
  <r>
    <n v="1137"/>
    <n v="45"/>
    <n v="73.08"/>
    <n v="3288.6"/>
    <x v="3"/>
  </r>
  <r>
    <n v="1138"/>
    <n v="50"/>
    <n v="100"/>
    <n v="5000"/>
    <x v="3"/>
  </r>
  <r>
    <n v="1139"/>
    <n v="36"/>
    <n v="100"/>
    <n v="3600"/>
    <x v="3"/>
  </r>
  <r>
    <n v="1140"/>
    <n v="21"/>
    <n v="89.29"/>
    <n v="1875.0900000000001"/>
    <x v="3"/>
  </r>
  <r>
    <n v="1141"/>
    <n v="29"/>
    <n v="100"/>
    <n v="2900"/>
    <x v="1"/>
  </r>
  <r>
    <n v="1142"/>
    <n v="21"/>
    <n v="100"/>
    <n v="2100"/>
    <x v="1"/>
  </r>
  <r>
    <n v="1143"/>
    <n v="42"/>
    <n v="100"/>
    <n v="4200"/>
    <x v="1"/>
  </r>
  <r>
    <n v="1144"/>
    <n v="37"/>
    <n v="100"/>
    <n v="3700"/>
    <x v="1"/>
  </r>
  <r>
    <n v="1145"/>
    <n v="25"/>
    <n v="100"/>
    <n v="2500"/>
    <x v="1"/>
  </r>
  <r>
    <n v="1146"/>
    <n v="36"/>
    <n v="100"/>
    <n v="3600"/>
    <x v="1"/>
  </r>
  <r>
    <n v="1147"/>
    <n v="22"/>
    <n v="100"/>
    <n v="2200"/>
    <x v="1"/>
  </r>
  <r>
    <n v="1148"/>
    <n v="23"/>
    <n v="100"/>
    <n v="2300"/>
    <x v="1"/>
  </r>
  <r>
    <n v="1149"/>
    <n v="32"/>
    <n v="100"/>
    <n v="3200"/>
    <x v="1"/>
  </r>
  <r>
    <n v="1150"/>
    <n v="28"/>
    <n v="100"/>
    <n v="2800"/>
    <x v="1"/>
  </r>
  <r>
    <n v="1151"/>
    <n v="27"/>
    <n v="100"/>
    <n v="2700"/>
    <x v="1"/>
  </r>
  <r>
    <n v="1152"/>
    <n v="49"/>
    <n v="100"/>
    <n v="4900"/>
    <x v="1"/>
  </r>
  <r>
    <n v="1153"/>
    <n v="41"/>
    <n v="100"/>
    <n v="4100"/>
    <x v="1"/>
  </r>
  <r>
    <n v="1154"/>
    <n v="49"/>
    <n v="100"/>
    <n v="4900"/>
    <x v="1"/>
  </r>
  <r>
    <n v="1155"/>
    <n v="30"/>
    <n v="100"/>
    <n v="3000"/>
    <x v="1"/>
  </r>
  <r>
    <n v="1156"/>
    <n v="40"/>
    <n v="100"/>
    <n v="4000"/>
    <x v="1"/>
  </r>
  <r>
    <n v="1157"/>
    <n v="23"/>
    <n v="100"/>
    <n v="2300"/>
    <x v="1"/>
  </r>
  <r>
    <n v="1158"/>
    <n v="49"/>
    <n v="100"/>
    <n v="4900"/>
    <x v="1"/>
  </r>
  <r>
    <n v="1159"/>
    <n v="25"/>
    <n v="100"/>
    <n v="2500"/>
    <x v="1"/>
  </r>
  <r>
    <n v="1160"/>
    <n v="37"/>
    <n v="100"/>
    <n v="3700"/>
    <x v="1"/>
  </r>
  <r>
    <n v="1161"/>
    <n v="55"/>
    <n v="100"/>
    <n v="5500"/>
    <x v="1"/>
  </r>
  <r>
    <n v="1162"/>
    <n v="23"/>
    <n v="100"/>
    <n v="2300"/>
    <x v="1"/>
  </r>
  <r>
    <n v="1163"/>
    <n v="24"/>
    <n v="100"/>
    <n v="2400"/>
    <x v="1"/>
  </r>
  <r>
    <n v="1164"/>
    <n v="43"/>
    <n v="96.49"/>
    <n v="4149.07"/>
    <x v="1"/>
  </r>
  <r>
    <n v="1165"/>
    <n v="50"/>
    <n v="100"/>
    <n v="5000"/>
    <x v="1"/>
  </r>
  <r>
    <n v="1166"/>
    <n v="47"/>
    <n v="100"/>
    <n v="4700"/>
    <x v="1"/>
  </r>
  <r>
    <n v="1167"/>
    <n v="34"/>
    <n v="100"/>
    <n v="3400"/>
    <x v="1"/>
  </r>
  <r>
    <n v="1168"/>
    <n v="31"/>
    <n v="100"/>
    <n v="3100"/>
    <x v="1"/>
  </r>
  <r>
    <n v="1169"/>
    <n v="28"/>
    <n v="100"/>
    <n v="2800"/>
    <x v="1"/>
  </r>
  <r>
    <n v="1170"/>
    <n v="36"/>
    <n v="100"/>
    <n v="3600"/>
    <x v="1"/>
  </r>
  <r>
    <n v="1171"/>
    <n v="48"/>
    <n v="100"/>
    <n v="4800"/>
    <x v="1"/>
  </r>
  <r>
    <n v="1172"/>
    <n v="39"/>
    <n v="100"/>
    <n v="3900"/>
    <x v="1"/>
  </r>
  <r>
    <n v="1173"/>
    <n v="45"/>
    <n v="100"/>
    <n v="4500"/>
    <x v="1"/>
  </r>
  <r>
    <n v="1174"/>
    <n v="35"/>
    <n v="100"/>
    <n v="3500"/>
    <x v="1"/>
  </r>
  <r>
    <n v="1175"/>
    <n v="45"/>
    <n v="100"/>
    <n v="4500"/>
    <x v="1"/>
  </r>
  <r>
    <n v="1176"/>
    <n v="46"/>
    <n v="100"/>
    <n v="4600"/>
    <x v="1"/>
  </r>
  <r>
    <n v="1177"/>
    <n v="37"/>
    <n v="100"/>
    <n v="3700"/>
    <x v="1"/>
  </r>
  <r>
    <n v="1178"/>
    <n v="31"/>
    <n v="100"/>
    <n v="3100"/>
    <x v="1"/>
  </r>
  <r>
    <n v="1179"/>
    <n v="33"/>
    <n v="100"/>
    <n v="3300"/>
    <x v="1"/>
  </r>
  <r>
    <n v="1180"/>
    <n v="31"/>
    <n v="100"/>
    <n v="3100"/>
    <x v="1"/>
  </r>
  <r>
    <n v="1181"/>
    <n v="27"/>
    <n v="100"/>
    <n v="2700"/>
    <x v="1"/>
  </r>
  <r>
    <n v="1182"/>
    <n v="39"/>
    <n v="100"/>
    <n v="3900"/>
    <x v="1"/>
  </r>
  <r>
    <n v="1183"/>
    <n v="32"/>
    <n v="100"/>
    <n v="3200"/>
    <x v="1"/>
  </r>
  <r>
    <n v="1184"/>
    <n v="28"/>
    <n v="100"/>
    <n v="2800"/>
    <x v="1"/>
  </r>
  <r>
    <n v="1185"/>
    <n v="26"/>
    <n v="67.91"/>
    <n v="1765.6599999999999"/>
    <x v="1"/>
  </r>
  <r>
    <n v="1186"/>
    <n v="44"/>
    <n v="84.88"/>
    <n v="3734.72"/>
    <x v="1"/>
  </r>
  <r>
    <n v="1187"/>
    <n v="46"/>
    <n v="100"/>
    <n v="4600"/>
    <x v="1"/>
  </r>
  <r>
    <n v="1188"/>
    <n v="32"/>
    <n v="70.83"/>
    <n v="2266.56"/>
    <x v="1"/>
  </r>
  <r>
    <n v="1189"/>
    <n v="65"/>
    <n v="100"/>
    <n v="6500"/>
    <x v="1"/>
  </r>
  <r>
    <n v="1190"/>
    <n v="43"/>
    <n v="100"/>
    <n v="4300"/>
    <x v="1"/>
  </r>
  <r>
    <n v="1191"/>
    <n v="43"/>
    <n v="67.77"/>
    <n v="2914.1099999999997"/>
    <x v="0"/>
  </r>
  <r>
    <n v="1192"/>
    <n v="35"/>
    <n v="49.74"/>
    <n v="1740.9"/>
    <x v="0"/>
  </r>
  <r>
    <n v="1193"/>
    <n v="45"/>
    <n v="50.36"/>
    <n v="2266.1999999999998"/>
    <x v="0"/>
  </r>
  <r>
    <n v="1194"/>
    <n v="47"/>
    <n v="67.14"/>
    <n v="3155.58"/>
    <x v="0"/>
  </r>
  <r>
    <n v="1195"/>
    <n v="21"/>
    <n v="64.66"/>
    <n v="1357.86"/>
    <x v="0"/>
  </r>
  <r>
    <n v="1196"/>
    <n v="38"/>
    <n v="68.39"/>
    <n v="2598.8200000000002"/>
    <x v="0"/>
  </r>
  <r>
    <n v="1197"/>
    <n v="21"/>
    <n v="50.36"/>
    <n v="1057.56"/>
    <x v="0"/>
  </r>
  <r>
    <n v="1198"/>
    <n v="43"/>
    <n v="72.739999999999995"/>
    <n v="3127.8199999999997"/>
    <x v="0"/>
  </r>
  <r>
    <n v="1199"/>
    <n v="46"/>
    <n v="54.09"/>
    <n v="2488.1400000000003"/>
    <x v="0"/>
  </r>
  <r>
    <n v="1200"/>
    <n v="38"/>
    <n v="58.44"/>
    <n v="2220.7199999999998"/>
    <x v="0"/>
  </r>
  <r>
    <n v="1201"/>
    <n v="26"/>
    <n v="52.22"/>
    <n v="1357.72"/>
    <x v="0"/>
  </r>
  <r>
    <n v="1202"/>
    <n v="31"/>
    <n v="52.84"/>
    <n v="1638.0400000000002"/>
    <x v="0"/>
  </r>
  <r>
    <n v="1203"/>
    <n v="48"/>
    <n v="54.71"/>
    <n v="2626.08"/>
    <x v="0"/>
  </r>
  <r>
    <n v="1204"/>
    <n v="33"/>
    <n v="50.36"/>
    <n v="1661.8799999999999"/>
    <x v="0"/>
  </r>
  <r>
    <n v="1205"/>
    <n v="38"/>
    <n v="57.2"/>
    <n v="2173.6"/>
    <x v="0"/>
  </r>
  <r>
    <n v="1206"/>
    <n v="39"/>
    <n v="55.95"/>
    <n v="2182.0500000000002"/>
    <x v="0"/>
  </r>
  <r>
    <n v="1207"/>
    <n v="42"/>
    <n v="67.14"/>
    <n v="2819.88"/>
    <x v="0"/>
  </r>
  <r>
    <n v="1208"/>
    <n v="44"/>
    <n v="59.06"/>
    <n v="2598.6400000000003"/>
    <x v="0"/>
  </r>
  <r>
    <n v="1209"/>
    <n v="29"/>
    <n v="69.63"/>
    <n v="2019.27"/>
    <x v="0"/>
  </r>
  <r>
    <n v="1210"/>
    <n v="26"/>
    <n v="55.95"/>
    <n v="1454.7"/>
    <x v="0"/>
  </r>
  <r>
    <n v="1211"/>
    <n v="31"/>
    <n v="53.47"/>
    <n v="1657.57"/>
    <x v="0"/>
  </r>
  <r>
    <n v="1212"/>
    <n v="32"/>
    <n v="89.12"/>
    <n v="2851.84"/>
    <x v="0"/>
  </r>
  <r>
    <n v="1213"/>
    <n v="28"/>
    <n v="100"/>
    <n v="2800"/>
    <x v="0"/>
  </r>
  <r>
    <n v="1214"/>
    <n v="36"/>
    <n v="100"/>
    <n v="3600"/>
    <x v="0"/>
  </r>
  <r>
    <n v="1215"/>
    <n v="36"/>
    <n v="52.22"/>
    <n v="1879.92"/>
    <x v="0"/>
  </r>
  <r>
    <n v="1216"/>
    <n v="41"/>
    <n v="100"/>
    <n v="4100"/>
    <x v="3"/>
  </r>
  <r>
    <n v="1217"/>
    <n v="27"/>
    <n v="99.52"/>
    <n v="2687.04"/>
    <x v="3"/>
  </r>
  <r>
    <n v="1218"/>
    <n v="33"/>
    <n v="100"/>
    <n v="3300"/>
    <x v="3"/>
  </r>
  <r>
    <n v="1219"/>
    <n v="34"/>
    <n v="100"/>
    <n v="3400"/>
    <x v="3"/>
  </r>
  <r>
    <n v="1220"/>
    <n v="29"/>
    <n v="100"/>
    <n v="2900"/>
    <x v="3"/>
  </r>
  <r>
    <n v="1221"/>
    <n v="34"/>
    <n v="100"/>
    <n v="3400"/>
    <x v="3"/>
  </r>
  <r>
    <n v="1222"/>
    <n v="48"/>
    <n v="100"/>
    <n v="4800"/>
    <x v="3"/>
  </r>
  <r>
    <n v="1223"/>
    <n v="46"/>
    <n v="100"/>
    <n v="4600"/>
    <x v="3"/>
  </r>
  <r>
    <n v="1224"/>
    <n v="22"/>
    <n v="100"/>
    <n v="2200"/>
    <x v="3"/>
  </r>
  <r>
    <n v="1225"/>
    <n v="20"/>
    <n v="100"/>
    <n v="2000"/>
    <x v="3"/>
  </r>
  <r>
    <n v="1226"/>
    <n v="45"/>
    <n v="85.75"/>
    <n v="3858.75"/>
    <x v="3"/>
  </r>
  <r>
    <n v="1227"/>
    <n v="46"/>
    <n v="100"/>
    <n v="4600"/>
    <x v="3"/>
  </r>
  <r>
    <n v="1228"/>
    <n v="34"/>
    <n v="100"/>
    <n v="3400"/>
    <x v="3"/>
  </r>
  <r>
    <n v="1229"/>
    <n v="50"/>
    <n v="85.75"/>
    <n v="4287.5"/>
    <x v="3"/>
  </r>
  <r>
    <n v="1230"/>
    <n v="46"/>
    <n v="100"/>
    <n v="4600"/>
    <x v="3"/>
  </r>
  <r>
    <n v="1231"/>
    <n v="22"/>
    <n v="84.7"/>
    <n v="1863.4"/>
    <x v="3"/>
  </r>
  <r>
    <n v="1232"/>
    <n v="48"/>
    <n v="86.81"/>
    <n v="4166.88"/>
    <x v="3"/>
  </r>
  <r>
    <n v="1233"/>
    <n v="47"/>
    <n v="86.81"/>
    <n v="4080.07"/>
    <x v="3"/>
  </r>
  <r>
    <n v="1234"/>
    <n v="34"/>
    <n v="100"/>
    <n v="3400"/>
    <x v="3"/>
  </r>
  <r>
    <n v="1235"/>
    <n v="45"/>
    <n v="100"/>
    <n v="4500"/>
    <x v="3"/>
  </r>
  <r>
    <n v="1236"/>
    <n v="20"/>
    <n v="100"/>
    <n v="2000"/>
    <x v="3"/>
  </r>
  <r>
    <n v="1237"/>
    <n v="50"/>
    <n v="60.49"/>
    <n v="3024.5"/>
    <x v="3"/>
  </r>
  <r>
    <n v="1238"/>
    <n v="22"/>
    <n v="57.55"/>
    <n v="1266.0999999999999"/>
    <x v="3"/>
  </r>
  <r>
    <n v="1239"/>
    <n v="45"/>
    <n v="100"/>
    <n v="4500"/>
    <x v="3"/>
  </r>
  <r>
    <n v="1240"/>
    <n v="58"/>
    <n v="100"/>
    <n v="5800"/>
    <x v="3"/>
  </r>
  <r>
    <n v="1241"/>
    <n v="51"/>
    <n v="100"/>
    <n v="5100"/>
    <x v="3"/>
  </r>
  <r>
    <n v="1242"/>
    <n v="38"/>
    <n v="100"/>
    <n v="3800"/>
    <x v="1"/>
  </r>
  <r>
    <n v="1243"/>
    <n v="22"/>
    <n v="100"/>
    <n v="2200"/>
    <x v="1"/>
  </r>
  <r>
    <n v="1244"/>
    <n v="25"/>
    <n v="100"/>
    <n v="2500"/>
    <x v="1"/>
  </r>
  <r>
    <n v="1245"/>
    <n v="24"/>
    <n v="100"/>
    <n v="2400"/>
    <x v="1"/>
  </r>
  <r>
    <n v="1246"/>
    <n v="35"/>
    <n v="100"/>
    <n v="3500"/>
    <x v="1"/>
  </r>
  <r>
    <n v="1247"/>
    <n v="28"/>
    <n v="100"/>
    <n v="2800"/>
    <x v="1"/>
  </r>
  <r>
    <n v="1248"/>
    <n v="36"/>
    <n v="100"/>
    <n v="3600"/>
    <x v="1"/>
  </r>
  <r>
    <n v="1249"/>
    <n v="39"/>
    <n v="100"/>
    <n v="3900"/>
    <x v="1"/>
  </r>
  <r>
    <n v="1250"/>
    <n v="27"/>
    <n v="100"/>
    <n v="2700"/>
    <x v="1"/>
  </r>
  <r>
    <n v="1251"/>
    <n v="40"/>
    <n v="100"/>
    <n v="4000"/>
    <x v="1"/>
  </r>
  <r>
    <n v="1252"/>
    <n v="50"/>
    <n v="100"/>
    <n v="5000"/>
    <x v="1"/>
  </r>
  <r>
    <n v="1253"/>
    <n v="42"/>
    <n v="100"/>
    <n v="4200"/>
    <x v="1"/>
  </r>
  <r>
    <n v="1254"/>
    <n v="48"/>
    <n v="100"/>
    <n v="4800"/>
    <x v="1"/>
  </r>
  <r>
    <n v="1255"/>
    <n v="25"/>
    <n v="100"/>
    <n v="2500"/>
    <x v="1"/>
  </r>
  <r>
    <n v="1256"/>
    <n v="31"/>
    <n v="100"/>
    <n v="3100"/>
    <x v="1"/>
  </r>
  <r>
    <n v="1257"/>
    <n v="44"/>
    <n v="100"/>
    <n v="4400"/>
    <x v="1"/>
  </r>
  <r>
    <n v="1258"/>
    <n v="23"/>
    <n v="100"/>
    <n v="2300"/>
    <x v="1"/>
  </r>
  <r>
    <n v="1259"/>
    <n v="29"/>
    <n v="100"/>
    <n v="2900"/>
    <x v="1"/>
  </r>
  <r>
    <n v="1260"/>
    <n v="49"/>
    <n v="100"/>
    <n v="4900"/>
    <x v="1"/>
  </r>
  <r>
    <n v="1261"/>
    <n v="36"/>
    <n v="100"/>
    <n v="3600"/>
    <x v="1"/>
  </r>
  <r>
    <n v="1262"/>
    <n v="34"/>
    <n v="100"/>
    <n v="3400"/>
    <x v="1"/>
  </r>
  <r>
    <n v="1263"/>
    <n v="25"/>
    <n v="100"/>
    <n v="2500"/>
    <x v="1"/>
  </r>
  <r>
    <n v="1264"/>
    <n v="48"/>
    <n v="100"/>
    <n v="4800"/>
    <x v="1"/>
  </r>
  <r>
    <n v="1265"/>
    <n v="38"/>
    <n v="100"/>
    <n v="3800"/>
    <x v="1"/>
  </r>
  <r>
    <n v="1266"/>
    <n v="37"/>
    <n v="100"/>
    <n v="3700"/>
    <x v="1"/>
  </r>
  <r>
    <n v="1267"/>
    <n v="49"/>
    <n v="100"/>
    <n v="4900"/>
    <x v="1"/>
  </r>
  <r>
    <n v="1268"/>
    <n v="22"/>
    <n v="86.51"/>
    <n v="1903.22"/>
    <x v="3"/>
  </r>
  <r>
    <n v="1269"/>
    <n v="28"/>
    <n v="89.27"/>
    <n v="2499.56"/>
    <x v="3"/>
  </r>
  <r>
    <n v="1270"/>
    <n v="36"/>
    <n v="85.59"/>
    <n v="3081.2400000000002"/>
    <x v="3"/>
  </r>
  <r>
    <n v="1271"/>
    <n v="34"/>
    <n v="100"/>
    <n v="3400"/>
    <x v="3"/>
  </r>
  <r>
    <n v="1272"/>
    <n v="39"/>
    <n v="100"/>
    <n v="3900"/>
    <x v="3"/>
  </r>
  <r>
    <n v="1273"/>
    <n v="21"/>
    <n v="75.459999999999994"/>
    <n v="1584.6599999999999"/>
    <x v="3"/>
  </r>
  <r>
    <n v="1274"/>
    <n v="36"/>
    <n v="100"/>
    <n v="3600"/>
    <x v="3"/>
  </r>
  <r>
    <n v="1275"/>
    <n v="24"/>
    <n v="97.55"/>
    <n v="2341.1999999999998"/>
    <x v="3"/>
  </r>
  <r>
    <n v="1276"/>
    <n v="29"/>
    <n v="85.59"/>
    <n v="2482.11"/>
    <x v="3"/>
  </r>
  <r>
    <n v="1277"/>
    <n v="38"/>
    <n v="94.79"/>
    <n v="3602.0200000000004"/>
    <x v="3"/>
  </r>
  <r>
    <n v="1278"/>
    <n v="34"/>
    <n v="100"/>
    <n v="3400"/>
    <x v="3"/>
  </r>
  <r>
    <n v="1279"/>
    <n v="42"/>
    <n v="90.19"/>
    <n v="3787.98"/>
    <x v="3"/>
  </r>
  <r>
    <n v="1280"/>
    <n v="35"/>
    <n v="100"/>
    <n v="3500"/>
    <x v="3"/>
  </r>
  <r>
    <n v="1281"/>
    <n v="35"/>
    <n v="80.989999999999995"/>
    <n v="2834.6499999999996"/>
    <x v="3"/>
  </r>
  <r>
    <n v="1282"/>
    <n v="38"/>
    <n v="89.27"/>
    <n v="3392.2599999999998"/>
    <x v="3"/>
  </r>
  <r>
    <n v="1283"/>
    <n v="41"/>
    <n v="81.91"/>
    <n v="3358.31"/>
    <x v="3"/>
  </r>
  <r>
    <n v="1284"/>
    <n v="50"/>
    <n v="100"/>
    <n v="5000"/>
    <x v="3"/>
  </r>
  <r>
    <n v="1285"/>
    <n v="21"/>
    <n v="100"/>
    <n v="2100"/>
    <x v="3"/>
  </r>
  <r>
    <n v="1286"/>
    <n v="43"/>
    <n v="62.72"/>
    <n v="2696.96"/>
    <x v="3"/>
  </r>
  <r>
    <n v="1287"/>
    <n v="32"/>
    <n v="100"/>
    <n v="3200"/>
    <x v="3"/>
  </r>
  <r>
    <n v="1288"/>
    <n v="6"/>
    <n v="90.19"/>
    <n v="541.14"/>
    <x v="3"/>
  </r>
  <r>
    <n v="1289"/>
    <n v="66"/>
    <n v="92.95"/>
    <n v="6134.7"/>
    <x v="3"/>
  </r>
  <r>
    <n v="1290"/>
    <n v="41"/>
    <n v="82.5"/>
    <n v="3382.5"/>
    <x v="3"/>
  </r>
  <r>
    <n v="1291"/>
    <n v="23"/>
    <n v="97.42"/>
    <n v="2240.66"/>
    <x v="3"/>
  </r>
  <r>
    <n v="1292"/>
    <n v="43"/>
    <n v="92.16"/>
    <n v="3962.8799999999997"/>
    <x v="3"/>
  </r>
  <r>
    <n v="1293"/>
    <n v="24"/>
    <n v="70.22"/>
    <n v="1685.28"/>
    <x v="3"/>
  </r>
  <r>
    <n v="1294"/>
    <n v="22"/>
    <n v="83.38"/>
    <n v="1834.36"/>
    <x v="3"/>
  </r>
  <r>
    <n v="1295"/>
    <n v="26"/>
    <n v="73.73"/>
    <n v="1916.98"/>
    <x v="3"/>
  </r>
  <r>
    <n v="1296"/>
    <n v="35"/>
    <n v="74.599999999999994"/>
    <n v="2611"/>
    <x v="3"/>
  </r>
  <r>
    <n v="1297"/>
    <n v="47"/>
    <n v="77.239999999999995"/>
    <n v="3630.2799999999997"/>
    <x v="3"/>
  </r>
  <r>
    <n v="1298"/>
    <n v="50"/>
    <n v="100"/>
    <n v="5000"/>
    <x v="3"/>
  </r>
  <r>
    <n v="1299"/>
    <n v="45"/>
    <n v="87.77"/>
    <n v="3949.6499999999996"/>
    <x v="3"/>
  </r>
  <r>
    <n v="1300"/>
    <n v="39"/>
    <n v="89.53"/>
    <n v="3491.67"/>
    <x v="3"/>
  </r>
  <r>
    <n v="1301"/>
    <n v="23"/>
    <n v="89.53"/>
    <n v="2059.19"/>
    <x v="3"/>
  </r>
  <r>
    <n v="1302"/>
    <n v="42"/>
    <n v="75.48"/>
    <n v="3170.1600000000003"/>
    <x v="3"/>
  </r>
  <r>
    <n v="1303"/>
    <n v="20"/>
    <n v="89.53"/>
    <n v="1790.6"/>
    <x v="3"/>
  </r>
  <r>
    <n v="1304"/>
    <n v="33"/>
    <n v="71.09"/>
    <n v="2345.9700000000003"/>
    <x v="3"/>
  </r>
  <r>
    <n v="1305"/>
    <n v="34"/>
    <n v="100"/>
    <n v="3400"/>
    <x v="3"/>
  </r>
  <r>
    <n v="1306"/>
    <n v="49"/>
    <n v="100"/>
    <n v="4900"/>
    <x v="3"/>
  </r>
  <r>
    <n v="1307"/>
    <n v="39"/>
    <n v="90.4"/>
    <n v="3525.6000000000004"/>
    <x v="3"/>
  </r>
  <r>
    <n v="1308"/>
    <n v="36"/>
    <n v="100"/>
    <n v="3600"/>
    <x v="3"/>
  </r>
  <r>
    <n v="1309"/>
    <n v="50"/>
    <n v="86.01"/>
    <n v="4300.5"/>
    <x v="3"/>
  </r>
  <r>
    <n v="1310"/>
    <n v="29"/>
    <n v="100"/>
    <n v="2900"/>
    <x v="3"/>
  </r>
  <r>
    <n v="1311"/>
    <n v="30"/>
    <n v="100"/>
    <n v="3000"/>
    <x v="3"/>
  </r>
  <r>
    <n v="1312"/>
    <n v="41"/>
    <n v="86.89"/>
    <n v="3562.4900000000002"/>
    <x v="3"/>
  </r>
  <r>
    <n v="1313"/>
    <n v="28"/>
    <n v="58.58"/>
    <n v="1640.24"/>
    <x v="3"/>
  </r>
  <r>
    <n v="1314"/>
    <n v="45"/>
    <n v="100"/>
    <n v="4500"/>
    <x v="3"/>
  </r>
  <r>
    <n v="1315"/>
    <n v="16"/>
    <n v="75.48"/>
    <n v="1207.68"/>
    <x v="3"/>
  </r>
  <r>
    <n v="1316"/>
    <n v="36"/>
    <n v="100"/>
    <n v="3600"/>
    <x v="2"/>
  </r>
  <r>
    <n v="1317"/>
    <n v="41"/>
    <n v="100"/>
    <n v="4100"/>
    <x v="2"/>
  </r>
  <r>
    <n v="1318"/>
    <n v="50"/>
    <n v="100"/>
    <n v="5000"/>
    <x v="2"/>
  </r>
  <r>
    <n v="1319"/>
    <n v="40"/>
    <n v="100"/>
    <n v="4000"/>
    <x v="2"/>
  </r>
  <r>
    <n v="1320"/>
    <n v="49"/>
    <n v="100"/>
    <n v="4900"/>
    <x v="2"/>
  </r>
  <r>
    <n v="1321"/>
    <n v="45"/>
    <n v="100"/>
    <n v="4500"/>
    <x v="2"/>
  </r>
  <r>
    <n v="1322"/>
    <n v="47"/>
    <n v="100"/>
    <n v="4700"/>
    <x v="2"/>
  </r>
  <r>
    <n v="1323"/>
    <n v="21"/>
    <n v="100"/>
    <n v="2100"/>
    <x v="2"/>
  </r>
  <r>
    <n v="1324"/>
    <n v="32"/>
    <n v="100"/>
    <n v="3200"/>
    <x v="2"/>
  </r>
  <r>
    <n v="1325"/>
    <n v="47"/>
    <n v="100"/>
    <n v="4700"/>
    <x v="2"/>
  </r>
  <r>
    <n v="1326"/>
    <n v="38"/>
    <n v="100"/>
    <n v="3800"/>
    <x v="2"/>
  </r>
  <r>
    <n v="1327"/>
    <n v="41"/>
    <n v="100"/>
    <n v="4100"/>
    <x v="2"/>
  </r>
  <r>
    <n v="1328"/>
    <n v="21"/>
    <n v="100"/>
    <n v="2100"/>
    <x v="2"/>
  </r>
  <r>
    <n v="1329"/>
    <n v="41"/>
    <n v="100"/>
    <n v="4100"/>
    <x v="2"/>
  </r>
  <r>
    <n v="1330"/>
    <n v="38"/>
    <n v="100"/>
    <n v="3800"/>
    <x v="2"/>
  </r>
  <r>
    <n v="1331"/>
    <n v="25"/>
    <n v="99.29"/>
    <n v="2482.25"/>
    <x v="2"/>
  </r>
  <r>
    <n v="1332"/>
    <n v="48"/>
    <n v="100"/>
    <n v="4800"/>
    <x v="2"/>
  </r>
  <r>
    <n v="1333"/>
    <n v="22"/>
    <n v="99.29"/>
    <n v="2184.38"/>
    <x v="2"/>
  </r>
  <r>
    <n v="1334"/>
    <n v="28"/>
    <n v="100"/>
    <n v="2800"/>
    <x v="2"/>
  </r>
  <r>
    <n v="1335"/>
    <n v="47"/>
    <n v="100"/>
    <n v="4700"/>
    <x v="2"/>
  </r>
  <r>
    <n v="1336"/>
    <n v="49"/>
    <n v="100"/>
    <n v="4900"/>
    <x v="2"/>
  </r>
  <r>
    <n v="1337"/>
    <n v="45"/>
    <n v="100"/>
    <n v="4500"/>
    <x v="2"/>
  </r>
  <r>
    <n v="1338"/>
    <n v="28"/>
    <n v="100"/>
    <n v="2800"/>
    <x v="2"/>
  </r>
  <r>
    <n v="1339"/>
    <n v="29"/>
    <n v="57.53"/>
    <n v="1668.3700000000001"/>
    <x v="2"/>
  </r>
  <r>
    <n v="1340"/>
    <n v="39"/>
    <n v="100"/>
    <n v="3900"/>
    <x v="2"/>
  </r>
  <r>
    <n v="1341"/>
    <n v="46"/>
    <n v="100"/>
    <n v="4600"/>
    <x v="2"/>
  </r>
  <r>
    <n v="1342"/>
    <n v="38"/>
    <n v="100"/>
    <n v="3800"/>
    <x v="2"/>
  </r>
  <r>
    <n v="1343"/>
    <n v="41"/>
    <n v="47.29"/>
    <n v="1938.8899999999999"/>
    <x v="3"/>
  </r>
  <r>
    <n v="1344"/>
    <n v="50"/>
    <n v="49.81"/>
    <n v="2490.5"/>
    <x v="3"/>
  </r>
  <r>
    <n v="1345"/>
    <n v="43"/>
    <n v="53.83"/>
    <n v="2314.69"/>
    <x v="3"/>
  </r>
  <r>
    <n v="1346"/>
    <n v="29"/>
    <n v="43.27"/>
    <n v="1254.8300000000002"/>
    <x v="3"/>
  </r>
  <r>
    <n v="1347"/>
    <n v="30"/>
    <n v="42.76"/>
    <n v="1282.8"/>
    <x v="3"/>
  </r>
  <r>
    <n v="1348"/>
    <n v="25"/>
    <n v="53.83"/>
    <n v="1345.75"/>
    <x v="3"/>
  </r>
  <r>
    <n v="1349"/>
    <n v="49"/>
    <n v="44.78"/>
    <n v="2194.2200000000003"/>
    <x v="3"/>
  </r>
  <r>
    <n v="1350"/>
    <n v="40"/>
    <n v="49.3"/>
    <n v="1972"/>
    <x v="3"/>
  </r>
  <r>
    <n v="1351"/>
    <n v="41"/>
    <n v="44.78"/>
    <n v="1835.98"/>
    <x v="3"/>
  </r>
  <r>
    <n v="1352"/>
    <n v="21"/>
    <n v="53.33"/>
    <n v="1119.93"/>
    <x v="3"/>
  </r>
  <r>
    <n v="1353"/>
    <n v="46"/>
    <n v="45.28"/>
    <n v="2082.88"/>
    <x v="3"/>
  </r>
  <r>
    <n v="1354"/>
    <n v="39"/>
    <n v="40.25"/>
    <n v="1569.75"/>
    <x v="3"/>
  </r>
  <r>
    <n v="1355"/>
    <n v="45"/>
    <n v="59.87"/>
    <n v="2694.15"/>
    <x v="3"/>
  </r>
  <r>
    <n v="1356"/>
    <n v="21"/>
    <n v="59.87"/>
    <n v="1257.27"/>
    <x v="3"/>
  </r>
  <r>
    <n v="1357"/>
    <n v="44"/>
    <n v="58.36"/>
    <n v="2567.84"/>
    <x v="3"/>
  </r>
  <r>
    <n v="1358"/>
    <n v="44"/>
    <n v="59.87"/>
    <n v="2634.2799999999997"/>
    <x v="3"/>
  </r>
  <r>
    <n v="1359"/>
    <n v="29"/>
    <n v="51.82"/>
    <n v="1502.78"/>
    <x v="3"/>
  </r>
  <r>
    <n v="1360"/>
    <n v="34"/>
    <n v="49.3"/>
    <n v="1676.1999999999998"/>
    <x v="3"/>
  </r>
  <r>
    <n v="1361"/>
    <n v="39"/>
    <n v="56.85"/>
    <n v="2217.15"/>
    <x v="3"/>
  </r>
  <r>
    <n v="1362"/>
    <n v="38"/>
    <n v="100"/>
    <n v="3800"/>
    <x v="3"/>
  </r>
  <r>
    <n v="1363"/>
    <n v="24"/>
    <n v="79.86"/>
    <n v="1916.6399999999999"/>
    <x v="3"/>
  </r>
  <r>
    <n v="1364"/>
    <n v="29"/>
    <n v="100"/>
    <n v="2900"/>
    <x v="3"/>
  </r>
  <r>
    <n v="1365"/>
    <n v="30"/>
    <n v="100"/>
    <n v="3000"/>
    <x v="3"/>
  </r>
  <r>
    <n v="1366"/>
    <n v="20"/>
    <n v="100"/>
    <n v="2000"/>
    <x v="3"/>
  </r>
  <r>
    <n v="1367"/>
    <n v="39"/>
    <n v="100"/>
    <n v="3900"/>
    <x v="3"/>
  </r>
  <r>
    <n v="1368"/>
    <n v="35"/>
    <n v="59.87"/>
    <n v="2095.4499999999998"/>
    <x v="3"/>
  </r>
  <r>
    <n v="1369"/>
    <n v="26"/>
    <n v="59.87"/>
    <n v="1556.62"/>
    <x v="3"/>
  </r>
  <r>
    <n v="1370"/>
    <n v="44"/>
    <n v="100"/>
    <n v="4400"/>
    <x v="1"/>
  </r>
  <r>
    <n v="1371"/>
    <n v="28"/>
    <n v="100"/>
    <n v="2800"/>
    <x v="1"/>
  </r>
  <r>
    <n v="1372"/>
    <n v="31"/>
    <n v="100"/>
    <n v="3100"/>
    <x v="1"/>
  </r>
  <r>
    <n v="1373"/>
    <n v="29"/>
    <n v="100"/>
    <n v="2900"/>
    <x v="1"/>
  </r>
  <r>
    <n v="1374"/>
    <n v="32"/>
    <n v="100"/>
    <n v="3200"/>
    <x v="1"/>
  </r>
  <r>
    <n v="1375"/>
    <n v="33"/>
    <n v="100"/>
    <n v="3300"/>
    <x v="1"/>
  </r>
  <r>
    <n v="1376"/>
    <n v="44"/>
    <n v="100"/>
    <n v="4400"/>
    <x v="1"/>
  </r>
  <r>
    <n v="1377"/>
    <n v="32"/>
    <n v="100"/>
    <n v="3200"/>
    <x v="1"/>
  </r>
  <r>
    <n v="1378"/>
    <n v="41"/>
    <n v="100"/>
    <n v="4100"/>
    <x v="1"/>
  </r>
  <r>
    <n v="1379"/>
    <n v="35"/>
    <n v="100"/>
    <n v="3500"/>
    <x v="1"/>
  </r>
  <r>
    <n v="1380"/>
    <n v="44"/>
    <n v="100"/>
    <n v="4400"/>
    <x v="1"/>
  </r>
  <r>
    <n v="1381"/>
    <n v="26"/>
    <n v="100"/>
    <n v="2600"/>
    <x v="1"/>
  </r>
  <r>
    <n v="1382"/>
    <n v="20"/>
    <n v="100"/>
    <n v="2000"/>
    <x v="1"/>
  </r>
  <r>
    <n v="1383"/>
    <n v="48"/>
    <n v="100"/>
    <n v="4800"/>
    <x v="1"/>
  </r>
  <r>
    <n v="1384"/>
    <n v="34"/>
    <n v="100"/>
    <n v="3400"/>
    <x v="1"/>
  </r>
  <r>
    <n v="1385"/>
    <n v="49"/>
    <n v="100"/>
    <n v="4900"/>
    <x v="1"/>
  </r>
  <r>
    <n v="1386"/>
    <n v="40"/>
    <n v="100"/>
    <n v="4000"/>
    <x v="1"/>
  </r>
  <r>
    <n v="1387"/>
    <n v="45"/>
    <n v="100"/>
    <n v="4500"/>
    <x v="1"/>
  </r>
  <r>
    <n v="1388"/>
    <n v="50"/>
    <n v="100"/>
    <n v="5000"/>
    <x v="1"/>
  </r>
  <r>
    <n v="1389"/>
    <n v="38"/>
    <n v="100"/>
    <n v="3800"/>
    <x v="1"/>
  </r>
  <r>
    <n v="1390"/>
    <n v="25"/>
    <n v="100"/>
    <n v="2500"/>
    <x v="1"/>
  </r>
  <r>
    <n v="1391"/>
    <n v="28"/>
    <n v="58.18"/>
    <n v="1629.04"/>
    <x v="1"/>
  </r>
  <r>
    <n v="1392"/>
    <n v="49"/>
    <n v="67.14"/>
    <n v="3289.86"/>
    <x v="1"/>
  </r>
  <r>
    <n v="1393"/>
    <n v="49"/>
    <n v="100"/>
    <n v="4900"/>
    <x v="1"/>
  </r>
  <r>
    <n v="1394"/>
    <n v="42"/>
    <n v="61.29"/>
    <n v="2574.1799999999998"/>
    <x v="1"/>
  </r>
  <r>
    <n v="1395"/>
    <n v="23"/>
    <n v="57.73"/>
    <n v="1327.79"/>
    <x v="1"/>
  </r>
  <r>
    <n v="1396"/>
    <n v="29"/>
    <n v="81.25"/>
    <n v="2356.25"/>
    <x v="1"/>
  </r>
  <r>
    <n v="1397"/>
    <n v="25"/>
    <n v="80.540000000000006"/>
    <n v="2013.5000000000002"/>
    <x v="1"/>
  </r>
  <r>
    <n v="1398"/>
    <n v="39"/>
    <n v="71.98"/>
    <n v="2807.2200000000003"/>
    <x v="1"/>
  </r>
  <r>
    <n v="1399"/>
    <n v="44"/>
    <n v="69.84"/>
    <n v="3072.96"/>
    <x v="1"/>
  </r>
  <r>
    <n v="1400"/>
    <n v="25"/>
    <n v="76.260000000000005"/>
    <n v="1906.5000000000002"/>
    <x v="1"/>
  </r>
  <r>
    <n v="1401"/>
    <n v="45"/>
    <n v="76.260000000000005"/>
    <n v="3431.7000000000003"/>
    <x v="1"/>
  </r>
  <r>
    <n v="1402"/>
    <n v="25"/>
    <n v="83.39"/>
    <n v="2084.75"/>
    <x v="1"/>
  </r>
  <r>
    <n v="1403"/>
    <n v="37"/>
    <n v="57.73"/>
    <n v="2136.0099999999998"/>
    <x v="1"/>
  </r>
  <r>
    <n v="1404"/>
    <n v="30"/>
    <n v="66.989999999999995"/>
    <n v="2009.6999999999998"/>
    <x v="1"/>
  </r>
  <r>
    <n v="1405"/>
    <n v="36"/>
    <n v="75.55"/>
    <n v="2719.7999999999997"/>
    <x v="1"/>
  </r>
  <r>
    <n v="1406"/>
    <n v="26"/>
    <n v="60.58"/>
    <n v="1575.08"/>
    <x v="1"/>
  </r>
  <r>
    <n v="1407"/>
    <n v="23"/>
    <n v="73.41"/>
    <n v="1688.4299999999998"/>
    <x v="1"/>
  </r>
  <r>
    <n v="1408"/>
    <n v="23"/>
    <n v="72.7"/>
    <n v="1672.1000000000001"/>
    <x v="1"/>
  </r>
  <r>
    <n v="1409"/>
    <n v="25"/>
    <n v="66.989999999999995"/>
    <n v="1674.7499999999998"/>
    <x v="1"/>
  </r>
  <r>
    <n v="1410"/>
    <n v="21"/>
    <n v="100"/>
    <n v="2100"/>
    <x v="1"/>
  </r>
  <r>
    <n v="1411"/>
    <n v="26"/>
    <n v="63.43"/>
    <n v="1649.18"/>
    <x v="1"/>
  </r>
  <r>
    <n v="1412"/>
    <n v="44"/>
    <n v="85.25"/>
    <n v="3751"/>
    <x v="1"/>
  </r>
  <r>
    <n v="1413"/>
    <n v="24"/>
    <n v="100"/>
    <n v="2400"/>
    <x v="1"/>
  </r>
  <r>
    <n v="1414"/>
    <n v="66"/>
    <n v="66.989999999999995"/>
    <n v="4421.3399999999992"/>
    <x v="1"/>
  </r>
  <r>
    <n v="1415"/>
    <n v="36"/>
    <n v="57.73"/>
    <n v="2078.2799999999997"/>
    <x v="1"/>
  </r>
  <r>
    <n v="1416"/>
    <n v="36"/>
    <n v="85.25"/>
    <n v="3069"/>
    <x v="1"/>
  </r>
  <r>
    <n v="1417"/>
    <n v="22"/>
    <n v="77.900000000000006"/>
    <n v="1713.8000000000002"/>
    <x v="1"/>
  </r>
  <r>
    <n v="1418"/>
    <n v="25"/>
    <n v="60.26"/>
    <n v="1506.5"/>
    <x v="1"/>
  </r>
  <r>
    <n v="1419"/>
    <n v="37"/>
    <n v="72.760000000000005"/>
    <n v="2692.1200000000003"/>
    <x v="1"/>
  </r>
  <r>
    <n v="1420"/>
    <n v="32"/>
    <n v="75.69"/>
    <n v="2422.08"/>
    <x v="1"/>
  </r>
  <r>
    <n v="1421"/>
    <n v="47"/>
    <n v="74.22"/>
    <n v="3488.34"/>
    <x v="1"/>
  </r>
  <r>
    <n v="1422"/>
    <n v="37"/>
    <n v="69.819999999999993"/>
    <n v="2583.3399999999997"/>
    <x v="1"/>
  </r>
  <r>
    <n v="1423"/>
    <n v="20"/>
    <n v="62.47"/>
    <n v="1249.4000000000001"/>
    <x v="1"/>
  </r>
  <r>
    <n v="1424"/>
    <n v="41"/>
    <n v="82.31"/>
    <n v="3374.71"/>
    <x v="1"/>
  </r>
  <r>
    <n v="1425"/>
    <n v="21"/>
    <n v="60.26"/>
    <n v="1265.46"/>
    <x v="1"/>
  </r>
  <r>
    <n v="1426"/>
    <n v="22"/>
    <n v="76.430000000000007"/>
    <n v="1681.46"/>
    <x v="1"/>
  </r>
  <r>
    <n v="1427"/>
    <n v="40"/>
    <n v="80.099999999999994"/>
    <n v="3204"/>
    <x v="1"/>
  </r>
  <r>
    <n v="1428"/>
    <n v="32"/>
    <n v="74.959999999999994"/>
    <n v="2398.7199999999998"/>
    <x v="1"/>
  </r>
  <r>
    <n v="1429"/>
    <n v="36"/>
    <n v="66.14"/>
    <n v="2381.04"/>
    <x v="1"/>
  </r>
  <r>
    <n v="1430"/>
    <n v="27"/>
    <n v="72.02"/>
    <n v="1944.54"/>
    <x v="1"/>
  </r>
  <r>
    <n v="1431"/>
    <n v="26"/>
    <n v="87.45"/>
    <n v="2273.7000000000003"/>
    <x v="1"/>
  </r>
  <r>
    <n v="1432"/>
    <n v="30"/>
    <n v="70.55"/>
    <n v="2116.5"/>
    <x v="1"/>
  </r>
  <r>
    <n v="1433"/>
    <n v="23"/>
    <n v="56.84"/>
    <n v="1307.3200000000002"/>
    <x v="1"/>
  </r>
  <r>
    <n v="1434"/>
    <n v="29"/>
    <n v="59.53"/>
    <n v="1726.3700000000001"/>
    <x v="1"/>
  </r>
  <r>
    <n v="1435"/>
    <n v="21"/>
    <n v="60.37"/>
    <n v="1267.77"/>
    <x v="1"/>
  </r>
  <r>
    <n v="1436"/>
    <n v="34"/>
    <n v="100"/>
    <n v="3400"/>
    <x v="1"/>
  </r>
  <r>
    <n v="1437"/>
    <n v="26"/>
    <n v="76.430000000000007"/>
    <n v="1987.1800000000003"/>
    <x v="1"/>
  </r>
  <r>
    <n v="1438"/>
    <n v="60"/>
    <n v="64.67"/>
    <n v="3880.2000000000003"/>
    <x v="1"/>
  </r>
  <r>
    <n v="1439"/>
    <n v="35"/>
    <n v="55.49"/>
    <n v="1942.15"/>
    <x v="1"/>
  </r>
  <r>
    <n v="1440"/>
    <n v="47"/>
    <n v="69.36"/>
    <n v="3259.92"/>
    <x v="1"/>
  </r>
  <r>
    <n v="1441"/>
    <n v="20"/>
    <n v="60.69"/>
    <n v="1213.8"/>
    <x v="1"/>
  </r>
  <r>
    <n v="1442"/>
    <n v="20"/>
    <n v="54.33"/>
    <n v="1086.5999999999999"/>
    <x v="1"/>
  </r>
  <r>
    <n v="1443"/>
    <n v="25"/>
    <n v="65.31"/>
    <n v="1632.75"/>
    <x v="1"/>
  </r>
  <r>
    <n v="1444"/>
    <n v="25"/>
    <n v="69.36"/>
    <n v="1734"/>
    <x v="1"/>
  </r>
  <r>
    <n v="1445"/>
    <n v="27"/>
    <n v="68.78"/>
    <n v="1857.06"/>
    <x v="1"/>
  </r>
  <r>
    <n v="1446"/>
    <n v="31"/>
    <n v="60.11"/>
    <n v="1863.41"/>
    <x v="1"/>
  </r>
  <r>
    <n v="1447"/>
    <n v="44"/>
    <n v="66.47"/>
    <n v="2924.68"/>
    <x v="1"/>
  </r>
  <r>
    <n v="1448"/>
    <n v="49"/>
    <n v="46.82"/>
    <n v="2294.1799999999998"/>
    <x v="1"/>
  </r>
  <r>
    <n v="1449"/>
    <n v="26"/>
    <n v="56.07"/>
    <n v="1457.82"/>
    <x v="1"/>
  </r>
  <r>
    <n v="1450"/>
    <n v="36"/>
    <n v="54.33"/>
    <n v="1955.8799999999999"/>
    <x v="1"/>
  </r>
  <r>
    <n v="1451"/>
    <n v="44"/>
    <n v="52.6"/>
    <n v="2314.4"/>
    <x v="1"/>
  </r>
  <r>
    <n v="1452"/>
    <n v="28"/>
    <n v="46.82"/>
    <n v="1310.96"/>
    <x v="1"/>
  </r>
  <r>
    <n v="1453"/>
    <n v="45"/>
    <n v="64.739999999999995"/>
    <n v="2913.2999999999997"/>
    <x v="1"/>
  </r>
  <r>
    <n v="1454"/>
    <n v="29"/>
    <n v="46.82"/>
    <n v="1357.78"/>
    <x v="1"/>
  </r>
  <r>
    <n v="1455"/>
    <n v="40"/>
    <n v="53.75"/>
    <n v="2150"/>
    <x v="1"/>
  </r>
  <r>
    <n v="1456"/>
    <n v="45"/>
    <n v="61.85"/>
    <n v="2783.25"/>
    <x v="1"/>
  </r>
  <r>
    <n v="1457"/>
    <n v="44"/>
    <n v="53.18"/>
    <n v="2339.92"/>
    <x v="1"/>
  </r>
  <r>
    <n v="1458"/>
    <n v="25"/>
    <n v="69.16"/>
    <n v="1729"/>
    <x v="1"/>
  </r>
  <r>
    <n v="1459"/>
    <n v="45"/>
    <n v="100"/>
    <n v="4500"/>
    <x v="1"/>
  </r>
  <r>
    <n v="1460"/>
    <n v="48"/>
    <n v="47.4"/>
    <n v="2275.1999999999998"/>
    <x v="1"/>
  </r>
  <r>
    <n v="1461"/>
    <n v="44"/>
    <n v="60.76"/>
    <n v="2673.44"/>
    <x v="1"/>
  </r>
  <r>
    <n v="1462"/>
    <n v="25"/>
    <n v="97.27"/>
    <n v="2431.75"/>
    <x v="1"/>
  </r>
  <r>
    <n v="1463"/>
    <n v="22"/>
    <n v="91.76"/>
    <n v="2018.72"/>
    <x v="1"/>
  </r>
  <r>
    <n v="1464"/>
    <n v="31"/>
    <n v="50.29"/>
    <n v="1558.99"/>
    <x v="1"/>
  </r>
  <r>
    <n v="1465"/>
    <n v="21"/>
    <n v="52.6"/>
    <n v="1104.6000000000001"/>
    <x v="1"/>
  </r>
  <r>
    <n v="1466"/>
    <n v="55"/>
    <n v="46.82"/>
    <n v="2575.1"/>
    <x v="1"/>
  </r>
  <r>
    <n v="1467"/>
    <n v="25"/>
    <n v="100"/>
    <n v="2500"/>
    <x v="0"/>
  </r>
  <r>
    <n v="1468"/>
    <n v="35"/>
    <n v="98.05"/>
    <n v="3431.75"/>
    <x v="0"/>
  </r>
  <r>
    <n v="1469"/>
    <n v="35"/>
    <n v="93.54"/>
    <n v="3273.9"/>
    <x v="0"/>
  </r>
  <r>
    <n v="1470"/>
    <n v="43"/>
    <n v="95.8"/>
    <n v="4119.3999999999996"/>
    <x v="0"/>
  </r>
  <r>
    <n v="1471"/>
    <n v="44"/>
    <n v="100"/>
    <n v="4400"/>
    <x v="0"/>
  </r>
  <r>
    <n v="1472"/>
    <n v="50"/>
    <n v="100"/>
    <n v="5000"/>
    <x v="0"/>
  </r>
  <r>
    <n v="1473"/>
    <n v="48"/>
    <n v="100"/>
    <n v="4800"/>
    <x v="0"/>
  </r>
  <r>
    <n v="1474"/>
    <n v="25"/>
    <n v="100"/>
    <n v="2500"/>
    <x v="0"/>
  </r>
  <r>
    <n v="1475"/>
    <n v="39"/>
    <n v="100"/>
    <n v="3900"/>
    <x v="0"/>
  </r>
  <r>
    <n v="1476"/>
    <n v="25"/>
    <n v="90.16"/>
    <n v="2254"/>
    <x v="0"/>
  </r>
  <r>
    <n v="1477"/>
    <n v="32"/>
    <n v="91.29"/>
    <n v="2921.28"/>
    <x v="0"/>
  </r>
  <r>
    <n v="1478"/>
    <n v="20"/>
    <n v="100"/>
    <n v="2000"/>
    <x v="0"/>
  </r>
  <r>
    <n v="1479"/>
    <n v="26"/>
    <n v="100"/>
    <n v="2600"/>
    <x v="0"/>
  </r>
  <r>
    <n v="1480"/>
    <n v="42"/>
    <n v="100"/>
    <n v="4200"/>
    <x v="0"/>
  </r>
  <r>
    <n v="1481"/>
    <n v="21"/>
    <n v="100"/>
    <n v="2100"/>
    <x v="0"/>
  </r>
  <r>
    <n v="1482"/>
    <n v="34"/>
    <n v="100"/>
    <n v="3400"/>
    <x v="0"/>
  </r>
  <r>
    <n v="1483"/>
    <n v="47"/>
    <n v="100"/>
    <n v="4700"/>
    <x v="0"/>
  </r>
  <r>
    <n v="1484"/>
    <n v="21"/>
    <n v="100"/>
    <n v="2100"/>
    <x v="0"/>
  </r>
  <r>
    <n v="1485"/>
    <n v="48"/>
    <n v="100"/>
    <n v="4800"/>
    <x v="0"/>
  </r>
  <r>
    <n v="1486"/>
    <n v="30"/>
    <n v="87.78"/>
    <n v="2633.4"/>
    <x v="0"/>
  </r>
  <r>
    <n v="1487"/>
    <n v="27"/>
    <n v="84.39"/>
    <n v="2278.5300000000002"/>
    <x v="0"/>
  </r>
  <r>
    <n v="1488"/>
    <n v="50"/>
    <n v="96.92"/>
    <n v="4846"/>
    <x v="0"/>
  </r>
  <r>
    <n v="1489"/>
    <n v="38"/>
    <n v="100"/>
    <n v="3800"/>
    <x v="0"/>
  </r>
  <r>
    <n v="1490"/>
    <n v="45"/>
    <n v="100"/>
    <n v="4500"/>
    <x v="0"/>
  </r>
  <r>
    <n v="1491"/>
    <n v="46"/>
    <n v="100"/>
    <n v="4600"/>
    <x v="0"/>
  </r>
  <r>
    <n v="1492"/>
    <n v="35"/>
    <n v="100"/>
    <n v="3500"/>
    <x v="0"/>
  </r>
  <r>
    <n v="1493"/>
    <n v="29"/>
    <n v="59.37"/>
    <n v="1721.73"/>
    <x v="1"/>
  </r>
  <r>
    <n v="1494"/>
    <n v="50"/>
    <n v="59.87"/>
    <n v="2993.5"/>
    <x v="1"/>
  </r>
  <r>
    <n v="1495"/>
    <n v="26"/>
    <n v="49.81"/>
    <n v="1295.06"/>
    <x v="1"/>
  </r>
  <r>
    <n v="1496"/>
    <n v="47"/>
    <n v="56.85"/>
    <n v="2671.9500000000003"/>
    <x v="1"/>
  </r>
  <r>
    <n v="1497"/>
    <n v="23"/>
    <n v="53.33"/>
    <n v="1226.5899999999999"/>
    <x v="1"/>
  </r>
  <r>
    <n v="1498"/>
    <n v="34"/>
    <n v="42.76"/>
    <n v="1453.84"/>
    <x v="1"/>
  </r>
  <r>
    <n v="1499"/>
    <n v="34"/>
    <n v="53.83"/>
    <n v="1830.22"/>
    <x v="1"/>
  </r>
  <r>
    <n v="1500"/>
    <n v="47"/>
    <n v="53.83"/>
    <n v="2530.0099999999998"/>
    <x v="1"/>
  </r>
  <r>
    <n v="1501"/>
    <n v="45"/>
    <n v="49.81"/>
    <n v="2241.4500000000003"/>
    <x v="1"/>
  </r>
  <r>
    <n v="1502"/>
    <n v="45"/>
    <n v="53.33"/>
    <n v="2399.85"/>
    <x v="1"/>
  </r>
  <r>
    <n v="1503"/>
    <n v="36"/>
    <n v="43.27"/>
    <n v="1557.72"/>
    <x v="1"/>
  </r>
  <r>
    <n v="1504"/>
    <n v="21"/>
    <n v="40.25"/>
    <n v="845.25"/>
    <x v="1"/>
  </r>
  <r>
    <n v="1505"/>
    <n v="28"/>
    <n v="48.3"/>
    <n v="1352.3999999999999"/>
    <x v="1"/>
  </r>
  <r>
    <n v="1506"/>
    <n v="35"/>
    <n v="45.28"/>
    <n v="1584.8"/>
    <x v="1"/>
  </r>
  <r>
    <n v="1507"/>
    <n v="50"/>
    <n v="52.32"/>
    <n v="2616"/>
    <x v="1"/>
  </r>
  <r>
    <n v="1508"/>
    <n v="22"/>
    <n v="51.32"/>
    <n v="1129.04"/>
    <x v="1"/>
  </r>
  <r>
    <n v="1509"/>
    <n v="45"/>
    <n v="49.3"/>
    <n v="2218.5"/>
    <x v="1"/>
  </r>
  <r>
    <n v="1510"/>
    <n v="48"/>
    <n v="42.26"/>
    <n v="2028.48"/>
    <x v="1"/>
  </r>
  <r>
    <n v="1511"/>
    <n v="20"/>
    <n v="87.96"/>
    <n v="1759.1999999999998"/>
    <x v="1"/>
  </r>
  <r>
    <n v="1512"/>
    <n v="27"/>
    <n v="36.21"/>
    <n v="977.67000000000007"/>
    <x v="1"/>
  </r>
  <r>
    <n v="1513"/>
    <n v="38"/>
    <n v="38.5"/>
    <n v="1463"/>
    <x v="1"/>
  </r>
  <r>
    <n v="1514"/>
    <n v="32"/>
    <n v="100"/>
    <n v="3200"/>
    <x v="1"/>
  </r>
  <r>
    <n v="1515"/>
    <n v="64"/>
    <n v="40.25"/>
    <n v="2576"/>
    <x v="1"/>
  </r>
  <r>
    <n v="1516"/>
    <n v="37"/>
    <n v="60.37"/>
    <n v="2233.69"/>
    <x v="1"/>
  </r>
  <r>
    <n v="1517"/>
    <n v="28"/>
    <n v="88.63"/>
    <n v="2481.64"/>
    <x v="4"/>
  </r>
  <r>
    <n v="1518"/>
    <n v="39"/>
    <n v="100"/>
    <n v="3900"/>
    <x v="4"/>
  </r>
  <r>
    <n v="1519"/>
    <n v="41"/>
    <n v="94.1"/>
    <n v="3858.1"/>
    <x v="4"/>
  </r>
  <r>
    <n v="1520"/>
    <n v="40"/>
    <n v="87.54"/>
    <n v="3501.6000000000004"/>
    <x v="4"/>
  </r>
  <r>
    <n v="1521"/>
    <n v="49"/>
    <n v="100"/>
    <n v="4900"/>
    <x v="4"/>
  </r>
  <r>
    <n v="1522"/>
    <n v="27"/>
    <n v="98.48"/>
    <n v="2658.96"/>
    <x v="4"/>
  </r>
  <r>
    <n v="1523"/>
    <n v="34"/>
    <n v="100"/>
    <n v="3400"/>
    <x v="4"/>
  </r>
  <r>
    <n v="1524"/>
    <n v="23"/>
    <n v="96.29"/>
    <n v="2214.67"/>
    <x v="4"/>
  </r>
  <r>
    <n v="1525"/>
    <n v="31"/>
    <n v="88.63"/>
    <n v="2747.5299999999997"/>
    <x v="4"/>
  </r>
  <r>
    <n v="1526"/>
    <n v="34"/>
    <n v="97.38"/>
    <n v="3310.92"/>
    <x v="4"/>
  </r>
  <r>
    <n v="1527"/>
    <n v="25"/>
    <n v="95.2"/>
    <n v="2380"/>
    <x v="4"/>
  </r>
  <r>
    <n v="1528"/>
    <n v="22"/>
    <n v="100"/>
    <n v="2200"/>
    <x v="4"/>
  </r>
  <r>
    <n v="1529"/>
    <n v="32"/>
    <n v="100"/>
    <n v="3200"/>
    <x v="4"/>
  </r>
  <r>
    <n v="1530"/>
    <n v="31"/>
    <n v="100"/>
    <n v="3100"/>
    <x v="4"/>
  </r>
  <r>
    <n v="1531"/>
    <n v="25"/>
    <n v="100"/>
    <n v="2500"/>
    <x v="4"/>
  </r>
  <r>
    <n v="1532"/>
    <n v="47"/>
    <n v="87.54"/>
    <n v="4114.38"/>
    <x v="4"/>
  </r>
  <r>
    <n v="1533"/>
    <n v="21"/>
    <n v="50.65"/>
    <n v="1063.6499999999999"/>
    <x v="4"/>
  </r>
  <r>
    <n v="1534"/>
    <n v="28"/>
    <n v="71.73"/>
    <n v="2008.44"/>
    <x v="4"/>
  </r>
  <r>
    <n v="1535"/>
    <n v="46"/>
    <n v="94.1"/>
    <n v="4328.5999999999995"/>
    <x v="4"/>
  </r>
  <r>
    <n v="1536"/>
    <n v="33"/>
    <n v="41.71"/>
    <n v="1376.43"/>
    <x v="4"/>
  </r>
  <r>
    <n v="1537"/>
    <n v="43"/>
    <n v="100"/>
    <n v="4300"/>
    <x v="4"/>
  </r>
  <r>
    <n v="1538"/>
    <n v="38"/>
    <n v="96.29"/>
    <n v="3659.0200000000004"/>
    <x v="4"/>
  </r>
  <r>
    <n v="1539"/>
    <n v="47"/>
    <n v="88.63"/>
    <n v="4165.6099999999997"/>
    <x v="4"/>
  </r>
  <r>
    <n v="1540"/>
    <n v="45"/>
    <n v="31.2"/>
    <n v="1404"/>
    <x v="3"/>
  </r>
  <r>
    <n v="1541"/>
    <n v="20"/>
    <n v="35.51"/>
    <n v="710.19999999999993"/>
    <x v="3"/>
  </r>
  <r>
    <n v="1542"/>
    <n v="45"/>
    <n v="37.840000000000003"/>
    <n v="1702.8000000000002"/>
    <x v="3"/>
  </r>
  <r>
    <n v="1543"/>
    <n v="36"/>
    <n v="33.19"/>
    <n v="1194.8399999999999"/>
    <x v="3"/>
  </r>
  <r>
    <n v="1544"/>
    <n v="37"/>
    <n v="27.22"/>
    <n v="1007.14"/>
    <x v="3"/>
  </r>
  <r>
    <n v="1545"/>
    <n v="31"/>
    <n v="31.53"/>
    <n v="977.43000000000006"/>
    <x v="3"/>
  </r>
  <r>
    <n v="1546"/>
    <n v="39"/>
    <n v="36.840000000000003"/>
    <n v="1436.7600000000002"/>
    <x v="3"/>
  </r>
  <r>
    <n v="1547"/>
    <n v="26"/>
    <n v="29.21"/>
    <n v="759.46"/>
    <x v="3"/>
  </r>
  <r>
    <n v="1548"/>
    <n v="32"/>
    <n v="37.17"/>
    <n v="1189.44"/>
    <x v="3"/>
  </r>
  <r>
    <n v="1549"/>
    <n v="20"/>
    <n v="34.19"/>
    <n v="683.8"/>
    <x v="3"/>
  </r>
  <r>
    <n v="1550"/>
    <n v="42"/>
    <n v="29.21"/>
    <n v="1226.82"/>
    <x v="3"/>
  </r>
  <r>
    <n v="1551"/>
    <n v="33"/>
    <n v="29.54"/>
    <n v="974.81999999999994"/>
    <x v="3"/>
  </r>
  <r>
    <n v="1552"/>
    <n v="20"/>
    <n v="28.88"/>
    <n v="577.6"/>
    <x v="3"/>
  </r>
  <r>
    <n v="1553"/>
    <n v="29"/>
    <n v="38.17"/>
    <n v="1106.93"/>
    <x v="3"/>
  </r>
  <r>
    <n v="1554"/>
    <n v="23"/>
    <n v="30.2"/>
    <n v="694.6"/>
    <x v="3"/>
  </r>
  <r>
    <n v="1555"/>
    <n v="39"/>
    <n v="29.54"/>
    <n v="1152.06"/>
    <x v="3"/>
  </r>
  <r>
    <n v="1556"/>
    <n v="20"/>
    <n v="100"/>
    <n v="2000"/>
    <x v="3"/>
  </r>
  <r>
    <n v="1557"/>
    <n v="45"/>
    <n v="81.91"/>
    <n v="3685.95"/>
    <x v="3"/>
  </r>
  <r>
    <n v="1558"/>
    <n v="20"/>
    <n v="35.18"/>
    <n v="703.6"/>
    <x v="3"/>
  </r>
  <r>
    <n v="1559"/>
    <n v="48"/>
    <n v="100"/>
    <n v="4800"/>
    <x v="3"/>
  </r>
  <r>
    <n v="1560"/>
    <n v="23"/>
    <n v="36.29"/>
    <n v="834.67"/>
    <x v="3"/>
  </r>
  <r>
    <n v="1561"/>
    <n v="32"/>
    <n v="70.56"/>
    <n v="2257.92"/>
    <x v="3"/>
  </r>
  <r>
    <n v="1562"/>
    <n v="33"/>
    <n v="100"/>
    <n v="3300"/>
    <x v="3"/>
  </r>
  <r>
    <n v="1563"/>
    <n v="61"/>
    <n v="29.54"/>
    <n v="1801.94"/>
    <x v="3"/>
  </r>
  <r>
    <n v="1564"/>
    <n v="45"/>
    <n v="26.88"/>
    <n v="1209.5999999999999"/>
    <x v="3"/>
  </r>
  <r>
    <n v="1565"/>
    <n v="38"/>
    <n v="83.03"/>
    <n v="3155.14"/>
    <x v="0"/>
  </r>
  <r>
    <n v="1566"/>
    <n v="34"/>
    <n v="83.79"/>
    <n v="2848.86"/>
    <x v="0"/>
  </r>
  <r>
    <n v="1567"/>
    <n v="43"/>
    <n v="83.03"/>
    <n v="3570.29"/>
    <x v="0"/>
  </r>
  <r>
    <n v="1568"/>
    <n v="47"/>
    <n v="83.03"/>
    <n v="3902.41"/>
    <x v="0"/>
  </r>
  <r>
    <n v="1569"/>
    <n v="22"/>
    <n v="67.03"/>
    <n v="1474.66"/>
    <x v="0"/>
  </r>
  <r>
    <n v="1570"/>
    <n v="29"/>
    <n v="75.41"/>
    <n v="2186.89"/>
    <x v="0"/>
  </r>
  <r>
    <n v="1571"/>
    <n v="28"/>
    <n v="68.55"/>
    <n v="1919.3999999999999"/>
    <x v="0"/>
  </r>
  <r>
    <n v="1572"/>
    <n v="40"/>
    <n v="91.4"/>
    <n v="3656"/>
    <x v="0"/>
  </r>
  <r>
    <n v="1573"/>
    <n v="25"/>
    <n v="73.88"/>
    <n v="1847"/>
    <x v="0"/>
  </r>
  <r>
    <n v="1574"/>
    <n v="30"/>
    <n v="61.7"/>
    <n v="1851"/>
    <x v="0"/>
  </r>
  <r>
    <n v="1575"/>
    <n v="38"/>
    <n v="69.31"/>
    <n v="2633.78"/>
    <x v="0"/>
  </r>
  <r>
    <n v="1576"/>
    <n v="36"/>
    <n v="87.6"/>
    <n v="3153.6"/>
    <x v="0"/>
  </r>
  <r>
    <n v="1577"/>
    <n v="32"/>
    <n v="87.6"/>
    <n v="2803.2"/>
    <x v="0"/>
  </r>
  <r>
    <n v="1578"/>
    <n v="37"/>
    <n v="62.46"/>
    <n v="2311.02"/>
    <x v="0"/>
  </r>
  <r>
    <n v="1579"/>
    <n v="30"/>
    <n v="79.98"/>
    <n v="2399.4"/>
    <x v="0"/>
  </r>
  <r>
    <n v="1580"/>
    <n v="39"/>
    <n v="70.08"/>
    <n v="2733.12"/>
    <x v="0"/>
  </r>
  <r>
    <n v="1581"/>
    <n v="32"/>
    <n v="65.510000000000005"/>
    <n v="2096.3200000000002"/>
    <x v="0"/>
  </r>
  <r>
    <n v="1582"/>
    <n v="47"/>
    <n v="63.22"/>
    <n v="2971.34"/>
    <x v="0"/>
  </r>
  <r>
    <n v="1583"/>
    <n v="26"/>
    <n v="86.83"/>
    <n v="2257.58"/>
    <x v="0"/>
  </r>
  <r>
    <n v="1584"/>
    <n v="37"/>
    <n v="94.43"/>
    <n v="3493.9100000000003"/>
    <x v="0"/>
  </r>
  <r>
    <n v="1585"/>
    <n v="55"/>
    <n v="79.98"/>
    <n v="4398.9000000000005"/>
    <x v="0"/>
  </r>
  <r>
    <n v="1586"/>
    <n v="21"/>
    <n v="100"/>
    <n v="2100"/>
    <x v="0"/>
  </r>
  <r>
    <n v="1587"/>
    <n v="23"/>
    <n v="100"/>
    <n v="2300"/>
    <x v="0"/>
  </r>
  <r>
    <n v="1588"/>
    <n v="49"/>
    <n v="81.400000000000006"/>
    <n v="3988.6000000000004"/>
    <x v="0"/>
  </r>
  <r>
    <n v="1589"/>
    <n v="59"/>
    <n v="87.6"/>
    <n v="5168.3999999999996"/>
    <x v="0"/>
  </r>
  <r>
    <n v="1590"/>
    <n v="32"/>
    <n v="87.6"/>
    <n v="2803.2"/>
    <x v="0"/>
  </r>
  <r>
    <n v="1591"/>
    <n v="43"/>
    <n v="100"/>
    <n v="4300"/>
    <x v="5"/>
  </r>
  <r>
    <n v="1592"/>
    <n v="41"/>
    <n v="100"/>
    <n v="4100"/>
    <x v="5"/>
  </r>
  <r>
    <n v="1593"/>
    <n v="45"/>
    <n v="100"/>
    <n v="4500"/>
    <x v="5"/>
  </r>
  <r>
    <n v="1594"/>
    <n v="33"/>
    <n v="100"/>
    <n v="3300"/>
    <x v="5"/>
  </r>
  <r>
    <n v="1595"/>
    <n v="40"/>
    <n v="100"/>
    <n v="4000"/>
    <x v="5"/>
  </r>
  <r>
    <n v="1596"/>
    <n v="33"/>
    <n v="100"/>
    <n v="3300"/>
    <x v="5"/>
  </r>
  <r>
    <n v="1597"/>
    <n v="50"/>
    <n v="100"/>
    <n v="5000"/>
    <x v="5"/>
  </r>
  <r>
    <n v="1598"/>
    <n v="30"/>
    <n v="100"/>
    <n v="3000"/>
    <x v="5"/>
  </r>
  <r>
    <n v="1599"/>
    <n v="41"/>
    <n v="100"/>
    <n v="4100"/>
    <x v="5"/>
  </r>
  <r>
    <n v="1600"/>
    <n v="35"/>
    <n v="100"/>
    <n v="3500"/>
    <x v="5"/>
  </r>
  <r>
    <n v="1601"/>
    <n v="49"/>
    <n v="100"/>
    <n v="4900"/>
    <x v="5"/>
  </r>
  <r>
    <n v="1602"/>
    <n v="46"/>
    <n v="100"/>
    <n v="4600"/>
    <x v="5"/>
  </r>
  <r>
    <n v="1603"/>
    <n v="48"/>
    <n v="100"/>
    <n v="4800"/>
    <x v="5"/>
  </r>
  <r>
    <n v="1604"/>
    <n v="36"/>
    <n v="100"/>
    <n v="3600"/>
    <x v="5"/>
  </r>
  <r>
    <n v="1605"/>
    <n v="22"/>
    <n v="100"/>
    <n v="2200"/>
    <x v="5"/>
  </r>
  <r>
    <n v="1606"/>
    <n v="42"/>
    <n v="100"/>
    <n v="4200"/>
    <x v="5"/>
  </r>
  <r>
    <n v="1607"/>
    <n v="21"/>
    <n v="100"/>
    <n v="2100"/>
    <x v="5"/>
  </r>
  <r>
    <n v="1608"/>
    <n v="29"/>
    <n v="100"/>
    <n v="2900"/>
    <x v="5"/>
  </r>
  <r>
    <n v="1609"/>
    <n v="35"/>
    <n v="100"/>
    <n v="3500"/>
    <x v="5"/>
  </r>
  <r>
    <n v="1610"/>
    <n v="41"/>
    <n v="100"/>
    <n v="4100"/>
    <x v="5"/>
  </r>
  <r>
    <n v="1611"/>
    <n v="29"/>
    <n v="71.97"/>
    <n v="2087.13"/>
    <x v="5"/>
  </r>
  <r>
    <n v="1612"/>
    <n v="34"/>
    <n v="50.33"/>
    <n v="1711.22"/>
    <x v="5"/>
  </r>
  <r>
    <n v="1613"/>
    <n v="37"/>
    <n v="100"/>
    <n v="3700"/>
    <x v="5"/>
  </r>
  <r>
    <n v="1614"/>
    <n v="28"/>
    <n v="80.540000000000006"/>
    <n v="2255.1200000000003"/>
    <x v="5"/>
  </r>
  <r>
    <n v="1615"/>
    <n v="49"/>
    <n v="100"/>
    <n v="4900"/>
    <x v="5"/>
  </r>
  <r>
    <n v="1616"/>
    <n v="23"/>
    <n v="100"/>
    <n v="2300"/>
    <x v="5"/>
  </r>
  <r>
    <n v="1617"/>
    <n v="46"/>
    <n v="53.76"/>
    <n v="2472.96"/>
    <x v="3"/>
  </r>
  <r>
    <n v="1618"/>
    <n v="39"/>
    <n v="44.35"/>
    <n v="1729.65"/>
    <x v="3"/>
  </r>
  <r>
    <n v="1619"/>
    <n v="22"/>
    <n v="45.25"/>
    <n v="995.5"/>
    <x v="3"/>
  </r>
  <r>
    <n v="1620"/>
    <n v="49"/>
    <n v="49.28"/>
    <n v="2414.7200000000003"/>
    <x v="3"/>
  </r>
  <r>
    <n v="1621"/>
    <n v="43"/>
    <n v="36.29"/>
    <n v="1560.47"/>
    <x v="3"/>
  </r>
  <r>
    <n v="1622"/>
    <n v="27"/>
    <n v="41.22"/>
    <n v="1112.94"/>
    <x v="3"/>
  </r>
  <r>
    <n v="1623"/>
    <n v="31"/>
    <n v="36.74"/>
    <n v="1138.94"/>
    <x v="3"/>
  </r>
  <r>
    <n v="1624"/>
    <n v="20"/>
    <n v="50.62"/>
    <n v="1012.4"/>
    <x v="3"/>
  </r>
  <r>
    <n v="1625"/>
    <n v="24"/>
    <n v="38.08"/>
    <n v="913.92"/>
    <x v="3"/>
  </r>
  <r>
    <n v="1626"/>
    <n v="49"/>
    <n v="47.94"/>
    <n v="2349.06"/>
    <x v="3"/>
  </r>
  <r>
    <n v="1627"/>
    <n v="24"/>
    <n v="48.38"/>
    <n v="1161.1200000000001"/>
    <x v="3"/>
  </r>
  <r>
    <n v="1628"/>
    <n v="39"/>
    <n v="45.25"/>
    <n v="1764.75"/>
    <x v="3"/>
  </r>
  <r>
    <n v="1629"/>
    <n v="37"/>
    <n v="45.7"/>
    <n v="1690.9"/>
    <x v="3"/>
  </r>
  <r>
    <n v="1630"/>
    <n v="45"/>
    <n v="47.49"/>
    <n v="2137.0500000000002"/>
    <x v="3"/>
  </r>
  <r>
    <n v="1631"/>
    <n v="45"/>
    <n v="48.38"/>
    <n v="2177.1"/>
    <x v="3"/>
  </r>
  <r>
    <n v="1632"/>
    <n v="44"/>
    <n v="39.42"/>
    <n v="1734.48"/>
    <x v="3"/>
  </r>
  <r>
    <n v="1633"/>
    <n v="23"/>
    <n v="37.630000000000003"/>
    <n v="865.49"/>
    <x v="3"/>
  </r>
  <r>
    <n v="1634"/>
    <n v="30"/>
    <n v="100"/>
    <n v="3000"/>
    <x v="3"/>
  </r>
  <r>
    <n v="1635"/>
    <n v="26"/>
    <n v="85.52"/>
    <n v="2223.52"/>
    <x v="3"/>
  </r>
  <r>
    <n v="1636"/>
    <n v="43"/>
    <n v="53.76"/>
    <n v="2311.6799999999998"/>
    <x v="3"/>
  </r>
  <r>
    <n v="1637"/>
    <n v="26"/>
    <n v="31.86"/>
    <n v="828.36"/>
    <x v="3"/>
  </r>
  <r>
    <n v="1638"/>
    <n v="28"/>
    <n v="30.59"/>
    <n v="856.52"/>
    <x v="3"/>
  </r>
  <r>
    <n v="1639"/>
    <n v="27"/>
    <n v="68.349999999999994"/>
    <n v="1845.4499999999998"/>
    <x v="3"/>
  </r>
  <r>
    <n v="1640"/>
    <n v="24"/>
    <n v="100"/>
    <n v="2400"/>
    <x v="3"/>
  </r>
  <r>
    <n v="1641"/>
    <n v="40"/>
    <n v="45.7"/>
    <n v="1828"/>
    <x v="3"/>
  </r>
  <r>
    <n v="1642"/>
    <n v="36"/>
    <n v="100"/>
    <n v="3600"/>
    <x v="2"/>
  </r>
  <r>
    <n v="1643"/>
    <n v="21"/>
    <n v="100"/>
    <n v="2100"/>
    <x v="2"/>
  </r>
  <r>
    <n v="1644"/>
    <n v="27"/>
    <n v="100"/>
    <n v="2700"/>
    <x v="2"/>
  </r>
  <r>
    <n v="1645"/>
    <n v="47"/>
    <n v="100"/>
    <n v="4700"/>
    <x v="2"/>
  </r>
  <r>
    <n v="1646"/>
    <n v="42"/>
    <n v="100"/>
    <n v="4200"/>
    <x v="2"/>
  </r>
  <r>
    <n v="1647"/>
    <n v="32"/>
    <n v="100"/>
    <n v="3200"/>
    <x v="2"/>
  </r>
  <r>
    <n v="1648"/>
    <n v="28"/>
    <n v="100"/>
    <n v="2800"/>
    <x v="2"/>
  </r>
  <r>
    <n v="1649"/>
    <n v="24"/>
    <n v="100"/>
    <n v="2400"/>
    <x v="2"/>
  </r>
  <r>
    <n v="1650"/>
    <n v="49"/>
    <n v="100"/>
    <n v="4900"/>
    <x v="2"/>
  </r>
  <r>
    <n v="1651"/>
    <n v="46"/>
    <n v="100"/>
    <n v="4600"/>
    <x v="2"/>
  </r>
  <r>
    <n v="1652"/>
    <n v="28"/>
    <n v="100"/>
    <n v="2800"/>
    <x v="2"/>
  </r>
  <r>
    <n v="1653"/>
    <n v="48"/>
    <n v="100"/>
    <n v="4800"/>
    <x v="2"/>
  </r>
  <r>
    <n v="1654"/>
    <n v="29"/>
    <n v="100"/>
    <n v="2900"/>
    <x v="2"/>
  </r>
  <r>
    <n v="1655"/>
    <n v="47"/>
    <n v="100"/>
    <n v="4700"/>
    <x v="2"/>
  </r>
  <r>
    <n v="1656"/>
    <n v="43"/>
    <n v="100"/>
    <n v="4300"/>
    <x v="2"/>
  </r>
  <r>
    <n v="1657"/>
    <n v="25"/>
    <n v="100"/>
    <n v="2500"/>
    <x v="2"/>
  </r>
  <r>
    <n v="1658"/>
    <n v="48"/>
    <n v="100"/>
    <n v="4800"/>
    <x v="2"/>
  </r>
  <r>
    <n v="1659"/>
    <n v="24"/>
    <n v="100"/>
    <n v="2400"/>
    <x v="2"/>
  </r>
  <r>
    <n v="1660"/>
    <n v="42"/>
    <n v="100"/>
    <n v="4200"/>
    <x v="2"/>
  </r>
  <r>
    <n v="1661"/>
    <n v="31"/>
    <n v="100"/>
    <n v="3100"/>
    <x v="2"/>
  </r>
  <r>
    <n v="1662"/>
    <n v="42"/>
    <n v="100"/>
    <n v="4200"/>
    <x v="2"/>
  </r>
  <r>
    <n v="1663"/>
    <n v="37"/>
    <n v="100"/>
    <n v="3700"/>
    <x v="2"/>
  </r>
  <r>
    <n v="1664"/>
    <n v="41"/>
    <n v="100"/>
    <n v="4100"/>
    <x v="2"/>
  </r>
  <r>
    <n v="1665"/>
    <n v="20"/>
    <n v="100"/>
    <n v="2000"/>
    <x v="2"/>
  </r>
  <r>
    <n v="1666"/>
    <n v="20"/>
    <n v="100"/>
    <n v="2000"/>
    <x v="2"/>
  </r>
  <r>
    <n v="1667"/>
    <n v="70"/>
    <n v="100"/>
    <n v="7000"/>
    <x v="2"/>
  </r>
  <r>
    <n v="1668"/>
    <n v="49"/>
    <n v="100"/>
    <n v="4900"/>
    <x v="2"/>
  </r>
  <r>
    <n v="1669"/>
    <n v="35"/>
    <n v="58.87"/>
    <n v="2060.4499999999998"/>
    <x v="0"/>
  </r>
  <r>
    <n v="1670"/>
    <n v="32"/>
    <n v="76.88"/>
    <n v="2460.16"/>
    <x v="0"/>
  </r>
  <r>
    <n v="1671"/>
    <n v="29"/>
    <n v="61.64"/>
    <n v="1787.56"/>
    <x v="0"/>
  </r>
  <r>
    <n v="1672"/>
    <n v="27"/>
    <n v="60.95"/>
    <n v="1645.65"/>
    <x v="0"/>
  </r>
  <r>
    <n v="1673"/>
    <n v="27"/>
    <n v="80.34"/>
    <n v="2169.1800000000003"/>
    <x v="0"/>
  </r>
  <r>
    <n v="1674"/>
    <n v="38"/>
    <n v="74.11"/>
    <n v="2816.18"/>
    <x v="0"/>
  </r>
  <r>
    <n v="1675"/>
    <n v="35"/>
    <n v="72.03"/>
    <n v="2521.0500000000002"/>
    <x v="0"/>
  </r>
  <r>
    <n v="1676"/>
    <n v="42"/>
    <n v="76.19"/>
    <n v="3199.98"/>
    <x v="0"/>
  </r>
  <r>
    <n v="1677"/>
    <n v="21"/>
    <n v="63.72"/>
    <n v="1338.12"/>
    <x v="0"/>
  </r>
  <r>
    <n v="1678"/>
    <n v="37"/>
    <n v="80.34"/>
    <n v="2972.58"/>
    <x v="0"/>
  </r>
  <r>
    <n v="1679"/>
    <n v="26"/>
    <n v="79.650000000000006"/>
    <n v="2070.9"/>
    <x v="0"/>
  </r>
  <r>
    <n v="1680"/>
    <n v="47"/>
    <n v="65.8"/>
    <n v="3092.6"/>
    <x v="0"/>
  </r>
  <r>
    <n v="1681"/>
    <n v="37"/>
    <n v="65.099999999999994"/>
    <n v="2408.6999999999998"/>
    <x v="0"/>
  </r>
  <r>
    <n v="1682"/>
    <n v="46"/>
    <n v="75.489999999999995"/>
    <n v="3472.54"/>
    <x v="0"/>
  </r>
  <r>
    <n v="1683"/>
    <n v="38"/>
    <n v="59.56"/>
    <n v="2263.2800000000002"/>
    <x v="0"/>
  </r>
  <r>
    <n v="1684"/>
    <n v="33"/>
    <n v="66.489999999999995"/>
    <n v="2194.1699999999996"/>
    <x v="0"/>
  </r>
  <r>
    <n v="1685"/>
    <n v="24"/>
    <n v="56.1"/>
    <n v="1346.4"/>
    <x v="0"/>
  </r>
  <r>
    <n v="1686"/>
    <n v="31"/>
    <n v="81.73"/>
    <n v="2533.63"/>
    <x v="0"/>
  </r>
  <r>
    <n v="1687"/>
    <n v="42"/>
    <n v="81.03"/>
    <n v="3403.26"/>
    <x v="0"/>
  </r>
  <r>
    <n v="1688"/>
    <n v="32"/>
    <n v="100"/>
    <n v="3200"/>
    <x v="0"/>
  </r>
  <r>
    <n v="1689"/>
    <n v="41"/>
    <n v="70.650000000000006"/>
    <n v="2896.65"/>
    <x v="0"/>
  </r>
  <r>
    <n v="1690"/>
    <n v="43"/>
    <n v="61.23"/>
    <n v="2632.89"/>
    <x v="0"/>
  </r>
  <r>
    <n v="1691"/>
    <n v="20"/>
    <n v="100"/>
    <n v="2000"/>
    <x v="0"/>
  </r>
  <r>
    <n v="1692"/>
    <n v="35"/>
    <n v="65.13"/>
    <n v="2279.5499999999997"/>
    <x v="0"/>
  </r>
  <r>
    <n v="1693"/>
    <n v="27"/>
    <n v="79.650000000000006"/>
    <n v="2150.5500000000002"/>
    <x v="0"/>
  </r>
  <r>
    <n v="1694"/>
    <n v="43"/>
    <n v="78.150000000000006"/>
    <n v="3360.4500000000003"/>
    <x v="1"/>
  </r>
  <r>
    <n v="1695"/>
    <n v="32"/>
    <n v="72.7"/>
    <n v="2326.4"/>
    <x v="1"/>
  </r>
  <r>
    <n v="1696"/>
    <n v="21"/>
    <n v="73.599999999999994"/>
    <n v="1545.6"/>
    <x v="1"/>
  </r>
  <r>
    <n v="1697"/>
    <n v="20"/>
    <n v="100"/>
    <n v="2000"/>
    <x v="1"/>
  </r>
  <r>
    <n v="1698"/>
    <n v="22"/>
    <n v="74.510000000000005"/>
    <n v="1639.22"/>
    <x v="1"/>
  </r>
  <r>
    <n v="1699"/>
    <n v="36"/>
    <n v="73.599999999999994"/>
    <n v="2649.6"/>
    <x v="1"/>
  </r>
  <r>
    <n v="1700"/>
    <n v="46"/>
    <n v="83.6"/>
    <n v="3845.6"/>
    <x v="1"/>
  </r>
  <r>
    <n v="1701"/>
    <n v="47"/>
    <n v="96.32"/>
    <n v="4527.04"/>
    <x v="1"/>
  </r>
  <r>
    <n v="1702"/>
    <n v="45"/>
    <n v="88.14"/>
    <n v="3966.3"/>
    <x v="1"/>
  </r>
  <r>
    <n v="1703"/>
    <n v="47"/>
    <n v="88.14"/>
    <n v="4142.58"/>
    <x v="1"/>
  </r>
  <r>
    <n v="1704"/>
    <n v="47"/>
    <n v="94.5"/>
    <n v="4441.5"/>
    <x v="1"/>
  </r>
  <r>
    <n v="1705"/>
    <n v="38"/>
    <n v="87.24"/>
    <n v="3315.12"/>
    <x v="1"/>
  </r>
  <r>
    <n v="1706"/>
    <n v="49"/>
    <n v="79.97"/>
    <n v="3918.5299999999997"/>
    <x v="1"/>
  </r>
  <r>
    <n v="1707"/>
    <n v="35"/>
    <n v="80.87"/>
    <n v="2830.4500000000003"/>
    <x v="1"/>
  </r>
  <r>
    <n v="1708"/>
    <n v="49"/>
    <n v="100"/>
    <n v="4900"/>
    <x v="1"/>
  </r>
  <r>
    <n v="1709"/>
    <n v="28"/>
    <n v="93.6"/>
    <n v="2620.7999999999997"/>
    <x v="1"/>
  </r>
  <r>
    <n v="1710"/>
    <n v="30"/>
    <n v="72.7"/>
    <n v="2181"/>
    <x v="1"/>
  </r>
  <r>
    <n v="1711"/>
    <n v="39"/>
    <n v="86.72"/>
    <n v="3382.08"/>
    <x v="1"/>
  </r>
  <r>
    <n v="1712"/>
    <n v="25"/>
    <n v="100"/>
    <n v="2500"/>
    <x v="1"/>
  </r>
  <r>
    <n v="1713"/>
    <n v="40"/>
    <n v="100"/>
    <n v="4000"/>
    <x v="1"/>
  </r>
  <r>
    <n v="1714"/>
    <n v="36"/>
    <n v="37.5"/>
    <n v="1350"/>
    <x v="1"/>
  </r>
  <r>
    <n v="1715"/>
    <n v="76"/>
    <n v="94.5"/>
    <n v="7182"/>
    <x v="1"/>
  </r>
  <r>
    <n v="1716"/>
    <n v="39"/>
    <n v="100"/>
    <n v="3900"/>
    <x v="1"/>
  </r>
  <r>
    <n v="1717"/>
    <n v="44"/>
    <n v="39.6"/>
    <n v="1742.4"/>
    <x v="1"/>
  </r>
  <r>
    <n v="1718"/>
    <n v="24"/>
    <n v="30.06"/>
    <n v="721.43999999999994"/>
    <x v="1"/>
  </r>
  <r>
    <n v="1719"/>
    <n v="39"/>
    <n v="38.19"/>
    <n v="1489.4099999999999"/>
    <x v="1"/>
  </r>
  <r>
    <n v="1720"/>
    <n v="21"/>
    <n v="42.43"/>
    <n v="891.03"/>
    <x v="1"/>
  </r>
  <r>
    <n v="1721"/>
    <n v="30"/>
    <n v="40.31"/>
    <n v="1209.3000000000002"/>
    <x v="1"/>
  </r>
  <r>
    <n v="1722"/>
    <n v="27"/>
    <n v="31.82"/>
    <n v="859.14"/>
    <x v="1"/>
  </r>
  <r>
    <n v="1723"/>
    <n v="37"/>
    <n v="31.12"/>
    <n v="1151.44"/>
    <x v="1"/>
  </r>
  <r>
    <n v="1724"/>
    <n v="42"/>
    <n v="31.82"/>
    <n v="1336.44"/>
    <x v="1"/>
  </r>
  <r>
    <n v="1725"/>
    <n v="32"/>
    <n v="28.29"/>
    <n v="905.28"/>
    <x v="1"/>
  </r>
  <r>
    <n v="1726"/>
    <n v="42"/>
    <n v="29.7"/>
    <n v="1247.3999999999999"/>
    <x v="1"/>
  </r>
  <r>
    <n v="1727"/>
    <n v="21"/>
    <n v="40.31"/>
    <n v="846.51"/>
    <x v="1"/>
  </r>
  <r>
    <n v="1728"/>
    <n v="33"/>
    <n v="32.880000000000003"/>
    <n v="1085.0400000000002"/>
    <x v="1"/>
  </r>
  <r>
    <n v="1729"/>
    <n v="49"/>
    <n v="36.07"/>
    <n v="1767.43"/>
    <x v="1"/>
  </r>
  <r>
    <n v="1730"/>
    <n v="31"/>
    <n v="33.24"/>
    <n v="1030.44"/>
    <x v="1"/>
  </r>
  <r>
    <n v="1731"/>
    <n v="38"/>
    <n v="41.72"/>
    <n v="1585.36"/>
    <x v="1"/>
  </r>
  <r>
    <n v="1732"/>
    <n v="20"/>
    <n v="40.659999999999997"/>
    <n v="813.19999999999993"/>
    <x v="1"/>
  </r>
  <r>
    <n v="1733"/>
    <n v="39"/>
    <n v="30.06"/>
    <n v="1172.3399999999999"/>
    <x v="1"/>
  </r>
  <r>
    <n v="1734"/>
    <n v="48"/>
    <n v="31.47"/>
    <n v="1510.56"/>
    <x v="1"/>
  </r>
  <r>
    <n v="1735"/>
    <n v="39"/>
    <n v="37.130000000000003"/>
    <n v="1448.0700000000002"/>
    <x v="1"/>
  </r>
  <r>
    <n v="1736"/>
    <n v="30"/>
    <n v="100"/>
    <n v="3000"/>
    <x v="1"/>
  </r>
  <r>
    <n v="1737"/>
    <n v="33"/>
    <n v="37.130000000000003"/>
    <n v="1225.2900000000002"/>
    <x v="1"/>
  </r>
  <r>
    <n v="1738"/>
    <n v="36"/>
    <n v="37.130000000000003"/>
    <n v="1336.68"/>
    <x v="1"/>
  </r>
  <r>
    <n v="1739"/>
    <n v="36"/>
    <n v="82.94"/>
    <n v="2985.84"/>
    <x v="1"/>
  </r>
  <r>
    <n v="1740"/>
    <n v="45"/>
    <n v="100"/>
    <n v="4500"/>
    <x v="1"/>
  </r>
  <r>
    <n v="1741"/>
    <n v="40"/>
    <n v="100"/>
    <n v="4000"/>
    <x v="1"/>
  </r>
  <r>
    <n v="1742"/>
    <n v="46"/>
    <n v="38.9"/>
    <n v="1789.3999999999999"/>
    <x v="1"/>
  </r>
  <r>
    <n v="1743"/>
    <n v="30"/>
    <n v="36.07"/>
    <n v="1082.0999999999999"/>
    <x v="1"/>
  </r>
  <r>
    <n v="1744"/>
    <n v="31"/>
    <n v="33.24"/>
    <n v="1030.44"/>
    <x v="1"/>
  </r>
  <r>
    <n v="1745"/>
    <n v="49"/>
    <n v="74.680000000000007"/>
    <n v="3659.32"/>
    <x v="4"/>
  </r>
  <r>
    <n v="1746"/>
    <n v="41"/>
    <n v="59.6"/>
    <n v="2443.6"/>
    <x v="4"/>
  </r>
  <r>
    <n v="1747"/>
    <n v="35"/>
    <n v="67.14"/>
    <n v="2349.9"/>
    <x v="4"/>
  </r>
  <r>
    <n v="1748"/>
    <n v="27"/>
    <n v="60.97"/>
    <n v="1646.19"/>
    <x v="4"/>
  </r>
  <r>
    <n v="1749"/>
    <n v="23"/>
    <n v="72.62"/>
    <n v="1670.2600000000002"/>
    <x v="4"/>
  </r>
  <r>
    <n v="1750"/>
    <n v="21"/>
    <n v="69.88"/>
    <n v="1467.48"/>
    <x v="4"/>
  </r>
  <r>
    <n v="1751"/>
    <n v="34"/>
    <n v="80.84"/>
    <n v="2748.56"/>
    <x v="4"/>
  </r>
  <r>
    <n v="1752"/>
    <n v="22"/>
    <n v="69.2"/>
    <n v="1522.4"/>
    <x v="4"/>
  </r>
  <r>
    <n v="1753"/>
    <n v="48"/>
    <n v="67.819999999999993"/>
    <n v="3255.3599999999997"/>
    <x v="4"/>
  </r>
  <r>
    <n v="1754"/>
    <n v="43"/>
    <n v="82.21"/>
    <n v="3535.0299999999997"/>
    <x v="4"/>
  </r>
  <r>
    <n v="1755"/>
    <n v="32"/>
    <n v="81.53"/>
    <n v="2608.96"/>
    <x v="4"/>
  </r>
  <r>
    <n v="1756"/>
    <n v="20"/>
    <n v="67.819999999999993"/>
    <n v="1356.3999999999999"/>
    <x v="4"/>
  </r>
  <r>
    <n v="1757"/>
    <n v="24"/>
    <n v="67.14"/>
    <n v="1611.3600000000001"/>
    <x v="4"/>
  </r>
  <r>
    <n v="1758"/>
    <n v="40"/>
    <n v="65.08"/>
    <n v="2603.1999999999998"/>
    <x v="4"/>
  </r>
  <r>
    <n v="1759"/>
    <n v="30"/>
    <n v="73.989999999999995"/>
    <n v="2219.6999999999998"/>
    <x v="4"/>
  </r>
  <r>
    <n v="1760"/>
    <n v="21"/>
    <n v="71.25"/>
    <n v="1496.25"/>
    <x v="4"/>
  </r>
  <r>
    <n v="1761"/>
    <n v="25"/>
    <n v="75.36"/>
    <n v="1884"/>
    <x v="4"/>
  </r>
  <r>
    <n v="1762"/>
    <n v="34"/>
    <n v="63.71"/>
    <n v="2166.14"/>
    <x v="4"/>
  </r>
  <r>
    <n v="1763"/>
    <n v="48"/>
    <n v="58.92"/>
    <n v="2828.16"/>
    <x v="4"/>
  </r>
  <r>
    <n v="1764"/>
    <n v="55"/>
    <n v="100"/>
    <n v="5500"/>
    <x v="4"/>
  </r>
  <r>
    <n v="1765"/>
    <n v="25"/>
    <n v="74.680000000000007"/>
    <n v="1867.0000000000002"/>
    <x v="4"/>
  </r>
  <r>
    <n v="1766"/>
    <n v="38"/>
    <n v="70.44"/>
    <n v="2676.72"/>
    <x v="4"/>
  </r>
  <r>
    <n v="1767"/>
    <n v="39"/>
    <n v="55.96"/>
    <n v="2182.44"/>
    <x v="4"/>
  </r>
  <r>
    <n v="1768"/>
    <n v="28"/>
    <n v="57.55"/>
    <n v="1611.3999999999999"/>
    <x v="4"/>
  </r>
  <r>
    <n v="1769"/>
    <n v="24"/>
    <n v="61.66"/>
    <n v="1479.84"/>
    <x v="4"/>
  </r>
  <r>
    <n v="1770"/>
    <n v="21"/>
    <n v="67.819999999999993"/>
    <n v="1424.2199999999998"/>
    <x v="4"/>
  </r>
  <r>
    <n v="1771"/>
    <n v="46"/>
    <n v="100"/>
    <n v="4600"/>
    <x v="1"/>
  </r>
  <r>
    <n v="1772"/>
    <n v="25"/>
    <n v="93.95"/>
    <n v="2348.75"/>
    <x v="1"/>
  </r>
  <r>
    <n v="1773"/>
    <n v="34"/>
    <n v="100"/>
    <n v="3400"/>
    <x v="1"/>
  </r>
  <r>
    <n v="1774"/>
    <n v="25"/>
    <n v="100"/>
    <n v="2500"/>
    <x v="1"/>
  </r>
  <r>
    <n v="1775"/>
    <n v="23"/>
    <n v="100"/>
    <n v="2300"/>
    <x v="1"/>
  </r>
  <r>
    <n v="1776"/>
    <n v="20"/>
    <n v="100"/>
    <n v="2000"/>
    <x v="1"/>
  </r>
  <r>
    <n v="1777"/>
    <n v="23"/>
    <n v="100"/>
    <n v="2300"/>
    <x v="1"/>
  </r>
  <r>
    <n v="1778"/>
    <n v="42"/>
    <n v="100"/>
    <n v="4200"/>
    <x v="1"/>
  </r>
  <r>
    <n v="1779"/>
    <n v="27"/>
    <n v="100"/>
    <n v="2700"/>
    <x v="1"/>
  </r>
  <r>
    <n v="1780"/>
    <n v="33"/>
    <n v="100"/>
    <n v="3300"/>
    <x v="1"/>
  </r>
  <r>
    <n v="1781"/>
    <n v="28"/>
    <n v="98.65"/>
    <n v="2762.2000000000003"/>
    <x v="1"/>
  </r>
  <r>
    <n v="1782"/>
    <n v="43"/>
    <n v="100"/>
    <n v="4300"/>
    <x v="1"/>
  </r>
  <r>
    <n v="1783"/>
    <n v="48"/>
    <n v="100"/>
    <n v="4800"/>
    <x v="1"/>
  </r>
  <r>
    <n v="1784"/>
    <n v="48"/>
    <n v="100"/>
    <n v="4800"/>
    <x v="1"/>
  </r>
  <r>
    <n v="1785"/>
    <n v="45"/>
    <n v="100"/>
    <n v="4500"/>
    <x v="1"/>
  </r>
  <r>
    <n v="1786"/>
    <n v="43"/>
    <n v="100"/>
    <n v="4300"/>
    <x v="1"/>
  </r>
  <r>
    <n v="1787"/>
    <n v="44"/>
    <n v="42.26"/>
    <n v="1859.4399999999998"/>
    <x v="1"/>
  </r>
  <r>
    <n v="1788"/>
    <n v="24"/>
    <n v="87.24"/>
    <n v="2093.7599999999998"/>
    <x v="1"/>
  </r>
  <r>
    <n v="1789"/>
    <n v="31"/>
    <n v="100"/>
    <n v="3100"/>
    <x v="1"/>
  </r>
  <r>
    <n v="1790"/>
    <n v="44"/>
    <n v="36.29"/>
    <n v="1596.76"/>
    <x v="1"/>
  </r>
  <r>
    <n v="1791"/>
    <n v="59"/>
    <n v="98.65"/>
    <n v="5820.35"/>
    <x v="1"/>
  </r>
  <r>
    <n v="1792"/>
    <n v="55"/>
    <n v="96.3"/>
    <n v="5296.5"/>
    <x v="1"/>
  </r>
  <r>
    <n v="1793"/>
    <n v="29"/>
    <n v="32.1"/>
    <n v="930.90000000000009"/>
    <x v="1"/>
  </r>
  <r>
    <n v="1794"/>
    <n v="39"/>
    <n v="30.96"/>
    <n v="1207.44"/>
    <x v="1"/>
  </r>
  <r>
    <n v="1795"/>
    <n v="20"/>
    <n v="35.869999999999997"/>
    <n v="717.4"/>
    <x v="1"/>
  </r>
  <r>
    <n v="1796"/>
    <n v="25"/>
    <n v="42.67"/>
    <n v="1066.75"/>
    <x v="1"/>
  </r>
  <r>
    <n v="1797"/>
    <n v="42"/>
    <n v="37"/>
    <n v="1554"/>
    <x v="1"/>
  </r>
  <r>
    <n v="1798"/>
    <n v="36"/>
    <n v="35.49"/>
    <n v="1277.6400000000001"/>
    <x v="1"/>
  </r>
  <r>
    <n v="1799"/>
    <n v="37"/>
    <n v="42.67"/>
    <n v="1578.79"/>
    <x v="1"/>
  </r>
  <r>
    <n v="1800"/>
    <n v="30"/>
    <n v="30.59"/>
    <n v="917.7"/>
    <x v="1"/>
  </r>
  <r>
    <n v="1801"/>
    <n v="21"/>
    <n v="37"/>
    <n v="777"/>
    <x v="1"/>
  </r>
  <r>
    <n v="1802"/>
    <n v="34"/>
    <n v="43.42"/>
    <n v="1476.28"/>
    <x v="1"/>
  </r>
  <r>
    <n v="1803"/>
    <n v="42"/>
    <n v="36.630000000000003"/>
    <n v="1538.46"/>
    <x v="1"/>
  </r>
  <r>
    <n v="1804"/>
    <n v="20"/>
    <n v="44.56"/>
    <n v="891.2"/>
    <x v="1"/>
  </r>
  <r>
    <n v="1805"/>
    <n v="40"/>
    <n v="42.67"/>
    <n v="1706.8000000000002"/>
    <x v="1"/>
  </r>
  <r>
    <n v="1806"/>
    <n v="34"/>
    <n v="40.4"/>
    <n v="1373.6"/>
    <x v="1"/>
  </r>
  <r>
    <n v="1807"/>
    <n v="31"/>
    <n v="38.89"/>
    <n v="1205.5899999999999"/>
    <x v="1"/>
  </r>
  <r>
    <n v="1808"/>
    <n v="36"/>
    <n v="39.65"/>
    <n v="1427.3999999999999"/>
    <x v="1"/>
  </r>
  <r>
    <n v="1809"/>
    <n v="48"/>
    <n v="34.36"/>
    <n v="1649.28"/>
    <x v="1"/>
  </r>
  <r>
    <n v="1810"/>
    <n v="33"/>
    <n v="41.91"/>
    <n v="1383.03"/>
    <x v="1"/>
  </r>
  <r>
    <n v="1811"/>
    <n v="37"/>
    <n v="33.229999999999997"/>
    <n v="1229.51"/>
    <x v="1"/>
  </r>
  <r>
    <n v="1812"/>
    <n v="27"/>
    <n v="42.24"/>
    <n v="1140.48"/>
    <x v="1"/>
  </r>
  <r>
    <n v="1813"/>
    <n v="39"/>
    <n v="40.4"/>
    <n v="1575.6"/>
    <x v="1"/>
  </r>
  <r>
    <n v="1814"/>
    <n v="36"/>
    <n v="38.520000000000003"/>
    <n v="1386.72"/>
    <x v="1"/>
  </r>
  <r>
    <n v="1815"/>
    <n v="36"/>
    <n v="100"/>
    <n v="3600"/>
    <x v="1"/>
  </r>
  <r>
    <n v="1816"/>
    <n v="41"/>
    <n v="100"/>
    <n v="4100"/>
    <x v="1"/>
  </r>
  <r>
    <n v="1817"/>
    <n v="37"/>
    <n v="100"/>
    <n v="3700"/>
    <x v="1"/>
  </r>
  <r>
    <n v="1818"/>
    <n v="47"/>
    <n v="44.56"/>
    <n v="2094.3200000000002"/>
    <x v="1"/>
  </r>
  <r>
    <n v="1819"/>
    <n v="15"/>
    <n v="42.67"/>
    <n v="640.05000000000007"/>
    <x v="1"/>
  </r>
  <r>
    <n v="1820"/>
    <n v="44"/>
    <n v="72.58"/>
    <n v="3193.52"/>
    <x v="3"/>
  </r>
  <r>
    <n v="1821"/>
    <n v="35"/>
    <n v="87.62"/>
    <n v="3066.7000000000003"/>
    <x v="3"/>
  </r>
  <r>
    <n v="1822"/>
    <n v="41"/>
    <n v="94.71"/>
    <n v="3883.1099999999997"/>
    <x v="3"/>
  </r>
  <r>
    <n v="1823"/>
    <n v="49"/>
    <n v="98.25"/>
    <n v="4814.25"/>
    <x v="3"/>
  </r>
  <r>
    <n v="1824"/>
    <n v="31"/>
    <n v="91.17"/>
    <n v="2826.27"/>
    <x v="3"/>
  </r>
  <r>
    <n v="1825"/>
    <n v="20"/>
    <n v="79.66"/>
    <n v="1593.1999999999998"/>
    <x v="3"/>
  </r>
  <r>
    <n v="1826"/>
    <n v="45"/>
    <n v="72.58"/>
    <n v="3266.1"/>
    <x v="3"/>
  </r>
  <r>
    <n v="1827"/>
    <n v="33"/>
    <n v="74.349999999999994"/>
    <n v="2453.5499999999997"/>
    <x v="3"/>
  </r>
  <r>
    <n v="1828"/>
    <n v="47"/>
    <n v="83.2"/>
    <n v="3910.4"/>
    <x v="3"/>
  </r>
  <r>
    <n v="1829"/>
    <n v="20"/>
    <n v="89.4"/>
    <n v="1788"/>
    <x v="3"/>
  </r>
  <r>
    <n v="1830"/>
    <n v="47"/>
    <n v="70.81"/>
    <n v="3328.07"/>
    <x v="3"/>
  </r>
  <r>
    <n v="1831"/>
    <n v="40"/>
    <n v="94.71"/>
    <n v="3788.3999999999996"/>
    <x v="3"/>
  </r>
  <r>
    <n v="1832"/>
    <n v="30"/>
    <n v="100"/>
    <n v="3000"/>
    <x v="3"/>
  </r>
  <r>
    <n v="1833"/>
    <n v="22"/>
    <n v="91.17"/>
    <n v="2005.74"/>
    <x v="3"/>
  </r>
  <r>
    <n v="1834"/>
    <n v="27"/>
    <n v="100"/>
    <n v="2700"/>
    <x v="3"/>
  </r>
  <r>
    <n v="1835"/>
    <n v="34"/>
    <n v="92.94"/>
    <n v="3159.96"/>
    <x v="3"/>
  </r>
  <r>
    <n v="1836"/>
    <n v="46"/>
    <n v="84.97"/>
    <n v="3908.62"/>
    <x v="3"/>
  </r>
  <r>
    <n v="1837"/>
    <n v="31"/>
    <n v="84.08"/>
    <n v="2606.48"/>
    <x v="3"/>
  </r>
  <r>
    <n v="1838"/>
    <n v="24"/>
    <n v="86.74"/>
    <n v="2081.7599999999998"/>
    <x v="3"/>
  </r>
  <r>
    <n v="1839"/>
    <n v="41"/>
    <n v="85.85"/>
    <n v="3519.85"/>
    <x v="3"/>
  </r>
  <r>
    <n v="1840"/>
    <n v="55"/>
    <n v="100"/>
    <n v="5500"/>
    <x v="3"/>
  </r>
  <r>
    <n v="1841"/>
    <n v="30"/>
    <n v="100"/>
    <n v="3000"/>
    <x v="3"/>
  </r>
  <r>
    <n v="1842"/>
    <n v="33"/>
    <n v="57.32"/>
    <n v="1891.56"/>
    <x v="3"/>
  </r>
  <r>
    <n v="1843"/>
    <n v="43"/>
    <n v="97.87"/>
    <n v="4208.41"/>
    <x v="3"/>
  </r>
  <r>
    <n v="1844"/>
    <n v="27"/>
    <n v="83.2"/>
    <n v="2246.4"/>
    <x v="3"/>
  </r>
  <r>
    <n v="1845"/>
    <n v="60"/>
    <n v="100"/>
    <n v="6000"/>
    <x v="3"/>
  </r>
  <r>
    <n v="1846"/>
    <n v="27"/>
    <n v="73.62"/>
    <n v="1987.7400000000002"/>
    <x v="1"/>
  </r>
  <r>
    <n v="1847"/>
    <n v="49"/>
    <n v="83.04"/>
    <n v="4068.9600000000005"/>
    <x v="1"/>
  </r>
  <r>
    <n v="1848"/>
    <n v="31"/>
    <n v="73.62"/>
    <n v="2282.2200000000003"/>
    <x v="1"/>
  </r>
  <r>
    <n v="1849"/>
    <n v="20"/>
    <n v="77.05"/>
    <n v="1541"/>
    <x v="1"/>
  </r>
  <r>
    <n v="1850"/>
    <n v="24"/>
    <n v="81.33"/>
    <n v="1951.92"/>
    <x v="1"/>
  </r>
  <r>
    <n v="1851"/>
    <n v="33"/>
    <n v="94.17"/>
    <n v="3107.61"/>
    <x v="1"/>
  </r>
  <r>
    <n v="1852"/>
    <n v="32"/>
    <n v="72.77"/>
    <n v="2328.64"/>
    <x v="1"/>
  </r>
  <r>
    <n v="1853"/>
    <n v="40"/>
    <n v="79.62"/>
    <n v="3184.8"/>
    <x v="1"/>
  </r>
  <r>
    <n v="1854"/>
    <n v="27"/>
    <n v="79.62"/>
    <n v="2149.7400000000002"/>
    <x v="1"/>
  </r>
  <r>
    <n v="1855"/>
    <n v="40"/>
    <n v="79.62"/>
    <n v="3184.8"/>
    <x v="1"/>
  </r>
  <r>
    <n v="1856"/>
    <n v="26"/>
    <n v="81.33"/>
    <n v="2114.58"/>
    <x v="1"/>
  </r>
  <r>
    <n v="1857"/>
    <n v="44"/>
    <n v="96.74"/>
    <n v="4256.5599999999995"/>
    <x v="1"/>
  </r>
  <r>
    <n v="1858"/>
    <n v="33"/>
    <n v="71.06"/>
    <n v="2344.98"/>
    <x v="1"/>
  </r>
  <r>
    <n v="1859"/>
    <n v="34"/>
    <n v="68.489999999999995"/>
    <n v="2328.66"/>
    <x v="1"/>
  </r>
  <r>
    <n v="1860"/>
    <n v="48"/>
    <n v="74.48"/>
    <n v="3575.04"/>
    <x v="1"/>
  </r>
  <r>
    <n v="1861"/>
    <n v="25"/>
    <n v="83.04"/>
    <n v="2076"/>
    <x v="1"/>
  </r>
  <r>
    <n v="1862"/>
    <n v="39"/>
    <n v="84.75"/>
    <n v="3305.25"/>
    <x v="1"/>
  </r>
  <r>
    <n v="1863"/>
    <n v="45"/>
    <n v="34.19"/>
    <n v="1538.55"/>
    <x v="1"/>
  </r>
  <r>
    <n v="1864"/>
    <n v="24"/>
    <n v="100"/>
    <n v="2400"/>
    <x v="1"/>
  </r>
  <r>
    <n v="1865"/>
    <n v="46"/>
    <n v="79.62"/>
    <n v="3662.5200000000004"/>
    <x v="1"/>
  </r>
  <r>
    <n v="1866"/>
    <n v="44"/>
    <n v="79.06"/>
    <n v="3478.6400000000003"/>
    <x v="1"/>
  </r>
  <r>
    <n v="1867"/>
    <n v="13"/>
    <n v="81.33"/>
    <n v="1057.29"/>
    <x v="1"/>
  </r>
  <r>
    <n v="1868"/>
    <n v="35"/>
    <n v="96.74"/>
    <n v="3385.8999999999996"/>
    <x v="1"/>
  </r>
  <r>
    <n v="1869"/>
    <n v="30"/>
    <n v="63.07"/>
    <n v="1892.1"/>
    <x v="1"/>
  </r>
  <r>
    <n v="1870"/>
    <n v="34"/>
    <n v="50.21"/>
    <n v="1707.14"/>
    <x v="1"/>
  </r>
  <r>
    <n v="1871"/>
    <n v="27"/>
    <n v="66.13"/>
    <n v="1785.5099999999998"/>
    <x v="1"/>
  </r>
  <r>
    <n v="1872"/>
    <n v="30"/>
    <n v="68.58"/>
    <n v="2057.4"/>
    <x v="1"/>
  </r>
  <r>
    <n v="1873"/>
    <n v="50"/>
    <n v="69.8"/>
    <n v="3490"/>
    <x v="1"/>
  </r>
  <r>
    <n v="1874"/>
    <n v="34"/>
    <n v="50.21"/>
    <n v="1707.14"/>
    <x v="1"/>
  </r>
  <r>
    <n v="1875"/>
    <n v="23"/>
    <n v="65.52"/>
    <n v="1506.9599999999998"/>
    <x v="1"/>
  </r>
  <r>
    <n v="1876"/>
    <n v="48"/>
    <n v="60.01"/>
    <n v="2880.48"/>
    <x v="1"/>
  </r>
  <r>
    <n v="1877"/>
    <n v="34"/>
    <n v="64.900000000000006"/>
    <n v="2206.6000000000004"/>
    <x v="1"/>
  </r>
  <r>
    <n v="1878"/>
    <n v="48"/>
    <n v="48.98"/>
    <n v="2351.04"/>
    <x v="1"/>
  </r>
  <r>
    <n v="1879"/>
    <n v="24"/>
    <n v="50.21"/>
    <n v="1205.04"/>
    <x v="1"/>
  </r>
  <r>
    <n v="1880"/>
    <n v="47"/>
    <n v="62.45"/>
    <n v="2935.15"/>
    <x v="1"/>
  </r>
  <r>
    <n v="1881"/>
    <n v="24"/>
    <n v="52.66"/>
    <n v="1263.8399999999999"/>
    <x v="1"/>
  </r>
  <r>
    <n v="1882"/>
    <n v="47"/>
    <n v="62.45"/>
    <n v="2935.15"/>
    <x v="1"/>
  </r>
  <r>
    <n v="1883"/>
    <n v="20"/>
    <n v="61.23"/>
    <n v="1224.5999999999999"/>
    <x v="1"/>
  </r>
  <r>
    <n v="1884"/>
    <n v="20"/>
    <n v="67.97"/>
    <n v="1359.4"/>
    <x v="1"/>
  </r>
  <r>
    <n v="1885"/>
    <n v="31"/>
    <n v="58.78"/>
    <n v="1822.18"/>
    <x v="1"/>
  </r>
  <r>
    <n v="1886"/>
    <n v="38"/>
    <n v="56.94"/>
    <n v="2163.7199999999998"/>
    <x v="1"/>
  </r>
  <r>
    <n v="1887"/>
    <n v="26"/>
    <n v="61.23"/>
    <n v="1591.98"/>
    <x v="1"/>
  </r>
  <r>
    <n v="1888"/>
    <n v="25"/>
    <n v="100"/>
    <n v="2500"/>
    <x v="1"/>
  </r>
  <r>
    <n v="1889"/>
    <n v="48"/>
    <n v="62.45"/>
    <n v="2997.6000000000004"/>
    <x v="1"/>
  </r>
  <r>
    <n v="1890"/>
    <n v="44"/>
    <n v="62.45"/>
    <n v="2747.8"/>
    <x v="1"/>
  </r>
  <r>
    <n v="1891"/>
    <n v="21"/>
    <n v="100"/>
    <n v="2100"/>
    <x v="1"/>
  </r>
  <r>
    <n v="1892"/>
    <n v="46"/>
    <n v="41.54"/>
    <n v="1910.84"/>
    <x v="1"/>
  </r>
  <r>
    <n v="1893"/>
    <n v="46"/>
    <n v="52.84"/>
    <n v="2430.6400000000003"/>
    <x v="1"/>
  </r>
  <r>
    <n v="1894"/>
    <n v="55"/>
    <n v="52.66"/>
    <n v="2896.2999999999997"/>
    <x v="1"/>
  </r>
  <r>
    <n v="1895"/>
    <n v="31"/>
    <n v="52.6"/>
    <n v="1630.6000000000001"/>
    <x v="3"/>
  </r>
  <r>
    <n v="1896"/>
    <n v="20"/>
    <n v="72.98"/>
    <n v="1459.6000000000001"/>
    <x v="3"/>
  </r>
  <r>
    <n v="1897"/>
    <n v="29"/>
    <n v="59.18"/>
    <n v="1716.22"/>
    <x v="3"/>
  </r>
  <r>
    <n v="1898"/>
    <n v="33"/>
    <n v="77.59"/>
    <n v="2560.4700000000003"/>
    <x v="3"/>
  </r>
  <r>
    <n v="1899"/>
    <n v="34"/>
    <n v="55.89"/>
    <n v="1900.26"/>
    <x v="3"/>
  </r>
  <r>
    <n v="1900"/>
    <n v="32"/>
    <n v="63.12"/>
    <n v="2019.84"/>
    <x v="3"/>
  </r>
  <r>
    <n v="1901"/>
    <n v="27"/>
    <n v="73.64"/>
    <n v="1988.28"/>
    <x v="3"/>
  </r>
  <r>
    <n v="1902"/>
    <n v="21"/>
    <n v="69.040000000000006"/>
    <n v="1449.8400000000001"/>
    <x v="3"/>
  </r>
  <r>
    <n v="1903"/>
    <n v="27"/>
    <n v="71.67"/>
    <n v="1935.0900000000001"/>
    <x v="3"/>
  </r>
  <r>
    <n v="1904"/>
    <n v="36"/>
    <n v="77.59"/>
    <n v="2793.2400000000002"/>
    <x v="3"/>
  </r>
  <r>
    <n v="1905"/>
    <n v="43"/>
    <n v="70.349999999999994"/>
    <n v="3025.0499999999997"/>
    <x v="3"/>
  </r>
  <r>
    <n v="1906"/>
    <n v="25"/>
    <n v="69.7"/>
    <n v="1742.5"/>
    <x v="3"/>
  </r>
  <r>
    <n v="1907"/>
    <n v="46"/>
    <n v="70.349999999999994"/>
    <n v="3236.1"/>
    <x v="3"/>
  </r>
  <r>
    <n v="1908"/>
    <n v="24"/>
    <n v="72.33"/>
    <n v="1735.92"/>
    <x v="3"/>
  </r>
  <r>
    <n v="1909"/>
    <n v="39"/>
    <n v="71.67"/>
    <n v="2795.13"/>
    <x v="3"/>
  </r>
  <r>
    <n v="1910"/>
    <n v="31"/>
    <n v="53.92"/>
    <n v="1671.52"/>
    <x v="3"/>
  </r>
  <r>
    <n v="1911"/>
    <n v="22"/>
    <n v="71.67"/>
    <n v="1576.74"/>
    <x v="3"/>
  </r>
  <r>
    <n v="1912"/>
    <n v="47"/>
    <n v="76.930000000000007"/>
    <n v="3615.7100000000005"/>
    <x v="3"/>
  </r>
  <r>
    <n v="1913"/>
    <n v="20"/>
    <n v="72.98"/>
    <n v="1459.6000000000001"/>
    <x v="3"/>
  </r>
  <r>
    <n v="1914"/>
    <n v="29"/>
    <n v="99.69"/>
    <n v="2891.0099999999998"/>
    <x v="3"/>
  </r>
  <r>
    <n v="1915"/>
    <n v="38"/>
    <n v="68.38"/>
    <n v="2598.4399999999996"/>
    <x v="3"/>
  </r>
  <r>
    <n v="1916"/>
    <n v="34"/>
    <n v="100"/>
    <n v="3400"/>
    <x v="3"/>
  </r>
  <r>
    <n v="1917"/>
    <n v="46"/>
    <n v="66"/>
    <n v="3036"/>
    <x v="3"/>
  </r>
  <r>
    <n v="1918"/>
    <n v="35"/>
    <n v="63.76"/>
    <n v="2231.6"/>
    <x v="3"/>
  </r>
  <r>
    <n v="1919"/>
    <n v="34"/>
    <n v="71.67"/>
    <n v="2436.7800000000002"/>
    <x v="3"/>
  </r>
  <r>
    <n v="1920"/>
    <n v="38"/>
    <n v="57.2"/>
    <n v="2173.6"/>
    <x v="3"/>
  </r>
  <r>
    <n v="1921"/>
    <n v="18"/>
    <n v="69.7"/>
    <n v="1254.6000000000001"/>
    <x v="3"/>
  </r>
  <r>
    <n v="1922"/>
    <n v="37"/>
    <n v="100"/>
    <n v="3700"/>
    <x v="1"/>
  </r>
  <r>
    <n v="1923"/>
    <n v="43"/>
    <n v="100"/>
    <n v="4300"/>
    <x v="1"/>
  </r>
  <r>
    <n v="1924"/>
    <n v="27"/>
    <n v="100"/>
    <n v="2700"/>
    <x v="1"/>
  </r>
  <r>
    <n v="1925"/>
    <n v="30"/>
    <n v="100"/>
    <n v="3000"/>
    <x v="1"/>
  </r>
  <r>
    <n v="1926"/>
    <n v="22"/>
    <n v="98.51"/>
    <n v="2167.2200000000003"/>
    <x v="1"/>
  </r>
  <r>
    <n v="1927"/>
    <n v="49"/>
    <n v="100"/>
    <n v="4900"/>
    <x v="1"/>
  </r>
  <r>
    <n v="1928"/>
    <n v="46"/>
    <n v="100"/>
    <n v="4600"/>
    <x v="1"/>
  </r>
  <r>
    <n v="1929"/>
    <n v="48"/>
    <n v="91.02"/>
    <n v="4368.96"/>
    <x v="1"/>
  </r>
  <r>
    <n v="1930"/>
    <n v="46"/>
    <n v="87.81"/>
    <n v="4039.26"/>
    <x v="1"/>
  </r>
  <r>
    <n v="1931"/>
    <n v="48"/>
    <n v="92.09"/>
    <n v="4420.32"/>
    <x v="1"/>
  </r>
  <r>
    <n v="1932"/>
    <n v="27"/>
    <n v="86.73"/>
    <n v="2341.71"/>
    <x v="1"/>
  </r>
  <r>
    <n v="1933"/>
    <n v="43"/>
    <n v="100"/>
    <n v="4300"/>
    <x v="1"/>
  </r>
  <r>
    <n v="1934"/>
    <n v="48"/>
    <n v="100"/>
    <n v="4800"/>
    <x v="1"/>
  </r>
  <r>
    <n v="1935"/>
    <n v="41"/>
    <n v="100"/>
    <n v="4100"/>
    <x v="1"/>
  </r>
  <r>
    <n v="1936"/>
    <n v="22"/>
    <n v="96.37"/>
    <n v="2120.1400000000003"/>
    <x v="1"/>
  </r>
  <r>
    <n v="1937"/>
    <n v="46"/>
    <n v="92.09"/>
    <n v="4236.1400000000003"/>
    <x v="1"/>
  </r>
  <r>
    <n v="1938"/>
    <n v="21"/>
    <n v="89.95"/>
    <n v="1888.95"/>
    <x v="1"/>
  </r>
  <r>
    <n v="1939"/>
    <n v="31"/>
    <n v="37.18"/>
    <n v="1152.58"/>
    <x v="1"/>
  </r>
  <r>
    <n v="1940"/>
    <n v="26"/>
    <n v="95.88"/>
    <n v="2492.88"/>
    <x v="1"/>
  </r>
  <r>
    <n v="1941"/>
    <n v="20"/>
    <n v="99.58"/>
    <n v="1991.6"/>
    <x v="1"/>
  </r>
  <r>
    <n v="1942"/>
    <n v="34"/>
    <n v="100"/>
    <n v="3400"/>
    <x v="1"/>
  </r>
  <r>
    <n v="1943"/>
    <n v="43"/>
    <n v="86.73"/>
    <n v="3729.3900000000003"/>
    <x v="1"/>
  </r>
  <r>
    <n v="1944"/>
    <n v="26"/>
    <n v="100"/>
    <n v="2600"/>
    <x v="1"/>
  </r>
  <r>
    <n v="1945"/>
    <n v="50"/>
    <n v="79.67"/>
    <n v="3983.5"/>
    <x v="3"/>
  </r>
  <r>
    <n v="1946"/>
    <n v="35"/>
    <n v="90.57"/>
    <n v="3169.95"/>
    <x v="3"/>
  </r>
  <r>
    <n v="1947"/>
    <n v="50"/>
    <n v="77.989999999999995"/>
    <n v="3899.4999999999995"/>
    <x v="3"/>
  </r>
  <r>
    <n v="1948"/>
    <n v="23"/>
    <n v="80.510000000000005"/>
    <n v="1851.73"/>
    <x v="3"/>
  </r>
  <r>
    <n v="1949"/>
    <n v="37"/>
    <n v="67.930000000000007"/>
    <n v="2513.4100000000003"/>
    <x v="3"/>
  </r>
  <r>
    <n v="1950"/>
    <n v="29"/>
    <n v="83.86"/>
    <n v="2431.94"/>
    <x v="3"/>
  </r>
  <r>
    <n v="1951"/>
    <n v="21"/>
    <n v="72.12"/>
    <n v="1514.52"/>
    <x v="3"/>
  </r>
  <r>
    <n v="1952"/>
    <n v="36"/>
    <n v="85.54"/>
    <n v="3079.44"/>
    <x v="3"/>
  </r>
  <r>
    <n v="1953"/>
    <n v="22"/>
    <n v="86.38"/>
    <n v="1900.36"/>
    <x v="3"/>
  </r>
  <r>
    <n v="1954"/>
    <n v="22"/>
    <n v="89.73"/>
    <n v="1974.0600000000002"/>
    <x v="3"/>
  </r>
  <r>
    <n v="1955"/>
    <n v="46"/>
    <n v="80.510000000000005"/>
    <n v="3703.46"/>
    <x v="3"/>
  </r>
  <r>
    <n v="1956"/>
    <n v="23"/>
    <n v="76.31"/>
    <n v="1755.13"/>
    <x v="3"/>
  </r>
  <r>
    <n v="1957"/>
    <n v="49"/>
    <n v="87.21"/>
    <n v="4273.29"/>
    <x v="3"/>
  </r>
  <r>
    <n v="1958"/>
    <n v="48"/>
    <n v="83.02"/>
    <n v="3984.96"/>
    <x v="3"/>
  </r>
  <r>
    <n v="1959"/>
    <n v="33"/>
    <n v="72.959999999999994"/>
    <n v="2407.6799999999998"/>
    <x v="3"/>
  </r>
  <r>
    <n v="1960"/>
    <n v="22"/>
    <n v="77.150000000000006"/>
    <n v="1697.3000000000002"/>
    <x v="3"/>
  </r>
  <r>
    <n v="1961"/>
    <n v="22"/>
    <n v="91.41"/>
    <n v="2011.02"/>
    <x v="3"/>
  </r>
  <r>
    <n v="1962"/>
    <n v="25"/>
    <n v="92.25"/>
    <n v="2306.25"/>
    <x v="3"/>
  </r>
  <r>
    <n v="1963"/>
    <n v="20"/>
    <n v="92.25"/>
    <n v="1845"/>
    <x v="3"/>
  </r>
  <r>
    <n v="1964"/>
    <n v="42"/>
    <n v="59.36"/>
    <n v="2493.12"/>
    <x v="3"/>
  </r>
  <r>
    <n v="1965"/>
    <n v="25"/>
    <n v="60.34"/>
    <n v="1508.5"/>
    <x v="3"/>
  </r>
  <r>
    <n v="1966"/>
    <n v="23"/>
    <n v="100"/>
    <n v="2300"/>
    <x v="3"/>
  </r>
  <r>
    <n v="1967"/>
    <n v="37"/>
    <n v="85.54"/>
    <n v="3164.98"/>
    <x v="3"/>
  </r>
  <r>
    <n v="1968"/>
    <n v="37"/>
    <n v="90.57"/>
    <n v="3351.0899999999997"/>
    <x v="3"/>
  </r>
  <r>
    <n v="1969"/>
    <n v="42"/>
    <n v="72.959999999999994"/>
    <n v="3064.3199999999997"/>
    <x v="3"/>
  </r>
  <r>
    <n v="1970"/>
    <n v="51"/>
    <n v="76.31"/>
    <n v="3891.81"/>
    <x v="3"/>
  </r>
  <r>
    <n v="1971"/>
    <n v="40"/>
    <n v="100"/>
    <n v="4000"/>
    <x v="1"/>
  </r>
  <r>
    <n v="1972"/>
    <n v="43"/>
    <n v="100"/>
    <n v="4300"/>
    <x v="1"/>
  </r>
  <r>
    <n v="1973"/>
    <n v="47"/>
    <n v="100"/>
    <n v="4700"/>
    <x v="1"/>
  </r>
  <r>
    <n v="1974"/>
    <n v="23"/>
    <n v="100"/>
    <n v="2300"/>
    <x v="1"/>
  </r>
  <r>
    <n v="1975"/>
    <n v="35"/>
    <n v="100"/>
    <n v="3500"/>
    <x v="1"/>
  </r>
  <r>
    <n v="1976"/>
    <n v="34"/>
    <n v="100"/>
    <n v="3400"/>
    <x v="1"/>
  </r>
  <r>
    <n v="1977"/>
    <n v="25"/>
    <n v="100"/>
    <n v="2500"/>
    <x v="1"/>
  </r>
  <r>
    <n v="1978"/>
    <n v="45"/>
    <n v="100"/>
    <n v="4500"/>
    <x v="1"/>
  </r>
  <r>
    <n v="1979"/>
    <n v="47"/>
    <n v="100"/>
    <n v="4700"/>
    <x v="1"/>
  </r>
  <r>
    <n v="1980"/>
    <n v="49"/>
    <n v="100"/>
    <n v="4900"/>
    <x v="1"/>
  </r>
  <r>
    <n v="1981"/>
    <n v="40"/>
    <n v="100"/>
    <n v="4000"/>
    <x v="1"/>
  </r>
  <r>
    <n v="1982"/>
    <n v="29"/>
    <n v="100"/>
    <n v="2900"/>
    <x v="1"/>
  </r>
  <r>
    <n v="1983"/>
    <n v="39"/>
    <n v="100"/>
    <n v="3900"/>
    <x v="1"/>
  </r>
  <r>
    <n v="1984"/>
    <n v="24"/>
    <n v="100"/>
    <n v="2400"/>
    <x v="1"/>
  </r>
  <r>
    <n v="1985"/>
    <n v="25"/>
    <n v="100"/>
    <n v="2500"/>
    <x v="1"/>
  </r>
  <r>
    <n v="1986"/>
    <n v="36"/>
    <n v="100"/>
    <n v="3600"/>
    <x v="1"/>
  </r>
  <r>
    <n v="1987"/>
    <n v="50"/>
    <n v="100"/>
    <n v="5000"/>
    <x v="1"/>
  </r>
  <r>
    <n v="1988"/>
    <n v="45"/>
    <n v="100"/>
    <n v="4500"/>
    <x v="1"/>
  </r>
  <r>
    <n v="1989"/>
    <n v="26"/>
    <n v="100"/>
    <n v="2600"/>
    <x v="1"/>
  </r>
  <r>
    <n v="1990"/>
    <n v="21"/>
    <n v="100"/>
    <n v="2100"/>
    <x v="1"/>
  </r>
  <r>
    <n v="1991"/>
    <n v="42"/>
    <n v="100"/>
    <n v="4200"/>
    <x v="1"/>
  </r>
  <r>
    <n v="1992"/>
    <n v="32"/>
    <n v="100"/>
    <n v="3200"/>
    <x v="1"/>
  </r>
  <r>
    <n v="1993"/>
    <n v="31"/>
    <n v="94.58"/>
    <n v="2931.98"/>
    <x v="1"/>
  </r>
  <r>
    <n v="1994"/>
    <n v="33"/>
    <n v="53.27"/>
    <n v="1757.91"/>
    <x v="1"/>
  </r>
  <r>
    <n v="1995"/>
    <n v="45"/>
    <n v="100"/>
    <n v="4500"/>
    <x v="1"/>
  </r>
  <r>
    <n v="1996"/>
    <n v="76"/>
    <n v="100"/>
    <n v="7600"/>
    <x v="1"/>
  </r>
  <r>
    <n v="1997"/>
    <n v="70"/>
    <n v="100"/>
    <n v="7000"/>
    <x v="1"/>
  </r>
  <r>
    <n v="1998"/>
    <n v="50"/>
    <n v="64.83"/>
    <n v="3241.5"/>
    <x v="4"/>
  </r>
  <r>
    <n v="1999"/>
    <n v="28"/>
    <n v="70.290000000000006"/>
    <n v="1968.1200000000001"/>
    <x v="4"/>
  </r>
  <r>
    <n v="2000"/>
    <n v="50"/>
    <n v="81.89"/>
    <n v="4094.5"/>
    <x v="4"/>
  </r>
  <r>
    <n v="2001"/>
    <n v="28"/>
    <n v="66.19"/>
    <n v="1853.32"/>
    <x v="4"/>
  </r>
  <r>
    <n v="2002"/>
    <n v="44"/>
    <n v="77.11"/>
    <n v="3392.84"/>
    <x v="4"/>
  </r>
  <r>
    <n v="2003"/>
    <n v="27"/>
    <n v="73.02"/>
    <n v="1971.54"/>
    <x v="4"/>
  </r>
  <r>
    <n v="2004"/>
    <n v="30"/>
    <n v="72.33"/>
    <n v="2169.9"/>
    <x v="4"/>
  </r>
  <r>
    <n v="2005"/>
    <n v="43"/>
    <n v="66.19"/>
    <n v="2846.17"/>
    <x v="4"/>
  </r>
  <r>
    <n v="2006"/>
    <n v="29"/>
    <n v="69.599999999999994"/>
    <n v="2018.3999999999999"/>
    <x v="4"/>
  </r>
  <r>
    <n v="2007"/>
    <n v="48"/>
    <n v="56.64"/>
    <n v="2718.7200000000003"/>
    <x v="4"/>
  </r>
  <r>
    <n v="2008"/>
    <n v="33"/>
    <n v="60.05"/>
    <n v="1981.6499999999999"/>
    <x v="4"/>
  </r>
  <r>
    <n v="2009"/>
    <n v="40"/>
    <n v="75.06"/>
    <n v="3002.4"/>
    <x v="4"/>
  </r>
  <r>
    <n v="2010"/>
    <n v="48"/>
    <n v="61.42"/>
    <n v="2948.16"/>
    <x v="4"/>
  </r>
  <r>
    <n v="2011"/>
    <n v="41"/>
    <n v="81.89"/>
    <n v="3357.4900000000002"/>
    <x v="4"/>
  </r>
  <r>
    <n v="2012"/>
    <n v="21"/>
    <n v="55.96"/>
    <n v="1175.1600000000001"/>
    <x v="4"/>
  </r>
  <r>
    <n v="2013"/>
    <n v="32"/>
    <n v="71.650000000000006"/>
    <n v="2292.8000000000002"/>
    <x v="4"/>
  </r>
  <r>
    <n v="2014"/>
    <n v="43"/>
    <n v="76.430000000000007"/>
    <n v="3286.4900000000002"/>
    <x v="4"/>
  </r>
  <r>
    <n v="2015"/>
    <n v="30"/>
    <n v="77.790000000000006"/>
    <n v="2333.7000000000003"/>
    <x v="4"/>
  </r>
  <r>
    <n v="2016"/>
    <n v="35"/>
    <n v="76.430000000000007"/>
    <n v="2675.05"/>
    <x v="4"/>
  </r>
  <r>
    <n v="2017"/>
    <n v="45"/>
    <n v="96.92"/>
    <n v="4361.3999999999996"/>
    <x v="4"/>
  </r>
  <r>
    <n v="2018"/>
    <n v="34"/>
    <n v="59.37"/>
    <n v="2018.58"/>
    <x v="4"/>
  </r>
  <r>
    <n v="2019"/>
    <n v="26"/>
    <n v="100"/>
    <n v="2600"/>
    <x v="4"/>
  </r>
  <r>
    <n v="2020"/>
    <n v="39"/>
    <n v="73"/>
    <n v="2847"/>
    <x v="4"/>
  </r>
  <r>
    <n v="2021"/>
    <n v="41"/>
    <n v="73.319999999999993"/>
    <n v="3006.12"/>
    <x v="4"/>
  </r>
  <r>
    <n v="2022"/>
    <n v="41"/>
    <n v="68.239999999999995"/>
    <n v="2797.8399999999997"/>
    <x v="4"/>
  </r>
  <r>
    <n v="2023"/>
    <n v="64"/>
    <n v="60.05"/>
    <n v="3843.2"/>
    <x v="4"/>
  </r>
  <r>
    <n v="2024"/>
    <n v="18"/>
    <n v="75.06"/>
    <n v="1351.08"/>
    <x v="4"/>
  </r>
  <r>
    <n v="2025"/>
    <n v="49"/>
    <n v="34.47"/>
    <n v="1689.03"/>
    <x v="3"/>
  </r>
  <r>
    <n v="2026"/>
    <n v="48"/>
    <n v="34.47"/>
    <n v="1654.56"/>
    <x v="3"/>
  </r>
  <r>
    <n v="2027"/>
    <n v="46"/>
    <n v="33.229999999999997"/>
    <n v="1528.58"/>
    <x v="3"/>
  </r>
  <r>
    <n v="2028"/>
    <n v="26"/>
    <n v="38.979999999999997"/>
    <n v="1013.4799999999999"/>
    <x v="3"/>
  </r>
  <r>
    <n v="2029"/>
    <n v="37"/>
    <n v="38.979999999999997"/>
    <n v="1442.26"/>
    <x v="3"/>
  </r>
  <r>
    <n v="2030"/>
    <n v="35"/>
    <n v="33.229999999999997"/>
    <n v="1163.05"/>
    <x v="3"/>
  </r>
  <r>
    <n v="2031"/>
    <n v="23"/>
    <n v="42.26"/>
    <n v="971.9799999999999"/>
    <x v="3"/>
  </r>
  <r>
    <n v="2032"/>
    <n v="22"/>
    <n v="41.03"/>
    <n v="902.66000000000008"/>
    <x v="3"/>
  </r>
  <r>
    <n v="2033"/>
    <n v="39"/>
    <n v="33.229999999999997"/>
    <n v="1295.9699999999998"/>
    <x v="3"/>
  </r>
  <r>
    <n v="2034"/>
    <n v="44"/>
    <n v="34.880000000000003"/>
    <n v="1534.72"/>
    <x v="3"/>
  </r>
  <r>
    <n v="2035"/>
    <n v="27"/>
    <n v="43.9"/>
    <n v="1185.3"/>
    <x v="3"/>
  </r>
  <r>
    <n v="2036"/>
    <n v="46"/>
    <n v="36.93"/>
    <n v="1698.78"/>
    <x v="3"/>
  </r>
  <r>
    <n v="2037"/>
    <n v="33"/>
    <n v="41.85"/>
    <n v="1381.05"/>
    <x v="3"/>
  </r>
  <r>
    <n v="2038"/>
    <n v="33"/>
    <n v="40.619999999999997"/>
    <n v="1340.4599999999998"/>
    <x v="3"/>
  </r>
  <r>
    <n v="2039"/>
    <n v="24"/>
    <n v="40.21"/>
    <n v="965.04"/>
    <x v="3"/>
  </r>
  <r>
    <n v="2040"/>
    <n v="31"/>
    <n v="35.29"/>
    <n v="1093.99"/>
    <x v="3"/>
  </r>
  <r>
    <n v="2041"/>
    <n v="41"/>
    <n v="77.239999999999995"/>
    <n v="3166.8399999999997"/>
    <x v="3"/>
  </r>
  <r>
    <n v="2042"/>
    <n v="22"/>
    <n v="97.44"/>
    <n v="2143.6799999999998"/>
    <x v="3"/>
  </r>
  <r>
    <n v="2043"/>
    <n v="46"/>
    <n v="37.340000000000003"/>
    <n v="1717.64"/>
    <x v="3"/>
  </r>
  <r>
    <n v="2044"/>
    <n v="43"/>
    <n v="95.03"/>
    <n v="4086.29"/>
    <x v="3"/>
  </r>
  <r>
    <n v="2045"/>
    <n v="15"/>
    <n v="36.93"/>
    <n v="553.95000000000005"/>
    <x v="3"/>
  </r>
  <r>
    <n v="2046"/>
    <n v="15"/>
    <n v="43.49"/>
    <n v="652.35"/>
    <x v="3"/>
  </r>
  <r>
    <n v="2047"/>
    <n v="26"/>
    <n v="100"/>
    <n v="2600"/>
    <x v="1"/>
  </r>
  <r>
    <n v="2048"/>
    <n v="44"/>
    <n v="100"/>
    <n v="4400"/>
    <x v="1"/>
  </r>
  <r>
    <n v="2049"/>
    <n v="20"/>
    <n v="96.99"/>
    <n v="1939.8"/>
    <x v="1"/>
  </r>
  <r>
    <n v="2050"/>
    <n v="40"/>
    <n v="94.62"/>
    <n v="3784.8"/>
    <x v="1"/>
  </r>
  <r>
    <n v="2051"/>
    <n v="23"/>
    <n v="100"/>
    <n v="2300"/>
    <x v="1"/>
  </r>
  <r>
    <n v="2052"/>
    <n v="24"/>
    <n v="99.36"/>
    <n v="2384.64"/>
    <x v="1"/>
  </r>
  <r>
    <n v="2053"/>
    <n v="29"/>
    <n v="100"/>
    <n v="2900"/>
    <x v="1"/>
  </r>
  <r>
    <n v="2054"/>
    <n v="49"/>
    <n v="100"/>
    <n v="4900"/>
    <x v="1"/>
  </r>
  <r>
    <n v="2055"/>
    <n v="34"/>
    <n v="100"/>
    <n v="3400"/>
    <x v="1"/>
  </r>
  <r>
    <n v="2056"/>
    <n v="28"/>
    <n v="100"/>
    <n v="2800"/>
    <x v="1"/>
  </r>
  <r>
    <n v="2057"/>
    <n v="37"/>
    <n v="100"/>
    <n v="3700"/>
    <x v="1"/>
  </r>
  <r>
    <n v="2058"/>
    <n v="45"/>
    <n v="100"/>
    <n v="4500"/>
    <x v="1"/>
  </r>
  <r>
    <n v="2059"/>
    <n v="46"/>
    <n v="100"/>
    <n v="4600"/>
    <x v="1"/>
  </r>
  <r>
    <n v="2060"/>
    <n v="22"/>
    <n v="100"/>
    <n v="2200"/>
    <x v="1"/>
  </r>
  <r>
    <n v="2061"/>
    <n v="39"/>
    <n v="100"/>
    <n v="3900"/>
    <x v="1"/>
  </r>
  <r>
    <n v="2062"/>
    <n v="27"/>
    <n v="100"/>
    <n v="2700"/>
    <x v="1"/>
  </r>
  <r>
    <n v="2063"/>
    <n v="36"/>
    <n v="100"/>
    <n v="3600"/>
    <x v="1"/>
  </r>
  <r>
    <n v="2064"/>
    <n v="38"/>
    <n v="100"/>
    <n v="3800"/>
    <x v="1"/>
  </r>
  <r>
    <n v="2065"/>
    <n v="44"/>
    <n v="100"/>
    <n v="4400"/>
    <x v="1"/>
  </r>
  <r>
    <n v="2066"/>
    <n v="31"/>
    <n v="100"/>
    <n v="3100"/>
    <x v="1"/>
  </r>
  <r>
    <n v="2067"/>
    <n v="23"/>
    <n v="100"/>
    <n v="2300"/>
    <x v="1"/>
  </r>
  <r>
    <n v="2068"/>
    <n v="22"/>
    <n v="100"/>
    <n v="2200"/>
    <x v="1"/>
  </r>
  <r>
    <n v="2069"/>
    <n v="28"/>
    <n v="50.32"/>
    <n v="1408.96"/>
    <x v="1"/>
  </r>
  <r>
    <n v="2070"/>
    <n v="21"/>
    <n v="93.91"/>
    <n v="1972.11"/>
    <x v="1"/>
  </r>
  <r>
    <n v="2071"/>
    <n v="37"/>
    <n v="100"/>
    <n v="3700"/>
    <x v="1"/>
  </r>
  <r>
    <n v="2072"/>
    <n v="31"/>
    <n v="100"/>
    <n v="3100"/>
    <x v="1"/>
  </r>
  <r>
    <n v="2073"/>
    <n v="25"/>
    <n v="100"/>
    <n v="2500"/>
    <x v="3"/>
  </r>
  <r>
    <n v="2074"/>
    <n v="26"/>
    <n v="86.68"/>
    <n v="2253.6800000000003"/>
    <x v="3"/>
  </r>
  <r>
    <n v="2075"/>
    <n v="34"/>
    <n v="100"/>
    <n v="3400"/>
    <x v="3"/>
  </r>
  <r>
    <n v="2076"/>
    <n v="29"/>
    <n v="100"/>
    <n v="2900"/>
    <x v="3"/>
  </r>
  <r>
    <n v="2077"/>
    <n v="20"/>
    <n v="90.57"/>
    <n v="1811.3999999999999"/>
    <x v="3"/>
  </r>
  <r>
    <n v="2078"/>
    <n v="42"/>
    <n v="91.55"/>
    <n v="3845.1"/>
    <x v="3"/>
  </r>
  <r>
    <n v="2079"/>
    <n v="22"/>
    <n v="100"/>
    <n v="2200"/>
    <x v="3"/>
  </r>
  <r>
    <n v="2080"/>
    <n v="47"/>
    <n v="100"/>
    <n v="4700"/>
    <x v="3"/>
  </r>
  <r>
    <n v="2081"/>
    <n v="20"/>
    <n v="100"/>
    <n v="2000"/>
    <x v="3"/>
  </r>
  <r>
    <n v="2082"/>
    <n v="33"/>
    <n v="97.39"/>
    <n v="3213.87"/>
    <x v="3"/>
  </r>
  <r>
    <n v="2083"/>
    <n v="39"/>
    <n v="90.57"/>
    <n v="3532.2299999999996"/>
    <x v="3"/>
  </r>
  <r>
    <n v="2084"/>
    <n v="33"/>
    <n v="100"/>
    <n v="3300"/>
    <x v="3"/>
  </r>
  <r>
    <n v="2085"/>
    <n v="40"/>
    <n v="86.68"/>
    <n v="3467.2000000000003"/>
    <x v="3"/>
  </r>
  <r>
    <n v="2086"/>
    <n v="46"/>
    <n v="78.89"/>
    <n v="3628.94"/>
    <x v="3"/>
  </r>
  <r>
    <n v="2087"/>
    <n v="48"/>
    <n v="97.39"/>
    <n v="4674.72"/>
    <x v="3"/>
  </r>
  <r>
    <n v="2088"/>
    <n v="21"/>
    <n v="78.89"/>
    <n v="1656.69"/>
    <x v="3"/>
  </r>
  <r>
    <n v="2089"/>
    <n v="45"/>
    <n v="100"/>
    <n v="4500"/>
    <x v="3"/>
  </r>
  <r>
    <n v="2090"/>
    <n v="33"/>
    <n v="100"/>
    <n v="3300"/>
    <x v="3"/>
  </r>
  <r>
    <n v="2091"/>
    <n v="44"/>
    <n v="100"/>
    <n v="4400"/>
    <x v="3"/>
  </r>
  <r>
    <n v="2092"/>
    <n v="33"/>
    <n v="100"/>
    <n v="3300"/>
    <x v="3"/>
  </r>
  <r>
    <n v="2093"/>
    <n v="39"/>
    <n v="100"/>
    <n v="3900"/>
    <x v="3"/>
  </r>
  <r>
    <n v="2094"/>
    <n v="39"/>
    <n v="50.31"/>
    <n v="1962.0900000000001"/>
    <x v="3"/>
  </r>
  <r>
    <n v="2095"/>
    <n v="41"/>
    <n v="100"/>
    <n v="4100"/>
    <x v="3"/>
  </r>
  <r>
    <n v="2096"/>
    <n v="40"/>
    <n v="86.92"/>
    <n v="3476.8"/>
    <x v="3"/>
  </r>
  <r>
    <n v="2097"/>
    <n v="33"/>
    <n v="100"/>
    <n v="3300"/>
    <x v="3"/>
  </r>
  <r>
    <n v="2098"/>
    <n v="28"/>
    <n v="78.89"/>
    <n v="2208.92"/>
    <x v="3"/>
  </r>
  <r>
    <n v="2099"/>
    <n v="26"/>
    <n v="63.76"/>
    <n v="1657.76"/>
    <x v="4"/>
  </r>
  <r>
    <n v="2100"/>
    <n v="29"/>
    <n v="85.49"/>
    <n v="2479.21"/>
    <x v="4"/>
  </r>
  <r>
    <n v="2101"/>
    <n v="46"/>
    <n v="77.52"/>
    <n v="3565.9199999999996"/>
    <x v="4"/>
  </r>
  <r>
    <n v="2102"/>
    <n v="33"/>
    <n v="84.77"/>
    <n v="2797.41"/>
    <x v="4"/>
  </r>
  <r>
    <n v="2103"/>
    <n v="48"/>
    <n v="78.25"/>
    <n v="3756"/>
    <x v="4"/>
  </r>
  <r>
    <n v="2104"/>
    <n v="40"/>
    <n v="71"/>
    <n v="2840"/>
    <x v="4"/>
  </r>
  <r>
    <n v="2105"/>
    <n v="23"/>
    <n v="74.62"/>
    <n v="1716.2600000000002"/>
    <x v="4"/>
  </r>
  <r>
    <n v="2106"/>
    <n v="40"/>
    <n v="81.14"/>
    <n v="3245.6"/>
    <x v="4"/>
  </r>
  <r>
    <n v="2107"/>
    <n v="37"/>
    <n v="74.62"/>
    <n v="2760.94"/>
    <x v="4"/>
  </r>
  <r>
    <n v="2108"/>
    <n v="24"/>
    <n v="75.349999999999994"/>
    <n v="1808.3999999999999"/>
    <x v="4"/>
  </r>
  <r>
    <n v="2109"/>
    <n v="27"/>
    <n v="62.31"/>
    <n v="1682.3700000000001"/>
    <x v="4"/>
  </r>
  <r>
    <n v="2110"/>
    <n v="21"/>
    <n v="71"/>
    <n v="1491"/>
    <x v="4"/>
  </r>
  <r>
    <n v="2111"/>
    <n v="23"/>
    <n v="72.45"/>
    <n v="1666.3500000000001"/>
    <x v="4"/>
  </r>
  <r>
    <n v="2112"/>
    <n v="44"/>
    <n v="83.32"/>
    <n v="3666.08"/>
    <x v="4"/>
  </r>
  <r>
    <n v="2113"/>
    <n v="35"/>
    <n v="83.32"/>
    <n v="2916.2"/>
    <x v="4"/>
  </r>
  <r>
    <n v="2114"/>
    <n v="43"/>
    <n v="60.86"/>
    <n v="2616.98"/>
    <x v="4"/>
  </r>
  <r>
    <n v="2115"/>
    <n v="40"/>
    <n v="84.77"/>
    <n v="3390.7999999999997"/>
    <x v="4"/>
  </r>
  <r>
    <n v="2116"/>
    <n v="35"/>
    <n v="89.9"/>
    <n v="3146.5"/>
    <x v="4"/>
  </r>
  <r>
    <n v="2117"/>
    <n v="25"/>
    <n v="62.46"/>
    <n v="1561.5"/>
    <x v="4"/>
  </r>
  <r>
    <n v="2118"/>
    <n v="43"/>
    <n v="100"/>
    <n v="4300"/>
    <x v="4"/>
  </r>
  <r>
    <n v="2119"/>
    <n v="50"/>
    <n v="63.34"/>
    <n v="3167"/>
    <x v="4"/>
  </r>
  <r>
    <n v="2120"/>
    <n v="45"/>
    <n v="78.25"/>
    <n v="3521.25"/>
    <x v="4"/>
  </r>
  <r>
    <n v="2121"/>
    <n v="52"/>
    <n v="81.14"/>
    <n v="4219.28"/>
    <x v="4"/>
  </r>
  <r>
    <n v="2122"/>
    <n v="48"/>
    <n v="74.62"/>
    <n v="3581.76"/>
    <x v="4"/>
  </r>
  <r>
    <n v="2123"/>
    <n v="31"/>
    <n v="68.709999999999994"/>
    <n v="2130.0099999999998"/>
    <x v="1"/>
  </r>
  <r>
    <n v="2124"/>
    <n v="29"/>
    <n v="71.14"/>
    <n v="2063.06"/>
    <x v="1"/>
  </r>
  <r>
    <n v="2125"/>
    <n v="23"/>
    <n v="87.31"/>
    <n v="2008.13"/>
    <x v="1"/>
  </r>
  <r>
    <n v="2126"/>
    <n v="31"/>
    <n v="64.67"/>
    <n v="2004.77"/>
    <x v="1"/>
  </r>
  <r>
    <n v="2127"/>
    <n v="23"/>
    <n v="67.099999999999994"/>
    <n v="1543.3"/>
    <x v="1"/>
  </r>
  <r>
    <n v="2128"/>
    <n v="24"/>
    <n v="94.58"/>
    <n v="2269.92"/>
    <x v="1"/>
  </r>
  <r>
    <n v="2129"/>
    <n v="28"/>
    <n v="71.14"/>
    <n v="1991.92"/>
    <x v="1"/>
  </r>
  <r>
    <n v="2130"/>
    <n v="44"/>
    <n v="66.290000000000006"/>
    <n v="2916.76"/>
    <x v="1"/>
  </r>
  <r>
    <n v="2131"/>
    <n v="22"/>
    <n v="92.16"/>
    <n v="2027.52"/>
    <x v="1"/>
  </r>
  <r>
    <n v="2132"/>
    <n v="46"/>
    <n v="70.33"/>
    <n v="3235.18"/>
    <x v="1"/>
  </r>
  <r>
    <n v="2133"/>
    <n v="22"/>
    <n v="93.77"/>
    <n v="2062.94"/>
    <x v="1"/>
  </r>
  <r>
    <n v="2134"/>
    <n v="38"/>
    <n v="87.31"/>
    <n v="3317.78"/>
    <x v="1"/>
  </r>
  <r>
    <n v="2135"/>
    <n v="47"/>
    <n v="83.27"/>
    <n v="3913.6899999999996"/>
    <x v="1"/>
  </r>
  <r>
    <n v="2136"/>
    <n v="48"/>
    <n v="75.180000000000007"/>
    <n v="3608.6400000000003"/>
    <x v="1"/>
  </r>
  <r>
    <n v="2137"/>
    <n v="40"/>
    <n v="88.12"/>
    <n v="3524.8"/>
    <x v="1"/>
  </r>
  <r>
    <n v="2138"/>
    <n v="32"/>
    <n v="80.84"/>
    <n v="2586.88"/>
    <x v="1"/>
  </r>
  <r>
    <n v="2139"/>
    <n v="49"/>
    <n v="97.01"/>
    <n v="4753.4900000000007"/>
    <x v="1"/>
  </r>
  <r>
    <n v="2140"/>
    <n v="43"/>
    <n v="85.69"/>
    <n v="3684.67"/>
    <x v="1"/>
  </r>
  <r>
    <n v="2141"/>
    <n v="41"/>
    <n v="100"/>
    <n v="4100"/>
    <x v="1"/>
  </r>
  <r>
    <n v="2142"/>
    <n v="30"/>
    <n v="100"/>
    <n v="3000"/>
    <x v="1"/>
  </r>
  <r>
    <n v="2143"/>
    <n v="28"/>
    <n v="95.39"/>
    <n v="2670.92"/>
    <x v="1"/>
  </r>
  <r>
    <n v="2144"/>
    <n v="43"/>
    <n v="100"/>
    <n v="4300"/>
    <x v="1"/>
  </r>
  <r>
    <n v="2145"/>
    <n v="41"/>
    <n v="100"/>
    <n v="4100"/>
    <x v="1"/>
  </r>
  <r>
    <n v="2146"/>
    <n v="30"/>
    <n v="82.42"/>
    <n v="2472.6"/>
    <x v="1"/>
  </r>
  <r>
    <n v="2147"/>
    <n v="31"/>
    <n v="100"/>
    <n v="3100"/>
    <x v="2"/>
  </r>
  <r>
    <n v="2148"/>
    <n v="32"/>
    <n v="100"/>
    <n v="3200"/>
    <x v="2"/>
  </r>
  <r>
    <n v="2149"/>
    <n v="43"/>
    <n v="96.31"/>
    <n v="4141.33"/>
    <x v="2"/>
  </r>
  <r>
    <n v="2150"/>
    <n v="26"/>
    <n v="100"/>
    <n v="2600"/>
    <x v="2"/>
  </r>
  <r>
    <n v="2151"/>
    <n v="27"/>
    <n v="100"/>
    <n v="2700"/>
    <x v="2"/>
  </r>
  <r>
    <n v="2152"/>
    <n v="24"/>
    <n v="100"/>
    <n v="2400"/>
    <x v="2"/>
  </r>
  <r>
    <n v="2153"/>
    <n v="22"/>
    <n v="100"/>
    <n v="2200"/>
    <x v="2"/>
  </r>
  <r>
    <n v="2154"/>
    <n v="46"/>
    <n v="100"/>
    <n v="4600"/>
    <x v="2"/>
  </r>
  <r>
    <n v="2155"/>
    <n v="37"/>
    <n v="97.27"/>
    <n v="3598.99"/>
    <x v="2"/>
  </r>
  <r>
    <n v="2156"/>
    <n v="49"/>
    <n v="80.900000000000006"/>
    <n v="3964.1000000000004"/>
    <x v="2"/>
  </r>
  <r>
    <n v="2157"/>
    <n v="21"/>
    <n v="100"/>
    <n v="2100"/>
    <x v="2"/>
  </r>
  <r>
    <n v="2158"/>
    <n v="25"/>
    <n v="100"/>
    <n v="2500"/>
    <x v="2"/>
  </r>
  <r>
    <n v="2159"/>
    <n v="37"/>
    <n v="100"/>
    <n v="3700"/>
    <x v="2"/>
  </r>
  <r>
    <n v="2160"/>
    <n v="45"/>
    <n v="86.68"/>
    <n v="3900.6000000000004"/>
    <x v="2"/>
  </r>
  <r>
    <n v="2161"/>
    <n v="32"/>
    <n v="85.72"/>
    <n v="2743.04"/>
    <x v="2"/>
  </r>
  <r>
    <n v="2162"/>
    <n v="29"/>
    <n v="82.83"/>
    <n v="2402.0700000000002"/>
    <x v="2"/>
  </r>
  <r>
    <n v="2163"/>
    <n v="26"/>
    <n v="83.79"/>
    <n v="2178.54"/>
    <x v="2"/>
  </r>
  <r>
    <n v="2164"/>
    <n v="28"/>
    <n v="100"/>
    <n v="2800"/>
    <x v="2"/>
  </r>
  <r>
    <n v="2165"/>
    <n v="27"/>
    <n v="87.64"/>
    <n v="2366.2800000000002"/>
    <x v="2"/>
  </r>
  <r>
    <n v="2166"/>
    <n v="20"/>
    <n v="98.18"/>
    <n v="1963.6000000000001"/>
    <x v="2"/>
  </r>
  <r>
    <n v="2167"/>
    <n v="44"/>
    <n v="100"/>
    <n v="4400"/>
    <x v="2"/>
  </r>
  <r>
    <n v="2168"/>
    <n v="42"/>
    <n v="100"/>
    <n v="4200"/>
    <x v="2"/>
  </r>
  <r>
    <n v="2169"/>
    <n v="41"/>
    <n v="100"/>
    <n v="4100"/>
    <x v="2"/>
  </r>
  <r>
    <n v="2170"/>
    <n v="26"/>
    <n v="100"/>
    <n v="2600"/>
    <x v="2"/>
  </r>
  <r>
    <n v="2171"/>
    <n v="26"/>
    <n v="100"/>
    <n v="2600"/>
    <x v="2"/>
  </r>
  <r>
    <n v="2172"/>
    <n v="26"/>
    <n v="100"/>
    <n v="2600"/>
    <x v="2"/>
  </r>
  <r>
    <n v="2173"/>
    <n v="41"/>
    <n v="86.68"/>
    <n v="3553.88"/>
    <x v="2"/>
  </r>
  <r>
    <n v="2174"/>
    <n v="20"/>
    <n v="92.9"/>
    <n v="1858"/>
    <x v="0"/>
  </r>
  <r>
    <n v="2175"/>
    <n v="22"/>
    <n v="100"/>
    <n v="2200"/>
    <x v="0"/>
  </r>
  <r>
    <n v="2176"/>
    <n v="23"/>
    <n v="100"/>
    <n v="2300"/>
    <x v="0"/>
  </r>
  <r>
    <n v="2177"/>
    <n v="33"/>
    <n v="93.9"/>
    <n v="3098.7000000000003"/>
    <x v="0"/>
  </r>
  <r>
    <n v="2178"/>
    <n v="28"/>
    <n v="100"/>
    <n v="2800"/>
    <x v="0"/>
  </r>
  <r>
    <n v="2179"/>
    <n v="44"/>
    <n v="98.89"/>
    <n v="4351.16"/>
    <x v="0"/>
  </r>
  <r>
    <n v="2180"/>
    <n v="46"/>
    <n v="79.91"/>
    <n v="3675.8599999999997"/>
    <x v="0"/>
  </r>
  <r>
    <n v="2181"/>
    <n v="21"/>
    <n v="100"/>
    <n v="2100"/>
    <x v="0"/>
  </r>
  <r>
    <n v="2182"/>
    <n v="41"/>
    <n v="100"/>
    <n v="4100"/>
    <x v="0"/>
  </r>
  <r>
    <n v="2183"/>
    <n v="31"/>
    <n v="100"/>
    <n v="3100"/>
    <x v="0"/>
  </r>
  <r>
    <n v="2184"/>
    <n v="31"/>
    <n v="79.91"/>
    <n v="2477.21"/>
    <x v="0"/>
  </r>
  <r>
    <n v="2185"/>
    <n v="23"/>
    <n v="81.91"/>
    <n v="1883.9299999999998"/>
    <x v="0"/>
  </r>
  <r>
    <n v="2186"/>
    <n v="37"/>
    <n v="98.89"/>
    <n v="3658.93"/>
    <x v="0"/>
  </r>
  <r>
    <n v="2187"/>
    <n v="26"/>
    <n v="100"/>
    <n v="2600"/>
    <x v="0"/>
  </r>
  <r>
    <n v="2188"/>
    <n v="24"/>
    <n v="79.91"/>
    <n v="1917.84"/>
    <x v="0"/>
  </r>
  <r>
    <n v="2189"/>
    <n v="47"/>
    <n v="100"/>
    <n v="4700"/>
    <x v="0"/>
  </r>
  <r>
    <n v="2190"/>
    <n v="45"/>
    <n v="63.91"/>
    <n v="2875.95"/>
    <x v="0"/>
  </r>
  <r>
    <n v="2191"/>
    <n v="55"/>
    <n v="100"/>
    <n v="5500"/>
    <x v="0"/>
  </r>
  <r>
    <n v="2192"/>
    <n v="46"/>
    <n v="81.17"/>
    <n v="3733.82"/>
    <x v="0"/>
  </r>
  <r>
    <n v="2193"/>
    <n v="50"/>
    <n v="100"/>
    <n v="5000"/>
    <x v="0"/>
  </r>
  <r>
    <n v="2194"/>
    <n v="37"/>
    <n v="100"/>
    <n v="3700"/>
    <x v="0"/>
  </r>
  <r>
    <n v="2195"/>
    <n v="44"/>
    <n v="94.9"/>
    <n v="4175.6000000000004"/>
    <x v="0"/>
  </r>
  <r>
    <n v="2196"/>
    <n v="49"/>
    <n v="100"/>
    <n v="4900"/>
    <x v="0"/>
  </r>
  <r>
    <n v="2197"/>
    <n v="45"/>
    <n v="100"/>
    <n v="4500"/>
    <x v="0"/>
  </r>
  <r>
    <n v="2198"/>
    <n v="27"/>
    <n v="43.45"/>
    <n v="1173.1500000000001"/>
    <x v="0"/>
  </r>
  <r>
    <n v="2199"/>
    <n v="31"/>
    <n v="44.66"/>
    <n v="1384.4599999999998"/>
    <x v="0"/>
  </r>
  <r>
    <n v="2200"/>
    <n v="33"/>
    <n v="40.229999999999997"/>
    <n v="1327.59"/>
    <x v="0"/>
  </r>
  <r>
    <n v="2201"/>
    <n v="31"/>
    <n v="35.799999999999997"/>
    <n v="1109.8"/>
    <x v="0"/>
  </r>
  <r>
    <n v="2202"/>
    <n v="35"/>
    <n v="35.4"/>
    <n v="1239"/>
    <x v="0"/>
  </r>
  <r>
    <n v="2203"/>
    <n v="26"/>
    <n v="39.83"/>
    <n v="1035.58"/>
    <x v="0"/>
  </r>
  <r>
    <n v="2204"/>
    <n v="34"/>
    <n v="45.46"/>
    <n v="1545.64"/>
    <x v="0"/>
  </r>
  <r>
    <n v="2205"/>
    <n v="46"/>
    <n v="32.99"/>
    <n v="1517.5400000000002"/>
    <x v="0"/>
  </r>
  <r>
    <n v="2206"/>
    <n v="41"/>
    <n v="42.24"/>
    <n v="1731.8400000000001"/>
    <x v="0"/>
  </r>
  <r>
    <n v="2207"/>
    <n v="43"/>
    <n v="39.43"/>
    <n v="1695.49"/>
    <x v="0"/>
  </r>
  <r>
    <n v="2208"/>
    <n v="26"/>
    <n v="40.229999999999997"/>
    <n v="1045.98"/>
    <x v="0"/>
  </r>
  <r>
    <n v="2209"/>
    <n v="36"/>
    <n v="48.28"/>
    <n v="1738.08"/>
    <x v="0"/>
  </r>
  <r>
    <n v="2210"/>
    <n v="20"/>
    <n v="32.590000000000003"/>
    <n v="651.80000000000007"/>
    <x v="0"/>
  </r>
  <r>
    <n v="2211"/>
    <n v="27"/>
    <n v="36.61"/>
    <n v="988.47"/>
    <x v="0"/>
  </r>
  <r>
    <n v="2212"/>
    <n v="37"/>
    <n v="41.03"/>
    <n v="1518.1100000000001"/>
    <x v="0"/>
  </r>
  <r>
    <n v="2213"/>
    <n v="24"/>
    <n v="42.24"/>
    <n v="1013.76"/>
    <x v="0"/>
  </r>
  <r>
    <n v="2214"/>
    <n v="36"/>
    <n v="43.05"/>
    <n v="1549.8"/>
    <x v="0"/>
  </r>
  <r>
    <n v="2215"/>
    <n v="29"/>
    <n v="38.22"/>
    <n v="1108.3799999999999"/>
    <x v="0"/>
  </r>
  <r>
    <n v="2216"/>
    <n v="28"/>
    <n v="100"/>
    <n v="2800"/>
    <x v="0"/>
  </r>
  <r>
    <n v="2217"/>
    <n v="29"/>
    <n v="100"/>
    <n v="2900"/>
    <x v="0"/>
  </r>
  <r>
    <n v="2218"/>
    <n v="38"/>
    <n v="39.83"/>
    <n v="1513.54"/>
    <x v="0"/>
  </r>
  <r>
    <n v="2219"/>
    <n v="48"/>
    <n v="48.28"/>
    <n v="2317.44"/>
    <x v="0"/>
  </r>
  <r>
    <n v="2220"/>
    <n v="40"/>
    <n v="82.46"/>
    <n v="3298.3999999999996"/>
    <x v="0"/>
  </r>
  <r>
    <n v="2221"/>
    <n v="41"/>
    <n v="44.56"/>
    <n v="1826.96"/>
    <x v="0"/>
  </r>
  <r>
    <n v="2222"/>
    <n v="30"/>
    <n v="40.229999999999997"/>
    <n v="1206.8999999999999"/>
    <x v="0"/>
  </r>
  <r>
    <n v="2223"/>
    <n v="35"/>
    <n v="47.62"/>
    <n v="1666.6999999999998"/>
    <x v="2"/>
  </r>
  <r>
    <n v="2224"/>
    <n v="28"/>
    <n v="55.73"/>
    <n v="1560.4399999999998"/>
    <x v="2"/>
  </r>
  <r>
    <n v="2225"/>
    <n v="45"/>
    <n v="51.95"/>
    <n v="2337.75"/>
    <x v="2"/>
  </r>
  <r>
    <n v="2226"/>
    <n v="24"/>
    <n v="45.99"/>
    <n v="1103.76"/>
    <x v="2"/>
  </r>
  <r>
    <n v="2227"/>
    <n v="41"/>
    <n v="63.85"/>
    <n v="2617.85"/>
    <x v="2"/>
  </r>
  <r>
    <n v="2228"/>
    <n v="48"/>
    <n v="45.99"/>
    <n v="2207.52"/>
    <x v="2"/>
  </r>
  <r>
    <n v="2229"/>
    <n v="50"/>
    <n v="63.31"/>
    <n v="3165.5"/>
    <x v="2"/>
  </r>
  <r>
    <n v="2230"/>
    <n v="33"/>
    <n v="62.77"/>
    <n v="2071.4100000000003"/>
    <x v="2"/>
  </r>
  <r>
    <n v="2231"/>
    <n v="32"/>
    <n v="43.29"/>
    <n v="1385.28"/>
    <x v="2"/>
  </r>
  <r>
    <n v="2232"/>
    <n v="27"/>
    <n v="60.06"/>
    <n v="1621.6200000000001"/>
    <x v="2"/>
  </r>
  <r>
    <n v="2233"/>
    <n v="35"/>
    <n v="55.19"/>
    <n v="1931.6499999999999"/>
    <x v="2"/>
  </r>
  <r>
    <n v="2234"/>
    <n v="23"/>
    <n v="54.11"/>
    <n v="1244.53"/>
    <x v="2"/>
  </r>
  <r>
    <n v="2235"/>
    <n v="35"/>
    <n v="48.7"/>
    <n v="1704.5"/>
    <x v="2"/>
  </r>
  <r>
    <n v="2236"/>
    <n v="40"/>
    <n v="43.83"/>
    <n v="1753.1999999999998"/>
    <x v="2"/>
  </r>
  <r>
    <n v="2237"/>
    <n v="35"/>
    <n v="47.62"/>
    <n v="1666.6999999999998"/>
    <x v="2"/>
  </r>
  <r>
    <n v="2238"/>
    <n v="31"/>
    <n v="55.19"/>
    <n v="1710.8899999999999"/>
    <x v="2"/>
  </r>
  <r>
    <n v="2239"/>
    <n v="50"/>
    <n v="46.53"/>
    <n v="2326.5"/>
    <x v="2"/>
  </r>
  <r>
    <n v="2240"/>
    <n v="40"/>
    <n v="57.9"/>
    <n v="2316"/>
    <x v="2"/>
  </r>
  <r>
    <n v="2241"/>
    <n v="38"/>
    <n v="45.45"/>
    <n v="1727.1000000000001"/>
    <x v="2"/>
  </r>
  <r>
    <n v="2242"/>
    <n v="38"/>
    <n v="100"/>
    <n v="3800"/>
    <x v="2"/>
  </r>
  <r>
    <n v="2243"/>
    <n v="40"/>
    <n v="60.6"/>
    <n v="2424"/>
    <x v="2"/>
  </r>
  <r>
    <n v="2244"/>
    <n v="33"/>
    <n v="46.53"/>
    <n v="1535.49"/>
    <x v="2"/>
  </r>
  <r>
    <n v="2245"/>
    <n v="36"/>
    <n v="100"/>
    <n v="3600"/>
    <x v="2"/>
  </r>
  <r>
    <n v="2246"/>
    <n v="20"/>
    <n v="66.47"/>
    <n v="1329.4"/>
    <x v="2"/>
  </r>
  <r>
    <n v="2247"/>
    <n v="32"/>
    <n v="53.18"/>
    <n v="1701.76"/>
    <x v="2"/>
  </r>
  <r>
    <n v="2248"/>
    <n v="36"/>
    <n v="62.77"/>
    <n v="2259.7200000000003"/>
    <x v="2"/>
  </r>
  <r>
    <n v="2249"/>
    <n v="19"/>
    <n v="48.7"/>
    <n v="925.30000000000007"/>
    <x v="2"/>
  </r>
  <r>
    <n v="2250"/>
    <n v="11"/>
    <n v="43.83"/>
    <n v="482.13"/>
    <x v="2"/>
  </r>
  <r>
    <n v="2251"/>
    <n v="49"/>
    <n v="65.87"/>
    <n v="3227.63"/>
    <x v="6"/>
  </r>
  <r>
    <n v="2252"/>
    <n v="27"/>
    <n v="63.38"/>
    <n v="1711.26"/>
    <x v="6"/>
  </r>
  <r>
    <n v="2253"/>
    <n v="29"/>
    <n v="70.84"/>
    <n v="2054.36"/>
    <x v="6"/>
  </r>
  <r>
    <n v="2254"/>
    <n v="42"/>
    <n v="74.569999999999993"/>
    <n v="3131.9399999999996"/>
    <x v="6"/>
  </r>
  <r>
    <n v="2255"/>
    <n v="33"/>
    <n v="50.95"/>
    <n v="1681.3500000000001"/>
    <x v="6"/>
  </r>
  <r>
    <n v="2256"/>
    <n v="44"/>
    <n v="53.44"/>
    <n v="2351.3599999999997"/>
    <x v="6"/>
  </r>
  <r>
    <n v="2257"/>
    <n v="22"/>
    <n v="64"/>
    <n v="1408"/>
    <x v="6"/>
  </r>
  <r>
    <n v="2258"/>
    <n v="48"/>
    <n v="50.95"/>
    <n v="2445.6000000000004"/>
    <x v="6"/>
  </r>
  <r>
    <n v="2259"/>
    <n v="33"/>
    <n v="54.68"/>
    <n v="1804.44"/>
    <x v="6"/>
  </r>
  <r>
    <n v="2260"/>
    <n v="45"/>
    <n v="56.55"/>
    <n v="2544.75"/>
    <x v="6"/>
  </r>
  <r>
    <n v="2261"/>
    <n v="20"/>
    <n v="52.82"/>
    <n v="1056.4000000000001"/>
    <x v="6"/>
  </r>
  <r>
    <n v="2262"/>
    <n v="46"/>
    <n v="60.9"/>
    <n v="2801.4"/>
    <x v="6"/>
  </r>
  <r>
    <n v="2263"/>
    <n v="40"/>
    <n v="49.71"/>
    <n v="1988.4"/>
    <x v="6"/>
  </r>
  <r>
    <n v="2264"/>
    <n v="45"/>
    <n v="64.63"/>
    <n v="2908.35"/>
    <x v="6"/>
  </r>
  <r>
    <n v="2265"/>
    <n v="36"/>
    <n v="59.65"/>
    <n v="2147.4"/>
    <x v="6"/>
  </r>
  <r>
    <n v="2266"/>
    <n v="31"/>
    <n v="67.73"/>
    <n v="2099.63"/>
    <x v="6"/>
  </r>
  <r>
    <n v="2267"/>
    <n v="46"/>
    <n v="50.33"/>
    <n v="2315.1799999999998"/>
    <x v="6"/>
  </r>
  <r>
    <n v="2268"/>
    <n v="35"/>
    <n v="66.489999999999995"/>
    <n v="2327.1499999999996"/>
    <x v="6"/>
  </r>
  <r>
    <n v="2269"/>
    <n v="28"/>
    <n v="100"/>
    <n v="2800"/>
    <x v="6"/>
  </r>
  <r>
    <n v="2270"/>
    <n v="31"/>
    <n v="84.71"/>
    <n v="2626.0099999999998"/>
    <x v="6"/>
  </r>
  <r>
    <n v="2271"/>
    <n v="27"/>
    <n v="100"/>
    <n v="2700"/>
    <x v="6"/>
  </r>
  <r>
    <n v="2272"/>
    <n v="22"/>
    <n v="100"/>
    <n v="2200"/>
    <x v="6"/>
  </r>
  <r>
    <n v="2273"/>
    <n v="30"/>
    <n v="99.55"/>
    <n v="2986.5"/>
    <x v="6"/>
  </r>
  <r>
    <n v="2274"/>
    <n v="44"/>
    <n v="36.07"/>
    <n v="1587.08"/>
    <x v="6"/>
  </r>
  <r>
    <n v="2275"/>
    <n v="30"/>
    <n v="60.28"/>
    <n v="1808.4"/>
    <x v="6"/>
  </r>
  <r>
    <n v="2276"/>
    <n v="24"/>
    <n v="49.71"/>
    <n v="1193.04"/>
    <x v="6"/>
  </r>
  <r>
    <n v="2277"/>
    <n v="45"/>
    <n v="75.63"/>
    <n v="3403.35"/>
    <x v="2"/>
  </r>
  <r>
    <n v="2278"/>
    <n v="23"/>
    <n v="68.52"/>
    <n v="1575.9599999999998"/>
    <x v="2"/>
  </r>
  <r>
    <n v="2279"/>
    <n v="26"/>
    <n v="62.7"/>
    <n v="1630.2"/>
    <x v="2"/>
  </r>
  <r>
    <n v="2280"/>
    <n v="28"/>
    <n v="60.76"/>
    <n v="1701.28"/>
    <x v="2"/>
  </r>
  <r>
    <n v="2281"/>
    <n v="49"/>
    <n v="58.18"/>
    <n v="2850.82"/>
    <x v="2"/>
  </r>
  <r>
    <n v="2282"/>
    <n v="49"/>
    <n v="54.94"/>
    <n v="2692.06"/>
    <x v="2"/>
  </r>
  <r>
    <n v="2283"/>
    <n v="29"/>
    <n v="74.98"/>
    <n v="2174.42"/>
    <x v="2"/>
  </r>
  <r>
    <n v="2284"/>
    <n v="49"/>
    <n v="64.64"/>
    <n v="3167.36"/>
    <x v="2"/>
  </r>
  <r>
    <n v="2285"/>
    <n v="39"/>
    <n v="54.94"/>
    <n v="2142.66"/>
    <x v="2"/>
  </r>
  <r>
    <n v="2286"/>
    <n v="36"/>
    <n v="58.82"/>
    <n v="2117.52"/>
    <x v="2"/>
  </r>
  <r>
    <n v="2287"/>
    <n v="39"/>
    <n v="62.05"/>
    <n v="2419.9499999999998"/>
    <x v="2"/>
  </r>
  <r>
    <n v="2288"/>
    <n v="30"/>
    <n v="73.040000000000006"/>
    <n v="2191.2000000000003"/>
    <x v="2"/>
  </r>
  <r>
    <n v="2289"/>
    <n v="44"/>
    <n v="69.16"/>
    <n v="3043.04"/>
    <x v="2"/>
  </r>
  <r>
    <n v="2290"/>
    <n v="20"/>
    <n v="61.41"/>
    <n v="1228.1999999999998"/>
    <x v="2"/>
  </r>
  <r>
    <n v="2291"/>
    <n v="21"/>
    <n v="63.35"/>
    <n v="1330.3500000000001"/>
    <x v="2"/>
  </r>
  <r>
    <n v="2292"/>
    <n v="36"/>
    <n v="77.569999999999993"/>
    <n v="2792.5199999999995"/>
    <x v="2"/>
  </r>
  <r>
    <n v="2293"/>
    <n v="32"/>
    <n v="71.75"/>
    <n v="2296"/>
    <x v="2"/>
  </r>
  <r>
    <n v="2294"/>
    <n v="36"/>
    <n v="73.040000000000006"/>
    <n v="2629.44"/>
    <x v="2"/>
  </r>
  <r>
    <n v="2295"/>
    <n v="34"/>
    <n v="56.24"/>
    <n v="1912.16"/>
    <x v="2"/>
  </r>
  <r>
    <n v="2296"/>
    <n v="48"/>
    <n v="100"/>
    <n v="4800"/>
    <x v="2"/>
  </r>
  <r>
    <n v="2297"/>
    <n v="33"/>
    <n v="73.69"/>
    <n v="2431.77"/>
    <x v="2"/>
  </r>
  <r>
    <n v="2298"/>
    <n v="31"/>
    <n v="100"/>
    <n v="3100"/>
    <x v="2"/>
  </r>
  <r>
    <n v="2299"/>
    <n v="36"/>
    <n v="100"/>
    <n v="3600"/>
    <x v="2"/>
  </r>
  <r>
    <n v="2300"/>
    <n v="25"/>
    <n v="100"/>
    <n v="2500"/>
    <x v="2"/>
  </r>
  <r>
    <n v="2301"/>
    <n v="48"/>
    <n v="100"/>
    <n v="4800"/>
    <x v="2"/>
  </r>
  <r>
    <n v="2302"/>
    <n v="27"/>
    <n v="69.16"/>
    <n v="1867.32"/>
    <x v="2"/>
  </r>
  <r>
    <n v="2303"/>
    <n v="44"/>
    <n v="61.41"/>
    <n v="2702.04"/>
    <x v="2"/>
  </r>
  <r>
    <n v="2304"/>
    <n v="33"/>
    <n v="72.92"/>
    <n v="2406.36"/>
    <x v="3"/>
  </r>
  <r>
    <n v="2305"/>
    <n v="29"/>
    <n v="72.23"/>
    <n v="2094.67"/>
    <x v="3"/>
  </r>
  <r>
    <n v="2306"/>
    <n v="49"/>
    <n v="57.1"/>
    <n v="2797.9"/>
    <x v="3"/>
  </r>
  <r>
    <n v="2307"/>
    <n v="20"/>
    <n v="81.86"/>
    <n v="1637.2"/>
    <x v="3"/>
  </r>
  <r>
    <n v="2308"/>
    <n v="31"/>
    <n v="73.61"/>
    <n v="2281.91"/>
    <x v="3"/>
  </r>
  <r>
    <n v="2309"/>
    <n v="39"/>
    <n v="59.16"/>
    <n v="2307.2399999999998"/>
    <x v="3"/>
  </r>
  <r>
    <n v="2310"/>
    <n v="20"/>
    <n v="66.040000000000006"/>
    <n v="1320.8000000000002"/>
    <x v="3"/>
  </r>
  <r>
    <n v="2311"/>
    <n v="34"/>
    <n v="77.73"/>
    <n v="2642.82"/>
    <x v="3"/>
  </r>
  <r>
    <n v="2312"/>
    <n v="50"/>
    <n v="61.22"/>
    <n v="3061"/>
    <x v="3"/>
  </r>
  <r>
    <n v="2313"/>
    <n v="40"/>
    <n v="79.11"/>
    <n v="3164.4"/>
    <x v="3"/>
  </r>
  <r>
    <n v="2314"/>
    <n v="28"/>
    <n v="63.97"/>
    <n v="1791.1599999999999"/>
    <x v="3"/>
  </r>
  <r>
    <n v="2315"/>
    <n v="50"/>
    <n v="81.86"/>
    <n v="4093"/>
    <x v="3"/>
  </r>
  <r>
    <n v="2316"/>
    <n v="28"/>
    <n v="79.8"/>
    <n v="2234.4"/>
    <x v="3"/>
  </r>
  <r>
    <n v="2317"/>
    <n v="46"/>
    <n v="66.040000000000006"/>
    <n v="3037.84"/>
    <x v="3"/>
  </r>
  <r>
    <n v="2318"/>
    <n v="24"/>
    <n v="59.16"/>
    <n v="1419.84"/>
    <x v="3"/>
  </r>
  <r>
    <n v="2319"/>
    <n v="24"/>
    <n v="81.17"/>
    <n v="1948.08"/>
    <x v="3"/>
  </r>
  <r>
    <n v="2320"/>
    <n v="39"/>
    <n v="59.16"/>
    <n v="2307.2399999999998"/>
    <x v="3"/>
  </r>
  <r>
    <n v="2321"/>
    <n v="40"/>
    <n v="44.51"/>
    <n v="1780.3999999999999"/>
    <x v="3"/>
  </r>
  <r>
    <n v="2322"/>
    <n v="49"/>
    <n v="72.33"/>
    <n v="3544.17"/>
    <x v="3"/>
  </r>
  <r>
    <n v="2323"/>
    <n v="44"/>
    <n v="82.26"/>
    <n v="3619.44"/>
    <x v="3"/>
  </r>
  <r>
    <n v="2324"/>
    <n v="35"/>
    <n v="100"/>
    <n v="3500"/>
    <x v="3"/>
  </r>
  <r>
    <n v="2325"/>
    <n v="22"/>
    <n v="67.41"/>
    <n v="1483.02"/>
    <x v="3"/>
  </r>
  <r>
    <n v="2326"/>
    <n v="62"/>
    <n v="77.73"/>
    <n v="4819.26"/>
    <x v="3"/>
  </r>
  <r>
    <n v="2327"/>
    <n v="26"/>
    <n v="61.22"/>
    <n v="1591.72"/>
    <x v="3"/>
  </r>
  <r>
    <n v="2328"/>
    <n v="31"/>
    <n v="100"/>
    <n v="3100"/>
    <x v="0"/>
  </r>
  <r>
    <n v="2329"/>
    <n v="25"/>
    <n v="86.74"/>
    <n v="2168.5"/>
    <x v="0"/>
  </r>
  <r>
    <n v="2330"/>
    <n v="30"/>
    <n v="89.8"/>
    <n v="2694"/>
    <x v="0"/>
  </r>
  <r>
    <n v="2331"/>
    <n v="27"/>
    <n v="100"/>
    <n v="2700"/>
    <x v="0"/>
  </r>
  <r>
    <n v="2332"/>
    <n v="23"/>
    <n v="100"/>
    <n v="2300"/>
    <x v="0"/>
  </r>
  <r>
    <n v="2333"/>
    <n v="34"/>
    <n v="100"/>
    <n v="3400"/>
    <x v="0"/>
  </r>
  <r>
    <n v="2334"/>
    <n v="22"/>
    <n v="100"/>
    <n v="2200"/>
    <x v="0"/>
  </r>
  <r>
    <n v="2335"/>
    <n v="42"/>
    <n v="85.72"/>
    <n v="3600.24"/>
    <x v="0"/>
  </r>
  <r>
    <n v="2336"/>
    <n v="37"/>
    <n v="100"/>
    <n v="3700"/>
    <x v="0"/>
  </r>
  <r>
    <n v="2337"/>
    <n v="30"/>
    <n v="100"/>
    <n v="3000"/>
    <x v="0"/>
  </r>
  <r>
    <n v="2338"/>
    <n v="27"/>
    <n v="100"/>
    <n v="2700"/>
    <x v="0"/>
  </r>
  <r>
    <n v="2339"/>
    <n v="25"/>
    <n v="100"/>
    <n v="2500"/>
    <x v="0"/>
  </r>
  <r>
    <n v="2340"/>
    <n v="34"/>
    <n v="97.97"/>
    <n v="3330.98"/>
    <x v="0"/>
  </r>
  <r>
    <n v="2341"/>
    <n v="38"/>
    <n v="100"/>
    <n v="3800"/>
    <x v="0"/>
  </r>
  <r>
    <n v="2342"/>
    <n v="26"/>
    <n v="100"/>
    <n v="2600"/>
    <x v="0"/>
  </r>
  <r>
    <n v="2343"/>
    <n v="38"/>
    <n v="100"/>
    <n v="3800"/>
    <x v="0"/>
  </r>
  <r>
    <n v="2344"/>
    <n v="50"/>
    <n v="84.7"/>
    <n v="4235"/>
    <x v="0"/>
  </r>
  <r>
    <n v="2345"/>
    <n v="22"/>
    <n v="100"/>
    <n v="2200"/>
    <x v="0"/>
  </r>
  <r>
    <n v="2346"/>
    <n v="32"/>
    <n v="100"/>
    <n v="3200"/>
    <x v="0"/>
  </r>
  <r>
    <n v="2347"/>
    <n v="31"/>
    <n v="71.02"/>
    <n v="2201.62"/>
    <x v="0"/>
  </r>
  <r>
    <n v="2348"/>
    <n v="40"/>
    <n v="100"/>
    <n v="4000"/>
    <x v="0"/>
  </r>
  <r>
    <n v="2349"/>
    <n v="22"/>
    <n v="100"/>
    <n v="2200"/>
    <x v="0"/>
  </r>
  <r>
    <n v="2350"/>
    <n v="41"/>
    <n v="100"/>
    <n v="4100"/>
    <x v="0"/>
  </r>
  <r>
    <n v="2351"/>
    <n v="45"/>
    <n v="48.98"/>
    <n v="2204.1"/>
    <x v="0"/>
  </r>
  <r>
    <n v="2352"/>
    <n v="45"/>
    <n v="100"/>
    <n v="4500"/>
    <x v="0"/>
  </r>
  <r>
    <n v="2353"/>
    <n v="39"/>
    <n v="40.15"/>
    <n v="1565.85"/>
    <x v="3"/>
  </r>
  <r>
    <n v="2354"/>
    <n v="49"/>
    <n v="50.62"/>
    <n v="2480.3799999999997"/>
    <x v="3"/>
  </r>
  <r>
    <n v="2355"/>
    <n v="27"/>
    <n v="50.19"/>
    <n v="1355.1299999999999"/>
    <x v="3"/>
  </r>
  <r>
    <n v="2356"/>
    <n v="34"/>
    <n v="36.659999999999997"/>
    <n v="1246.4399999999998"/>
    <x v="3"/>
  </r>
  <r>
    <n v="2357"/>
    <n v="20"/>
    <n v="41.02"/>
    <n v="820.40000000000009"/>
    <x v="3"/>
  </r>
  <r>
    <n v="2358"/>
    <n v="48"/>
    <n v="51.93"/>
    <n v="2492.64"/>
    <x v="3"/>
  </r>
  <r>
    <n v="2359"/>
    <n v="29"/>
    <n v="38.4"/>
    <n v="1113.5999999999999"/>
    <x v="3"/>
  </r>
  <r>
    <n v="2360"/>
    <n v="43"/>
    <n v="41.02"/>
    <n v="1763.8600000000001"/>
    <x v="3"/>
  </r>
  <r>
    <n v="2361"/>
    <n v="41"/>
    <n v="46.26"/>
    <n v="1896.6599999999999"/>
    <x v="3"/>
  </r>
  <r>
    <n v="2362"/>
    <n v="41"/>
    <n v="35.35"/>
    <n v="1449.3500000000001"/>
    <x v="3"/>
  </r>
  <r>
    <n v="2363"/>
    <n v="36"/>
    <n v="51.93"/>
    <n v="1869.48"/>
    <x v="3"/>
  </r>
  <r>
    <n v="2364"/>
    <n v="49"/>
    <n v="37.97"/>
    <n v="1860.53"/>
    <x v="3"/>
  </r>
  <r>
    <n v="2365"/>
    <n v="38"/>
    <n v="45.39"/>
    <n v="1724.82"/>
    <x v="3"/>
  </r>
  <r>
    <n v="2366"/>
    <n v="33"/>
    <n v="51.93"/>
    <n v="1713.69"/>
    <x v="3"/>
  </r>
  <r>
    <n v="2367"/>
    <n v="26"/>
    <n v="48.44"/>
    <n v="1259.44"/>
    <x v="3"/>
  </r>
  <r>
    <n v="2368"/>
    <n v="47"/>
    <n v="43.64"/>
    <n v="2051.08"/>
    <x v="3"/>
  </r>
  <r>
    <n v="2369"/>
    <n v="34"/>
    <n v="47.57"/>
    <n v="1617.38"/>
    <x v="3"/>
  </r>
  <r>
    <n v="2370"/>
    <n v="34"/>
    <n v="51.93"/>
    <n v="1765.62"/>
    <x v="3"/>
  </r>
  <r>
    <n v="2371"/>
    <n v="40"/>
    <n v="50.62"/>
    <n v="2024.8"/>
    <x v="3"/>
  </r>
  <r>
    <n v="2372"/>
    <n v="40"/>
    <n v="82.21"/>
    <n v="3288.3999999999996"/>
    <x v="3"/>
  </r>
  <r>
    <n v="2373"/>
    <n v="33"/>
    <n v="82.59"/>
    <n v="2725.4700000000003"/>
    <x v="3"/>
  </r>
  <r>
    <n v="2374"/>
    <n v="49"/>
    <n v="65.8"/>
    <n v="3224.2"/>
    <x v="3"/>
  </r>
  <r>
    <n v="2375"/>
    <n v="27"/>
    <n v="100"/>
    <n v="2700"/>
    <x v="3"/>
  </r>
  <r>
    <n v="2376"/>
    <n v="49"/>
    <n v="36.659999999999997"/>
    <n v="1796.34"/>
    <x v="3"/>
  </r>
  <r>
    <n v="2377"/>
    <n v="56"/>
    <n v="35.35"/>
    <n v="1979.6000000000001"/>
    <x v="3"/>
  </r>
  <r>
    <n v="2378"/>
    <n v="37"/>
    <n v="51.93"/>
    <n v="1921.41"/>
    <x v="3"/>
  </r>
  <r>
    <n v="2379"/>
    <n v="33"/>
    <n v="100"/>
    <n v="3300"/>
    <x v="2"/>
  </r>
  <r>
    <n v="2380"/>
    <n v="27"/>
    <n v="100"/>
    <n v="2700"/>
    <x v="2"/>
  </r>
  <r>
    <n v="2381"/>
    <n v="46"/>
    <n v="100"/>
    <n v="4600"/>
    <x v="2"/>
  </r>
  <r>
    <n v="2382"/>
    <n v="44"/>
    <n v="100"/>
    <n v="4400"/>
    <x v="2"/>
  </r>
  <r>
    <n v="2383"/>
    <n v="26"/>
    <n v="100"/>
    <n v="2600"/>
    <x v="2"/>
  </r>
  <r>
    <n v="2384"/>
    <n v="48"/>
    <n v="94.92"/>
    <n v="4556.16"/>
    <x v="2"/>
  </r>
  <r>
    <n v="2385"/>
    <n v="23"/>
    <n v="100"/>
    <n v="2300"/>
    <x v="2"/>
  </r>
  <r>
    <n v="2386"/>
    <n v="45"/>
    <n v="100"/>
    <n v="4500"/>
    <x v="2"/>
  </r>
  <r>
    <n v="2387"/>
    <n v="49"/>
    <n v="100"/>
    <n v="4900"/>
    <x v="2"/>
  </r>
  <r>
    <n v="2388"/>
    <n v="28"/>
    <n v="94.92"/>
    <n v="2657.76"/>
    <x v="2"/>
  </r>
  <r>
    <n v="2389"/>
    <n v="37"/>
    <n v="100"/>
    <n v="3700"/>
    <x v="2"/>
  </r>
  <r>
    <n v="2390"/>
    <n v="34"/>
    <n v="100"/>
    <n v="3400"/>
    <x v="2"/>
  </r>
  <r>
    <n v="2391"/>
    <n v="22"/>
    <n v="100"/>
    <n v="2200"/>
    <x v="2"/>
  </r>
  <r>
    <n v="2392"/>
    <n v="29"/>
    <n v="100"/>
    <n v="2900"/>
    <x v="2"/>
  </r>
  <r>
    <n v="2393"/>
    <n v="34"/>
    <n v="98.39"/>
    <n v="3345.26"/>
    <x v="2"/>
  </r>
  <r>
    <n v="2394"/>
    <n v="38"/>
    <n v="100"/>
    <n v="3800"/>
    <x v="2"/>
  </r>
  <r>
    <n v="2395"/>
    <n v="41"/>
    <n v="100"/>
    <n v="4100"/>
    <x v="2"/>
  </r>
  <r>
    <n v="2396"/>
    <n v="42"/>
    <n v="100"/>
    <n v="4200"/>
    <x v="2"/>
  </r>
  <r>
    <n v="2397"/>
    <n v="28"/>
    <n v="100"/>
    <n v="2800"/>
    <x v="2"/>
  </r>
  <r>
    <n v="2398"/>
    <n v="38"/>
    <n v="100"/>
    <n v="3800"/>
    <x v="2"/>
  </r>
  <r>
    <n v="2399"/>
    <n v="23"/>
    <n v="100"/>
    <n v="2300"/>
    <x v="2"/>
  </r>
  <r>
    <n v="2400"/>
    <n v="31"/>
    <n v="71.400000000000006"/>
    <n v="2213.4"/>
    <x v="2"/>
  </r>
  <r>
    <n v="2401"/>
    <n v="46"/>
    <n v="100"/>
    <n v="4600"/>
    <x v="2"/>
  </r>
  <r>
    <n v="2402"/>
    <n v="48"/>
    <n v="56.55"/>
    <n v="2714.3999999999996"/>
    <x v="2"/>
  </r>
  <r>
    <n v="2403"/>
    <n v="29"/>
    <n v="100"/>
    <n v="2900"/>
    <x v="2"/>
  </r>
  <r>
    <n v="2404"/>
    <n v="46"/>
    <n v="100"/>
    <n v="4600"/>
    <x v="2"/>
  </r>
  <r>
    <n v="2405"/>
    <n v="26"/>
    <n v="100"/>
    <n v="2600"/>
    <x v="2"/>
  </r>
  <r>
    <n v="2406"/>
    <n v="18"/>
    <n v="100"/>
    <n v="1800"/>
    <x v="2"/>
  </r>
  <r>
    <n v="2407"/>
    <n v="32"/>
    <n v="53.31"/>
    <n v="1705.92"/>
    <x v="6"/>
  </r>
  <r>
    <n v="2408"/>
    <n v="21"/>
    <n v="49.21"/>
    <n v="1033.4100000000001"/>
    <x v="6"/>
  </r>
  <r>
    <n v="2409"/>
    <n v="46"/>
    <n v="69.12"/>
    <n v="3179.5200000000004"/>
    <x v="6"/>
  </r>
  <r>
    <n v="2410"/>
    <n v="42"/>
    <n v="49.79"/>
    <n v="2091.1799999999998"/>
    <x v="6"/>
  </r>
  <r>
    <n v="2411"/>
    <n v="31"/>
    <n v="57.41"/>
    <n v="1779.7099999999998"/>
    <x v="6"/>
  </r>
  <r>
    <n v="2412"/>
    <n v="38"/>
    <n v="66.78"/>
    <n v="2537.64"/>
    <x v="6"/>
  </r>
  <r>
    <n v="2413"/>
    <n v="38"/>
    <n v="64.44"/>
    <n v="2448.7199999999998"/>
    <x v="6"/>
  </r>
  <r>
    <n v="2414"/>
    <n v="20"/>
    <n v="48.62"/>
    <n v="972.4"/>
    <x v="6"/>
  </r>
  <r>
    <n v="2415"/>
    <n v="46"/>
    <n v="62.09"/>
    <n v="2856.1400000000003"/>
    <x v="6"/>
  </r>
  <r>
    <n v="2416"/>
    <n v="30"/>
    <n v="65.61"/>
    <n v="1968.3"/>
    <x v="6"/>
  </r>
  <r>
    <n v="2417"/>
    <n v="30"/>
    <n v="68.540000000000006"/>
    <n v="2056.2000000000003"/>
    <x v="6"/>
  </r>
  <r>
    <n v="2418"/>
    <n v="43"/>
    <n v="52.14"/>
    <n v="2242.02"/>
    <x v="6"/>
  </r>
  <r>
    <n v="2419"/>
    <n v="49"/>
    <n v="63.85"/>
    <n v="3128.65"/>
    <x v="6"/>
  </r>
  <r>
    <n v="2420"/>
    <n v="43"/>
    <n v="56.82"/>
    <n v="2443.2600000000002"/>
    <x v="6"/>
  </r>
  <r>
    <n v="2421"/>
    <n v="37"/>
    <n v="66.78"/>
    <n v="2470.86"/>
    <x v="6"/>
  </r>
  <r>
    <n v="2422"/>
    <n v="35"/>
    <n v="55.07"/>
    <n v="1927.45"/>
    <x v="6"/>
  </r>
  <r>
    <n v="2423"/>
    <n v="34"/>
    <n v="60.34"/>
    <n v="2051.56"/>
    <x v="6"/>
  </r>
  <r>
    <n v="2424"/>
    <n v="38"/>
    <n v="61.51"/>
    <n v="2337.38"/>
    <x v="6"/>
  </r>
  <r>
    <n v="2425"/>
    <n v="44"/>
    <n v="100"/>
    <n v="4400"/>
    <x v="6"/>
  </r>
  <r>
    <n v="2426"/>
    <n v="21"/>
    <n v="100"/>
    <n v="2100"/>
    <x v="6"/>
  </r>
  <r>
    <n v="2427"/>
    <n v="44"/>
    <n v="100"/>
    <n v="4400"/>
    <x v="6"/>
  </r>
  <r>
    <n v="2428"/>
    <n v="25"/>
    <n v="64.930000000000007"/>
    <n v="1623.2500000000002"/>
    <x v="6"/>
  </r>
  <r>
    <n v="2429"/>
    <n v="24"/>
    <n v="58.58"/>
    <n v="1405.92"/>
    <x v="6"/>
  </r>
  <r>
    <n v="2430"/>
    <n v="38"/>
    <n v="60.06"/>
    <n v="2282.2800000000002"/>
    <x v="6"/>
  </r>
  <r>
    <n v="2431"/>
    <n v="45"/>
    <n v="100"/>
    <n v="4500"/>
    <x v="6"/>
  </r>
  <r>
    <n v="2432"/>
    <n v="51"/>
    <n v="63.85"/>
    <n v="3256.35"/>
    <x v="6"/>
  </r>
  <r>
    <n v="2433"/>
    <n v="34"/>
    <n v="82.99"/>
    <n v="2821.66"/>
    <x v="0"/>
  </r>
  <r>
    <n v="2434"/>
    <n v="44"/>
    <n v="74.849999999999994"/>
    <n v="3293.3999999999996"/>
    <x v="0"/>
  </r>
  <r>
    <n v="2435"/>
    <n v="44"/>
    <n v="96"/>
    <n v="4224"/>
    <x v="0"/>
  </r>
  <r>
    <n v="2436"/>
    <n v="38"/>
    <n v="81.36"/>
    <n v="3091.68"/>
    <x v="0"/>
  </r>
  <r>
    <n v="2437"/>
    <n v="31"/>
    <n v="71.599999999999994"/>
    <n v="2219.6"/>
    <x v="0"/>
  </r>
  <r>
    <n v="2438"/>
    <n v="48"/>
    <n v="80.55"/>
    <n v="3866.3999999999996"/>
    <x v="0"/>
  </r>
  <r>
    <n v="2439"/>
    <n v="21"/>
    <n v="93.56"/>
    <n v="1964.76"/>
    <x v="0"/>
  </r>
  <r>
    <n v="2440"/>
    <n v="40"/>
    <n v="66.72"/>
    <n v="2668.8"/>
    <x v="0"/>
  </r>
  <r>
    <n v="2441"/>
    <n v="40"/>
    <n v="80.55"/>
    <n v="3222"/>
    <x v="0"/>
  </r>
  <r>
    <n v="2442"/>
    <n v="50"/>
    <n v="77.290000000000006"/>
    <n v="3864.5000000000005"/>
    <x v="0"/>
  </r>
  <r>
    <n v="2443"/>
    <n v="20"/>
    <n v="68.34"/>
    <n v="1366.8000000000002"/>
    <x v="0"/>
  </r>
  <r>
    <n v="2444"/>
    <n v="48"/>
    <n v="72.41"/>
    <n v="3475.68"/>
    <x v="0"/>
  </r>
  <r>
    <n v="2445"/>
    <n v="47"/>
    <n v="89.5"/>
    <n v="4206.5"/>
    <x v="0"/>
  </r>
  <r>
    <n v="2446"/>
    <n v="21"/>
    <n v="70.78"/>
    <n v="1486.38"/>
    <x v="0"/>
  </r>
  <r>
    <n v="2447"/>
    <n v="39"/>
    <n v="78.92"/>
    <n v="3077.88"/>
    <x v="0"/>
  </r>
  <r>
    <n v="2448"/>
    <n v="44"/>
    <n v="80.55"/>
    <n v="3544.2"/>
    <x v="0"/>
  </r>
  <r>
    <n v="2449"/>
    <n v="28"/>
    <n v="88.68"/>
    <n v="2483.04"/>
    <x v="0"/>
  </r>
  <r>
    <n v="2450"/>
    <n v="45"/>
    <n v="77.290000000000006"/>
    <n v="3478.05"/>
    <x v="0"/>
  </r>
  <r>
    <n v="2451"/>
    <n v="20"/>
    <n v="100"/>
    <n v="2000"/>
    <x v="0"/>
  </r>
  <r>
    <n v="2452"/>
    <n v="38"/>
    <n v="100"/>
    <n v="3800"/>
    <x v="0"/>
  </r>
  <r>
    <n v="2453"/>
    <n v="26"/>
    <n v="100"/>
    <n v="2600"/>
    <x v="0"/>
  </r>
  <r>
    <n v="2454"/>
    <n v="44"/>
    <n v="100"/>
    <n v="4400"/>
    <x v="0"/>
  </r>
  <r>
    <n v="2455"/>
    <n v="49"/>
    <n v="100"/>
    <n v="4900"/>
    <x v="0"/>
  </r>
  <r>
    <n v="2456"/>
    <n v="22"/>
    <n v="100"/>
    <n v="2200"/>
    <x v="0"/>
  </r>
  <r>
    <n v="2457"/>
    <n v="31"/>
    <n v="68.34"/>
    <n v="2118.54"/>
    <x v="0"/>
  </r>
  <r>
    <n v="2458"/>
    <n v="41"/>
    <n v="70.67"/>
    <n v="2897.4700000000003"/>
    <x v="5"/>
  </r>
  <r>
    <n v="2459"/>
    <n v="25"/>
    <n v="76.67"/>
    <n v="1916.75"/>
    <x v="5"/>
  </r>
  <r>
    <n v="2460"/>
    <n v="31"/>
    <n v="60"/>
    <n v="1860"/>
    <x v="5"/>
  </r>
  <r>
    <n v="2461"/>
    <n v="41"/>
    <n v="64"/>
    <n v="2624"/>
    <x v="5"/>
  </r>
  <r>
    <n v="2462"/>
    <n v="43"/>
    <n v="64.67"/>
    <n v="2780.81"/>
    <x v="5"/>
  </r>
  <r>
    <n v="2463"/>
    <n v="43"/>
    <n v="75.34"/>
    <n v="3239.6200000000003"/>
    <x v="5"/>
  </r>
  <r>
    <n v="2464"/>
    <n v="24"/>
    <n v="76"/>
    <n v="1824"/>
    <x v="5"/>
  </r>
  <r>
    <n v="2465"/>
    <n v="21"/>
    <n v="54"/>
    <n v="1134"/>
    <x v="5"/>
  </r>
  <r>
    <n v="2466"/>
    <n v="23"/>
    <n v="64.67"/>
    <n v="1487.41"/>
    <x v="5"/>
  </r>
  <r>
    <n v="2467"/>
    <n v="38"/>
    <n v="74.67"/>
    <n v="2837.46"/>
    <x v="5"/>
  </r>
  <r>
    <n v="2468"/>
    <n v="31"/>
    <n v="62.67"/>
    <n v="1942.77"/>
    <x v="5"/>
  </r>
  <r>
    <n v="2469"/>
    <n v="36"/>
    <n v="70.67"/>
    <n v="2544.12"/>
    <x v="5"/>
  </r>
  <r>
    <n v="2470"/>
    <n v="36"/>
    <n v="71.34"/>
    <n v="2568.2400000000002"/>
    <x v="5"/>
  </r>
  <r>
    <n v="2471"/>
    <n v="34"/>
    <n v="62"/>
    <n v="2108"/>
    <x v="5"/>
  </r>
  <r>
    <n v="2472"/>
    <n v="21"/>
    <n v="65.34"/>
    <n v="1372.14"/>
    <x v="5"/>
  </r>
  <r>
    <n v="2473"/>
    <n v="45"/>
    <n v="78.67"/>
    <n v="3540.15"/>
    <x v="5"/>
  </r>
  <r>
    <n v="2474"/>
    <n v="26"/>
    <n v="75.34"/>
    <n v="1958.8400000000001"/>
    <x v="5"/>
  </r>
  <r>
    <n v="2475"/>
    <n v="50"/>
    <n v="54"/>
    <n v="2700"/>
    <x v="5"/>
  </r>
  <r>
    <n v="2476"/>
    <n v="41"/>
    <n v="62"/>
    <n v="2542"/>
    <x v="5"/>
  </r>
  <r>
    <n v="2477"/>
    <n v="39"/>
    <n v="60"/>
    <n v="2340"/>
    <x v="5"/>
  </r>
  <r>
    <n v="2478"/>
    <n v="22"/>
    <n v="100"/>
    <n v="2200"/>
    <x v="5"/>
  </r>
  <r>
    <n v="2479"/>
    <n v="46"/>
    <n v="76.67"/>
    <n v="3526.82"/>
    <x v="5"/>
  </r>
  <r>
    <n v="2480"/>
    <n v="44"/>
    <n v="100"/>
    <n v="4400"/>
    <x v="5"/>
  </r>
  <r>
    <n v="2481"/>
    <n v="25"/>
    <n v="77.34"/>
    <n v="1933.5"/>
    <x v="5"/>
  </r>
  <r>
    <n v="2482"/>
    <n v="39"/>
    <n v="66.67"/>
    <n v="2600.13"/>
    <x v="5"/>
  </r>
  <r>
    <n v="2483"/>
    <n v="37"/>
    <n v="71.34"/>
    <n v="2639.58"/>
    <x v="5"/>
  </r>
  <r>
    <n v="2484"/>
    <n v="31"/>
    <n v="100"/>
    <n v="3100"/>
    <x v="4"/>
  </r>
  <r>
    <n v="2485"/>
    <n v="47"/>
    <n v="82.21"/>
    <n v="3863.87"/>
    <x v="4"/>
  </r>
  <r>
    <n v="2486"/>
    <n v="24"/>
    <n v="77.64"/>
    <n v="1863.3600000000001"/>
    <x v="4"/>
  </r>
  <r>
    <n v="2487"/>
    <n v="36"/>
    <n v="100"/>
    <n v="3600"/>
    <x v="4"/>
  </r>
  <r>
    <n v="2488"/>
    <n v="48"/>
    <n v="100"/>
    <n v="4800"/>
    <x v="4"/>
  </r>
  <r>
    <n v="2489"/>
    <n v="28"/>
    <n v="98.65"/>
    <n v="2762.2000000000003"/>
    <x v="4"/>
  </r>
  <r>
    <n v="2490"/>
    <n v="48"/>
    <n v="83.12"/>
    <n v="3989.76"/>
    <x v="4"/>
  </r>
  <r>
    <n v="2491"/>
    <n v="21"/>
    <n v="78.55"/>
    <n v="1649.55"/>
    <x v="4"/>
  </r>
  <r>
    <n v="2492"/>
    <n v="25"/>
    <n v="100"/>
    <n v="2500"/>
    <x v="4"/>
  </r>
  <r>
    <n v="2493"/>
    <n v="25"/>
    <n v="100"/>
    <n v="2500"/>
    <x v="4"/>
  </r>
  <r>
    <n v="2494"/>
    <n v="31"/>
    <n v="91.34"/>
    <n v="2831.54"/>
    <x v="4"/>
  </r>
  <r>
    <n v="2495"/>
    <n v="40"/>
    <n v="84.03"/>
    <n v="3361.2"/>
    <x v="4"/>
  </r>
  <r>
    <n v="2496"/>
    <n v="32"/>
    <n v="89.51"/>
    <n v="2864.32"/>
    <x v="4"/>
  </r>
  <r>
    <n v="2497"/>
    <n v="24"/>
    <n v="83.12"/>
    <n v="1994.88"/>
    <x v="4"/>
  </r>
  <r>
    <n v="2498"/>
    <n v="42"/>
    <n v="100"/>
    <n v="4200"/>
    <x v="4"/>
  </r>
  <r>
    <n v="2499"/>
    <n v="21"/>
    <n v="100"/>
    <n v="2100"/>
    <x v="4"/>
  </r>
  <r>
    <n v="2500"/>
    <n v="34"/>
    <n v="82.21"/>
    <n v="2795.14"/>
    <x v="4"/>
  </r>
  <r>
    <n v="2501"/>
    <n v="27"/>
    <n v="100"/>
    <n v="2700"/>
    <x v="4"/>
  </r>
  <r>
    <n v="2502"/>
    <n v="30"/>
    <n v="88.6"/>
    <n v="2658"/>
    <x v="4"/>
  </r>
  <r>
    <n v="2503"/>
    <n v="39"/>
    <n v="100"/>
    <n v="3900"/>
    <x v="4"/>
  </r>
  <r>
    <n v="2504"/>
    <n v="20"/>
    <n v="60.54"/>
    <n v="1210.8"/>
    <x v="4"/>
  </r>
  <r>
    <n v="2505"/>
    <n v="37"/>
    <n v="81.87"/>
    <n v="3029.19"/>
    <x v="4"/>
  </r>
  <r>
    <n v="2506"/>
    <n v="46"/>
    <n v="100"/>
    <n v="4600"/>
    <x v="4"/>
  </r>
  <r>
    <n v="2507"/>
    <n v="47"/>
    <n v="87.69"/>
    <n v="4121.43"/>
    <x v="4"/>
  </r>
  <r>
    <n v="2508"/>
    <n v="11"/>
    <n v="100"/>
    <n v="1100"/>
    <x v="4"/>
  </r>
  <r>
    <n v="2509"/>
    <n v="23"/>
    <n v="91.34"/>
    <n v="2100.8200000000002"/>
    <x v="4"/>
  </r>
  <r>
    <n v="2510"/>
    <n v="29"/>
    <n v="70.150000000000006"/>
    <n v="2034.3500000000001"/>
    <x v="5"/>
  </r>
  <r>
    <n v="2511"/>
    <n v="38"/>
    <n v="79.680000000000007"/>
    <n v="3027.84"/>
    <x v="5"/>
  </r>
  <r>
    <n v="2512"/>
    <n v="32"/>
    <n v="97"/>
    <n v="3104"/>
    <x v="5"/>
  </r>
  <r>
    <n v="2513"/>
    <n v="43"/>
    <n v="84.01"/>
    <n v="3612.4300000000003"/>
    <x v="5"/>
  </r>
  <r>
    <n v="2514"/>
    <n v="31"/>
    <n v="87.48"/>
    <n v="2711.88"/>
    <x v="5"/>
  </r>
  <r>
    <n v="2515"/>
    <n v="29"/>
    <n v="100"/>
    <n v="2900"/>
    <x v="5"/>
  </r>
  <r>
    <n v="2516"/>
    <n v="31"/>
    <n v="88.34"/>
    <n v="2738.54"/>
    <x v="5"/>
  </r>
  <r>
    <n v="2517"/>
    <n v="30"/>
    <n v="94.4"/>
    <n v="2832"/>
    <x v="5"/>
  </r>
  <r>
    <n v="2518"/>
    <n v="50"/>
    <n v="94.4"/>
    <n v="4720"/>
    <x v="5"/>
  </r>
  <r>
    <n v="2519"/>
    <n v="40"/>
    <n v="80.55"/>
    <n v="3222"/>
    <x v="5"/>
  </r>
  <r>
    <n v="2520"/>
    <n v="23"/>
    <n v="97"/>
    <n v="2231"/>
    <x v="5"/>
  </r>
  <r>
    <n v="2521"/>
    <n v="26"/>
    <n v="88.34"/>
    <n v="2296.84"/>
    <x v="5"/>
  </r>
  <r>
    <n v="2522"/>
    <n v="40"/>
    <n v="100"/>
    <n v="4000"/>
    <x v="5"/>
  </r>
  <r>
    <n v="2523"/>
    <n v="21"/>
    <n v="100"/>
    <n v="2100"/>
    <x v="5"/>
  </r>
  <r>
    <n v="2524"/>
    <n v="43"/>
    <n v="86.61"/>
    <n v="3724.23"/>
    <x v="5"/>
  </r>
  <r>
    <n v="2525"/>
    <n v="29"/>
    <n v="71.89"/>
    <n v="2084.81"/>
    <x v="5"/>
  </r>
  <r>
    <n v="2526"/>
    <n v="38"/>
    <n v="91.81"/>
    <n v="3488.78"/>
    <x v="5"/>
  </r>
  <r>
    <n v="2527"/>
    <n v="23"/>
    <n v="76.22"/>
    <n v="1753.06"/>
    <x v="5"/>
  </r>
  <r>
    <n v="2528"/>
    <n v="20"/>
    <n v="100"/>
    <n v="2000"/>
    <x v="5"/>
  </r>
  <r>
    <n v="2529"/>
    <n v="36"/>
    <n v="70.3"/>
    <n v="2530.7999999999997"/>
    <x v="5"/>
  </r>
  <r>
    <n v="2530"/>
    <n v="28"/>
    <n v="100"/>
    <n v="2800"/>
    <x v="5"/>
  </r>
  <r>
    <n v="2531"/>
    <n v="44"/>
    <n v="100"/>
    <n v="4400"/>
    <x v="5"/>
  </r>
  <r>
    <n v="2532"/>
    <n v="49"/>
    <n v="100"/>
    <n v="4900"/>
    <x v="5"/>
  </r>
  <r>
    <n v="2533"/>
    <n v="32"/>
    <n v="80.55"/>
    <n v="2577.6"/>
    <x v="5"/>
  </r>
  <r>
    <n v="2534"/>
    <n v="34"/>
    <n v="100"/>
    <n v="3400"/>
    <x v="5"/>
  </r>
  <r>
    <n v="2535"/>
    <n v="30"/>
    <n v="100"/>
    <n v="3000"/>
    <x v="5"/>
  </r>
  <r>
    <n v="2536"/>
    <n v="29"/>
    <n v="94.14"/>
    <n v="2730.06"/>
    <x v="5"/>
  </r>
  <r>
    <n v="2537"/>
    <n v="22"/>
    <n v="85.99"/>
    <n v="1891.78"/>
    <x v="5"/>
  </r>
  <r>
    <n v="2538"/>
    <n v="26"/>
    <n v="100"/>
    <n v="2600"/>
    <x v="5"/>
  </r>
  <r>
    <n v="2539"/>
    <n v="32"/>
    <n v="91.43"/>
    <n v="2925.76"/>
    <x v="5"/>
  </r>
  <r>
    <n v="2540"/>
    <n v="29"/>
    <n v="100"/>
    <n v="2900"/>
    <x v="5"/>
  </r>
  <r>
    <n v="2541"/>
    <n v="34"/>
    <n v="96.86"/>
    <n v="3293.24"/>
    <x v="5"/>
  </r>
  <r>
    <n v="2542"/>
    <n v="24"/>
    <n v="99.57"/>
    <n v="2389.6799999999998"/>
    <x v="5"/>
  </r>
  <r>
    <n v="2543"/>
    <n v="24"/>
    <n v="90.52"/>
    <n v="2172.48"/>
    <x v="5"/>
  </r>
  <r>
    <n v="2544"/>
    <n v="33"/>
    <n v="88.71"/>
    <n v="2927.43"/>
    <x v="5"/>
  </r>
  <r>
    <n v="2545"/>
    <n v="26"/>
    <n v="100"/>
    <n v="2600"/>
    <x v="5"/>
  </r>
  <r>
    <n v="2546"/>
    <n v="40"/>
    <n v="95.95"/>
    <n v="3838"/>
    <x v="5"/>
  </r>
  <r>
    <n v="2547"/>
    <n v="44"/>
    <n v="94.14"/>
    <n v="4142.16"/>
    <x v="5"/>
  </r>
  <r>
    <n v="2548"/>
    <n v="24"/>
    <n v="90.52"/>
    <n v="2172.48"/>
    <x v="5"/>
  </r>
  <r>
    <n v="2549"/>
    <n v="20"/>
    <n v="94.14"/>
    <n v="1882.8"/>
    <x v="5"/>
  </r>
  <r>
    <n v="2550"/>
    <n v="34"/>
    <n v="100"/>
    <n v="3400"/>
    <x v="5"/>
  </r>
  <r>
    <n v="2551"/>
    <n v="34"/>
    <n v="97.76"/>
    <n v="3323.84"/>
    <x v="5"/>
  </r>
  <r>
    <n v="2552"/>
    <n v="45"/>
    <n v="93.24"/>
    <n v="4195.8"/>
    <x v="5"/>
  </r>
  <r>
    <n v="2553"/>
    <n v="41"/>
    <n v="100"/>
    <n v="4100"/>
    <x v="5"/>
  </r>
  <r>
    <n v="2554"/>
    <n v="55"/>
    <n v="71.25"/>
    <n v="3918.75"/>
    <x v="5"/>
  </r>
  <r>
    <n v="2555"/>
    <n v="23"/>
    <n v="100"/>
    <n v="2300"/>
    <x v="5"/>
  </r>
  <r>
    <n v="2556"/>
    <n v="24"/>
    <n v="45.39"/>
    <n v="1089.3600000000001"/>
    <x v="5"/>
  </r>
  <r>
    <n v="2557"/>
    <n v="32"/>
    <n v="84.41"/>
    <n v="2701.12"/>
    <x v="5"/>
  </r>
  <r>
    <n v="2558"/>
    <n v="29"/>
    <n v="85.76"/>
    <n v="2487.04"/>
    <x v="5"/>
  </r>
  <r>
    <n v="2559"/>
    <n v="36"/>
    <n v="100"/>
    <n v="3600"/>
    <x v="5"/>
  </r>
  <r>
    <n v="2560"/>
    <n v="46"/>
    <n v="87.8"/>
    <n v="4038.7999999999997"/>
    <x v="5"/>
  </r>
  <r>
    <n v="2561"/>
    <n v="32"/>
    <n v="95.95"/>
    <n v="3070.4"/>
    <x v="5"/>
  </r>
  <r>
    <n v="2562"/>
    <n v="34"/>
    <n v="100"/>
    <n v="3400"/>
    <x v="4"/>
  </r>
  <r>
    <n v="2563"/>
    <n v="24"/>
    <n v="100"/>
    <n v="2400"/>
    <x v="4"/>
  </r>
  <r>
    <n v="2564"/>
    <n v="40"/>
    <n v="100"/>
    <n v="4000"/>
    <x v="4"/>
  </r>
  <r>
    <n v="2565"/>
    <n v="26"/>
    <n v="82.77"/>
    <n v="2152.02"/>
    <x v="4"/>
  </r>
  <r>
    <n v="2566"/>
    <n v="20"/>
    <n v="100"/>
    <n v="2000"/>
    <x v="4"/>
  </r>
  <r>
    <n v="2567"/>
    <n v="31"/>
    <n v="100"/>
    <n v="3100"/>
    <x v="4"/>
  </r>
  <r>
    <n v="2568"/>
    <n v="22"/>
    <n v="87.75"/>
    <n v="1930.5"/>
    <x v="4"/>
  </r>
  <r>
    <n v="2569"/>
    <n v="42"/>
    <n v="100"/>
    <n v="4200"/>
    <x v="4"/>
  </r>
  <r>
    <n v="2570"/>
    <n v="26"/>
    <n v="99.72"/>
    <n v="2592.7199999999998"/>
    <x v="4"/>
  </r>
  <r>
    <n v="2571"/>
    <n v="37"/>
    <n v="87.75"/>
    <n v="3246.75"/>
    <x v="4"/>
  </r>
  <r>
    <n v="2572"/>
    <n v="38"/>
    <n v="88.75"/>
    <n v="3372.5"/>
    <x v="4"/>
  </r>
  <r>
    <n v="2573"/>
    <n v="35"/>
    <n v="100"/>
    <n v="3500"/>
    <x v="4"/>
  </r>
  <r>
    <n v="2574"/>
    <n v="33"/>
    <n v="90.75"/>
    <n v="2994.75"/>
    <x v="4"/>
  </r>
  <r>
    <n v="2575"/>
    <n v="39"/>
    <n v="100"/>
    <n v="3900"/>
    <x v="4"/>
  </r>
  <r>
    <n v="2576"/>
    <n v="45"/>
    <n v="100"/>
    <n v="4500"/>
    <x v="4"/>
  </r>
  <r>
    <n v="2577"/>
    <n v="24"/>
    <n v="100"/>
    <n v="2400"/>
    <x v="4"/>
  </r>
  <r>
    <n v="2578"/>
    <n v="35"/>
    <n v="88.75"/>
    <n v="3106.25"/>
    <x v="4"/>
  </r>
  <r>
    <n v="2579"/>
    <n v="23"/>
    <n v="100"/>
    <n v="2300"/>
    <x v="4"/>
  </r>
  <r>
    <n v="2580"/>
    <n v="37"/>
    <n v="100"/>
    <n v="3700"/>
    <x v="4"/>
  </r>
  <r>
    <n v="2581"/>
    <n v="55"/>
    <n v="87.75"/>
    <n v="4826.25"/>
    <x v="4"/>
  </r>
  <r>
    <n v="2582"/>
    <n v="49"/>
    <n v="100"/>
    <n v="4900"/>
    <x v="4"/>
  </r>
  <r>
    <n v="2583"/>
    <n v="26"/>
    <n v="100"/>
    <n v="2600"/>
    <x v="4"/>
  </r>
  <r>
    <n v="2584"/>
    <n v="33"/>
    <n v="100"/>
    <n v="3300"/>
    <x v="4"/>
  </r>
  <r>
    <n v="2585"/>
    <n v="37"/>
    <n v="83.84"/>
    <n v="3102.08"/>
    <x v="4"/>
  </r>
  <r>
    <n v="2586"/>
    <n v="22"/>
    <n v="86.76"/>
    <n v="1908.72"/>
    <x v="4"/>
  </r>
  <r>
    <n v="2587"/>
    <n v="85"/>
    <n v="88.75"/>
    <n v="7543.75"/>
    <x v="4"/>
  </r>
  <r>
    <n v="2588"/>
    <n v="22"/>
    <n v="100"/>
    <n v="2200"/>
    <x v="4"/>
  </r>
  <r>
    <n v="2589"/>
    <n v="31"/>
    <n v="65.77"/>
    <n v="2038.87"/>
    <x v="5"/>
  </r>
  <r>
    <n v="2590"/>
    <n v="38"/>
    <n v="65.77"/>
    <n v="2499.2599999999998"/>
    <x v="5"/>
  </r>
  <r>
    <n v="2591"/>
    <n v="45"/>
    <n v="85.29"/>
    <n v="3838.05"/>
    <x v="5"/>
  </r>
  <r>
    <n v="2592"/>
    <n v="31"/>
    <n v="85.29"/>
    <n v="2643.9900000000002"/>
    <x v="5"/>
  </r>
  <r>
    <n v="2593"/>
    <n v="36"/>
    <n v="64.33"/>
    <n v="2315.88"/>
    <x v="5"/>
  </r>
  <r>
    <n v="2594"/>
    <n v="46"/>
    <n v="70.11"/>
    <n v="3225.06"/>
    <x v="5"/>
  </r>
  <r>
    <n v="2595"/>
    <n v="32"/>
    <n v="76.62"/>
    <n v="2451.84"/>
    <x v="5"/>
  </r>
  <r>
    <n v="2596"/>
    <n v="39"/>
    <n v="57.82"/>
    <n v="2254.98"/>
    <x v="5"/>
  </r>
  <r>
    <n v="2597"/>
    <n v="50"/>
    <n v="78.790000000000006"/>
    <n v="3939.5000000000005"/>
    <x v="5"/>
  </r>
  <r>
    <n v="2598"/>
    <n v="46"/>
    <n v="74.45"/>
    <n v="3424.7000000000003"/>
    <x v="5"/>
  </r>
  <r>
    <n v="2599"/>
    <n v="36"/>
    <n v="80.95"/>
    <n v="2914.2000000000003"/>
    <x v="5"/>
  </r>
  <r>
    <n v="2600"/>
    <n v="29"/>
    <n v="82.4"/>
    <n v="2389.6000000000004"/>
    <x v="5"/>
  </r>
  <r>
    <n v="2601"/>
    <n v="32"/>
    <n v="75.89"/>
    <n v="2428.48"/>
    <x v="5"/>
  </r>
  <r>
    <n v="2602"/>
    <n v="44"/>
    <n v="68.67"/>
    <n v="3021.48"/>
    <x v="5"/>
  </r>
  <r>
    <n v="2603"/>
    <n v="42"/>
    <n v="62.16"/>
    <n v="2610.7199999999998"/>
    <x v="5"/>
  </r>
  <r>
    <n v="2604"/>
    <n v="47"/>
    <n v="65.77"/>
    <n v="3091.1899999999996"/>
    <x v="5"/>
  </r>
  <r>
    <n v="2605"/>
    <n v="44"/>
    <n v="58.55"/>
    <n v="2576.1999999999998"/>
    <x v="5"/>
  </r>
  <r>
    <n v="2606"/>
    <n v="43"/>
    <n v="75.17"/>
    <n v="3232.31"/>
    <x v="5"/>
  </r>
  <r>
    <n v="2607"/>
    <n v="48"/>
    <n v="74.45"/>
    <n v="3573.6000000000004"/>
    <x v="5"/>
  </r>
  <r>
    <n v="2608"/>
    <n v="21"/>
    <n v="96.31"/>
    <n v="2022.51"/>
    <x v="5"/>
  </r>
  <r>
    <n v="2609"/>
    <n v="50"/>
    <n v="74.349999999999994"/>
    <n v="3717.4999999999995"/>
    <x v="5"/>
  </r>
  <r>
    <n v="2610"/>
    <n v="29"/>
    <n v="75.349999999999994"/>
    <n v="2185.1499999999996"/>
    <x v="5"/>
  </r>
  <r>
    <n v="2611"/>
    <n v="41"/>
    <n v="70.33"/>
    <n v="2883.5299999999997"/>
    <x v="5"/>
  </r>
  <r>
    <n v="2612"/>
    <n v="37"/>
    <n v="100"/>
    <n v="3700"/>
    <x v="5"/>
  </r>
  <r>
    <n v="2613"/>
    <n v="22"/>
    <n v="66.5"/>
    <n v="1463"/>
    <x v="5"/>
  </r>
  <r>
    <n v="2614"/>
    <n v="31"/>
    <n v="75.89"/>
    <n v="2352.59"/>
    <x v="5"/>
  </r>
  <r>
    <n v="2615"/>
    <n v="42"/>
    <n v="100"/>
    <n v="4200"/>
    <x v="1"/>
  </r>
  <r>
    <n v="2616"/>
    <n v="42"/>
    <n v="100"/>
    <n v="4200"/>
    <x v="1"/>
  </r>
  <r>
    <n v="2617"/>
    <n v="45"/>
    <n v="100"/>
    <n v="4500"/>
    <x v="1"/>
  </r>
  <r>
    <n v="2618"/>
    <n v="36"/>
    <n v="100"/>
    <n v="3600"/>
    <x v="1"/>
  </r>
  <r>
    <n v="2619"/>
    <n v="20"/>
    <n v="100"/>
    <n v="2000"/>
    <x v="1"/>
  </r>
  <r>
    <n v="2620"/>
    <n v="39"/>
    <n v="81.93"/>
    <n v="3195.2700000000004"/>
    <x v="1"/>
  </r>
  <r>
    <n v="2621"/>
    <n v="42"/>
    <n v="85.98"/>
    <n v="3611.1600000000003"/>
    <x v="1"/>
  </r>
  <r>
    <n v="2622"/>
    <n v="23"/>
    <n v="86.99"/>
    <n v="2000.77"/>
    <x v="1"/>
  </r>
  <r>
    <n v="2623"/>
    <n v="26"/>
    <n v="89.01"/>
    <n v="2314.2600000000002"/>
    <x v="1"/>
  </r>
  <r>
    <n v="2624"/>
    <n v="33"/>
    <n v="100"/>
    <n v="3300"/>
    <x v="1"/>
  </r>
  <r>
    <n v="2625"/>
    <n v="31"/>
    <n v="88"/>
    <n v="2728"/>
    <x v="1"/>
  </r>
  <r>
    <n v="2626"/>
    <n v="50"/>
    <n v="100"/>
    <n v="5000"/>
    <x v="1"/>
  </r>
  <r>
    <n v="2627"/>
    <n v="44"/>
    <n v="100"/>
    <n v="4400"/>
    <x v="1"/>
  </r>
  <r>
    <n v="2628"/>
    <n v="45"/>
    <n v="80.92"/>
    <n v="3641.4"/>
    <x v="1"/>
  </r>
  <r>
    <n v="2629"/>
    <n v="46"/>
    <n v="88"/>
    <n v="4048"/>
    <x v="1"/>
  </r>
  <r>
    <n v="2630"/>
    <n v="27"/>
    <n v="85.98"/>
    <n v="2321.46"/>
    <x v="1"/>
  </r>
  <r>
    <n v="2631"/>
    <n v="28"/>
    <n v="100"/>
    <n v="2800"/>
    <x v="1"/>
  </r>
  <r>
    <n v="2632"/>
    <n v="40"/>
    <n v="100"/>
    <n v="4000"/>
    <x v="1"/>
  </r>
  <r>
    <n v="2633"/>
    <n v="30"/>
    <n v="99.13"/>
    <n v="2973.8999999999996"/>
    <x v="1"/>
  </r>
  <r>
    <n v="2634"/>
    <n v="34"/>
    <n v="100"/>
    <n v="3400"/>
    <x v="1"/>
  </r>
  <r>
    <n v="2635"/>
    <n v="46"/>
    <n v="100"/>
    <n v="4600"/>
    <x v="1"/>
  </r>
  <r>
    <n v="2636"/>
    <n v="32"/>
    <n v="82.83"/>
    <n v="2650.56"/>
    <x v="1"/>
  </r>
  <r>
    <n v="2637"/>
    <n v="27"/>
    <n v="100"/>
    <n v="2700"/>
    <x v="1"/>
  </r>
  <r>
    <n v="2638"/>
    <n v="34"/>
    <n v="100"/>
    <n v="3400"/>
    <x v="1"/>
  </r>
  <r>
    <n v="2639"/>
    <n v="34"/>
    <n v="54.84"/>
    <n v="1864.5600000000002"/>
    <x v="1"/>
  </r>
  <r>
    <n v="2640"/>
    <n v="34"/>
    <n v="100"/>
    <n v="3400"/>
    <x v="1"/>
  </r>
  <r>
    <n v="2641"/>
    <n v="46"/>
    <n v="80.92"/>
    <n v="3722.32"/>
    <x v="1"/>
  </r>
  <r>
    <n v="2642"/>
    <n v="32"/>
    <n v="100"/>
    <n v="3200"/>
    <x v="4"/>
  </r>
  <r>
    <n v="2643"/>
    <n v="24"/>
    <n v="100"/>
    <n v="2400"/>
    <x v="4"/>
  </r>
  <r>
    <n v="2644"/>
    <n v="27"/>
    <n v="99.67"/>
    <n v="2691.09"/>
    <x v="4"/>
  </r>
  <r>
    <n v="2645"/>
    <n v="20"/>
    <n v="100"/>
    <n v="2000"/>
    <x v="4"/>
  </r>
  <r>
    <n v="2646"/>
    <n v="36"/>
    <n v="100"/>
    <n v="3600"/>
    <x v="4"/>
  </r>
  <r>
    <n v="2647"/>
    <n v="29"/>
    <n v="100"/>
    <n v="2900"/>
    <x v="4"/>
  </r>
  <r>
    <n v="2648"/>
    <n v="25"/>
    <n v="100"/>
    <n v="2500"/>
    <x v="4"/>
  </r>
  <r>
    <n v="2649"/>
    <n v="29"/>
    <n v="100"/>
    <n v="2900"/>
    <x v="4"/>
  </r>
  <r>
    <n v="2650"/>
    <n v="25"/>
    <n v="96.11"/>
    <n v="2402.75"/>
    <x v="4"/>
  </r>
  <r>
    <n v="2651"/>
    <n v="44"/>
    <n v="100"/>
    <n v="4400"/>
    <x v="4"/>
  </r>
  <r>
    <n v="2652"/>
    <n v="47"/>
    <n v="100"/>
    <n v="4700"/>
    <x v="4"/>
  </r>
  <r>
    <n v="2653"/>
    <n v="48"/>
    <n v="100"/>
    <n v="4800"/>
    <x v="4"/>
  </r>
  <r>
    <n v="2654"/>
    <n v="45"/>
    <n v="100"/>
    <n v="4500"/>
    <x v="4"/>
  </r>
  <r>
    <n v="2655"/>
    <n v="35"/>
    <n v="100"/>
    <n v="3500"/>
    <x v="4"/>
  </r>
  <r>
    <n v="2656"/>
    <n v="31"/>
    <n v="100"/>
    <n v="3100"/>
    <x v="4"/>
  </r>
  <r>
    <n v="2657"/>
    <n v="50"/>
    <n v="100"/>
    <n v="5000"/>
    <x v="4"/>
  </r>
  <r>
    <n v="2658"/>
    <n v="33"/>
    <n v="100"/>
    <n v="3300"/>
    <x v="4"/>
  </r>
  <r>
    <n v="2659"/>
    <n v="29"/>
    <n v="100"/>
    <n v="2900"/>
    <x v="4"/>
  </r>
  <r>
    <n v="2660"/>
    <n v="48"/>
    <n v="68.8"/>
    <n v="3302.3999999999996"/>
    <x v="4"/>
  </r>
  <r>
    <n v="2661"/>
    <n v="44"/>
    <n v="72.42"/>
    <n v="3186.48"/>
    <x v="4"/>
  </r>
  <r>
    <n v="2662"/>
    <n v="25"/>
    <n v="66.73"/>
    <n v="1668.25"/>
    <x v="4"/>
  </r>
  <r>
    <n v="2663"/>
    <n v="50"/>
    <n v="100"/>
    <n v="5000"/>
    <x v="4"/>
  </r>
  <r>
    <n v="2664"/>
    <n v="23"/>
    <n v="100"/>
    <n v="2300"/>
    <x v="4"/>
  </r>
  <r>
    <n v="2665"/>
    <n v="21"/>
    <n v="96.11"/>
    <n v="2018.31"/>
    <x v="4"/>
  </r>
  <r>
    <n v="2666"/>
    <n v="41"/>
    <n v="100"/>
    <n v="4100"/>
    <x v="4"/>
  </r>
  <r>
    <n v="2667"/>
    <n v="44"/>
    <n v="74.400000000000006"/>
    <n v="3273.6000000000004"/>
    <x v="4"/>
  </r>
  <r>
    <n v="2668"/>
    <n v="43"/>
    <n v="76"/>
    <n v="3268"/>
    <x v="4"/>
  </r>
  <r>
    <n v="2669"/>
    <n v="28"/>
    <n v="96"/>
    <n v="2688"/>
    <x v="4"/>
  </r>
  <r>
    <n v="2670"/>
    <n v="43"/>
    <n v="86.4"/>
    <n v="3715.2000000000003"/>
    <x v="4"/>
  </r>
  <r>
    <n v="2671"/>
    <n v="48"/>
    <n v="96"/>
    <n v="4608"/>
    <x v="4"/>
  </r>
  <r>
    <n v="2672"/>
    <n v="38"/>
    <n v="82.4"/>
    <n v="3131.2000000000003"/>
    <x v="4"/>
  </r>
  <r>
    <n v="2673"/>
    <n v="31"/>
    <n v="86.4"/>
    <n v="2678.4"/>
    <x v="4"/>
  </r>
  <r>
    <n v="2674"/>
    <n v="26"/>
    <n v="67.2"/>
    <n v="1747.2"/>
    <x v="4"/>
  </r>
  <r>
    <n v="2675"/>
    <n v="32"/>
    <n v="92"/>
    <n v="2944"/>
    <x v="4"/>
  </r>
  <r>
    <n v="2676"/>
    <n v="44"/>
    <n v="67.2"/>
    <n v="2956.8"/>
    <x v="4"/>
  </r>
  <r>
    <n v="2677"/>
    <n v="27"/>
    <n v="76"/>
    <n v="2052"/>
    <x v="4"/>
  </r>
  <r>
    <n v="2678"/>
    <n v="43"/>
    <n v="73.599999999999994"/>
    <n v="3164.7999999999997"/>
    <x v="4"/>
  </r>
  <r>
    <n v="2679"/>
    <n v="25"/>
    <n v="69.599999999999994"/>
    <n v="1739.9999999999998"/>
    <x v="4"/>
  </r>
  <r>
    <n v="2680"/>
    <n v="22"/>
    <n v="80.8"/>
    <n v="1777.6"/>
    <x v="4"/>
  </r>
  <r>
    <n v="2681"/>
    <n v="21"/>
    <n v="87.2"/>
    <n v="1831.2"/>
    <x v="4"/>
  </r>
  <r>
    <n v="2682"/>
    <n v="48"/>
    <n v="75.2"/>
    <n v="3609.6000000000004"/>
    <x v="4"/>
  </r>
  <r>
    <n v="2683"/>
    <n v="33"/>
    <n v="64"/>
    <n v="2112"/>
    <x v="4"/>
  </r>
  <r>
    <n v="2684"/>
    <n v="34"/>
    <n v="100"/>
    <n v="3400"/>
    <x v="4"/>
  </r>
  <r>
    <n v="2685"/>
    <n v="43"/>
    <n v="81.95"/>
    <n v="3523.85"/>
    <x v="4"/>
  </r>
  <r>
    <n v="2686"/>
    <n v="44"/>
    <n v="100"/>
    <n v="4400"/>
    <x v="4"/>
  </r>
  <r>
    <n v="2687"/>
    <n v="44"/>
    <n v="100"/>
    <n v="4400"/>
    <x v="4"/>
  </r>
  <r>
    <n v="2688"/>
    <n v="32"/>
    <n v="94.34"/>
    <n v="3018.88"/>
    <x v="4"/>
  </r>
  <r>
    <n v="2689"/>
    <n v="29"/>
    <n v="65.599999999999994"/>
    <n v="1902.3999999999999"/>
    <x v="4"/>
  </r>
  <r>
    <n v="2690"/>
    <n v="77"/>
    <n v="92"/>
    <n v="7084"/>
    <x v="4"/>
  </r>
  <r>
    <n v="2691"/>
    <n v="39"/>
    <n v="67.2"/>
    <n v="2620.8000000000002"/>
    <x v="4"/>
  </r>
  <r>
    <n v="2692"/>
    <n v="39"/>
    <n v="81.14"/>
    <n v="3164.46"/>
    <x v="5"/>
  </r>
  <r>
    <n v="2693"/>
    <n v="36"/>
    <n v="100"/>
    <n v="3600"/>
    <x v="5"/>
  </r>
  <r>
    <n v="2694"/>
    <n v="42"/>
    <n v="91.15"/>
    <n v="3828.3"/>
    <x v="5"/>
  </r>
  <r>
    <n v="2695"/>
    <n v="21"/>
    <n v="100"/>
    <n v="2100"/>
    <x v="5"/>
  </r>
  <r>
    <n v="2696"/>
    <n v="50"/>
    <n v="88.15"/>
    <n v="4407.5"/>
    <x v="5"/>
  </r>
  <r>
    <n v="2697"/>
    <n v="24"/>
    <n v="100"/>
    <n v="2400"/>
    <x v="5"/>
  </r>
  <r>
    <n v="2698"/>
    <n v="44"/>
    <n v="92.16"/>
    <n v="4055.04"/>
    <x v="5"/>
  </r>
  <r>
    <n v="2699"/>
    <n v="37"/>
    <n v="100"/>
    <n v="3700"/>
    <x v="5"/>
  </r>
  <r>
    <n v="2700"/>
    <n v="27"/>
    <n v="92.16"/>
    <n v="2488.3199999999997"/>
    <x v="5"/>
  </r>
  <r>
    <n v="2701"/>
    <n v="37"/>
    <n v="100"/>
    <n v="3700"/>
    <x v="5"/>
  </r>
  <r>
    <n v="2702"/>
    <n v="38"/>
    <n v="100"/>
    <n v="3800"/>
    <x v="5"/>
  </r>
  <r>
    <n v="2703"/>
    <n v="48"/>
    <n v="96.16"/>
    <n v="4615.68"/>
    <x v="5"/>
  </r>
  <r>
    <n v="2704"/>
    <n v="30"/>
    <n v="100"/>
    <n v="3000"/>
    <x v="5"/>
  </r>
  <r>
    <n v="2705"/>
    <n v="25"/>
    <n v="88.15"/>
    <n v="2203.75"/>
    <x v="5"/>
  </r>
  <r>
    <n v="2706"/>
    <n v="40"/>
    <n v="86.15"/>
    <n v="3446"/>
    <x v="5"/>
  </r>
  <r>
    <n v="2707"/>
    <n v="22"/>
    <n v="88.15"/>
    <n v="1939.3000000000002"/>
    <x v="5"/>
  </r>
  <r>
    <n v="2708"/>
    <n v="34"/>
    <n v="100"/>
    <n v="3400"/>
    <x v="5"/>
  </r>
  <r>
    <n v="2709"/>
    <n v="32"/>
    <n v="90.15"/>
    <n v="2884.8"/>
    <x v="5"/>
  </r>
  <r>
    <n v="2710"/>
    <n v="31"/>
    <n v="86.15"/>
    <n v="2670.65"/>
    <x v="5"/>
  </r>
  <r>
    <n v="2711"/>
    <n v="43"/>
    <n v="80"/>
    <n v="3440"/>
    <x v="5"/>
  </r>
  <r>
    <n v="2712"/>
    <n v="31"/>
    <n v="89.38"/>
    <n v="2770.7799999999997"/>
    <x v="5"/>
  </r>
  <r>
    <n v="2713"/>
    <n v="31"/>
    <n v="77.34"/>
    <n v="2397.54"/>
    <x v="5"/>
  </r>
  <r>
    <n v="2714"/>
    <n v="34"/>
    <n v="96.34"/>
    <n v="3275.56"/>
    <x v="5"/>
  </r>
  <r>
    <n v="2715"/>
    <n v="45"/>
    <n v="92.08"/>
    <n v="4143.6000000000004"/>
    <x v="5"/>
  </r>
  <r>
    <n v="2716"/>
    <n v="48"/>
    <n v="100"/>
    <n v="4800"/>
    <x v="5"/>
  </r>
  <r>
    <n v="2717"/>
    <n v="28"/>
    <n v="100"/>
    <n v="2800"/>
    <x v="5"/>
  </r>
  <r>
    <n v="2718"/>
    <n v="22"/>
    <n v="100"/>
    <n v="2200"/>
    <x v="5"/>
  </r>
  <r>
    <n v="2719"/>
    <n v="45"/>
    <n v="83.42"/>
    <n v="3753.9"/>
    <x v="5"/>
  </r>
  <r>
    <n v="2720"/>
    <n v="30"/>
    <n v="85.41"/>
    <n v="2562.2999999999997"/>
    <x v="5"/>
  </r>
  <r>
    <n v="2721"/>
    <n v="38"/>
    <n v="85.41"/>
    <n v="3245.58"/>
    <x v="5"/>
  </r>
  <r>
    <n v="2722"/>
    <n v="20"/>
    <n v="100"/>
    <n v="2000"/>
    <x v="5"/>
  </r>
  <r>
    <n v="2723"/>
    <n v="28"/>
    <n v="100"/>
    <n v="2800"/>
    <x v="5"/>
  </r>
  <r>
    <n v="2724"/>
    <n v="24"/>
    <n v="100"/>
    <n v="2400"/>
    <x v="5"/>
  </r>
  <r>
    <n v="2725"/>
    <n v="22"/>
    <n v="79.45"/>
    <n v="1747.9"/>
    <x v="5"/>
  </r>
  <r>
    <n v="2726"/>
    <n v="35"/>
    <n v="93.35"/>
    <n v="3267.25"/>
    <x v="5"/>
  </r>
  <r>
    <n v="2727"/>
    <n v="33"/>
    <n v="85.41"/>
    <n v="2818.5299999999997"/>
    <x v="5"/>
  </r>
  <r>
    <n v="2728"/>
    <n v="31"/>
    <n v="95.34"/>
    <n v="2955.54"/>
    <x v="5"/>
  </r>
  <r>
    <n v="2729"/>
    <n v="35"/>
    <n v="82.43"/>
    <n v="2885.05"/>
    <x v="5"/>
  </r>
  <r>
    <n v="2730"/>
    <n v="35"/>
    <n v="90.37"/>
    <n v="3162.9500000000003"/>
    <x v="5"/>
  </r>
  <r>
    <n v="2731"/>
    <n v="50"/>
    <n v="81.430000000000007"/>
    <n v="4071.5000000000005"/>
    <x v="5"/>
  </r>
  <r>
    <n v="2732"/>
    <n v="26"/>
    <n v="100"/>
    <n v="2600"/>
    <x v="5"/>
  </r>
  <r>
    <n v="2733"/>
    <n v="38"/>
    <n v="89.38"/>
    <n v="3396.4399999999996"/>
    <x v="5"/>
  </r>
  <r>
    <n v="2734"/>
    <n v="45"/>
    <n v="100"/>
    <n v="4500"/>
    <x v="5"/>
  </r>
  <r>
    <n v="2735"/>
    <n v="30"/>
    <n v="100"/>
    <n v="3000"/>
    <x v="5"/>
  </r>
  <r>
    <n v="2736"/>
    <n v="37"/>
    <n v="91.37"/>
    <n v="3380.69"/>
    <x v="5"/>
  </r>
  <r>
    <n v="2737"/>
    <n v="37"/>
    <n v="86.61"/>
    <n v="3204.57"/>
    <x v="5"/>
  </r>
  <r>
    <n v="2738"/>
    <n v="36"/>
    <n v="71.89"/>
    <n v="2588.04"/>
    <x v="5"/>
  </r>
  <r>
    <n v="2739"/>
    <n v="25"/>
    <n v="100"/>
    <n v="2500"/>
    <x v="5"/>
  </r>
  <r>
    <n v="2740"/>
    <n v="37"/>
    <n v="100"/>
    <n v="3700"/>
    <x v="5"/>
  </r>
  <r>
    <n v="2741"/>
    <n v="30"/>
    <n v="95.48"/>
    <n v="2864.4"/>
    <x v="5"/>
  </r>
  <r>
    <n v="2742"/>
    <n v="36"/>
    <n v="100"/>
    <n v="3600"/>
    <x v="5"/>
  </r>
  <r>
    <n v="2743"/>
    <n v="27"/>
    <n v="90.37"/>
    <n v="2439.9900000000002"/>
    <x v="5"/>
  </r>
  <r>
    <n v="2744"/>
    <n v="48"/>
    <n v="61.44"/>
    <n v="2949.12"/>
    <x v="4"/>
  </r>
  <r>
    <n v="2745"/>
    <n v="26"/>
    <n v="59.22"/>
    <n v="1539.72"/>
    <x v="4"/>
  </r>
  <r>
    <n v="2746"/>
    <n v="26"/>
    <n v="85.13"/>
    <n v="2213.38"/>
    <x v="4"/>
  </r>
  <r>
    <n v="2747"/>
    <n v="34"/>
    <n v="85.87"/>
    <n v="2919.58"/>
    <x v="4"/>
  </r>
  <r>
    <n v="2748"/>
    <n v="44"/>
    <n v="85.87"/>
    <n v="3778.28"/>
    <x v="4"/>
  </r>
  <r>
    <n v="2749"/>
    <n v="39"/>
    <n v="82.91"/>
    <n v="3233.49"/>
    <x v="4"/>
  </r>
  <r>
    <n v="2750"/>
    <n v="45"/>
    <n v="76.25"/>
    <n v="3431.25"/>
    <x v="4"/>
  </r>
  <r>
    <n v="2751"/>
    <n v="40"/>
    <n v="63.67"/>
    <n v="2546.8000000000002"/>
    <x v="4"/>
  </r>
  <r>
    <n v="2752"/>
    <n v="42"/>
    <n v="70.33"/>
    <n v="2953.86"/>
    <x v="4"/>
  </r>
  <r>
    <n v="2753"/>
    <n v="43"/>
    <n v="74.03"/>
    <n v="3183.29"/>
    <x v="4"/>
  </r>
  <r>
    <n v="2754"/>
    <n v="34"/>
    <n v="72.55"/>
    <n v="2466.6999999999998"/>
    <x v="4"/>
  </r>
  <r>
    <n v="2755"/>
    <n v="38"/>
    <n v="62.19"/>
    <n v="2363.2199999999998"/>
    <x v="4"/>
  </r>
  <r>
    <n v="2756"/>
    <n v="35"/>
    <n v="71.069999999999993"/>
    <n v="2487.4499999999998"/>
    <x v="4"/>
  </r>
  <r>
    <n v="2757"/>
    <n v="31"/>
    <n v="72.55"/>
    <n v="2249.0499999999997"/>
    <x v="4"/>
  </r>
  <r>
    <n v="2758"/>
    <n v="32"/>
    <n v="64.41"/>
    <n v="2061.12"/>
    <x v="4"/>
  </r>
  <r>
    <n v="2759"/>
    <n v="47"/>
    <n v="86.62"/>
    <n v="4071.1400000000003"/>
    <x v="4"/>
  </r>
  <r>
    <n v="2760"/>
    <n v="39"/>
    <n v="68.11"/>
    <n v="2656.29"/>
    <x v="4"/>
  </r>
  <r>
    <n v="2761"/>
    <n v="44"/>
    <n v="62.19"/>
    <n v="2736.3599999999997"/>
    <x v="4"/>
  </r>
  <r>
    <n v="2762"/>
    <n v="39"/>
    <n v="85.87"/>
    <n v="3348.9300000000003"/>
    <x v="4"/>
  </r>
  <r>
    <n v="2763"/>
    <n v="50"/>
    <n v="57.86"/>
    <n v="2893"/>
    <x v="4"/>
  </r>
  <r>
    <n v="2764"/>
    <n v="22"/>
    <n v="75.510000000000005"/>
    <n v="1661.22"/>
    <x v="4"/>
  </r>
  <r>
    <n v="2765"/>
    <n v="35"/>
    <n v="100"/>
    <n v="3500"/>
    <x v="4"/>
  </r>
  <r>
    <n v="2766"/>
    <n v="45"/>
    <n v="55.62"/>
    <n v="2502.9"/>
    <x v="4"/>
  </r>
  <r>
    <n v="2767"/>
    <n v="44"/>
    <n v="86.4"/>
    <n v="3801.6000000000004"/>
    <x v="4"/>
  </r>
  <r>
    <n v="2768"/>
    <n v="36"/>
    <n v="87.36"/>
    <n v="3144.96"/>
    <x v="4"/>
  </r>
  <r>
    <n v="2769"/>
    <n v="28"/>
    <n v="72.55"/>
    <n v="2031.3999999999999"/>
    <x v="4"/>
  </r>
  <r>
    <n v="2770"/>
    <n v="43"/>
    <n v="62.19"/>
    <n v="2674.17"/>
    <x v="4"/>
  </r>
  <r>
    <n v="2771"/>
    <n v="48"/>
    <n v="52.64"/>
    <n v="2526.7200000000003"/>
    <x v="4"/>
  </r>
  <r>
    <n v="2772"/>
    <n v="28"/>
    <n v="48.17"/>
    <n v="1348.76"/>
    <x v="4"/>
  </r>
  <r>
    <n v="2773"/>
    <n v="21"/>
    <n v="41.71"/>
    <n v="875.91"/>
    <x v="4"/>
  </r>
  <r>
    <n v="2774"/>
    <n v="37"/>
    <n v="50.65"/>
    <n v="1874.05"/>
    <x v="4"/>
  </r>
  <r>
    <n v="2775"/>
    <n v="34"/>
    <n v="49.16"/>
    <n v="1671.4399999999998"/>
    <x v="4"/>
  </r>
  <r>
    <n v="2776"/>
    <n v="40"/>
    <n v="41.71"/>
    <n v="1668.4"/>
    <x v="4"/>
  </r>
  <r>
    <n v="2777"/>
    <n v="45"/>
    <n v="51.15"/>
    <n v="2301.75"/>
    <x v="4"/>
  </r>
  <r>
    <n v="2778"/>
    <n v="28"/>
    <n v="52.14"/>
    <n v="1459.92"/>
    <x v="4"/>
  </r>
  <r>
    <n v="2779"/>
    <n v="29"/>
    <n v="41.71"/>
    <n v="1209.5899999999999"/>
    <x v="4"/>
  </r>
  <r>
    <n v="2780"/>
    <n v="48"/>
    <n v="44.69"/>
    <n v="2145.12"/>
    <x v="4"/>
  </r>
  <r>
    <n v="2781"/>
    <n v="31"/>
    <n v="45.69"/>
    <n v="1416.3899999999999"/>
    <x v="4"/>
  </r>
  <r>
    <n v="2782"/>
    <n v="32"/>
    <n v="57.61"/>
    <n v="1843.52"/>
    <x v="4"/>
  </r>
  <r>
    <n v="2783"/>
    <n v="21"/>
    <n v="57.11"/>
    <n v="1199.31"/>
    <x v="4"/>
  </r>
  <r>
    <n v="2784"/>
    <n v="32"/>
    <n v="58.6"/>
    <n v="1875.2"/>
    <x v="4"/>
  </r>
  <r>
    <n v="2785"/>
    <n v="43"/>
    <n v="57.61"/>
    <n v="2477.23"/>
    <x v="4"/>
  </r>
  <r>
    <n v="2786"/>
    <n v="21"/>
    <n v="45.19"/>
    <n v="948.99"/>
    <x v="4"/>
  </r>
  <r>
    <n v="2787"/>
    <n v="34"/>
    <n v="53.63"/>
    <n v="1823.42"/>
    <x v="4"/>
  </r>
  <r>
    <n v="2788"/>
    <n v="34"/>
    <n v="43.7"/>
    <n v="1485.8000000000002"/>
    <x v="4"/>
  </r>
  <r>
    <n v="2789"/>
    <n v="44"/>
    <n v="86.13"/>
    <n v="3789.72"/>
    <x v="4"/>
  </r>
  <r>
    <n v="2790"/>
    <n v="27"/>
    <n v="76.31"/>
    <n v="2060.37"/>
    <x v="4"/>
  </r>
  <r>
    <n v="2791"/>
    <n v="49"/>
    <n v="52.64"/>
    <n v="2579.36"/>
    <x v="4"/>
  </r>
  <r>
    <n v="2792"/>
    <n v="23"/>
    <n v="95.2"/>
    <n v="2189.6"/>
    <x v="4"/>
  </r>
  <r>
    <n v="2793"/>
    <n v="25"/>
    <n v="64.97"/>
    <n v="1624.25"/>
    <x v="4"/>
  </r>
  <r>
    <n v="2794"/>
    <n v="50"/>
    <n v="87.15"/>
    <n v="4357.5"/>
    <x v="4"/>
  </r>
  <r>
    <n v="2795"/>
    <n v="34"/>
    <n v="40.22"/>
    <n v="1367.48"/>
    <x v="4"/>
  </r>
  <r>
    <n v="2796"/>
    <n v="20"/>
    <n v="56.12"/>
    <n v="1122.3999999999999"/>
    <x v="4"/>
  </r>
  <r>
    <n v="2797"/>
    <n v="42"/>
    <n v="57.61"/>
    <n v="2419.62"/>
    <x v="4"/>
  </r>
  <r>
    <n v="2798"/>
    <n v="25"/>
    <n v="56.78"/>
    <n v="1419.5"/>
    <x v="5"/>
  </r>
  <r>
    <n v="2799"/>
    <n v="50"/>
    <n v="43.68"/>
    <n v="2184"/>
    <x v="5"/>
  </r>
  <r>
    <n v="2800"/>
    <n v="32"/>
    <n v="64.97"/>
    <n v="2079.04"/>
    <x v="5"/>
  </r>
  <r>
    <n v="2801"/>
    <n v="39"/>
    <n v="44.23"/>
    <n v="1724.9699999999998"/>
    <x v="5"/>
  </r>
  <r>
    <n v="2802"/>
    <n v="50"/>
    <n v="60.06"/>
    <n v="3003"/>
    <x v="5"/>
  </r>
  <r>
    <n v="2803"/>
    <n v="38"/>
    <n v="48.59"/>
    <n v="1846.42"/>
    <x v="5"/>
  </r>
  <r>
    <n v="2804"/>
    <n v="40"/>
    <n v="50.23"/>
    <n v="2009.1999999999998"/>
    <x v="5"/>
  </r>
  <r>
    <n v="2805"/>
    <n v="28"/>
    <n v="64.430000000000007"/>
    <n v="1804.0400000000002"/>
    <x v="5"/>
  </r>
  <r>
    <n v="2806"/>
    <n v="42"/>
    <n v="50.23"/>
    <n v="2109.66"/>
    <x v="5"/>
  </r>
  <r>
    <n v="2807"/>
    <n v="42"/>
    <n v="63.88"/>
    <n v="2682.96"/>
    <x v="5"/>
  </r>
  <r>
    <n v="2808"/>
    <n v="36"/>
    <n v="63.34"/>
    <n v="2280.2400000000002"/>
    <x v="5"/>
  </r>
  <r>
    <n v="2809"/>
    <n v="24"/>
    <n v="49.69"/>
    <n v="1192.56"/>
    <x v="5"/>
  </r>
  <r>
    <n v="2810"/>
    <n v="23"/>
    <n v="65.52"/>
    <n v="1506.9599999999998"/>
    <x v="5"/>
  </r>
  <r>
    <n v="2811"/>
    <n v="29"/>
    <n v="50.78"/>
    <n v="1472.6200000000001"/>
    <x v="5"/>
  </r>
  <r>
    <n v="2812"/>
    <n v="37"/>
    <n v="45.86"/>
    <n v="1696.82"/>
    <x v="5"/>
  </r>
  <r>
    <n v="2813"/>
    <n v="33"/>
    <n v="51.32"/>
    <n v="1693.56"/>
    <x v="5"/>
  </r>
  <r>
    <n v="2814"/>
    <n v="32"/>
    <n v="60.06"/>
    <n v="1921.92"/>
    <x v="5"/>
  </r>
  <r>
    <n v="2815"/>
    <n v="35"/>
    <n v="59.51"/>
    <n v="2082.85"/>
    <x v="5"/>
  </r>
  <r>
    <n v="2816"/>
    <n v="40"/>
    <n v="55.69"/>
    <n v="2227.6"/>
    <x v="5"/>
  </r>
  <r>
    <n v="2817"/>
    <n v="37"/>
    <n v="86.74"/>
    <n v="3209.3799999999997"/>
    <x v="5"/>
  </r>
  <r>
    <n v="2818"/>
    <n v="42"/>
    <n v="97.16"/>
    <n v="4080.72"/>
    <x v="5"/>
  </r>
  <r>
    <n v="2819"/>
    <n v="20"/>
    <n v="100"/>
    <n v="2000"/>
    <x v="5"/>
  </r>
  <r>
    <n v="2820"/>
    <n v="29"/>
    <n v="100"/>
    <n v="2900"/>
    <x v="5"/>
  </r>
  <r>
    <n v="2821"/>
    <n v="43"/>
    <n v="100"/>
    <n v="4300"/>
    <x v="5"/>
  </r>
  <r>
    <n v="2822"/>
    <n v="34"/>
    <n v="62.24"/>
    <n v="2116.16"/>
    <x v="5"/>
  </r>
  <r>
    <n v="2823"/>
    <n v="47"/>
    <n v="65.52"/>
    <n v="3079.439999999999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CCD1DA-07F0-4A64-A062-49713FC6AFC4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4">
    <pivotField showAll="0"/>
    <pivotField showAll="0"/>
    <pivotField dataField="1"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2" showDataAs="percentOfTotal" baseField="3" baseItem="0" numFmtId="1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D4EB4-D35F-4974-9F09-0BFF9AB239B2}" name="PivotTable6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5">
    <pivotField dataField="1" showAll="0"/>
    <pivotField showAll="0"/>
    <pivotField showAll="0"/>
    <pivotField showAll="0"/>
    <pivotField axis="axisRow" showAll="0">
      <items count="8">
        <item x="1"/>
        <item x="0"/>
        <item x="4"/>
        <item x="5"/>
        <item x="6"/>
        <item x="2"/>
        <item x="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no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587D-EE75-4CF7-9B4F-24A759690AA9}">
  <dimension ref="A1:AA2824"/>
  <sheetViews>
    <sheetView topLeftCell="L2812" zoomScale="150" zoomScaleNormal="150" workbookViewId="0">
      <selection activeCell="R1" sqref="R1:R2824"/>
    </sheetView>
  </sheetViews>
  <sheetFormatPr defaultRowHeight="15" x14ac:dyDescent="0.25"/>
  <cols>
    <col min="1" max="1" width="14.42578125" bestFit="1" customWidth="1"/>
    <col min="2" max="2" width="17.85546875" bestFit="1" customWidth="1"/>
    <col min="3" max="3" width="10.28515625" bestFit="1" customWidth="1"/>
    <col min="4" max="4" width="18.28515625" bestFit="1" customWidth="1"/>
    <col min="5" max="5" width="16.140625" bestFit="1" customWidth="1"/>
    <col min="6" max="6" width="18.42578125" bestFit="1" customWidth="1"/>
    <col min="7" max="7" width="9.28515625" bestFit="1" customWidth="1"/>
    <col min="8" max="8" width="14.85546875" bestFit="1" customWidth="1"/>
    <col min="9" max="9" width="13.28515625" bestFit="1" customWidth="1"/>
    <col min="10" max="10" width="11.28515625" bestFit="1" customWidth="1"/>
    <col min="11" max="11" width="11.85546875" bestFit="1" customWidth="1"/>
    <col min="12" max="13" width="10.28515625" bestFit="1" customWidth="1"/>
    <col min="14" max="14" width="18.28515625" bestFit="1" customWidth="1"/>
    <col min="15" max="15" width="18.7109375" bestFit="1" customWidth="1"/>
    <col min="16" max="17" width="18.7109375" customWidth="1"/>
    <col min="18" max="18" width="8.5703125" bestFit="1" customWidth="1"/>
    <col min="21" max="21" width="10.42578125" bestFit="1" customWidth="1"/>
    <col min="22" max="22" width="10.28515625" bestFit="1" customWidth="1"/>
    <col min="23" max="23" width="11.28515625" bestFit="1" customWidth="1"/>
    <col min="27" max="27" width="9.7109375" bestFit="1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3" t="s">
        <v>344</v>
      </c>
      <c r="Q1" s="13" t="s">
        <v>345</v>
      </c>
      <c r="R1" s="2" t="s">
        <v>15</v>
      </c>
      <c r="S1" s="6" t="s">
        <v>318</v>
      </c>
      <c r="T1" s="6" t="s">
        <v>319</v>
      </c>
      <c r="U1" s="6" t="s">
        <v>320</v>
      </c>
      <c r="V1" s="6" t="s">
        <v>321</v>
      </c>
      <c r="W1" s="6" t="s">
        <v>322</v>
      </c>
      <c r="X1" s="8" t="s">
        <v>327</v>
      </c>
      <c r="Y1" s="8" t="s">
        <v>328</v>
      </c>
      <c r="Z1" s="8" t="s">
        <v>329</v>
      </c>
      <c r="AA1" s="8" t="s">
        <v>330</v>
      </c>
    </row>
    <row r="2" spans="1:27" x14ac:dyDescent="0.25">
      <c r="A2">
        <v>10107</v>
      </c>
      <c r="B2">
        <v>30</v>
      </c>
      <c r="C2">
        <v>95.7</v>
      </c>
      <c r="D2">
        <v>2</v>
      </c>
      <c r="E2" s="1">
        <v>41623.034722222219</v>
      </c>
      <c r="F2" s="1">
        <v>41625.381238425929</v>
      </c>
      <c r="G2" t="s">
        <v>16</v>
      </c>
      <c r="H2" t="s">
        <v>17</v>
      </c>
      <c r="I2" t="s">
        <v>18</v>
      </c>
      <c r="J2" t="s">
        <v>19</v>
      </c>
      <c r="K2">
        <v>10022</v>
      </c>
      <c r="L2" t="s">
        <v>20</v>
      </c>
      <c r="M2" t="s">
        <v>21</v>
      </c>
      <c r="N2" t="s">
        <v>22</v>
      </c>
      <c r="O2" t="s">
        <v>23</v>
      </c>
      <c r="P2" s="14" t="str">
        <f>CONCATENATE(O2," ",N2)</f>
        <v>Kwai Yu</v>
      </c>
      <c r="Q2" s="14" t="str">
        <f>O2&amp;" "&amp;N2</f>
        <v>Kwai Yu</v>
      </c>
      <c r="R2" t="s">
        <v>24</v>
      </c>
      <c r="S2" s="7">
        <f>LEN(R2)</f>
        <v>5</v>
      </c>
      <c r="T2" s="7" t="str">
        <f>TRIM(R2)</f>
        <v>Small</v>
      </c>
      <c r="U2" s="7" t="str">
        <f>UPPER(T2)</f>
        <v>SMALL</v>
      </c>
      <c r="V2" s="7" t="str">
        <f>LOWER(U2)</f>
        <v>small</v>
      </c>
      <c r="W2" s="7" t="str">
        <f>PROPER(V2)</f>
        <v>Small</v>
      </c>
      <c r="X2" s="9" t="str">
        <f>LEFT(A2,2)</f>
        <v>10</v>
      </c>
      <c r="Y2" s="9" t="str">
        <f>RIGHT(A2,3)</f>
        <v>107</v>
      </c>
      <c r="Z2" s="9" t="str">
        <f>MID(H2,6,6)</f>
        <v>cycles</v>
      </c>
      <c r="AA2" s="9" t="str">
        <f>MID(G2,4,3)</f>
        <v>ppe</v>
      </c>
    </row>
    <row r="3" spans="1:27" x14ac:dyDescent="0.25">
      <c r="A3">
        <v>10121</v>
      </c>
      <c r="B3">
        <v>34</v>
      </c>
      <c r="C3">
        <v>81.349999999999994</v>
      </c>
      <c r="D3">
        <v>5</v>
      </c>
      <c r="E3" s="1">
        <v>41758.986111111109</v>
      </c>
      <c r="F3" s="1">
        <v>41760.534351851849</v>
      </c>
      <c r="G3" t="s">
        <v>16</v>
      </c>
      <c r="H3" t="s">
        <v>17</v>
      </c>
      <c r="I3" t="s">
        <v>25</v>
      </c>
      <c r="K3">
        <v>51100</v>
      </c>
      <c r="L3" t="s">
        <v>26</v>
      </c>
      <c r="M3" t="s">
        <v>27</v>
      </c>
      <c r="N3" t="s">
        <v>28</v>
      </c>
      <c r="O3" t="s">
        <v>29</v>
      </c>
      <c r="P3" s="14" t="str">
        <f t="shared" ref="P3:P66" si="0">CONCATENATE(O3," ",N3)</f>
        <v>Paul Henriot</v>
      </c>
      <c r="Q3" s="14" t="str">
        <f t="shared" ref="Q3:Q66" si="1">O3&amp;" "&amp;N3</f>
        <v>Paul Henriot</v>
      </c>
      <c r="R3" t="s">
        <v>24</v>
      </c>
      <c r="S3" s="7">
        <f t="shared" ref="S3:S66" si="2">LEN(R3)</f>
        <v>5</v>
      </c>
      <c r="T3" s="7" t="str">
        <f t="shared" ref="T3:T66" si="3">TRIM(R3)</f>
        <v>Small</v>
      </c>
      <c r="U3" s="7" t="str">
        <f t="shared" ref="U3:U66" si="4">UPPER(T3)</f>
        <v>SMALL</v>
      </c>
      <c r="V3" s="7" t="str">
        <f t="shared" ref="V3:V66" si="5">LOWER(U3)</f>
        <v>small</v>
      </c>
      <c r="W3" s="7" t="str">
        <f t="shared" ref="W3:W66" si="6">PROPER(V3)</f>
        <v>Small</v>
      </c>
      <c r="X3" s="9" t="str">
        <f>LEFT(A3,2)</f>
        <v>10</v>
      </c>
      <c r="Y3" s="9" t="str">
        <f>RIGHT(A3,3)</f>
        <v>121</v>
      </c>
      <c r="Z3" s="9" t="str">
        <f t="shared" ref="Z3:Z66" si="7">MID(H3,6,6)</f>
        <v>cycles</v>
      </c>
      <c r="AA3" s="9" t="str">
        <f t="shared" ref="AA3:AA66" si="8">MID(G3,4,3)</f>
        <v>ppe</v>
      </c>
    </row>
    <row r="4" spans="1:27" x14ac:dyDescent="0.25">
      <c r="A4">
        <v>10134</v>
      </c>
      <c r="B4">
        <v>41</v>
      </c>
      <c r="C4">
        <v>94.74</v>
      </c>
      <c r="D4">
        <v>2</v>
      </c>
      <c r="E4" s="1">
        <v>41273.01458333333</v>
      </c>
      <c r="F4" s="1">
        <v>41273.982523148145</v>
      </c>
      <c r="G4" t="s">
        <v>16</v>
      </c>
      <c r="H4" t="s">
        <v>17</v>
      </c>
      <c r="I4" t="s">
        <v>30</v>
      </c>
      <c r="K4">
        <v>75508</v>
      </c>
      <c r="L4" t="s">
        <v>26</v>
      </c>
      <c r="M4" t="s">
        <v>27</v>
      </c>
      <c r="N4" t="s">
        <v>31</v>
      </c>
      <c r="O4" t="s">
        <v>32</v>
      </c>
      <c r="P4" s="14" t="str">
        <f t="shared" si="0"/>
        <v>Daniel Da Cunha</v>
      </c>
      <c r="Q4" s="14" t="str">
        <f t="shared" si="1"/>
        <v>Daniel Da Cunha</v>
      </c>
      <c r="R4" t="s">
        <v>33</v>
      </c>
      <c r="S4" s="7">
        <f t="shared" si="2"/>
        <v>6</v>
      </c>
      <c r="T4" s="7" t="str">
        <f t="shared" si="3"/>
        <v>Medium</v>
      </c>
      <c r="U4" s="7" t="str">
        <f t="shared" si="4"/>
        <v>MEDIUM</v>
      </c>
      <c r="V4" s="7" t="str">
        <f t="shared" si="5"/>
        <v>medium</v>
      </c>
      <c r="W4" s="7" t="str">
        <f t="shared" si="6"/>
        <v>Medium</v>
      </c>
      <c r="X4" s="9" t="str">
        <f>LEFT(A4,2)</f>
        <v>10</v>
      </c>
      <c r="Y4" s="9" t="str">
        <f>RIGHT(A4,3)</f>
        <v>134</v>
      </c>
      <c r="Z4" s="9" t="str">
        <f t="shared" si="7"/>
        <v>cycles</v>
      </c>
      <c r="AA4" s="9" t="str">
        <f t="shared" si="8"/>
        <v>ppe</v>
      </c>
    </row>
    <row r="5" spans="1:27" x14ac:dyDescent="0.25">
      <c r="A5">
        <v>10145</v>
      </c>
      <c r="B5">
        <v>45</v>
      </c>
      <c r="C5">
        <v>83.26</v>
      </c>
      <c r="D5">
        <v>6</v>
      </c>
      <c r="E5" s="1">
        <v>41971.021527777775</v>
      </c>
      <c r="F5" s="1">
        <v>41972.256099537037</v>
      </c>
      <c r="G5" t="s">
        <v>16</v>
      </c>
      <c r="H5" t="s">
        <v>17</v>
      </c>
      <c r="I5" t="s">
        <v>34</v>
      </c>
      <c r="J5" t="s">
        <v>35</v>
      </c>
      <c r="K5">
        <v>90003</v>
      </c>
      <c r="L5" t="s">
        <v>20</v>
      </c>
      <c r="M5" t="s">
        <v>21</v>
      </c>
      <c r="N5" t="s">
        <v>36</v>
      </c>
      <c r="O5" t="s">
        <v>37</v>
      </c>
      <c r="P5" s="14" t="str">
        <f t="shared" si="0"/>
        <v>Julie Young</v>
      </c>
      <c r="Q5" s="14" t="str">
        <f t="shared" si="1"/>
        <v>Julie Young</v>
      </c>
      <c r="R5" t="s">
        <v>33</v>
      </c>
      <c r="S5" s="7">
        <f t="shared" si="2"/>
        <v>6</v>
      </c>
      <c r="T5" s="7" t="str">
        <f t="shared" si="3"/>
        <v>Medium</v>
      </c>
      <c r="U5" s="7" t="str">
        <f t="shared" si="4"/>
        <v>MEDIUM</v>
      </c>
      <c r="V5" s="7" t="str">
        <f t="shared" si="5"/>
        <v>medium</v>
      </c>
      <c r="W5" s="7" t="str">
        <f t="shared" si="6"/>
        <v>Medium</v>
      </c>
      <c r="X5" s="9" t="str">
        <f>LEFT(A5,2)</f>
        <v>10</v>
      </c>
      <c r="Y5" s="9" t="str">
        <f>RIGHT(A5,3)</f>
        <v>145</v>
      </c>
      <c r="Z5" s="9" t="str">
        <f t="shared" si="7"/>
        <v>cycles</v>
      </c>
      <c r="AA5" s="9" t="str">
        <f t="shared" si="8"/>
        <v>ppe</v>
      </c>
    </row>
    <row r="6" spans="1:27" x14ac:dyDescent="0.25">
      <c r="A6">
        <v>10159</v>
      </c>
      <c r="B6">
        <v>49</v>
      </c>
      <c r="C6">
        <v>100</v>
      </c>
      <c r="D6">
        <v>14</v>
      </c>
      <c r="E6" s="1">
        <v>41573.96597222222</v>
      </c>
      <c r="F6" s="1">
        <v>41574.511689814812</v>
      </c>
      <c r="G6" t="s">
        <v>16</v>
      </c>
      <c r="H6" t="s">
        <v>17</v>
      </c>
      <c r="I6" t="s">
        <v>38</v>
      </c>
      <c r="J6" t="s">
        <v>35</v>
      </c>
      <c r="L6" t="s">
        <v>20</v>
      </c>
      <c r="M6" t="s">
        <v>21</v>
      </c>
      <c r="N6" t="s">
        <v>39</v>
      </c>
      <c r="O6" t="s">
        <v>37</v>
      </c>
      <c r="P6" s="14" t="str">
        <f t="shared" si="0"/>
        <v>Julie Brown</v>
      </c>
      <c r="Q6" s="14" t="str">
        <f t="shared" si="1"/>
        <v>Julie Brown</v>
      </c>
      <c r="R6" t="s">
        <v>33</v>
      </c>
      <c r="S6" s="7">
        <f t="shared" si="2"/>
        <v>6</v>
      </c>
      <c r="T6" s="7" t="str">
        <f t="shared" si="3"/>
        <v>Medium</v>
      </c>
      <c r="U6" s="7" t="str">
        <f t="shared" si="4"/>
        <v>MEDIUM</v>
      </c>
      <c r="V6" s="7" t="str">
        <f t="shared" si="5"/>
        <v>medium</v>
      </c>
      <c r="W6" s="7" t="str">
        <f t="shared" si="6"/>
        <v>Medium</v>
      </c>
      <c r="X6" s="9" t="str">
        <f>LEFT(A6,2)</f>
        <v>10</v>
      </c>
      <c r="Y6" s="9" t="str">
        <f>RIGHT(A6,3)</f>
        <v>159</v>
      </c>
      <c r="Z6" s="9" t="str">
        <f t="shared" si="7"/>
        <v>cycles</v>
      </c>
      <c r="AA6" s="9" t="str">
        <f t="shared" si="8"/>
        <v>ppe</v>
      </c>
    </row>
    <row r="7" spans="1:27" x14ac:dyDescent="0.25">
      <c r="A7">
        <v>10168</v>
      </c>
      <c r="B7">
        <v>36</v>
      </c>
      <c r="C7">
        <v>96.66</v>
      </c>
      <c r="D7">
        <v>1</v>
      </c>
      <c r="E7" s="1">
        <v>42437.952777777777</v>
      </c>
      <c r="F7" s="1">
        <v>42438.26766203704</v>
      </c>
      <c r="G7" t="s">
        <v>16</v>
      </c>
      <c r="H7" t="s">
        <v>17</v>
      </c>
      <c r="I7" t="s">
        <v>40</v>
      </c>
      <c r="J7" t="s">
        <v>35</v>
      </c>
      <c r="K7">
        <v>94217</v>
      </c>
      <c r="L7" t="s">
        <v>20</v>
      </c>
      <c r="M7" t="s">
        <v>21</v>
      </c>
      <c r="N7" t="s">
        <v>41</v>
      </c>
      <c r="O7" t="s">
        <v>42</v>
      </c>
      <c r="P7" s="14" t="str">
        <f t="shared" si="0"/>
        <v>Juri Hirano</v>
      </c>
      <c r="Q7" s="14" t="str">
        <f t="shared" si="1"/>
        <v>Juri Hirano</v>
      </c>
      <c r="R7" t="s">
        <v>33</v>
      </c>
      <c r="S7" s="7">
        <f t="shared" si="2"/>
        <v>6</v>
      </c>
      <c r="T7" s="7" t="str">
        <f t="shared" si="3"/>
        <v>Medium</v>
      </c>
      <c r="U7" s="7" t="str">
        <f t="shared" si="4"/>
        <v>MEDIUM</v>
      </c>
      <c r="V7" s="7" t="str">
        <f t="shared" si="5"/>
        <v>medium</v>
      </c>
      <c r="W7" s="7" t="str">
        <f t="shared" si="6"/>
        <v>Medium</v>
      </c>
      <c r="X7" s="9" t="str">
        <f>LEFT(A7,2)</f>
        <v>10</v>
      </c>
      <c r="Y7" s="9" t="str">
        <f>RIGHT(A7,3)</f>
        <v>168</v>
      </c>
      <c r="Z7" s="9" t="str">
        <f t="shared" si="7"/>
        <v>cycles</v>
      </c>
      <c r="AA7" s="9" t="str">
        <f t="shared" si="8"/>
        <v>ppe</v>
      </c>
    </row>
    <row r="8" spans="1:27" x14ac:dyDescent="0.25">
      <c r="A8">
        <v>10180</v>
      </c>
      <c r="B8">
        <v>29</v>
      </c>
      <c r="C8">
        <v>86.13</v>
      </c>
      <c r="D8">
        <v>9</v>
      </c>
      <c r="E8" s="1">
        <v>41688.015972222223</v>
      </c>
      <c r="F8" s="1">
        <v>41688.798171296294</v>
      </c>
      <c r="G8" t="s">
        <v>16</v>
      </c>
      <c r="H8" t="s">
        <v>17</v>
      </c>
      <c r="I8" t="s">
        <v>43</v>
      </c>
      <c r="K8">
        <v>59000</v>
      </c>
      <c r="L8" t="s">
        <v>26</v>
      </c>
      <c r="M8" t="s">
        <v>27</v>
      </c>
      <c r="N8" t="s">
        <v>44</v>
      </c>
      <c r="O8" t="s">
        <v>45</v>
      </c>
      <c r="P8" s="14" t="str">
        <f t="shared" si="0"/>
        <v>Martine Rance</v>
      </c>
      <c r="Q8" s="14" t="str">
        <f t="shared" si="1"/>
        <v>Martine Rance</v>
      </c>
      <c r="R8" t="s">
        <v>24</v>
      </c>
      <c r="S8" s="7">
        <f t="shared" si="2"/>
        <v>5</v>
      </c>
      <c r="T8" s="7" t="str">
        <f t="shared" si="3"/>
        <v>Small</v>
      </c>
      <c r="U8" s="7" t="str">
        <f t="shared" si="4"/>
        <v>SMALL</v>
      </c>
      <c r="V8" s="7" t="str">
        <f t="shared" si="5"/>
        <v>small</v>
      </c>
      <c r="W8" s="7" t="str">
        <f t="shared" si="6"/>
        <v>Small</v>
      </c>
      <c r="X8" s="9" t="str">
        <f>LEFT(A8,2)</f>
        <v>10</v>
      </c>
      <c r="Y8" s="9" t="str">
        <f>RIGHT(A8,3)</f>
        <v>180</v>
      </c>
      <c r="Z8" s="9" t="str">
        <f t="shared" si="7"/>
        <v>cycles</v>
      </c>
      <c r="AA8" s="9" t="str">
        <f t="shared" si="8"/>
        <v>ppe</v>
      </c>
    </row>
    <row r="9" spans="1:27" x14ac:dyDescent="0.25">
      <c r="A9">
        <v>10188</v>
      </c>
      <c r="B9">
        <v>48</v>
      </c>
      <c r="C9">
        <v>100</v>
      </c>
      <c r="D9">
        <v>1</v>
      </c>
      <c r="E9" s="1">
        <v>41236.048611111109</v>
      </c>
      <c r="F9" s="1">
        <v>41238.117662037039</v>
      </c>
      <c r="G9" t="s">
        <v>16</v>
      </c>
      <c r="H9" t="s">
        <v>17</v>
      </c>
      <c r="I9" t="s">
        <v>46</v>
      </c>
      <c r="K9" t="s">
        <v>47</v>
      </c>
      <c r="L9" t="s">
        <v>48</v>
      </c>
      <c r="M9" t="s">
        <v>27</v>
      </c>
      <c r="N9" t="s">
        <v>49</v>
      </c>
      <c r="O9" t="s">
        <v>50</v>
      </c>
      <c r="P9" s="14" t="str">
        <f t="shared" si="0"/>
        <v>Veysel Oeztan</v>
      </c>
      <c r="Q9" s="14" t="str">
        <f t="shared" si="1"/>
        <v>Veysel Oeztan</v>
      </c>
      <c r="R9" t="s">
        <v>33</v>
      </c>
      <c r="S9" s="7">
        <f t="shared" si="2"/>
        <v>6</v>
      </c>
      <c r="T9" s="7" t="str">
        <f t="shared" si="3"/>
        <v>Medium</v>
      </c>
      <c r="U9" s="7" t="str">
        <f t="shared" si="4"/>
        <v>MEDIUM</v>
      </c>
      <c r="V9" s="7" t="str">
        <f t="shared" si="5"/>
        <v>medium</v>
      </c>
      <c r="W9" s="7" t="str">
        <f t="shared" si="6"/>
        <v>Medium</v>
      </c>
      <c r="X9" s="9" t="str">
        <f>LEFT(A9,2)</f>
        <v>10</v>
      </c>
      <c r="Y9" s="9" t="str">
        <f>RIGHT(A9,3)</f>
        <v>188</v>
      </c>
      <c r="Z9" s="9" t="str">
        <f t="shared" si="7"/>
        <v>cycles</v>
      </c>
      <c r="AA9" s="9" t="str">
        <f t="shared" si="8"/>
        <v>ppe</v>
      </c>
    </row>
    <row r="10" spans="1:27" x14ac:dyDescent="0.25">
      <c r="A10">
        <v>10201</v>
      </c>
      <c r="B10">
        <v>22</v>
      </c>
      <c r="C10">
        <v>98.57</v>
      </c>
      <c r="D10">
        <v>2</v>
      </c>
      <c r="E10" s="1">
        <v>41996.055555555555</v>
      </c>
      <c r="F10" s="1">
        <v>41998.395104166666</v>
      </c>
      <c r="G10" t="s">
        <v>16</v>
      </c>
      <c r="H10" t="s">
        <v>17</v>
      </c>
      <c r="I10" t="s">
        <v>38</v>
      </c>
      <c r="J10" t="s">
        <v>35</v>
      </c>
      <c r="L10" t="s">
        <v>20</v>
      </c>
      <c r="M10" t="s">
        <v>21</v>
      </c>
      <c r="N10" t="s">
        <v>51</v>
      </c>
      <c r="O10" t="s">
        <v>37</v>
      </c>
      <c r="P10" s="14" t="str">
        <f t="shared" si="0"/>
        <v>Julie Murphy</v>
      </c>
      <c r="Q10" s="14" t="str">
        <f t="shared" si="1"/>
        <v>Julie Murphy</v>
      </c>
      <c r="R10" t="s">
        <v>24</v>
      </c>
      <c r="S10" s="7">
        <f t="shared" si="2"/>
        <v>5</v>
      </c>
      <c r="T10" s="7" t="str">
        <f t="shared" si="3"/>
        <v>Small</v>
      </c>
      <c r="U10" s="7" t="str">
        <f t="shared" si="4"/>
        <v>SMALL</v>
      </c>
      <c r="V10" s="7" t="str">
        <f t="shared" si="5"/>
        <v>small</v>
      </c>
      <c r="W10" s="7" t="str">
        <f t="shared" si="6"/>
        <v>Small</v>
      </c>
      <c r="X10" s="9" t="str">
        <f>LEFT(A10,2)</f>
        <v>10</v>
      </c>
      <c r="Y10" s="9" t="str">
        <f>RIGHT(A10,3)</f>
        <v>201</v>
      </c>
      <c r="Z10" s="9" t="str">
        <f t="shared" si="7"/>
        <v>cycles</v>
      </c>
      <c r="AA10" s="9" t="str">
        <f t="shared" si="8"/>
        <v>ppe</v>
      </c>
    </row>
    <row r="11" spans="1:27" x14ac:dyDescent="0.25">
      <c r="A11">
        <v>10211</v>
      </c>
      <c r="B11">
        <v>41</v>
      </c>
      <c r="C11">
        <v>100</v>
      </c>
      <c r="D11">
        <v>14</v>
      </c>
      <c r="E11" s="1">
        <v>41216.990277777775</v>
      </c>
      <c r="F11" s="1">
        <v>41219.944050925929</v>
      </c>
      <c r="G11" t="s">
        <v>16</v>
      </c>
      <c r="H11" t="s">
        <v>17</v>
      </c>
      <c r="I11" t="s">
        <v>30</v>
      </c>
      <c r="K11">
        <v>75016</v>
      </c>
      <c r="L11" t="s">
        <v>26</v>
      </c>
      <c r="M11" t="s">
        <v>27</v>
      </c>
      <c r="N11" t="s">
        <v>52</v>
      </c>
      <c r="O11" t="s">
        <v>53</v>
      </c>
      <c r="P11" s="14" t="str">
        <f t="shared" si="0"/>
        <v>Dominique Perrier</v>
      </c>
      <c r="Q11" s="14" t="str">
        <f t="shared" si="1"/>
        <v>Dominique Perrier</v>
      </c>
      <c r="R11" t="s">
        <v>33</v>
      </c>
      <c r="S11" s="7">
        <f t="shared" si="2"/>
        <v>6</v>
      </c>
      <c r="T11" s="7" t="str">
        <f t="shared" si="3"/>
        <v>Medium</v>
      </c>
      <c r="U11" s="7" t="str">
        <f t="shared" si="4"/>
        <v>MEDIUM</v>
      </c>
      <c r="V11" s="7" t="str">
        <f t="shared" si="5"/>
        <v>medium</v>
      </c>
      <c r="W11" s="7" t="str">
        <f t="shared" si="6"/>
        <v>Medium</v>
      </c>
      <c r="X11" s="9" t="str">
        <f>LEFT(A11,2)</f>
        <v>10</v>
      </c>
      <c r="Y11" s="9" t="str">
        <f>RIGHT(A11,3)</f>
        <v>211</v>
      </c>
      <c r="Z11" s="9" t="str">
        <f t="shared" si="7"/>
        <v>cycles</v>
      </c>
      <c r="AA11" s="9" t="str">
        <f t="shared" si="8"/>
        <v>ppe</v>
      </c>
    </row>
    <row r="12" spans="1:27" x14ac:dyDescent="0.25">
      <c r="A12">
        <v>10223</v>
      </c>
      <c r="B12">
        <v>37</v>
      </c>
      <c r="C12">
        <v>100</v>
      </c>
      <c r="D12">
        <v>1</v>
      </c>
      <c r="E12" s="1">
        <v>41481.007638888892</v>
      </c>
      <c r="F12" s="1">
        <v>41481.041354166664</v>
      </c>
      <c r="G12" t="s">
        <v>16</v>
      </c>
      <c r="H12" t="s">
        <v>17</v>
      </c>
      <c r="I12" t="s">
        <v>54</v>
      </c>
      <c r="J12" t="s">
        <v>55</v>
      </c>
      <c r="K12">
        <v>3004</v>
      </c>
      <c r="L12" t="s">
        <v>56</v>
      </c>
      <c r="M12" t="s">
        <v>57</v>
      </c>
      <c r="N12" t="s">
        <v>58</v>
      </c>
      <c r="O12" t="s">
        <v>59</v>
      </c>
      <c r="P12" s="14" t="str">
        <f t="shared" si="0"/>
        <v>Peter Ferguson</v>
      </c>
      <c r="Q12" s="14" t="str">
        <f t="shared" si="1"/>
        <v>Peter Ferguson</v>
      </c>
      <c r="R12" t="s">
        <v>33</v>
      </c>
      <c r="S12" s="7">
        <f t="shared" si="2"/>
        <v>6</v>
      </c>
      <c r="T12" s="7" t="str">
        <f t="shared" si="3"/>
        <v>Medium</v>
      </c>
      <c r="U12" s="7" t="str">
        <f t="shared" si="4"/>
        <v>MEDIUM</v>
      </c>
      <c r="V12" s="7" t="str">
        <f t="shared" si="5"/>
        <v>medium</v>
      </c>
      <c r="W12" s="7" t="str">
        <f t="shared" si="6"/>
        <v>Medium</v>
      </c>
      <c r="X12" s="9" t="str">
        <f>LEFT(A12,2)</f>
        <v>10</v>
      </c>
      <c r="Y12" s="9" t="str">
        <f>RIGHT(A12,3)</f>
        <v>223</v>
      </c>
      <c r="Z12" s="9" t="str">
        <f t="shared" si="7"/>
        <v>cycles</v>
      </c>
      <c r="AA12" s="9" t="str">
        <f t="shared" si="8"/>
        <v>ppe</v>
      </c>
    </row>
    <row r="13" spans="1:27" x14ac:dyDescent="0.25">
      <c r="A13">
        <v>10237</v>
      </c>
      <c r="B13">
        <v>23</v>
      </c>
      <c r="C13">
        <v>100</v>
      </c>
      <c r="D13">
        <v>7</v>
      </c>
      <c r="E13" s="1">
        <v>41626.027083333334</v>
      </c>
      <c r="F13" s="1">
        <v>41628.626562500001</v>
      </c>
      <c r="G13" t="s">
        <v>16</v>
      </c>
      <c r="H13" t="s">
        <v>17</v>
      </c>
      <c r="I13" t="s">
        <v>18</v>
      </c>
      <c r="J13" t="s">
        <v>19</v>
      </c>
      <c r="K13">
        <v>10022</v>
      </c>
      <c r="L13" t="s">
        <v>20</v>
      </c>
      <c r="M13" t="s">
        <v>21</v>
      </c>
      <c r="N13" t="s">
        <v>60</v>
      </c>
      <c r="O13" t="s">
        <v>61</v>
      </c>
      <c r="P13" s="14" t="str">
        <f t="shared" si="0"/>
        <v>Michael Frick</v>
      </c>
      <c r="Q13" s="14" t="str">
        <f t="shared" si="1"/>
        <v>Michael Frick</v>
      </c>
      <c r="R13" t="s">
        <v>24</v>
      </c>
      <c r="S13" s="7">
        <f t="shared" si="2"/>
        <v>5</v>
      </c>
      <c r="T13" s="7" t="str">
        <f t="shared" si="3"/>
        <v>Small</v>
      </c>
      <c r="U13" s="7" t="str">
        <f t="shared" si="4"/>
        <v>SMALL</v>
      </c>
      <c r="V13" s="7" t="str">
        <f t="shared" si="5"/>
        <v>small</v>
      </c>
      <c r="W13" s="7" t="str">
        <f t="shared" si="6"/>
        <v>Small</v>
      </c>
      <c r="X13" s="9" t="str">
        <f>LEFT(A13,2)</f>
        <v>10</v>
      </c>
      <c r="Y13" s="9" t="str">
        <f>RIGHT(A13,3)</f>
        <v>237</v>
      </c>
      <c r="Z13" s="9" t="str">
        <f t="shared" si="7"/>
        <v>cycles</v>
      </c>
      <c r="AA13" s="9" t="str">
        <f t="shared" si="8"/>
        <v>ppe</v>
      </c>
    </row>
    <row r="14" spans="1:27" x14ac:dyDescent="0.25">
      <c r="A14">
        <v>10251</v>
      </c>
      <c r="B14">
        <v>28</v>
      </c>
      <c r="C14">
        <v>100</v>
      </c>
      <c r="D14">
        <v>2</v>
      </c>
      <c r="E14" s="1">
        <v>41430.045138888891</v>
      </c>
      <c r="F14" s="1">
        <v>41431.991215277776</v>
      </c>
      <c r="G14" t="s">
        <v>16</v>
      </c>
      <c r="H14" t="s">
        <v>17</v>
      </c>
      <c r="I14" t="s">
        <v>62</v>
      </c>
      <c r="J14" t="s">
        <v>63</v>
      </c>
      <c r="K14">
        <v>94019</v>
      </c>
      <c r="L14" t="s">
        <v>20</v>
      </c>
      <c r="M14" t="s">
        <v>21</v>
      </c>
      <c r="N14" t="s">
        <v>39</v>
      </c>
      <c r="O14" t="s">
        <v>64</v>
      </c>
      <c r="P14" s="14" t="str">
        <f t="shared" si="0"/>
        <v>William Brown</v>
      </c>
      <c r="Q14" s="14" t="str">
        <f t="shared" si="1"/>
        <v>William Brown</v>
      </c>
      <c r="R14" t="s">
        <v>33</v>
      </c>
      <c r="S14" s="7">
        <f t="shared" si="2"/>
        <v>6</v>
      </c>
      <c r="T14" s="7" t="str">
        <f t="shared" si="3"/>
        <v>Medium</v>
      </c>
      <c r="U14" s="7" t="str">
        <f t="shared" si="4"/>
        <v>MEDIUM</v>
      </c>
      <c r="V14" s="7" t="str">
        <f t="shared" si="5"/>
        <v>medium</v>
      </c>
      <c r="W14" s="7" t="str">
        <f t="shared" si="6"/>
        <v>Medium</v>
      </c>
      <c r="X14" s="9" t="str">
        <f>LEFT(A14,2)</f>
        <v>10</v>
      </c>
      <c r="Y14" s="9" t="str">
        <f>RIGHT(A14,3)</f>
        <v>251</v>
      </c>
      <c r="Z14" s="9" t="str">
        <f t="shared" si="7"/>
        <v>cycles</v>
      </c>
      <c r="AA14" s="9" t="str">
        <f t="shared" si="8"/>
        <v>ppe</v>
      </c>
    </row>
    <row r="15" spans="1:27" x14ac:dyDescent="0.25">
      <c r="A15">
        <v>10263</v>
      </c>
      <c r="B15">
        <v>34</v>
      </c>
      <c r="C15">
        <v>100</v>
      </c>
      <c r="D15">
        <v>2</v>
      </c>
      <c r="E15" s="1">
        <v>42701.936805555553</v>
      </c>
      <c r="F15" s="1">
        <v>42702.929085648146</v>
      </c>
      <c r="G15" t="s">
        <v>16</v>
      </c>
      <c r="H15" t="s">
        <v>17</v>
      </c>
      <c r="I15" t="s">
        <v>65</v>
      </c>
      <c r="J15" t="s">
        <v>66</v>
      </c>
      <c r="K15">
        <v>97562</v>
      </c>
      <c r="L15" t="s">
        <v>20</v>
      </c>
      <c r="M15" t="s">
        <v>21</v>
      </c>
      <c r="N15" t="s">
        <v>67</v>
      </c>
      <c r="O15" t="s">
        <v>37</v>
      </c>
      <c r="P15" s="14" t="str">
        <f t="shared" si="0"/>
        <v>Julie King</v>
      </c>
      <c r="Q15" s="14" t="str">
        <f t="shared" si="1"/>
        <v>Julie King</v>
      </c>
      <c r="R15" t="s">
        <v>33</v>
      </c>
      <c r="S15" s="7">
        <f t="shared" si="2"/>
        <v>6</v>
      </c>
      <c r="T15" s="7" t="str">
        <f t="shared" si="3"/>
        <v>Medium</v>
      </c>
      <c r="U15" s="7" t="str">
        <f t="shared" si="4"/>
        <v>MEDIUM</v>
      </c>
      <c r="V15" s="7" t="str">
        <f t="shared" si="5"/>
        <v>medium</v>
      </c>
      <c r="W15" s="7" t="str">
        <f t="shared" si="6"/>
        <v>Medium</v>
      </c>
      <c r="X15" s="9" t="str">
        <f>LEFT(A15,2)</f>
        <v>10</v>
      </c>
      <c r="Y15" s="9" t="str">
        <f>RIGHT(A15,3)</f>
        <v>263</v>
      </c>
      <c r="Z15" s="9" t="str">
        <f t="shared" si="7"/>
        <v>cycles</v>
      </c>
      <c r="AA15" s="9" t="str">
        <f t="shared" si="8"/>
        <v>ppe</v>
      </c>
    </row>
    <row r="16" spans="1:27" x14ac:dyDescent="0.25">
      <c r="A16">
        <v>10275</v>
      </c>
      <c r="B16">
        <v>45</v>
      </c>
      <c r="C16">
        <v>92.83</v>
      </c>
      <c r="D16">
        <v>1</v>
      </c>
      <c r="E16" s="1">
        <v>42281.070833333331</v>
      </c>
      <c r="F16" s="1">
        <v>42283.922974537039</v>
      </c>
      <c r="G16" t="s">
        <v>16</v>
      </c>
      <c r="H16" t="s">
        <v>17</v>
      </c>
      <c r="I16" t="s">
        <v>68</v>
      </c>
      <c r="K16">
        <v>44000</v>
      </c>
      <c r="L16" t="s">
        <v>26</v>
      </c>
      <c r="M16" t="s">
        <v>27</v>
      </c>
      <c r="N16" t="s">
        <v>69</v>
      </c>
      <c r="O16" t="s">
        <v>70</v>
      </c>
      <c r="P16" s="14" t="str">
        <f t="shared" si="0"/>
        <v>Janine Labrune</v>
      </c>
      <c r="Q16" s="14" t="str">
        <f t="shared" si="1"/>
        <v>Janine Labrune</v>
      </c>
      <c r="R16" t="s">
        <v>33</v>
      </c>
      <c r="S16" s="7">
        <f t="shared" si="2"/>
        <v>6</v>
      </c>
      <c r="T16" s="7" t="str">
        <f t="shared" si="3"/>
        <v>Medium</v>
      </c>
      <c r="U16" s="7" t="str">
        <f t="shared" si="4"/>
        <v>MEDIUM</v>
      </c>
      <c r="V16" s="7" t="str">
        <f t="shared" si="5"/>
        <v>medium</v>
      </c>
      <c r="W16" s="7" t="str">
        <f t="shared" si="6"/>
        <v>Medium</v>
      </c>
      <c r="X16" s="9" t="str">
        <f>LEFT(A16,2)</f>
        <v>10</v>
      </c>
      <c r="Y16" s="9" t="str">
        <f>RIGHT(A16,3)</f>
        <v>275</v>
      </c>
      <c r="Z16" s="9" t="str">
        <f t="shared" si="7"/>
        <v>cycles</v>
      </c>
      <c r="AA16" s="9" t="str">
        <f t="shared" si="8"/>
        <v>ppe</v>
      </c>
    </row>
    <row r="17" spans="1:27" x14ac:dyDescent="0.25">
      <c r="A17">
        <v>10285</v>
      </c>
      <c r="B17">
        <v>36</v>
      </c>
      <c r="C17">
        <v>100</v>
      </c>
      <c r="D17">
        <v>6</v>
      </c>
      <c r="E17" s="1">
        <v>41145.967361111114</v>
      </c>
      <c r="F17" s="1">
        <v>41147.999039351853</v>
      </c>
      <c r="G17" t="s">
        <v>16</v>
      </c>
      <c r="H17" t="s">
        <v>17</v>
      </c>
      <c r="I17" t="s">
        <v>71</v>
      </c>
      <c r="J17" t="s">
        <v>72</v>
      </c>
      <c r="K17">
        <v>51247</v>
      </c>
      <c r="L17" t="s">
        <v>20</v>
      </c>
      <c r="M17" t="s">
        <v>21</v>
      </c>
      <c r="N17" t="s">
        <v>73</v>
      </c>
      <c r="O17" t="s">
        <v>74</v>
      </c>
      <c r="P17" s="14" t="str">
        <f t="shared" si="0"/>
        <v>Marta Hernandez</v>
      </c>
      <c r="Q17" s="14" t="str">
        <f t="shared" si="1"/>
        <v>Marta Hernandez</v>
      </c>
      <c r="R17" t="s">
        <v>33</v>
      </c>
      <c r="S17" s="7">
        <f t="shared" si="2"/>
        <v>6</v>
      </c>
      <c r="T17" s="7" t="str">
        <f t="shared" si="3"/>
        <v>Medium</v>
      </c>
      <c r="U17" s="7" t="str">
        <f t="shared" si="4"/>
        <v>MEDIUM</v>
      </c>
      <c r="V17" s="7" t="str">
        <f t="shared" si="5"/>
        <v>medium</v>
      </c>
      <c r="W17" s="7" t="str">
        <f t="shared" si="6"/>
        <v>Medium</v>
      </c>
      <c r="X17" s="9" t="str">
        <f>LEFT(A17,2)</f>
        <v>10</v>
      </c>
      <c r="Y17" s="9" t="str">
        <f>RIGHT(A17,3)</f>
        <v>285</v>
      </c>
      <c r="Z17" s="9" t="str">
        <f t="shared" si="7"/>
        <v>cycles</v>
      </c>
      <c r="AA17" s="9" t="str">
        <f t="shared" si="8"/>
        <v>ppe</v>
      </c>
    </row>
    <row r="18" spans="1:27" x14ac:dyDescent="0.25">
      <c r="A18">
        <v>10299</v>
      </c>
      <c r="B18">
        <v>23</v>
      </c>
      <c r="C18">
        <v>100</v>
      </c>
      <c r="D18">
        <v>9</v>
      </c>
      <c r="E18" s="1">
        <v>42296.952777777777</v>
      </c>
      <c r="F18" s="1">
        <v>42297.524918981479</v>
      </c>
      <c r="G18" t="s">
        <v>16</v>
      </c>
      <c r="H18" t="s">
        <v>17</v>
      </c>
      <c r="I18" t="s">
        <v>75</v>
      </c>
      <c r="K18">
        <v>21240</v>
      </c>
      <c r="L18" t="s">
        <v>76</v>
      </c>
      <c r="M18" t="s">
        <v>27</v>
      </c>
      <c r="N18" t="s">
        <v>77</v>
      </c>
      <c r="O18" t="s">
        <v>78</v>
      </c>
      <c r="P18" s="14" t="str">
        <f t="shared" si="0"/>
        <v>Matti Karttunen</v>
      </c>
      <c r="Q18" s="14" t="str">
        <f t="shared" si="1"/>
        <v>Matti Karttunen</v>
      </c>
      <c r="R18" t="s">
        <v>24</v>
      </c>
      <c r="S18" s="7">
        <f t="shared" si="2"/>
        <v>5</v>
      </c>
      <c r="T18" s="7" t="str">
        <f t="shared" si="3"/>
        <v>Small</v>
      </c>
      <c r="U18" s="7" t="str">
        <f t="shared" si="4"/>
        <v>SMALL</v>
      </c>
      <c r="V18" s="7" t="str">
        <f t="shared" si="5"/>
        <v>small</v>
      </c>
      <c r="W18" s="7" t="str">
        <f t="shared" si="6"/>
        <v>Small</v>
      </c>
      <c r="X18" s="9" t="str">
        <f>LEFT(A18,2)</f>
        <v>10</v>
      </c>
      <c r="Y18" s="9" t="str">
        <f>RIGHT(A18,3)</f>
        <v>299</v>
      </c>
      <c r="Z18" s="9" t="str">
        <f t="shared" si="7"/>
        <v>cycles</v>
      </c>
      <c r="AA18" s="9" t="str">
        <f t="shared" si="8"/>
        <v>ppe</v>
      </c>
    </row>
    <row r="19" spans="1:27" x14ac:dyDescent="0.25">
      <c r="A19">
        <v>10309</v>
      </c>
      <c r="B19">
        <v>41</v>
      </c>
      <c r="C19">
        <v>100</v>
      </c>
      <c r="D19">
        <v>5</v>
      </c>
      <c r="E19" s="1">
        <v>41560.042361111111</v>
      </c>
      <c r="F19" s="1">
        <v>41562.758784722224</v>
      </c>
      <c r="G19" t="s">
        <v>16</v>
      </c>
      <c r="H19" t="s">
        <v>17</v>
      </c>
      <c r="I19" t="s">
        <v>79</v>
      </c>
      <c r="K19">
        <v>4110</v>
      </c>
      <c r="L19" t="s">
        <v>48</v>
      </c>
      <c r="M19" t="s">
        <v>27</v>
      </c>
      <c r="N19" t="s">
        <v>80</v>
      </c>
      <c r="O19" t="s">
        <v>81</v>
      </c>
      <c r="P19" s="14" t="str">
        <f t="shared" si="0"/>
        <v>Jonas Bergulfsen</v>
      </c>
      <c r="Q19" s="14" t="str">
        <f t="shared" si="1"/>
        <v>Jonas Bergulfsen</v>
      </c>
      <c r="R19" t="s">
        <v>33</v>
      </c>
      <c r="S19" s="7">
        <f t="shared" si="2"/>
        <v>6</v>
      </c>
      <c r="T19" s="7" t="str">
        <f t="shared" si="3"/>
        <v>Medium</v>
      </c>
      <c r="U19" s="7" t="str">
        <f t="shared" si="4"/>
        <v>MEDIUM</v>
      </c>
      <c r="V19" s="7" t="str">
        <f t="shared" si="5"/>
        <v>medium</v>
      </c>
      <c r="W19" s="7" t="str">
        <f t="shared" si="6"/>
        <v>Medium</v>
      </c>
      <c r="X19" s="9" t="str">
        <f>LEFT(A19,2)</f>
        <v>10</v>
      </c>
      <c r="Y19" s="9" t="str">
        <f>RIGHT(A19,3)</f>
        <v>309</v>
      </c>
      <c r="Z19" s="9" t="str">
        <f t="shared" si="7"/>
        <v>cycles</v>
      </c>
      <c r="AA19" s="9" t="str">
        <f t="shared" si="8"/>
        <v>ppe</v>
      </c>
    </row>
    <row r="20" spans="1:27" x14ac:dyDescent="0.25">
      <c r="A20">
        <v>10318</v>
      </c>
      <c r="B20">
        <v>46</v>
      </c>
      <c r="C20">
        <v>94.74</v>
      </c>
      <c r="D20">
        <v>1</v>
      </c>
      <c r="E20" s="1">
        <v>42388.939583333333</v>
      </c>
      <c r="F20" s="1">
        <v>42390.231261574074</v>
      </c>
      <c r="G20" t="s">
        <v>16</v>
      </c>
      <c r="H20" t="s">
        <v>17</v>
      </c>
      <c r="I20" t="s">
        <v>82</v>
      </c>
      <c r="J20" t="s">
        <v>83</v>
      </c>
      <c r="K20">
        <v>70267</v>
      </c>
      <c r="L20" t="s">
        <v>20</v>
      </c>
      <c r="M20" t="s">
        <v>21</v>
      </c>
      <c r="N20" t="s">
        <v>22</v>
      </c>
      <c r="O20" t="s">
        <v>84</v>
      </c>
      <c r="P20" s="14" t="str">
        <f t="shared" si="0"/>
        <v>Kyung Yu</v>
      </c>
      <c r="Q20" s="14" t="str">
        <f t="shared" si="1"/>
        <v>Kyung Yu</v>
      </c>
      <c r="R20" t="s">
        <v>33</v>
      </c>
      <c r="S20" s="7">
        <f t="shared" si="2"/>
        <v>6</v>
      </c>
      <c r="T20" s="7" t="str">
        <f t="shared" si="3"/>
        <v>Medium</v>
      </c>
      <c r="U20" s="7" t="str">
        <f t="shared" si="4"/>
        <v>MEDIUM</v>
      </c>
      <c r="V20" s="7" t="str">
        <f t="shared" si="5"/>
        <v>medium</v>
      </c>
      <c r="W20" s="7" t="str">
        <f t="shared" si="6"/>
        <v>Medium</v>
      </c>
      <c r="X20" s="9" t="str">
        <f>LEFT(A20,2)</f>
        <v>10</v>
      </c>
      <c r="Y20" s="9" t="str">
        <f>RIGHT(A20,3)</f>
        <v>318</v>
      </c>
      <c r="Z20" s="9" t="str">
        <f t="shared" si="7"/>
        <v>cycles</v>
      </c>
      <c r="AA20" s="9" t="str">
        <f t="shared" si="8"/>
        <v>ppe</v>
      </c>
    </row>
    <row r="21" spans="1:27" x14ac:dyDescent="0.25">
      <c r="A21">
        <v>10329</v>
      </c>
      <c r="B21">
        <v>42</v>
      </c>
      <c r="C21">
        <v>100</v>
      </c>
      <c r="D21">
        <v>1</v>
      </c>
      <c r="E21" s="1">
        <v>41715.969444444447</v>
      </c>
      <c r="F21" s="1">
        <v>41717.955752314818</v>
      </c>
      <c r="G21" t="s">
        <v>16</v>
      </c>
      <c r="H21" t="s">
        <v>17</v>
      </c>
      <c r="I21" t="s">
        <v>18</v>
      </c>
      <c r="J21" t="s">
        <v>19</v>
      </c>
      <c r="K21">
        <v>10022</v>
      </c>
      <c r="L21" t="s">
        <v>20</v>
      </c>
      <c r="M21" t="s">
        <v>21</v>
      </c>
      <c r="N21" t="s">
        <v>22</v>
      </c>
      <c r="O21" t="s">
        <v>23</v>
      </c>
      <c r="P21" s="14" t="str">
        <f t="shared" si="0"/>
        <v>Kwai Yu</v>
      </c>
      <c r="Q21" s="14" t="str">
        <f t="shared" si="1"/>
        <v>Kwai Yu</v>
      </c>
      <c r="R21" t="s">
        <v>33</v>
      </c>
      <c r="S21" s="7">
        <f t="shared" si="2"/>
        <v>6</v>
      </c>
      <c r="T21" s="7" t="str">
        <f t="shared" si="3"/>
        <v>Medium</v>
      </c>
      <c r="U21" s="7" t="str">
        <f t="shared" si="4"/>
        <v>MEDIUM</v>
      </c>
      <c r="V21" s="7" t="str">
        <f t="shared" si="5"/>
        <v>medium</v>
      </c>
      <c r="W21" s="7" t="str">
        <f t="shared" si="6"/>
        <v>Medium</v>
      </c>
      <c r="X21" s="9" t="str">
        <f>LEFT(A21,2)</f>
        <v>10</v>
      </c>
      <c r="Y21" s="9" t="str">
        <f>RIGHT(A21,3)</f>
        <v>329</v>
      </c>
      <c r="Z21" s="9" t="str">
        <f t="shared" si="7"/>
        <v>cycles</v>
      </c>
      <c r="AA21" s="9" t="str">
        <f t="shared" si="8"/>
        <v>ppe</v>
      </c>
    </row>
    <row r="22" spans="1:27" x14ac:dyDescent="0.25">
      <c r="A22">
        <v>10341</v>
      </c>
      <c r="B22">
        <v>41</v>
      </c>
      <c r="C22">
        <v>100</v>
      </c>
      <c r="D22">
        <v>9</v>
      </c>
      <c r="E22" s="1">
        <v>41801.008333333331</v>
      </c>
      <c r="F22" s="1">
        <v>41803.460787037038</v>
      </c>
      <c r="G22" t="s">
        <v>16</v>
      </c>
      <c r="H22" t="s">
        <v>17</v>
      </c>
      <c r="I22" t="s">
        <v>85</v>
      </c>
      <c r="K22">
        <v>5020</v>
      </c>
      <c r="L22" t="s">
        <v>86</v>
      </c>
      <c r="M22" t="s">
        <v>27</v>
      </c>
      <c r="N22" t="s">
        <v>87</v>
      </c>
      <c r="O22" t="s">
        <v>88</v>
      </c>
      <c r="P22" s="14" t="str">
        <f t="shared" si="0"/>
        <v>Georg Pipps</v>
      </c>
      <c r="Q22" s="14" t="str">
        <f t="shared" si="1"/>
        <v>Georg Pipps</v>
      </c>
      <c r="R22" t="s">
        <v>89</v>
      </c>
      <c r="S22" s="7">
        <f t="shared" si="2"/>
        <v>5</v>
      </c>
      <c r="T22" s="7" t="str">
        <f t="shared" si="3"/>
        <v>Large</v>
      </c>
      <c r="U22" s="7" t="str">
        <f t="shared" si="4"/>
        <v>LARGE</v>
      </c>
      <c r="V22" s="7" t="str">
        <f t="shared" si="5"/>
        <v>large</v>
      </c>
      <c r="W22" s="7" t="str">
        <f t="shared" si="6"/>
        <v>Large</v>
      </c>
      <c r="X22" s="9" t="str">
        <f>LEFT(A22,2)</f>
        <v>10</v>
      </c>
      <c r="Y22" s="9" t="str">
        <f>RIGHT(A22,3)</f>
        <v>341</v>
      </c>
      <c r="Z22" s="9" t="str">
        <f t="shared" si="7"/>
        <v>cycles</v>
      </c>
      <c r="AA22" s="9" t="str">
        <f t="shared" si="8"/>
        <v>ppe</v>
      </c>
    </row>
    <row r="23" spans="1:27" x14ac:dyDescent="0.25">
      <c r="A23">
        <v>10361</v>
      </c>
      <c r="B23">
        <v>20</v>
      </c>
      <c r="C23">
        <v>72.55</v>
      </c>
      <c r="D23">
        <v>13</v>
      </c>
      <c r="E23" s="1">
        <v>41662.011805555558</v>
      </c>
      <c r="F23" s="1">
        <v>41664.999236111114</v>
      </c>
      <c r="G23" t="s">
        <v>16</v>
      </c>
      <c r="H23" t="s">
        <v>17</v>
      </c>
      <c r="I23" t="s">
        <v>90</v>
      </c>
      <c r="J23" t="s">
        <v>91</v>
      </c>
      <c r="K23">
        <v>2067</v>
      </c>
      <c r="L23" t="s">
        <v>56</v>
      </c>
      <c r="M23" t="s">
        <v>57</v>
      </c>
      <c r="N23" t="s">
        <v>92</v>
      </c>
      <c r="O23" t="s">
        <v>93</v>
      </c>
      <c r="P23" s="14" t="str">
        <f t="shared" si="0"/>
        <v>Adrian Huxley</v>
      </c>
      <c r="Q23" s="14" t="str">
        <f t="shared" si="1"/>
        <v>Adrian Huxley</v>
      </c>
      <c r="R23" t="s">
        <v>24</v>
      </c>
      <c r="S23" s="7">
        <f t="shared" si="2"/>
        <v>5</v>
      </c>
      <c r="T23" s="7" t="str">
        <f t="shared" si="3"/>
        <v>Small</v>
      </c>
      <c r="U23" s="7" t="str">
        <f t="shared" si="4"/>
        <v>SMALL</v>
      </c>
      <c r="V23" s="7" t="str">
        <f t="shared" si="5"/>
        <v>small</v>
      </c>
      <c r="W23" s="7" t="str">
        <f t="shared" si="6"/>
        <v>Small</v>
      </c>
      <c r="X23" s="9" t="str">
        <f>LEFT(A23,2)</f>
        <v>10</v>
      </c>
      <c r="Y23" s="9" t="str">
        <f>RIGHT(A23,3)</f>
        <v>361</v>
      </c>
      <c r="Z23" s="9" t="str">
        <f t="shared" si="7"/>
        <v>cycles</v>
      </c>
      <c r="AA23" s="9" t="str">
        <f t="shared" si="8"/>
        <v>ppe</v>
      </c>
    </row>
    <row r="24" spans="1:27" x14ac:dyDescent="0.25">
      <c r="A24">
        <v>10375</v>
      </c>
      <c r="B24">
        <v>21</v>
      </c>
      <c r="C24">
        <v>34.909999999999997</v>
      </c>
      <c r="D24">
        <v>12</v>
      </c>
      <c r="E24" s="1">
        <v>42053.023611111108</v>
      </c>
      <c r="F24" s="1">
        <v>42053.126296296294</v>
      </c>
      <c r="G24" t="s">
        <v>16</v>
      </c>
      <c r="H24" t="s">
        <v>17</v>
      </c>
      <c r="I24" t="s">
        <v>68</v>
      </c>
      <c r="K24">
        <v>44000</v>
      </c>
      <c r="L24" t="s">
        <v>26</v>
      </c>
      <c r="M24" t="s">
        <v>27</v>
      </c>
      <c r="N24" t="s">
        <v>69</v>
      </c>
      <c r="O24" t="s">
        <v>70</v>
      </c>
      <c r="P24" s="14" t="str">
        <f t="shared" si="0"/>
        <v>Janine Labrune</v>
      </c>
      <c r="Q24" s="14" t="str">
        <f t="shared" si="1"/>
        <v>Janine Labrune</v>
      </c>
      <c r="R24" t="s">
        <v>24</v>
      </c>
      <c r="S24" s="7">
        <f t="shared" si="2"/>
        <v>5</v>
      </c>
      <c r="T24" s="7" t="str">
        <f t="shared" si="3"/>
        <v>Small</v>
      </c>
      <c r="U24" s="7" t="str">
        <f t="shared" si="4"/>
        <v>SMALL</v>
      </c>
      <c r="V24" s="7" t="str">
        <f t="shared" si="5"/>
        <v>small</v>
      </c>
      <c r="W24" s="7" t="str">
        <f t="shared" si="6"/>
        <v>Small</v>
      </c>
      <c r="X24" s="9" t="str">
        <f>LEFT(A24,2)</f>
        <v>10</v>
      </c>
      <c r="Y24" s="9" t="str">
        <f>RIGHT(A24,3)</f>
        <v>375</v>
      </c>
      <c r="Z24" s="9" t="str">
        <f t="shared" si="7"/>
        <v>cycles</v>
      </c>
      <c r="AA24" s="9" t="str">
        <f t="shared" si="8"/>
        <v>ppe</v>
      </c>
    </row>
    <row r="25" spans="1:27" x14ac:dyDescent="0.25">
      <c r="A25">
        <v>10388</v>
      </c>
      <c r="B25">
        <v>42</v>
      </c>
      <c r="C25">
        <v>76.36</v>
      </c>
      <c r="D25">
        <v>4</v>
      </c>
      <c r="E25" s="1">
        <v>41527.004166666666</v>
      </c>
      <c r="F25" s="1">
        <v>41529.461412037039</v>
      </c>
      <c r="G25" t="s">
        <v>16</v>
      </c>
      <c r="H25" t="s">
        <v>17</v>
      </c>
      <c r="I25" t="s">
        <v>94</v>
      </c>
      <c r="J25" t="s">
        <v>72</v>
      </c>
      <c r="K25">
        <v>50553</v>
      </c>
      <c r="L25" t="s">
        <v>20</v>
      </c>
      <c r="M25" t="s">
        <v>21</v>
      </c>
      <c r="N25" t="s">
        <v>95</v>
      </c>
      <c r="O25" t="s">
        <v>96</v>
      </c>
      <c r="P25" s="14" t="str">
        <f t="shared" si="0"/>
        <v>Violeta Benitez</v>
      </c>
      <c r="Q25" s="14" t="str">
        <f t="shared" si="1"/>
        <v>Violeta Benitez</v>
      </c>
      <c r="R25" t="s">
        <v>33</v>
      </c>
      <c r="S25" s="7">
        <f t="shared" si="2"/>
        <v>6</v>
      </c>
      <c r="T25" s="7" t="str">
        <f t="shared" si="3"/>
        <v>Medium</v>
      </c>
      <c r="U25" s="7" t="str">
        <f t="shared" si="4"/>
        <v>MEDIUM</v>
      </c>
      <c r="V25" s="7" t="str">
        <f t="shared" si="5"/>
        <v>medium</v>
      </c>
      <c r="W25" s="7" t="str">
        <f t="shared" si="6"/>
        <v>Medium</v>
      </c>
      <c r="X25" s="9" t="str">
        <f>LEFT(A25,2)</f>
        <v>10</v>
      </c>
      <c r="Y25" s="9" t="str">
        <f>RIGHT(A25,3)</f>
        <v>388</v>
      </c>
      <c r="Z25" s="9" t="str">
        <f t="shared" si="7"/>
        <v>cycles</v>
      </c>
      <c r="AA25" s="9" t="str">
        <f t="shared" si="8"/>
        <v>ppe</v>
      </c>
    </row>
    <row r="26" spans="1:27" x14ac:dyDescent="0.25">
      <c r="A26">
        <v>10403</v>
      </c>
      <c r="B26">
        <v>24</v>
      </c>
      <c r="C26">
        <v>100</v>
      </c>
      <c r="D26">
        <v>7</v>
      </c>
      <c r="E26" s="1">
        <v>41351.083333333336</v>
      </c>
      <c r="F26" s="1">
        <v>41353.269074074073</v>
      </c>
      <c r="G26" t="s">
        <v>16</v>
      </c>
      <c r="H26" t="s">
        <v>17</v>
      </c>
      <c r="I26" t="s">
        <v>97</v>
      </c>
      <c r="K26" t="s">
        <v>98</v>
      </c>
      <c r="L26" t="s">
        <v>99</v>
      </c>
      <c r="M26" t="s">
        <v>27</v>
      </c>
      <c r="N26" t="s">
        <v>100</v>
      </c>
      <c r="O26" t="s">
        <v>101</v>
      </c>
      <c r="P26" s="14" t="str">
        <f t="shared" si="0"/>
        <v>Elizabeth Devon</v>
      </c>
      <c r="Q26" s="14" t="str">
        <f t="shared" si="1"/>
        <v>Elizabeth Devon</v>
      </c>
      <c r="R26" t="s">
        <v>24</v>
      </c>
      <c r="S26" s="7">
        <f t="shared" si="2"/>
        <v>5</v>
      </c>
      <c r="T26" s="7" t="str">
        <f t="shared" si="3"/>
        <v>Small</v>
      </c>
      <c r="U26" s="7" t="str">
        <f t="shared" si="4"/>
        <v>SMALL</v>
      </c>
      <c r="V26" s="7" t="str">
        <f t="shared" si="5"/>
        <v>small</v>
      </c>
      <c r="W26" s="7" t="str">
        <f t="shared" si="6"/>
        <v>Small</v>
      </c>
      <c r="X26" s="9" t="str">
        <f>LEFT(A26,2)</f>
        <v>10</v>
      </c>
      <c r="Y26" s="9" t="str">
        <f>RIGHT(A26,3)</f>
        <v>403</v>
      </c>
      <c r="Z26" s="9" t="str">
        <f t="shared" si="7"/>
        <v>cycles</v>
      </c>
      <c r="AA26" s="9" t="str">
        <f t="shared" si="8"/>
        <v>ppe</v>
      </c>
    </row>
    <row r="27" spans="1:27" x14ac:dyDescent="0.25">
      <c r="A27">
        <v>10417</v>
      </c>
      <c r="B27">
        <v>66</v>
      </c>
      <c r="C27">
        <v>100</v>
      </c>
      <c r="D27">
        <v>2</v>
      </c>
      <c r="E27" s="1">
        <v>41793.042361111111</v>
      </c>
      <c r="F27" s="1">
        <v>41795.190104166664</v>
      </c>
      <c r="G27" t="s">
        <v>102</v>
      </c>
      <c r="H27" t="s">
        <v>17</v>
      </c>
      <c r="I27" t="s">
        <v>103</v>
      </c>
      <c r="K27">
        <v>28034</v>
      </c>
      <c r="L27" t="s">
        <v>104</v>
      </c>
      <c r="M27" t="s">
        <v>27</v>
      </c>
      <c r="N27" t="s">
        <v>105</v>
      </c>
      <c r="O27" t="s">
        <v>106</v>
      </c>
      <c r="P27" s="14" t="str">
        <f t="shared" si="0"/>
        <v>Diego Freyre</v>
      </c>
      <c r="Q27" s="14" t="str">
        <f t="shared" si="1"/>
        <v>Diego Freyre</v>
      </c>
      <c r="R27" t="s">
        <v>89</v>
      </c>
      <c r="S27" s="7">
        <f t="shared" si="2"/>
        <v>5</v>
      </c>
      <c r="T27" s="7" t="str">
        <f t="shared" si="3"/>
        <v>Large</v>
      </c>
      <c r="U27" s="7" t="str">
        <f t="shared" si="4"/>
        <v>LARGE</v>
      </c>
      <c r="V27" s="7" t="str">
        <f t="shared" si="5"/>
        <v>large</v>
      </c>
      <c r="W27" s="7" t="str">
        <f t="shared" si="6"/>
        <v>Large</v>
      </c>
      <c r="X27" s="9" t="str">
        <f>LEFT(A27,2)</f>
        <v>10</v>
      </c>
      <c r="Y27" s="9" t="str">
        <f>RIGHT(A27,3)</f>
        <v>417</v>
      </c>
      <c r="Z27" s="9" t="str">
        <f t="shared" si="7"/>
        <v>cycles</v>
      </c>
      <c r="AA27" s="9" t="str">
        <f t="shared" si="8"/>
        <v>put</v>
      </c>
    </row>
    <row r="28" spans="1:27" x14ac:dyDescent="0.25">
      <c r="A28">
        <v>10103</v>
      </c>
      <c r="B28">
        <v>26</v>
      </c>
      <c r="C28">
        <v>100</v>
      </c>
      <c r="D28">
        <v>11</v>
      </c>
      <c r="E28" s="1">
        <v>42582.97152777778</v>
      </c>
      <c r="F28" s="1">
        <v>42585.09784722222</v>
      </c>
      <c r="G28" t="s">
        <v>16</v>
      </c>
      <c r="H28" t="s">
        <v>107</v>
      </c>
      <c r="I28" t="s">
        <v>79</v>
      </c>
      <c r="K28">
        <v>4110</v>
      </c>
      <c r="L28" t="s">
        <v>48</v>
      </c>
      <c r="M28" t="s">
        <v>27</v>
      </c>
      <c r="N28" t="s">
        <v>80</v>
      </c>
      <c r="O28" t="s">
        <v>81</v>
      </c>
      <c r="P28" s="14" t="str">
        <f t="shared" si="0"/>
        <v>Jonas Bergulfsen</v>
      </c>
      <c r="Q28" s="14" t="str">
        <f t="shared" si="1"/>
        <v>Jonas Bergulfsen</v>
      </c>
      <c r="R28" t="s">
        <v>33</v>
      </c>
      <c r="S28" s="7">
        <f t="shared" si="2"/>
        <v>6</v>
      </c>
      <c r="T28" s="7" t="str">
        <f t="shared" si="3"/>
        <v>Medium</v>
      </c>
      <c r="U28" s="7" t="str">
        <f t="shared" si="4"/>
        <v>MEDIUM</v>
      </c>
      <c r="V28" s="7" t="str">
        <f t="shared" si="5"/>
        <v>medium</v>
      </c>
      <c r="W28" s="7" t="str">
        <f t="shared" si="6"/>
        <v>Medium</v>
      </c>
      <c r="X28" s="9" t="str">
        <f>LEFT(A28,2)</f>
        <v>10</v>
      </c>
      <c r="Y28" s="9" t="str">
        <f>RIGHT(A28,3)</f>
        <v>103</v>
      </c>
      <c r="Z28" s="9" t="str">
        <f t="shared" si="7"/>
        <v>ic Car</v>
      </c>
      <c r="AA28" s="9" t="str">
        <f t="shared" si="8"/>
        <v>ppe</v>
      </c>
    </row>
    <row r="29" spans="1:27" x14ac:dyDescent="0.25">
      <c r="A29">
        <v>10112</v>
      </c>
      <c r="B29">
        <v>29</v>
      </c>
      <c r="C29">
        <v>100</v>
      </c>
      <c r="D29">
        <v>1</v>
      </c>
      <c r="E29" s="1">
        <v>41973.957638888889</v>
      </c>
      <c r="F29" s="1">
        <v>41975.812604166669</v>
      </c>
      <c r="G29" t="s">
        <v>16</v>
      </c>
      <c r="H29" t="s">
        <v>107</v>
      </c>
      <c r="I29" t="s">
        <v>108</v>
      </c>
      <c r="K29" t="s">
        <v>109</v>
      </c>
      <c r="L29" t="s">
        <v>110</v>
      </c>
      <c r="M29" t="s">
        <v>27</v>
      </c>
      <c r="N29" t="s">
        <v>111</v>
      </c>
      <c r="O29" t="s">
        <v>112</v>
      </c>
      <c r="P29" s="14" t="str">
        <f t="shared" si="0"/>
        <v>Christina Berglund</v>
      </c>
      <c r="Q29" s="14" t="str">
        <f t="shared" si="1"/>
        <v>Christina Berglund</v>
      </c>
      <c r="R29" t="s">
        <v>89</v>
      </c>
      <c r="S29" s="7">
        <f t="shared" si="2"/>
        <v>5</v>
      </c>
      <c r="T29" s="7" t="str">
        <f t="shared" si="3"/>
        <v>Large</v>
      </c>
      <c r="U29" s="7" t="str">
        <f t="shared" si="4"/>
        <v>LARGE</v>
      </c>
      <c r="V29" s="7" t="str">
        <f t="shared" si="5"/>
        <v>large</v>
      </c>
      <c r="W29" s="7" t="str">
        <f t="shared" si="6"/>
        <v>Large</v>
      </c>
      <c r="X29" s="9" t="str">
        <f>LEFT(A29,2)</f>
        <v>10</v>
      </c>
      <c r="Y29" s="9" t="str">
        <f>RIGHT(A29,3)</f>
        <v>112</v>
      </c>
      <c r="Z29" s="9" t="str">
        <f t="shared" si="7"/>
        <v>ic Car</v>
      </c>
      <c r="AA29" s="9" t="str">
        <f t="shared" si="8"/>
        <v>ppe</v>
      </c>
    </row>
    <row r="30" spans="1:27" x14ac:dyDescent="0.25">
      <c r="A30">
        <v>10126</v>
      </c>
      <c r="B30">
        <v>38</v>
      </c>
      <c r="C30">
        <v>100</v>
      </c>
      <c r="D30">
        <v>11</v>
      </c>
      <c r="E30" s="1">
        <v>42682.011805555558</v>
      </c>
      <c r="F30" s="1">
        <v>42682.659583333334</v>
      </c>
      <c r="G30" t="s">
        <v>16</v>
      </c>
      <c r="H30" t="s">
        <v>107</v>
      </c>
      <c r="I30" t="s">
        <v>103</v>
      </c>
      <c r="K30">
        <v>28023</v>
      </c>
      <c r="L30" t="s">
        <v>104</v>
      </c>
      <c r="M30" t="s">
        <v>27</v>
      </c>
      <c r="N30" t="s">
        <v>113</v>
      </c>
      <c r="O30" t="s">
        <v>114</v>
      </c>
      <c r="P30" s="14" t="str">
        <f t="shared" si="0"/>
        <v>MartÂ¡n Sommer</v>
      </c>
      <c r="Q30" s="14" t="str">
        <f t="shared" si="1"/>
        <v>MartÂ¡n Sommer</v>
      </c>
      <c r="R30" t="s">
        <v>89</v>
      </c>
      <c r="S30" s="7">
        <f t="shared" si="2"/>
        <v>5</v>
      </c>
      <c r="T30" s="7" t="str">
        <f t="shared" si="3"/>
        <v>Large</v>
      </c>
      <c r="U30" s="7" t="str">
        <f t="shared" si="4"/>
        <v>LARGE</v>
      </c>
      <c r="V30" s="7" t="str">
        <f t="shared" si="5"/>
        <v>large</v>
      </c>
      <c r="W30" s="7" t="str">
        <f t="shared" si="6"/>
        <v>Large</v>
      </c>
      <c r="X30" s="9" t="str">
        <f>LEFT(A30,2)</f>
        <v>10</v>
      </c>
      <c r="Y30" s="9" t="str">
        <f>RIGHT(A30,3)</f>
        <v>126</v>
      </c>
      <c r="Z30" s="9" t="str">
        <f t="shared" si="7"/>
        <v>ic Car</v>
      </c>
      <c r="AA30" s="9" t="str">
        <f t="shared" si="8"/>
        <v>ppe</v>
      </c>
    </row>
    <row r="31" spans="1:27" x14ac:dyDescent="0.25">
      <c r="A31">
        <v>10140</v>
      </c>
      <c r="B31">
        <v>37</v>
      </c>
      <c r="C31">
        <v>100</v>
      </c>
      <c r="D31">
        <v>11</v>
      </c>
      <c r="E31" s="1">
        <v>41719.955555555556</v>
      </c>
      <c r="F31" s="1">
        <v>41721.261307870373</v>
      </c>
      <c r="G31" t="s">
        <v>16</v>
      </c>
      <c r="H31" t="s">
        <v>107</v>
      </c>
      <c r="I31" t="s">
        <v>40</v>
      </c>
      <c r="J31" t="s">
        <v>35</v>
      </c>
      <c r="K31">
        <v>94217</v>
      </c>
      <c r="L31" t="s">
        <v>20</v>
      </c>
      <c r="M31" t="s">
        <v>21</v>
      </c>
      <c r="N31" t="s">
        <v>41</v>
      </c>
      <c r="O31" t="s">
        <v>42</v>
      </c>
      <c r="P31" s="14" t="str">
        <f t="shared" si="0"/>
        <v>Juri Hirano</v>
      </c>
      <c r="Q31" s="14" t="str">
        <f t="shared" si="1"/>
        <v>Juri Hirano</v>
      </c>
      <c r="R31" t="s">
        <v>89</v>
      </c>
      <c r="S31" s="7">
        <f t="shared" si="2"/>
        <v>5</v>
      </c>
      <c r="T31" s="7" t="str">
        <f t="shared" si="3"/>
        <v>Large</v>
      </c>
      <c r="U31" s="7" t="str">
        <f t="shared" si="4"/>
        <v>LARGE</v>
      </c>
      <c r="V31" s="7" t="str">
        <f t="shared" si="5"/>
        <v>large</v>
      </c>
      <c r="W31" s="7" t="str">
        <f t="shared" si="6"/>
        <v>Large</v>
      </c>
      <c r="X31" s="9" t="str">
        <f>LEFT(A31,2)</f>
        <v>10</v>
      </c>
      <c r="Y31" s="9" t="str">
        <f>RIGHT(A31,3)</f>
        <v>140</v>
      </c>
      <c r="Z31" s="9" t="str">
        <f t="shared" si="7"/>
        <v>ic Car</v>
      </c>
      <c r="AA31" s="9" t="str">
        <f t="shared" si="8"/>
        <v>ppe</v>
      </c>
    </row>
    <row r="32" spans="1:27" x14ac:dyDescent="0.25">
      <c r="A32">
        <v>10150</v>
      </c>
      <c r="B32">
        <v>45</v>
      </c>
      <c r="C32">
        <v>100</v>
      </c>
      <c r="D32">
        <v>8</v>
      </c>
      <c r="E32" s="1">
        <v>41349.972222222219</v>
      </c>
      <c r="F32" s="1">
        <v>41350.677465277775</v>
      </c>
      <c r="G32" t="s">
        <v>16</v>
      </c>
      <c r="H32" t="s">
        <v>107</v>
      </c>
      <c r="I32" t="s">
        <v>115</v>
      </c>
      <c r="K32">
        <v>79903</v>
      </c>
      <c r="L32" t="s">
        <v>115</v>
      </c>
      <c r="M32" t="s">
        <v>116</v>
      </c>
      <c r="N32" t="s">
        <v>117</v>
      </c>
      <c r="O32" t="s">
        <v>118</v>
      </c>
      <c r="P32" s="14" t="str">
        <f t="shared" si="0"/>
        <v>Eric Natividad</v>
      </c>
      <c r="Q32" s="14" t="str">
        <f t="shared" si="1"/>
        <v>Eric Natividad</v>
      </c>
      <c r="R32" t="s">
        <v>89</v>
      </c>
      <c r="S32" s="7">
        <f t="shared" si="2"/>
        <v>5</v>
      </c>
      <c r="T32" s="7" t="str">
        <f t="shared" si="3"/>
        <v>Large</v>
      </c>
      <c r="U32" s="7" t="str">
        <f t="shared" si="4"/>
        <v>LARGE</v>
      </c>
      <c r="V32" s="7" t="str">
        <f t="shared" si="5"/>
        <v>large</v>
      </c>
      <c r="W32" s="7" t="str">
        <f t="shared" si="6"/>
        <v>Large</v>
      </c>
      <c r="X32" s="9" t="str">
        <f>LEFT(A32,2)</f>
        <v>10</v>
      </c>
      <c r="Y32" s="9" t="str">
        <f>RIGHT(A32,3)</f>
        <v>150</v>
      </c>
      <c r="Z32" s="9" t="str">
        <f t="shared" si="7"/>
        <v>ic Car</v>
      </c>
      <c r="AA32" s="9" t="str">
        <f t="shared" si="8"/>
        <v>ppe</v>
      </c>
    </row>
    <row r="33" spans="1:27" x14ac:dyDescent="0.25">
      <c r="A33">
        <v>10163</v>
      </c>
      <c r="B33">
        <v>21</v>
      </c>
      <c r="C33">
        <v>100</v>
      </c>
      <c r="D33">
        <v>1</v>
      </c>
      <c r="E33" s="1">
        <v>41336.040277777778</v>
      </c>
      <c r="F33" s="1">
        <v>41338.808564814812</v>
      </c>
      <c r="G33" t="s">
        <v>16</v>
      </c>
      <c r="H33" t="s">
        <v>107</v>
      </c>
      <c r="I33" t="s">
        <v>18</v>
      </c>
      <c r="J33" t="s">
        <v>19</v>
      </c>
      <c r="K33">
        <v>10022</v>
      </c>
      <c r="L33" t="s">
        <v>20</v>
      </c>
      <c r="M33" t="s">
        <v>21</v>
      </c>
      <c r="N33" t="s">
        <v>73</v>
      </c>
      <c r="O33" t="s">
        <v>119</v>
      </c>
      <c r="P33" s="14" t="str">
        <f t="shared" si="0"/>
        <v>Maria Hernandez</v>
      </c>
      <c r="Q33" s="14" t="str">
        <f t="shared" si="1"/>
        <v>Maria Hernandez</v>
      </c>
      <c r="R33" t="s">
        <v>33</v>
      </c>
      <c r="S33" s="7">
        <f t="shared" si="2"/>
        <v>6</v>
      </c>
      <c r="T33" s="7" t="str">
        <f t="shared" si="3"/>
        <v>Medium</v>
      </c>
      <c r="U33" s="7" t="str">
        <f t="shared" si="4"/>
        <v>MEDIUM</v>
      </c>
      <c r="V33" s="7" t="str">
        <f t="shared" si="5"/>
        <v>medium</v>
      </c>
      <c r="W33" s="7" t="str">
        <f t="shared" si="6"/>
        <v>Medium</v>
      </c>
      <c r="X33" s="9" t="str">
        <f>LEFT(A33,2)</f>
        <v>10</v>
      </c>
      <c r="Y33" s="9" t="str">
        <f>RIGHT(A33,3)</f>
        <v>163</v>
      </c>
      <c r="Z33" s="9" t="str">
        <f t="shared" si="7"/>
        <v>ic Car</v>
      </c>
      <c r="AA33" s="9" t="str">
        <f t="shared" si="8"/>
        <v>ppe</v>
      </c>
    </row>
    <row r="34" spans="1:27" x14ac:dyDescent="0.25">
      <c r="A34">
        <v>10174</v>
      </c>
      <c r="B34">
        <v>34</v>
      </c>
      <c r="C34">
        <v>100</v>
      </c>
      <c r="D34">
        <v>4</v>
      </c>
      <c r="E34" s="1">
        <v>40959.986111111109</v>
      </c>
      <c r="F34" s="1">
        <v>40960.348912037036</v>
      </c>
      <c r="G34" t="s">
        <v>16</v>
      </c>
      <c r="H34" t="s">
        <v>107</v>
      </c>
      <c r="I34" t="s">
        <v>120</v>
      </c>
      <c r="J34" t="s">
        <v>121</v>
      </c>
      <c r="K34">
        <v>4101</v>
      </c>
      <c r="L34" t="s">
        <v>56</v>
      </c>
      <c r="M34" t="s">
        <v>57</v>
      </c>
      <c r="N34" t="s">
        <v>122</v>
      </c>
      <c r="O34" t="s">
        <v>123</v>
      </c>
      <c r="P34" s="14" t="str">
        <f t="shared" si="0"/>
        <v>Tony Calaghan</v>
      </c>
      <c r="Q34" s="14" t="str">
        <f t="shared" si="1"/>
        <v>Tony Calaghan</v>
      </c>
      <c r="R34" t="s">
        <v>89</v>
      </c>
      <c r="S34" s="7">
        <f t="shared" si="2"/>
        <v>5</v>
      </c>
      <c r="T34" s="7" t="str">
        <f t="shared" si="3"/>
        <v>Large</v>
      </c>
      <c r="U34" s="7" t="str">
        <f t="shared" si="4"/>
        <v>LARGE</v>
      </c>
      <c r="V34" s="7" t="str">
        <f t="shared" si="5"/>
        <v>large</v>
      </c>
      <c r="W34" s="7" t="str">
        <f t="shared" si="6"/>
        <v>Large</v>
      </c>
      <c r="X34" s="9" t="str">
        <f>LEFT(A34,2)</f>
        <v>10</v>
      </c>
      <c r="Y34" s="9" t="str">
        <f>RIGHT(A34,3)</f>
        <v>174</v>
      </c>
      <c r="Z34" s="9" t="str">
        <f t="shared" si="7"/>
        <v>ic Car</v>
      </c>
      <c r="AA34" s="9" t="str">
        <f t="shared" si="8"/>
        <v>ppe</v>
      </c>
    </row>
    <row r="35" spans="1:27" x14ac:dyDescent="0.25">
      <c r="A35">
        <v>10183</v>
      </c>
      <c r="B35">
        <v>23</v>
      </c>
      <c r="C35">
        <v>100</v>
      </c>
      <c r="D35">
        <v>8</v>
      </c>
      <c r="E35" s="1">
        <v>42188.03125</v>
      </c>
      <c r="F35" s="1">
        <v>42189.154988425929</v>
      </c>
      <c r="G35" t="s">
        <v>16</v>
      </c>
      <c r="H35" t="s">
        <v>107</v>
      </c>
      <c r="I35" t="s">
        <v>124</v>
      </c>
      <c r="J35" t="s">
        <v>83</v>
      </c>
      <c r="K35">
        <v>71270</v>
      </c>
      <c r="L35" t="s">
        <v>20</v>
      </c>
      <c r="M35" t="s">
        <v>21</v>
      </c>
      <c r="N35" t="s">
        <v>125</v>
      </c>
      <c r="O35" t="s">
        <v>126</v>
      </c>
      <c r="P35" s="14" t="str">
        <f t="shared" si="0"/>
        <v>Francisca Cervantes</v>
      </c>
      <c r="Q35" s="14" t="str">
        <f t="shared" si="1"/>
        <v>Francisca Cervantes</v>
      </c>
      <c r="R35" t="s">
        <v>33</v>
      </c>
      <c r="S35" s="7">
        <f t="shared" si="2"/>
        <v>6</v>
      </c>
      <c r="T35" s="7" t="str">
        <f t="shared" si="3"/>
        <v>Medium</v>
      </c>
      <c r="U35" s="7" t="str">
        <f t="shared" si="4"/>
        <v>MEDIUM</v>
      </c>
      <c r="V35" s="7" t="str">
        <f t="shared" si="5"/>
        <v>medium</v>
      </c>
      <c r="W35" s="7" t="str">
        <f t="shared" si="6"/>
        <v>Medium</v>
      </c>
      <c r="X35" s="9" t="str">
        <f>LEFT(A35,2)</f>
        <v>10</v>
      </c>
      <c r="Y35" s="9" t="str">
        <f>RIGHT(A35,3)</f>
        <v>183</v>
      </c>
      <c r="Z35" s="9" t="str">
        <f t="shared" si="7"/>
        <v>ic Car</v>
      </c>
      <c r="AA35" s="9" t="str">
        <f t="shared" si="8"/>
        <v>ppe</v>
      </c>
    </row>
    <row r="36" spans="1:27" x14ac:dyDescent="0.25">
      <c r="A36">
        <v>10194</v>
      </c>
      <c r="B36">
        <v>42</v>
      </c>
      <c r="C36">
        <v>100</v>
      </c>
      <c r="D36">
        <v>11</v>
      </c>
      <c r="E36" s="1">
        <v>42287.036111111112</v>
      </c>
      <c r="F36" s="1">
        <v>42288.760381944441</v>
      </c>
      <c r="G36" t="s">
        <v>16</v>
      </c>
      <c r="H36" t="s">
        <v>107</v>
      </c>
      <c r="I36" t="s">
        <v>127</v>
      </c>
      <c r="K36">
        <v>69004</v>
      </c>
      <c r="L36" t="s">
        <v>26</v>
      </c>
      <c r="M36" t="s">
        <v>27</v>
      </c>
      <c r="N36" t="s">
        <v>128</v>
      </c>
      <c r="O36" t="s">
        <v>129</v>
      </c>
      <c r="P36" s="14" t="str">
        <f t="shared" si="0"/>
        <v>Mary Saveley</v>
      </c>
      <c r="Q36" s="14" t="str">
        <f t="shared" si="1"/>
        <v>Mary Saveley</v>
      </c>
      <c r="R36" t="s">
        <v>89</v>
      </c>
      <c r="S36" s="7">
        <f t="shared" si="2"/>
        <v>5</v>
      </c>
      <c r="T36" s="7" t="str">
        <f t="shared" si="3"/>
        <v>Large</v>
      </c>
      <c r="U36" s="7" t="str">
        <f t="shared" si="4"/>
        <v>LARGE</v>
      </c>
      <c r="V36" s="7" t="str">
        <f t="shared" si="5"/>
        <v>large</v>
      </c>
      <c r="W36" s="7" t="str">
        <f t="shared" si="6"/>
        <v>Large</v>
      </c>
      <c r="X36" s="9" t="str">
        <f>LEFT(A36,2)</f>
        <v>10</v>
      </c>
      <c r="Y36" s="9" t="str">
        <f>RIGHT(A36,3)</f>
        <v>194</v>
      </c>
      <c r="Z36" s="9" t="str">
        <f t="shared" si="7"/>
        <v>ic Car</v>
      </c>
      <c r="AA36" s="9" t="str">
        <f t="shared" si="8"/>
        <v>ppe</v>
      </c>
    </row>
    <row r="37" spans="1:27" x14ac:dyDescent="0.25">
      <c r="A37">
        <v>10206</v>
      </c>
      <c r="B37">
        <v>47</v>
      </c>
      <c r="C37">
        <v>100</v>
      </c>
      <c r="D37">
        <v>6</v>
      </c>
      <c r="E37" s="1">
        <v>42304.046527777777</v>
      </c>
      <c r="F37" s="1">
        <v>42306.866979166669</v>
      </c>
      <c r="G37" t="s">
        <v>16</v>
      </c>
      <c r="H37" t="s">
        <v>107</v>
      </c>
      <c r="I37" t="s">
        <v>130</v>
      </c>
      <c r="J37" t="s">
        <v>131</v>
      </c>
      <c r="K37" t="s">
        <v>132</v>
      </c>
      <c r="L37" t="s">
        <v>133</v>
      </c>
      <c r="M37" t="s">
        <v>21</v>
      </c>
      <c r="N37" t="s">
        <v>134</v>
      </c>
      <c r="O37" t="s">
        <v>135</v>
      </c>
      <c r="P37" s="14" t="str">
        <f t="shared" si="0"/>
        <v>Yoshi Tannamuri</v>
      </c>
      <c r="Q37" s="14" t="str">
        <f t="shared" si="1"/>
        <v>Yoshi Tannamuri</v>
      </c>
      <c r="R37" t="s">
        <v>89</v>
      </c>
      <c r="S37" s="7">
        <f t="shared" si="2"/>
        <v>5</v>
      </c>
      <c r="T37" s="7" t="str">
        <f t="shared" si="3"/>
        <v>Large</v>
      </c>
      <c r="U37" s="7" t="str">
        <f t="shared" si="4"/>
        <v>LARGE</v>
      </c>
      <c r="V37" s="7" t="str">
        <f t="shared" si="5"/>
        <v>large</v>
      </c>
      <c r="W37" s="7" t="str">
        <f t="shared" si="6"/>
        <v>Large</v>
      </c>
      <c r="X37" s="9" t="str">
        <f>LEFT(A37,2)</f>
        <v>10</v>
      </c>
      <c r="Y37" s="9" t="str">
        <f>RIGHT(A37,3)</f>
        <v>206</v>
      </c>
      <c r="Z37" s="9" t="str">
        <f t="shared" si="7"/>
        <v>ic Car</v>
      </c>
      <c r="AA37" s="9" t="str">
        <f t="shared" si="8"/>
        <v>ppe</v>
      </c>
    </row>
    <row r="38" spans="1:27" x14ac:dyDescent="0.25">
      <c r="A38">
        <v>10215</v>
      </c>
      <c r="B38">
        <v>35</v>
      </c>
      <c r="C38">
        <v>100</v>
      </c>
      <c r="D38">
        <v>3</v>
      </c>
      <c r="E38" s="1">
        <v>41820.050694444442</v>
      </c>
      <c r="F38" s="1">
        <v>41822.99491898148</v>
      </c>
      <c r="G38" t="s">
        <v>16</v>
      </c>
      <c r="H38" t="s">
        <v>107</v>
      </c>
      <c r="I38" t="s">
        <v>136</v>
      </c>
      <c r="J38" t="s">
        <v>35</v>
      </c>
      <c r="K38">
        <v>94019</v>
      </c>
      <c r="L38" t="s">
        <v>20</v>
      </c>
      <c r="M38" t="s">
        <v>21</v>
      </c>
      <c r="N38" t="s">
        <v>137</v>
      </c>
      <c r="O38" t="s">
        <v>138</v>
      </c>
      <c r="P38" s="14" t="str">
        <f t="shared" si="0"/>
        <v>Steve Thompson</v>
      </c>
      <c r="Q38" s="14" t="str">
        <f t="shared" si="1"/>
        <v>Steve Thompson</v>
      </c>
      <c r="R38" t="s">
        <v>33</v>
      </c>
      <c r="S38" s="7">
        <f t="shared" si="2"/>
        <v>6</v>
      </c>
      <c r="T38" s="7" t="str">
        <f t="shared" si="3"/>
        <v>Medium</v>
      </c>
      <c r="U38" s="7" t="str">
        <f t="shared" si="4"/>
        <v>MEDIUM</v>
      </c>
      <c r="V38" s="7" t="str">
        <f t="shared" si="5"/>
        <v>medium</v>
      </c>
      <c r="W38" s="7" t="str">
        <f t="shared" si="6"/>
        <v>Medium</v>
      </c>
      <c r="X38" s="9" t="str">
        <f>LEFT(A38,2)</f>
        <v>10</v>
      </c>
      <c r="Y38" s="9" t="str">
        <f>RIGHT(A38,3)</f>
        <v>215</v>
      </c>
      <c r="Z38" s="9" t="str">
        <f t="shared" si="7"/>
        <v>ic Car</v>
      </c>
      <c r="AA38" s="9" t="str">
        <f t="shared" si="8"/>
        <v>ppe</v>
      </c>
    </row>
    <row r="39" spans="1:27" x14ac:dyDescent="0.25">
      <c r="A39">
        <v>10228</v>
      </c>
      <c r="B39">
        <v>29</v>
      </c>
      <c r="C39">
        <v>100</v>
      </c>
      <c r="D39">
        <v>2</v>
      </c>
      <c r="E39" s="1">
        <v>41583.075694444444</v>
      </c>
      <c r="F39" s="1">
        <v>41584.417800925927</v>
      </c>
      <c r="G39" t="s">
        <v>16</v>
      </c>
      <c r="H39" t="s">
        <v>107</v>
      </c>
      <c r="I39" t="s">
        <v>71</v>
      </c>
      <c r="J39" t="s">
        <v>72</v>
      </c>
      <c r="K39">
        <v>51247</v>
      </c>
      <c r="L39" t="s">
        <v>20</v>
      </c>
      <c r="M39" t="s">
        <v>21</v>
      </c>
      <c r="N39" t="s">
        <v>139</v>
      </c>
      <c r="O39" t="s">
        <v>84</v>
      </c>
      <c r="P39" s="14" t="str">
        <f t="shared" si="0"/>
        <v>Kyung Tseng</v>
      </c>
      <c r="Q39" s="14" t="str">
        <f t="shared" si="1"/>
        <v>Kyung Tseng</v>
      </c>
      <c r="R39" t="s">
        <v>33</v>
      </c>
      <c r="S39" s="7">
        <f t="shared" si="2"/>
        <v>6</v>
      </c>
      <c r="T39" s="7" t="str">
        <f t="shared" si="3"/>
        <v>Medium</v>
      </c>
      <c r="U39" s="7" t="str">
        <f t="shared" si="4"/>
        <v>MEDIUM</v>
      </c>
      <c r="V39" s="7" t="str">
        <f t="shared" si="5"/>
        <v>medium</v>
      </c>
      <c r="W39" s="7" t="str">
        <f t="shared" si="6"/>
        <v>Medium</v>
      </c>
      <c r="X39" s="9" t="str">
        <f>LEFT(A39,2)</f>
        <v>10</v>
      </c>
      <c r="Y39" s="9" t="str">
        <f>RIGHT(A39,3)</f>
        <v>228</v>
      </c>
      <c r="Z39" s="9" t="str">
        <f t="shared" si="7"/>
        <v>ic Car</v>
      </c>
      <c r="AA39" s="9" t="str">
        <f t="shared" si="8"/>
        <v>ppe</v>
      </c>
    </row>
    <row r="40" spans="1:27" x14ac:dyDescent="0.25">
      <c r="A40">
        <v>10245</v>
      </c>
      <c r="B40">
        <v>34</v>
      </c>
      <c r="C40">
        <v>100</v>
      </c>
      <c r="D40">
        <v>9</v>
      </c>
      <c r="E40" s="1">
        <v>41573.008333333331</v>
      </c>
      <c r="F40" s="1">
        <v>41574.496689814812</v>
      </c>
      <c r="G40" t="s">
        <v>16</v>
      </c>
      <c r="H40" t="s">
        <v>107</v>
      </c>
      <c r="I40" t="s">
        <v>140</v>
      </c>
      <c r="J40" t="s">
        <v>66</v>
      </c>
      <c r="K40">
        <v>97823</v>
      </c>
      <c r="L40" t="s">
        <v>20</v>
      </c>
      <c r="M40" t="s">
        <v>21</v>
      </c>
      <c r="N40" t="s">
        <v>51</v>
      </c>
      <c r="O40" t="s">
        <v>141</v>
      </c>
      <c r="P40" s="14" t="str">
        <f t="shared" si="0"/>
        <v>Leslie Murphy</v>
      </c>
      <c r="Q40" s="14" t="str">
        <f t="shared" si="1"/>
        <v>Leslie Murphy</v>
      </c>
      <c r="R40" t="s">
        <v>33</v>
      </c>
      <c r="S40" s="7">
        <f t="shared" si="2"/>
        <v>6</v>
      </c>
      <c r="T40" s="7" t="str">
        <f t="shared" si="3"/>
        <v>Medium</v>
      </c>
      <c r="U40" s="7" t="str">
        <f t="shared" si="4"/>
        <v>MEDIUM</v>
      </c>
      <c r="V40" s="7" t="str">
        <f t="shared" si="5"/>
        <v>medium</v>
      </c>
      <c r="W40" s="7" t="str">
        <f t="shared" si="6"/>
        <v>Medium</v>
      </c>
      <c r="X40" s="9" t="str">
        <f>LEFT(A40,2)</f>
        <v>10</v>
      </c>
      <c r="Y40" s="9" t="str">
        <f>RIGHT(A40,3)</f>
        <v>245</v>
      </c>
      <c r="Z40" s="9" t="str">
        <f t="shared" si="7"/>
        <v>ic Car</v>
      </c>
      <c r="AA40" s="9" t="str">
        <f t="shared" si="8"/>
        <v>ppe</v>
      </c>
    </row>
    <row r="41" spans="1:27" x14ac:dyDescent="0.25">
      <c r="A41">
        <v>10258</v>
      </c>
      <c r="B41">
        <v>32</v>
      </c>
      <c r="C41">
        <v>100</v>
      </c>
      <c r="D41">
        <v>6</v>
      </c>
      <c r="E41" s="1">
        <v>42497.004861111112</v>
      </c>
      <c r="F41" s="1">
        <v>42497.207199074073</v>
      </c>
      <c r="G41" t="s">
        <v>16</v>
      </c>
      <c r="H41" t="s">
        <v>107</v>
      </c>
      <c r="I41" t="s">
        <v>142</v>
      </c>
      <c r="J41" t="s">
        <v>143</v>
      </c>
      <c r="K41" t="s">
        <v>144</v>
      </c>
      <c r="L41" t="s">
        <v>116</v>
      </c>
      <c r="M41" t="s">
        <v>116</v>
      </c>
      <c r="N41" t="s">
        <v>145</v>
      </c>
      <c r="O41" t="s">
        <v>146</v>
      </c>
      <c r="P41" s="14" t="str">
        <f t="shared" si="0"/>
        <v>Akiko Shimamura</v>
      </c>
      <c r="Q41" s="14" t="str">
        <f t="shared" si="1"/>
        <v>Akiko Shimamura</v>
      </c>
      <c r="R41" t="s">
        <v>89</v>
      </c>
      <c r="S41" s="7">
        <f t="shared" si="2"/>
        <v>5</v>
      </c>
      <c r="T41" s="7" t="str">
        <f t="shared" si="3"/>
        <v>Large</v>
      </c>
      <c r="U41" s="7" t="str">
        <f t="shared" si="4"/>
        <v>LARGE</v>
      </c>
      <c r="V41" s="7" t="str">
        <f t="shared" si="5"/>
        <v>large</v>
      </c>
      <c r="W41" s="7" t="str">
        <f t="shared" si="6"/>
        <v>Large</v>
      </c>
      <c r="X41" s="9" t="str">
        <f>LEFT(A41,2)</f>
        <v>10</v>
      </c>
      <c r="Y41" s="9" t="str">
        <f>RIGHT(A41,3)</f>
        <v>258</v>
      </c>
      <c r="Z41" s="9" t="str">
        <f t="shared" si="7"/>
        <v>ic Car</v>
      </c>
      <c r="AA41" s="9" t="str">
        <f t="shared" si="8"/>
        <v>ppe</v>
      </c>
    </row>
    <row r="42" spans="1:27" x14ac:dyDescent="0.25">
      <c r="A42">
        <v>10270</v>
      </c>
      <c r="B42">
        <v>21</v>
      </c>
      <c r="C42">
        <v>100</v>
      </c>
      <c r="D42">
        <v>9</v>
      </c>
      <c r="E42" s="1">
        <v>40956.03402777778</v>
      </c>
      <c r="F42" s="1">
        <v>40956.970289351855</v>
      </c>
      <c r="G42" t="s">
        <v>16</v>
      </c>
      <c r="H42" t="s">
        <v>107</v>
      </c>
      <c r="I42" t="s">
        <v>90</v>
      </c>
      <c r="J42" t="s">
        <v>91</v>
      </c>
      <c r="K42">
        <v>2067</v>
      </c>
      <c r="L42" t="s">
        <v>56</v>
      </c>
      <c r="M42" t="s">
        <v>57</v>
      </c>
      <c r="N42" t="s">
        <v>92</v>
      </c>
      <c r="O42" t="s">
        <v>93</v>
      </c>
      <c r="P42" s="14" t="str">
        <f t="shared" si="0"/>
        <v>Adrian Huxley</v>
      </c>
      <c r="Q42" s="14" t="str">
        <f t="shared" si="1"/>
        <v>Adrian Huxley</v>
      </c>
      <c r="R42" t="s">
        <v>33</v>
      </c>
      <c r="S42" s="7">
        <f t="shared" si="2"/>
        <v>6</v>
      </c>
      <c r="T42" s="7" t="str">
        <f t="shared" si="3"/>
        <v>Medium</v>
      </c>
      <c r="U42" s="7" t="str">
        <f t="shared" si="4"/>
        <v>MEDIUM</v>
      </c>
      <c r="V42" s="7" t="str">
        <f t="shared" si="5"/>
        <v>medium</v>
      </c>
      <c r="W42" s="7" t="str">
        <f t="shared" si="6"/>
        <v>Medium</v>
      </c>
      <c r="X42" s="9" t="str">
        <f>LEFT(A42,2)</f>
        <v>10</v>
      </c>
      <c r="Y42" s="9" t="str">
        <f>RIGHT(A42,3)</f>
        <v>270</v>
      </c>
      <c r="Z42" s="9" t="str">
        <f t="shared" si="7"/>
        <v>ic Car</v>
      </c>
      <c r="AA42" s="9" t="str">
        <f t="shared" si="8"/>
        <v>ppe</v>
      </c>
    </row>
    <row r="43" spans="1:27" x14ac:dyDescent="0.25">
      <c r="A43">
        <v>10280</v>
      </c>
      <c r="B43">
        <v>34</v>
      </c>
      <c r="C43">
        <v>100</v>
      </c>
      <c r="D43">
        <v>2</v>
      </c>
      <c r="E43" s="1">
        <v>41328.036805555559</v>
      </c>
      <c r="F43" s="1">
        <v>41328.049097222225</v>
      </c>
      <c r="G43" t="s">
        <v>16</v>
      </c>
      <c r="H43" t="s">
        <v>107</v>
      </c>
      <c r="I43" t="s">
        <v>147</v>
      </c>
      <c r="K43">
        <v>10100</v>
      </c>
      <c r="L43" t="s">
        <v>148</v>
      </c>
      <c r="M43" t="s">
        <v>27</v>
      </c>
      <c r="N43" t="s">
        <v>149</v>
      </c>
      <c r="O43" t="s">
        <v>150</v>
      </c>
      <c r="P43" s="14" t="str">
        <f t="shared" si="0"/>
        <v>Paolo Accorti</v>
      </c>
      <c r="Q43" s="14" t="str">
        <f t="shared" si="1"/>
        <v>Paolo Accorti</v>
      </c>
      <c r="R43" t="s">
        <v>89</v>
      </c>
      <c r="S43" s="7">
        <f t="shared" si="2"/>
        <v>5</v>
      </c>
      <c r="T43" s="7" t="str">
        <f t="shared" si="3"/>
        <v>Large</v>
      </c>
      <c r="U43" s="7" t="str">
        <f t="shared" si="4"/>
        <v>LARGE</v>
      </c>
      <c r="V43" s="7" t="str">
        <f t="shared" si="5"/>
        <v>large</v>
      </c>
      <c r="W43" s="7" t="str">
        <f t="shared" si="6"/>
        <v>Large</v>
      </c>
      <c r="X43" s="9" t="str">
        <f>LEFT(A43,2)</f>
        <v>10</v>
      </c>
      <c r="Y43" s="9" t="str">
        <f>RIGHT(A43,3)</f>
        <v>280</v>
      </c>
      <c r="Z43" s="9" t="str">
        <f t="shared" si="7"/>
        <v>ic Car</v>
      </c>
      <c r="AA43" s="9" t="str">
        <f t="shared" si="8"/>
        <v>ppe</v>
      </c>
    </row>
    <row r="44" spans="1:27" x14ac:dyDescent="0.25">
      <c r="A44">
        <v>10291</v>
      </c>
      <c r="B44">
        <v>37</v>
      </c>
      <c r="C44">
        <v>100</v>
      </c>
      <c r="D44">
        <v>11</v>
      </c>
      <c r="E44" s="1">
        <v>41293.047222222223</v>
      </c>
      <c r="F44" s="1">
        <v>41296.001481481479</v>
      </c>
      <c r="G44" t="s">
        <v>16</v>
      </c>
      <c r="H44" t="s">
        <v>107</v>
      </c>
      <c r="I44" t="s">
        <v>151</v>
      </c>
      <c r="K44" t="s">
        <v>152</v>
      </c>
      <c r="L44" t="s">
        <v>110</v>
      </c>
      <c r="M44" t="s">
        <v>27</v>
      </c>
      <c r="N44" t="s">
        <v>153</v>
      </c>
      <c r="O44" t="s">
        <v>119</v>
      </c>
      <c r="P44" s="14" t="str">
        <f t="shared" si="0"/>
        <v>Maria Larsson</v>
      </c>
      <c r="Q44" s="14" t="str">
        <f t="shared" si="1"/>
        <v>Maria Larsson</v>
      </c>
      <c r="R44" t="s">
        <v>89</v>
      </c>
      <c r="S44" s="7">
        <f t="shared" si="2"/>
        <v>5</v>
      </c>
      <c r="T44" s="7" t="str">
        <f t="shared" si="3"/>
        <v>Large</v>
      </c>
      <c r="U44" s="7" t="str">
        <f t="shared" si="4"/>
        <v>LARGE</v>
      </c>
      <c r="V44" s="7" t="str">
        <f t="shared" si="5"/>
        <v>large</v>
      </c>
      <c r="W44" s="7" t="str">
        <f t="shared" si="6"/>
        <v>Large</v>
      </c>
      <c r="X44" s="9" t="str">
        <f>LEFT(A44,2)</f>
        <v>10</v>
      </c>
      <c r="Y44" s="9" t="str">
        <f>RIGHT(A44,3)</f>
        <v>291</v>
      </c>
      <c r="Z44" s="9" t="str">
        <f t="shared" si="7"/>
        <v>ic Car</v>
      </c>
      <c r="AA44" s="9" t="str">
        <f t="shared" si="8"/>
        <v>ppe</v>
      </c>
    </row>
    <row r="45" spans="1:27" x14ac:dyDescent="0.25">
      <c r="A45">
        <v>10304</v>
      </c>
      <c r="B45">
        <v>47</v>
      </c>
      <c r="C45">
        <v>100</v>
      </c>
      <c r="D45">
        <v>6</v>
      </c>
      <c r="E45" s="1">
        <v>41594.990277777775</v>
      </c>
      <c r="F45" s="1">
        <v>41596.997928240744</v>
      </c>
      <c r="G45" t="s">
        <v>16</v>
      </c>
      <c r="H45" t="s">
        <v>107</v>
      </c>
      <c r="I45" t="s">
        <v>154</v>
      </c>
      <c r="K45">
        <v>78000</v>
      </c>
      <c r="L45" t="s">
        <v>26</v>
      </c>
      <c r="M45" t="s">
        <v>27</v>
      </c>
      <c r="N45" t="s">
        <v>155</v>
      </c>
      <c r="O45" t="s">
        <v>32</v>
      </c>
      <c r="P45" s="14" t="str">
        <f t="shared" si="0"/>
        <v>Daniel Tonini</v>
      </c>
      <c r="Q45" s="14" t="str">
        <f t="shared" si="1"/>
        <v>Daniel Tonini</v>
      </c>
      <c r="R45" t="s">
        <v>89</v>
      </c>
      <c r="S45" s="7">
        <f t="shared" si="2"/>
        <v>5</v>
      </c>
      <c r="T45" s="7" t="str">
        <f t="shared" si="3"/>
        <v>Large</v>
      </c>
      <c r="U45" s="7" t="str">
        <f t="shared" si="4"/>
        <v>LARGE</v>
      </c>
      <c r="V45" s="7" t="str">
        <f t="shared" si="5"/>
        <v>large</v>
      </c>
      <c r="W45" s="7" t="str">
        <f t="shared" si="6"/>
        <v>Large</v>
      </c>
      <c r="X45" s="9" t="str">
        <f>LEFT(A45,2)</f>
        <v>10</v>
      </c>
      <c r="Y45" s="9" t="str">
        <f>RIGHT(A45,3)</f>
        <v>304</v>
      </c>
      <c r="Z45" s="9" t="str">
        <f t="shared" si="7"/>
        <v>ic Car</v>
      </c>
      <c r="AA45" s="9" t="str">
        <f t="shared" si="8"/>
        <v>ppe</v>
      </c>
    </row>
    <row r="46" spans="1:27" x14ac:dyDescent="0.25">
      <c r="A46">
        <v>10312</v>
      </c>
      <c r="B46">
        <v>48</v>
      </c>
      <c r="C46">
        <v>100</v>
      </c>
      <c r="D46">
        <v>3</v>
      </c>
      <c r="E46" s="1">
        <v>42552.987500000003</v>
      </c>
      <c r="F46" s="1">
        <v>42554.332638888889</v>
      </c>
      <c r="G46" t="s">
        <v>16</v>
      </c>
      <c r="H46" t="s">
        <v>107</v>
      </c>
      <c r="I46" t="s">
        <v>156</v>
      </c>
      <c r="J46" t="s">
        <v>35</v>
      </c>
      <c r="K46">
        <v>97562</v>
      </c>
      <c r="L46" t="s">
        <v>20</v>
      </c>
      <c r="M46" t="s">
        <v>21</v>
      </c>
      <c r="N46" t="s">
        <v>157</v>
      </c>
      <c r="O46" t="s">
        <v>158</v>
      </c>
      <c r="P46" s="14" t="str">
        <f t="shared" si="0"/>
        <v>Valarie Nelson</v>
      </c>
      <c r="Q46" s="14" t="str">
        <f t="shared" si="1"/>
        <v>Valarie Nelson</v>
      </c>
      <c r="R46" t="s">
        <v>89</v>
      </c>
      <c r="S46" s="7">
        <f t="shared" si="2"/>
        <v>5</v>
      </c>
      <c r="T46" s="7" t="str">
        <f t="shared" si="3"/>
        <v>Large</v>
      </c>
      <c r="U46" s="7" t="str">
        <f t="shared" si="4"/>
        <v>LARGE</v>
      </c>
      <c r="V46" s="7" t="str">
        <f t="shared" si="5"/>
        <v>large</v>
      </c>
      <c r="W46" s="7" t="str">
        <f t="shared" si="6"/>
        <v>Large</v>
      </c>
      <c r="X46" s="9" t="str">
        <f>LEFT(A46,2)</f>
        <v>10</v>
      </c>
      <c r="Y46" s="9" t="str">
        <f>RIGHT(A46,3)</f>
        <v>312</v>
      </c>
      <c r="Z46" s="9" t="str">
        <f t="shared" si="7"/>
        <v>ic Car</v>
      </c>
      <c r="AA46" s="9" t="str">
        <f t="shared" si="8"/>
        <v>ppe</v>
      </c>
    </row>
    <row r="47" spans="1:27" x14ac:dyDescent="0.25">
      <c r="A47">
        <v>10322</v>
      </c>
      <c r="B47">
        <v>40</v>
      </c>
      <c r="C47">
        <v>100</v>
      </c>
      <c r="D47">
        <v>1</v>
      </c>
      <c r="E47" s="1">
        <v>41058.019444444442</v>
      </c>
      <c r="F47" s="1">
        <v>41058.927858796298</v>
      </c>
      <c r="G47" t="s">
        <v>16</v>
      </c>
      <c r="H47" t="s">
        <v>107</v>
      </c>
      <c r="I47" t="s">
        <v>159</v>
      </c>
      <c r="J47" t="s">
        <v>160</v>
      </c>
      <c r="K47">
        <v>62005</v>
      </c>
      <c r="L47" t="s">
        <v>20</v>
      </c>
      <c r="M47" t="s">
        <v>21</v>
      </c>
      <c r="N47" t="s">
        <v>36</v>
      </c>
      <c r="O47" t="s">
        <v>158</v>
      </c>
      <c r="P47" s="14" t="str">
        <f t="shared" si="0"/>
        <v>Valarie Young</v>
      </c>
      <c r="Q47" s="14" t="str">
        <f t="shared" si="1"/>
        <v>Valarie Young</v>
      </c>
      <c r="R47" t="s">
        <v>33</v>
      </c>
      <c r="S47" s="7">
        <f t="shared" si="2"/>
        <v>6</v>
      </c>
      <c r="T47" s="7" t="str">
        <f t="shared" si="3"/>
        <v>Medium</v>
      </c>
      <c r="U47" s="7" t="str">
        <f t="shared" si="4"/>
        <v>MEDIUM</v>
      </c>
      <c r="V47" s="7" t="str">
        <f t="shared" si="5"/>
        <v>medium</v>
      </c>
      <c r="W47" s="7" t="str">
        <f t="shared" si="6"/>
        <v>Medium</v>
      </c>
      <c r="X47" s="9" t="str">
        <f>LEFT(A47,2)</f>
        <v>10</v>
      </c>
      <c r="Y47" s="9" t="str">
        <f>RIGHT(A47,3)</f>
        <v>322</v>
      </c>
      <c r="Z47" s="9" t="str">
        <f t="shared" si="7"/>
        <v>ic Car</v>
      </c>
      <c r="AA47" s="9" t="str">
        <f t="shared" si="8"/>
        <v>ppe</v>
      </c>
    </row>
    <row r="48" spans="1:27" x14ac:dyDescent="0.25">
      <c r="A48">
        <v>10333</v>
      </c>
      <c r="B48">
        <v>26</v>
      </c>
      <c r="C48">
        <v>100</v>
      </c>
      <c r="D48">
        <v>3</v>
      </c>
      <c r="E48" s="1">
        <v>41177.990277777775</v>
      </c>
      <c r="F48" s="1">
        <v>41179.848136574074</v>
      </c>
      <c r="G48" t="s">
        <v>16</v>
      </c>
      <c r="H48" t="s">
        <v>107</v>
      </c>
      <c r="I48" t="s">
        <v>38</v>
      </c>
      <c r="J48" t="s">
        <v>35</v>
      </c>
      <c r="L48" t="s">
        <v>20</v>
      </c>
      <c r="M48" t="s">
        <v>21</v>
      </c>
      <c r="N48" t="s">
        <v>51</v>
      </c>
      <c r="O48" t="s">
        <v>37</v>
      </c>
      <c r="P48" s="14" t="str">
        <f t="shared" si="0"/>
        <v>Julie Murphy</v>
      </c>
      <c r="Q48" s="14" t="str">
        <f t="shared" si="1"/>
        <v>Julie Murphy</v>
      </c>
      <c r="R48" t="s">
        <v>33</v>
      </c>
      <c r="S48" s="7">
        <f t="shared" si="2"/>
        <v>6</v>
      </c>
      <c r="T48" s="7" t="str">
        <f t="shared" si="3"/>
        <v>Medium</v>
      </c>
      <c r="U48" s="7" t="str">
        <f t="shared" si="4"/>
        <v>MEDIUM</v>
      </c>
      <c r="V48" s="7" t="str">
        <f t="shared" si="5"/>
        <v>medium</v>
      </c>
      <c r="W48" s="7" t="str">
        <f t="shared" si="6"/>
        <v>Medium</v>
      </c>
      <c r="X48" s="9" t="str">
        <f>LEFT(A48,2)</f>
        <v>10</v>
      </c>
      <c r="Y48" s="9" t="str">
        <f>RIGHT(A48,3)</f>
        <v>333</v>
      </c>
      <c r="Z48" s="9" t="str">
        <f t="shared" si="7"/>
        <v>ic Car</v>
      </c>
      <c r="AA48" s="9" t="str">
        <f t="shared" si="8"/>
        <v>ppe</v>
      </c>
    </row>
    <row r="49" spans="1:27" x14ac:dyDescent="0.25">
      <c r="A49">
        <v>10347</v>
      </c>
      <c r="B49">
        <v>30</v>
      </c>
      <c r="C49">
        <v>100</v>
      </c>
      <c r="D49">
        <v>1</v>
      </c>
      <c r="E49" s="1">
        <v>41770.021527777775</v>
      </c>
      <c r="F49" s="1">
        <v>41771.651736111111</v>
      </c>
      <c r="G49" t="s">
        <v>16</v>
      </c>
      <c r="H49" t="s">
        <v>107</v>
      </c>
      <c r="I49" t="s">
        <v>54</v>
      </c>
      <c r="J49" t="s">
        <v>55</v>
      </c>
      <c r="K49">
        <v>3004</v>
      </c>
      <c r="L49" t="s">
        <v>56</v>
      </c>
      <c r="M49" t="s">
        <v>57</v>
      </c>
      <c r="N49" t="s">
        <v>58</v>
      </c>
      <c r="O49" t="s">
        <v>59</v>
      </c>
      <c r="P49" s="14" t="str">
        <f t="shared" si="0"/>
        <v>Peter Ferguson</v>
      </c>
      <c r="Q49" s="14" t="str">
        <f t="shared" si="1"/>
        <v>Peter Ferguson</v>
      </c>
      <c r="R49" t="s">
        <v>33</v>
      </c>
      <c r="S49" s="7">
        <f t="shared" si="2"/>
        <v>6</v>
      </c>
      <c r="T49" s="7" t="str">
        <f t="shared" si="3"/>
        <v>Medium</v>
      </c>
      <c r="U49" s="7" t="str">
        <f t="shared" si="4"/>
        <v>MEDIUM</v>
      </c>
      <c r="V49" s="7" t="str">
        <f t="shared" si="5"/>
        <v>medium</v>
      </c>
      <c r="W49" s="7" t="str">
        <f t="shared" si="6"/>
        <v>Medium</v>
      </c>
      <c r="X49" s="9" t="str">
        <f>LEFT(A49,2)</f>
        <v>10</v>
      </c>
      <c r="Y49" s="9" t="str">
        <f>RIGHT(A49,3)</f>
        <v>347</v>
      </c>
      <c r="Z49" s="9" t="str">
        <f t="shared" si="7"/>
        <v>ic Car</v>
      </c>
      <c r="AA49" s="9" t="str">
        <f t="shared" si="8"/>
        <v>ppe</v>
      </c>
    </row>
    <row r="50" spans="1:27" x14ac:dyDescent="0.25">
      <c r="A50">
        <v>10357</v>
      </c>
      <c r="B50">
        <v>32</v>
      </c>
      <c r="C50">
        <v>100</v>
      </c>
      <c r="D50">
        <v>10</v>
      </c>
      <c r="E50" s="1">
        <v>41293.963194444441</v>
      </c>
      <c r="F50" s="1">
        <v>41294.811365740738</v>
      </c>
      <c r="G50" t="s">
        <v>16</v>
      </c>
      <c r="H50" t="s">
        <v>107</v>
      </c>
      <c r="I50" t="s">
        <v>156</v>
      </c>
      <c r="J50" t="s">
        <v>35</v>
      </c>
      <c r="K50">
        <v>97562</v>
      </c>
      <c r="L50" t="s">
        <v>20</v>
      </c>
      <c r="M50" t="s">
        <v>21</v>
      </c>
      <c r="N50" t="s">
        <v>157</v>
      </c>
      <c r="O50" t="s">
        <v>158</v>
      </c>
      <c r="P50" s="14" t="str">
        <f t="shared" si="0"/>
        <v>Valarie Nelson</v>
      </c>
      <c r="Q50" s="14" t="str">
        <f t="shared" si="1"/>
        <v>Valarie Nelson</v>
      </c>
      <c r="R50" t="s">
        <v>33</v>
      </c>
      <c r="S50" s="7">
        <f t="shared" si="2"/>
        <v>6</v>
      </c>
      <c r="T50" s="7" t="str">
        <f t="shared" si="3"/>
        <v>Medium</v>
      </c>
      <c r="U50" s="7" t="str">
        <f t="shared" si="4"/>
        <v>MEDIUM</v>
      </c>
      <c r="V50" s="7" t="str">
        <f t="shared" si="5"/>
        <v>medium</v>
      </c>
      <c r="W50" s="7" t="str">
        <f t="shared" si="6"/>
        <v>Medium</v>
      </c>
      <c r="X50" s="9" t="str">
        <f>LEFT(A50,2)</f>
        <v>10</v>
      </c>
      <c r="Y50" s="9" t="str">
        <f>RIGHT(A50,3)</f>
        <v>357</v>
      </c>
      <c r="Z50" s="9" t="str">
        <f t="shared" si="7"/>
        <v>ic Car</v>
      </c>
      <c r="AA50" s="9" t="str">
        <f t="shared" si="8"/>
        <v>ppe</v>
      </c>
    </row>
    <row r="51" spans="1:27" x14ac:dyDescent="0.25">
      <c r="A51">
        <v>10369</v>
      </c>
      <c r="B51">
        <v>41</v>
      </c>
      <c r="C51">
        <v>100</v>
      </c>
      <c r="D51">
        <v>2</v>
      </c>
      <c r="E51" s="1">
        <v>41918.986111111109</v>
      </c>
      <c r="F51" s="1">
        <v>41921.693530092591</v>
      </c>
      <c r="G51" t="s">
        <v>16</v>
      </c>
      <c r="H51" t="s">
        <v>107</v>
      </c>
      <c r="I51" t="s">
        <v>161</v>
      </c>
      <c r="J51" t="s">
        <v>72</v>
      </c>
      <c r="K51">
        <v>58339</v>
      </c>
      <c r="L51" t="s">
        <v>20</v>
      </c>
      <c r="M51" t="s">
        <v>21</v>
      </c>
      <c r="N51" t="s">
        <v>157</v>
      </c>
      <c r="O51" t="s">
        <v>162</v>
      </c>
      <c r="P51" s="14" t="str">
        <f t="shared" si="0"/>
        <v>Allen Nelson</v>
      </c>
      <c r="Q51" s="14" t="str">
        <f t="shared" si="1"/>
        <v>Allen Nelson</v>
      </c>
      <c r="R51" t="s">
        <v>33</v>
      </c>
      <c r="S51" s="7">
        <f t="shared" si="2"/>
        <v>6</v>
      </c>
      <c r="T51" s="7" t="str">
        <f t="shared" si="3"/>
        <v>Medium</v>
      </c>
      <c r="U51" s="7" t="str">
        <f t="shared" si="4"/>
        <v>MEDIUM</v>
      </c>
      <c r="V51" s="7" t="str">
        <f t="shared" si="5"/>
        <v>medium</v>
      </c>
      <c r="W51" s="7" t="str">
        <f t="shared" si="6"/>
        <v>Medium</v>
      </c>
      <c r="X51" s="9" t="str">
        <f>LEFT(A51,2)</f>
        <v>10</v>
      </c>
      <c r="Y51" s="9" t="str">
        <f>RIGHT(A51,3)</f>
        <v>369</v>
      </c>
      <c r="Z51" s="9" t="str">
        <f t="shared" si="7"/>
        <v>ic Car</v>
      </c>
      <c r="AA51" s="9" t="str">
        <f t="shared" si="8"/>
        <v>ppe</v>
      </c>
    </row>
    <row r="52" spans="1:27" x14ac:dyDescent="0.25">
      <c r="A52">
        <v>10381</v>
      </c>
      <c r="B52">
        <v>36</v>
      </c>
      <c r="C52">
        <v>100</v>
      </c>
      <c r="D52">
        <v>3</v>
      </c>
      <c r="E52" s="1">
        <v>41046.098611111112</v>
      </c>
      <c r="F52" s="1">
        <v>41048.594282407408</v>
      </c>
      <c r="G52" t="s">
        <v>16</v>
      </c>
      <c r="H52" t="s">
        <v>107</v>
      </c>
      <c r="I52" t="s">
        <v>38</v>
      </c>
      <c r="J52" t="s">
        <v>35</v>
      </c>
      <c r="L52" t="s">
        <v>20</v>
      </c>
      <c r="M52" t="s">
        <v>21</v>
      </c>
      <c r="N52" t="s">
        <v>39</v>
      </c>
      <c r="O52" t="s">
        <v>37</v>
      </c>
      <c r="P52" s="14" t="str">
        <f t="shared" si="0"/>
        <v>Julie Brown</v>
      </c>
      <c r="Q52" s="14" t="str">
        <f t="shared" si="1"/>
        <v>Julie Brown</v>
      </c>
      <c r="R52" t="s">
        <v>89</v>
      </c>
      <c r="S52" s="7">
        <f t="shared" si="2"/>
        <v>5</v>
      </c>
      <c r="T52" s="7" t="str">
        <f t="shared" si="3"/>
        <v>Large</v>
      </c>
      <c r="U52" s="7" t="str">
        <f t="shared" si="4"/>
        <v>LARGE</v>
      </c>
      <c r="V52" s="7" t="str">
        <f t="shared" si="5"/>
        <v>large</v>
      </c>
      <c r="W52" s="7" t="str">
        <f t="shared" si="6"/>
        <v>Large</v>
      </c>
      <c r="X52" s="9" t="str">
        <f>LEFT(A52,2)</f>
        <v>10</v>
      </c>
      <c r="Y52" s="9" t="str">
        <f>RIGHT(A52,3)</f>
        <v>381</v>
      </c>
      <c r="Z52" s="9" t="str">
        <f t="shared" si="7"/>
        <v>ic Car</v>
      </c>
      <c r="AA52" s="9" t="str">
        <f t="shared" si="8"/>
        <v>ppe</v>
      </c>
    </row>
    <row r="53" spans="1:27" x14ac:dyDescent="0.25">
      <c r="A53">
        <v>10391</v>
      </c>
      <c r="B53">
        <v>24</v>
      </c>
      <c r="C53">
        <v>100</v>
      </c>
      <c r="D53">
        <v>4</v>
      </c>
      <c r="E53" s="1">
        <v>42295.039583333331</v>
      </c>
      <c r="F53" s="1">
        <v>42296.314444444448</v>
      </c>
      <c r="G53" t="s">
        <v>16</v>
      </c>
      <c r="H53" t="s">
        <v>107</v>
      </c>
      <c r="I53" t="s">
        <v>163</v>
      </c>
      <c r="J53" t="s">
        <v>91</v>
      </c>
      <c r="K53">
        <v>2060</v>
      </c>
      <c r="L53" t="s">
        <v>56</v>
      </c>
      <c r="M53" t="s">
        <v>57</v>
      </c>
      <c r="N53" t="s">
        <v>164</v>
      </c>
      <c r="O53" t="s">
        <v>165</v>
      </c>
      <c r="P53" s="14" t="str">
        <f t="shared" si="0"/>
        <v>Anna O'Hara</v>
      </c>
      <c r="Q53" s="14" t="str">
        <f t="shared" si="1"/>
        <v>Anna O'Hara</v>
      </c>
      <c r="R53" t="s">
        <v>24</v>
      </c>
      <c r="S53" s="7">
        <f t="shared" si="2"/>
        <v>5</v>
      </c>
      <c r="T53" s="7" t="str">
        <f t="shared" si="3"/>
        <v>Small</v>
      </c>
      <c r="U53" s="7" t="str">
        <f t="shared" si="4"/>
        <v>SMALL</v>
      </c>
      <c r="V53" s="7" t="str">
        <f t="shared" si="5"/>
        <v>small</v>
      </c>
      <c r="W53" s="7" t="str">
        <f t="shared" si="6"/>
        <v>Small</v>
      </c>
      <c r="X53" s="9" t="str">
        <f>LEFT(A53,2)</f>
        <v>10</v>
      </c>
      <c r="Y53" s="9" t="str">
        <f>RIGHT(A53,3)</f>
        <v>391</v>
      </c>
      <c r="Z53" s="9" t="str">
        <f t="shared" si="7"/>
        <v>ic Car</v>
      </c>
      <c r="AA53" s="9" t="str">
        <f t="shared" si="8"/>
        <v>ppe</v>
      </c>
    </row>
    <row r="54" spans="1:27" x14ac:dyDescent="0.25">
      <c r="A54">
        <v>10411</v>
      </c>
      <c r="B54">
        <v>23</v>
      </c>
      <c r="C54">
        <v>100</v>
      </c>
      <c r="D54">
        <v>9</v>
      </c>
      <c r="E54" s="1">
        <v>41755.992361111108</v>
      </c>
      <c r="F54" s="1">
        <v>41756.962152777778</v>
      </c>
      <c r="G54" t="s">
        <v>16</v>
      </c>
      <c r="H54" t="s">
        <v>107</v>
      </c>
      <c r="I54" t="s">
        <v>166</v>
      </c>
      <c r="J54" t="s">
        <v>167</v>
      </c>
      <c r="K54" t="s">
        <v>168</v>
      </c>
      <c r="L54" t="s">
        <v>133</v>
      </c>
      <c r="M54" t="s">
        <v>21</v>
      </c>
      <c r="N54" t="s">
        <v>169</v>
      </c>
      <c r="O54" t="s">
        <v>170</v>
      </c>
      <c r="P54" s="14" t="str">
        <f t="shared" si="0"/>
        <v>Jean Fresnisre</v>
      </c>
      <c r="Q54" s="14" t="str">
        <f t="shared" si="1"/>
        <v>Jean Fresnisre</v>
      </c>
      <c r="R54" t="s">
        <v>33</v>
      </c>
      <c r="S54" s="7">
        <f t="shared" si="2"/>
        <v>6</v>
      </c>
      <c r="T54" s="7" t="str">
        <f t="shared" si="3"/>
        <v>Medium</v>
      </c>
      <c r="U54" s="7" t="str">
        <f t="shared" si="4"/>
        <v>MEDIUM</v>
      </c>
      <c r="V54" s="7" t="str">
        <f t="shared" si="5"/>
        <v>medium</v>
      </c>
      <c r="W54" s="7" t="str">
        <f t="shared" si="6"/>
        <v>Medium</v>
      </c>
      <c r="X54" s="9" t="str">
        <f>LEFT(A54,2)</f>
        <v>10</v>
      </c>
      <c r="Y54" s="9" t="str">
        <f>RIGHT(A54,3)</f>
        <v>411</v>
      </c>
      <c r="Z54" s="9" t="str">
        <f t="shared" si="7"/>
        <v>ic Car</v>
      </c>
      <c r="AA54" s="9" t="str">
        <f t="shared" si="8"/>
        <v>ppe</v>
      </c>
    </row>
    <row r="55" spans="1:27" x14ac:dyDescent="0.25">
      <c r="A55">
        <v>10424</v>
      </c>
      <c r="B55">
        <v>50</v>
      </c>
      <c r="C55">
        <v>100</v>
      </c>
      <c r="D55">
        <v>6</v>
      </c>
      <c r="E55" s="1">
        <v>40945.038194444445</v>
      </c>
      <c r="F55" s="1">
        <v>40946.554201388892</v>
      </c>
      <c r="G55" t="s">
        <v>171</v>
      </c>
      <c r="H55" t="s">
        <v>107</v>
      </c>
      <c r="I55" t="s">
        <v>103</v>
      </c>
      <c r="K55">
        <v>28034</v>
      </c>
      <c r="L55" t="s">
        <v>104</v>
      </c>
      <c r="M55" t="s">
        <v>27</v>
      </c>
      <c r="N55" t="s">
        <v>105</v>
      </c>
      <c r="O55" t="s">
        <v>106</v>
      </c>
      <c r="P55" s="14" t="str">
        <f t="shared" si="0"/>
        <v>Diego Freyre</v>
      </c>
      <c r="Q55" s="14" t="str">
        <f t="shared" si="1"/>
        <v>Diego Freyre</v>
      </c>
      <c r="R55" t="s">
        <v>89</v>
      </c>
      <c r="S55" s="7">
        <f t="shared" si="2"/>
        <v>5</v>
      </c>
      <c r="T55" s="7" t="str">
        <f t="shared" si="3"/>
        <v>Large</v>
      </c>
      <c r="U55" s="7" t="str">
        <f t="shared" si="4"/>
        <v>LARGE</v>
      </c>
      <c r="V55" s="7" t="str">
        <f t="shared" si="5"/>
        <v>large</v>
      </c>
      <c r="W55" s="7" t="str">
        <f t="shared" si="6"/>
        <v>Large</v>
      </c>
      <c r="X55" s="9" t="str">
        <f>LEFT(A55,2)</f>
        <v>10</v>
      </c>
      <c r="Y55" s="9" t="str">
        <f>RIGHT(A55,3)</f>
        <v>424</v>
      </c>
      <c r="Z55" s="9" t="str">
        <f t="shared" si="7"/>
        <v>ic Car</v>
      </c>
      <c r="AA55" s="9" t="str">
        <f t="shared" si="8"/>
        <v>Pro</v>
      </c>
    </row>
    <row r="56" spans="1:27" x14ac:dyDescent="0.25">
      <c r="A56">
        <v>10107</v>
      </c>
      <c r="B56">
        <v>39</v>
      </c>
      <c r="C56">
        <v>99.91</v>
      </c>
      <c r="D56">
        <v>5</v>
      </c>
      <c r="E56" s="1">
        <v>41103.076388888891</v>
      </c>
      <c r="F56" s="1">
        <v>41105.137974537036</v>
      </c>
      <c r="G56" t="s">
        <v>16</v>
      </c>
      <c r="H56" t="s">
        <v>17</v>
      </c>
      <c r="I56" t="s">
        <v>18</v>
      </c>
      <c r="J56" t="s">
        <v>19</v>
      </c>
      <c r="K56">
        <v>10022</v>
      </c>
      <c r="L56" t="s">
        <v>20</v>
      </c>
      <c r="M56" t="s">
        <v>21</v>
      </c>
      <c r="N56" t="s">
        <v>22</v>
      </c>
      <c r="O56" t="s">
        <v>23</v>
      </c>
      <c r="P56" s="14" t="str">
        <f t="shared" si="0"/>
        <v>Kwai Yu</v>
      </c>
      <c r="Q56" s="14" t="str">
        <f t="shared" si="1"/>
        <v>Kwai Yu</v>
      </c>
      <c r="R56" t="s">
        <v>33</v>
      </c>
      <c r="S56" s="7">
        <f t="shared" si="2"/>
        <v>6</v>
      </c>
      <c r="T56" s="7" t="str">
        <f t="shared" si="3"/>
        <v>Medium</v>
      </c>
      <c r="U56" s="7" t="str">
        <f t="shared" si="4"/>
        <v>MEDIUM</v>
      </c>
      <c r="V56" s="7" t="str">
        <f t="shared" si="5"/>
        <v>medium</v>
      </c>
      <c r="W56" s="7" t="str">
        <f t="shared" si="6"/>
        <v>Medium</v>
      </c>
      <c r="X56" s="9" t="str">
        <f>LEFT(A56,2)</f>
        <v>10</v>
      </c>
      <c r="Y56" s="9" t="str">
        <f>RIGHT(A56,3)</f>
        <v>107</v>
      </c>
      <c r="Z56" s="9" t="str">
        <f t="shared" si="7"/>
        <v>cycles</v>
      </c>
      <c r="AA56" s="9" t="str">
        <f t="shared" si="8"/>
        <v>ppe</v>
      </c>
    </row>
    <row r="57" spans="1:27" x14ac:dyDescent="0.25">
      <c r="A57">
        <v>10120</v>
      </c>
      <c r="B57">
        <v>29</v>
      </c>
      <c r="C57">
        <v>96.34</v>
      </c>
      <c r="D57">
        <v>3</v>
      </c>
      <c r="E57" s="1">
        <v>41039.074999999997</v>
      </c>
      <c r="F57" s="1">
        <v>41041.275057870371</v>
      </c>
      <c r="G57" t="s">
        <v>16</v>
      </c>
      <c r="H57" t="s">
        <v>17</v>
      </c>
      <c r="I57" t="s">
        <v>54</v>
      </c>
      <c r="J57" t="s">
        <v>55</v>
      </c>
      <c r="K57">
        <v>3004</v>
      </c>
      <c r="L57" t="s">
        <v>56</v>
      </c>
      <c r="M57" t="s">
        <v>57</v>
      </c>
      <c r="N57" t="s">
        <v>58</v>
      </c>
      <c r="O57" t="s">
        <v>59</v>
      </c>
      <c r="P57" s="14" t="str">
        <f t="shared" si="0"/>
        <v>Peter Ferguson</v>
      </c>
      <c r="Q57" s="14" t="str">
        <f t="shared" si="1"/>
        <v>Peter Ferguson</v>
      </c>
      <c r="R57" t="s">
        <v>24</v>
      </c>
      <c r="S57" s="7">
        <f t="shared" si="2"/>
        <v>5</v>
      </c>
      <c r="T57" s="7" t="str">
        <f t="shared" si="3"/>
        <v>Small</v>
      </c>
      <c r="U57" s="7" t="str">
        <f t="shared" si="4"/>
        <v>SMALL</v>
      </c>
      <c r="V57" s="7" t="str">
        <f t="shared" si="5"/>
        <v>small</v>
      </c>
      <c r="W57" s="7" t="str">
        <f t="shared" si="6"/>
        <v>Small</v>
      </c>
      <c r="X57" s="9" t="str">
        <f>LEFT(A57,2)</f>
        <v>10</v>
      </c>
      <c r="Y57" s="9" t="str">
        <f>RIGHT(A57,3)</f>
        <v>120</v>
      </c>
      <c r="Z57" s="9" t="str">
        <f t="shared" si="7"/>
        <v>cycles</v>
      </c>
      <c r="AA57" s="9" t="str">
        <f t="shared" si="8"/>
        <v>ppe</v>
      </c>
    </row>
    <row r="58" spans="1:27" x14ac:dyDescent="0.25">
      <c r="A58">
        <v>10134</v>
      </c>
      <c r="B58">
        <v>27</v>
      </c>
      <c r="C58">
        <v>100</v>
      </c>
      <c r="D58">
        <v>5</v>
      </c>
      <c r="E58" s="1">
        <v>40931.064583333333</v>
      </c>
      <c r="F58" s="1">
        <v>40931.840763888889</v>
      </c>
      <c r="G58" t="s">
        <v>16</v>
      </c>
      <c r="H58" t="s">
        <v>17</v>
      </c>
      <c r="I58" t="s">
        <v>30</v>
      </c>
      <c r="K58">
        <v>75508</v>
      </c>
      <c r="L58" t="s">
        <v>26</v>
      </c>
      <c r="M58" t="s">
        <v>27</v>
      </c>
      <c r="N58" t="s">
        <v>31</v>
      </c>
      <c r="O58" t="s">
        <v>32</v>
      </c>
      <c r="P58" s="14" t="str">
        <f t="shared" si="0"/>
        <v>Daniel Da Cunha</v>
      </c>
      <c r="Q58" s="14" t="str">
        <f t="shared" si="1"/>
        <v>Daniel Da Cunha</v>
      </c>
      <c r="R58" t="s">
        <v>33</v>
      </c>
      <c r="S58" s="7">
        <f t="shared" si="2"/>
        <v>6</v>
      </c>
      <c r="T58" s="7" t="str">
        <f t="shared" si="3"/>
        <v>Medium</v>
      </c>
      <c r="U58" s="7" t="str">
        <f t="shared" si="4"/>
        <v>MEDIUM</v>
      </c>
      <c r="V58" s="7" t="str">
        <f t="shared" si="5"/>
        <v>medium</v>
      </c>
      <c r="W58" s="7" t="str">
        <f t="shared" si="6"/>
        <v>Medium</v>
      </c>
      <c r="X58" s="9" t="str">
        <f>LEFT(A58,2)</f>
        <v>10</v>
      </c>
      <c r="Y58" s="9" t="str">
        <f>RIGHT(A58,3)</f>
        <v>134</v>
      </c>
      <c r="Z58" s="9" t="str">
        <f t="shared" si="7"/>
        <v>cycles</v>
      </c>
      <c r="AA58" s="9" t="str">
        <f t="shared" si="8"/>
        <v>ppe</v>
      </c>
    </row>
    <row r="59" spans="1:27" x14ac:dyDescent="0.25">
      <c r="A59">
        <v>10145</v>
      </c>
      <c r="B59">
        <v>37</v>
      </c>
      <c r="C59">
        <v>100</v>
      </c>
      <c r="D59">
        <v>9</v>
      </c>
      <c r="E59" s="1">
        <v>42667.003472222219</v>
      </c>
      <c r="F59" s="1">
        <v>42668.648090277777</v>
      </c>
      <c r="G59" t="s">
        <v>16</v>
      </c>
      <c r="H59" t="s">
        <v>17</v>
      </c>
      <c r="I59" t="s">
        <v>34</v>
      </c>
      <c r="J59" t="s">
        <v>35</v>
      </c>
      <c r="K59">
        <v>90003</v>
      </c>
      <c r="L59" t="s">
        <v>20</v>
      </c>
      <c r="M59" t="s">
        <v>21</v>
      </c>
      <c r="N59" t="s">
        <v>36</v>
      </c>
      <c r="O59" t="s">
        <v>37</v>
      </c>
      <c r="P59" s="14" t="str">
        <f t="shared" si="0"/>
        <v>Julie Young</v>
      </c>
      <c r="Q59" s="14" t="str">
        <f t="shared" si="1"/>
        <v>Julie Young</v>
      </c>
      <c r="R59" t="s">
        <v>33</v>
      </c>
      <c r="S59" s="7">
        <f t="shared" si="2"/>
        <v>6</v>
      </c>
      <c r="T59" s="7" t="str">
        <f t="shared" si="3"/>
        <v>Medium</v>
      </c>
      <c r="U59" s="7" t="str">
        <f t="shared" si="4"/>
        <v>MEDIUM</v>
      </c>
      <c r="V59" s="7" t="str">
        <f t="shared" si="5"/>
        <v>medium</v>
      </c>
      <c r="W59" s="7" t="str">
        <f t="shared" si="6"/>
        <v>Medium</v>
      </c>
      <c r="X59" s="9" t="str">
        <f>LEFT(A59,2)</f>
        <v>10</v>
      </c>
      <c r="Y59" s="9" t="str">
        <f>RIGHT(A59,3)</f>
        <v>145</v>
      </c>
      <c r="Z59" s="9" t="str">
        <f t="shared" si="7"/>
        <v>cycles</v>
      </c>
      <c r="AA59" s="9" t="str">
        <f t="shared" si="8"/>
        <v>ppe</v>
      </c>
    </row>
    <row r="60" spans="1:27" x14ac:dyDescent="0.25">
      <c r="A60">
        <v>10159</v>
      </c>
      <c r="B60">
        <v>37</v>
      </c>
      <c r="C60">
        <v>100</v>
      </c>
      <c r="D60">
        <v>17</v>
      </c>
      <c r="E60" s="1">
        <v>41449.061111111114</v>
      </c>
      <c r="F60" s="1">
        <v>41449.076944444445</v>
      </c>
      <c r="G60" t="s">
        <v>16</v>
      </c>
      <c r="H60" t="s">
        <v>17</v>
      </c>
      <c r="I60" t="s">
        <v>38</v>
      </c>
      <c r="J60" t="s">
        <v>35</v>
      </c>
      <c r="L60" t="s">
        <v>20</v>
      </c>
      <c r="M60" t="s">
        <v>21</v>
      </c>
      <c r="N60" t="s">
        <v>39</v>
      </c>
      <c r="O60" t="s">
        <v>37</v>
      </c>
      <c r="P60" s="14" t="str">
        <f t="shared" si="0"/>
        <v>Julie Brown</v>
      </c>
      <c r="Q60" s="14" t="str">
        <f t="shared" si="1"/>
        <v>Julie Brown</v>
      </c>
      <c r="R60" t="s">
        <v>33</v>
      </c>
      <c r="S60" s="7">
        <f t="shared" si="2"/>
        <v>6</v>
      </c>
      <c r="T60" s="7" t="str">
        <f t="shared" si="3"/>
        <v>Medium</v>
      </c>
      <c r="U60" s="7" t="str">
        <f t="shared" si="4"/>
        <v>MEDIUM</v>
      </c>
      <c r="V60" s="7" t="str">
        <f t="shared" si="5"/>
        <v>medium</v>
      </c>
      <c r="W60" s="7" t="str">
        <f t="shared" si="6"/>
        <v>Medium</v>
      </c>
      <c r="X60" s="9" t="str">
        <f>LEFT(A60,2)</f>
        <v>10</v>
      </c>
      <c r="Y60" s="9" t="str">
        <f>RIGHT(A60,3)</f>
        <v>159</v>
      </c>
      <c r="Z60" s="9" t="str">
        <f t="shared" si="7"/>
        <v>cycles</v>
      </c>
      <c r="AA60" s="9" t="str">
        <f t="shared" si="8"/>
        <v>ppe</v>
      </c>
    </row>
    <row r="61" spans="1:27" x14ac:dyDescent="0.25">
      <c r="A61">
        <v>10168</v>
      </c>
      <c r="B61">
        <v>27</v>
      </c>
      <c r="C61">
        <v>100</v>
      </c>
      <c r="D61">
        <v>4</v>
      </c>
      <c r="E61" s="1">
        <v>42007.020138888889</v>
      </c>
      <c r="F61" s="1">
        <v>42009.452152777776</v>
      </c>
      <c r="G61" t="s">
        <v>16</v>
      </c>
      <c r="H61" t="s">
        <v>17</v>
      </c>
      <c r="I61" t="s">
        <v>40</v>
      </c>
      <c r="J61" t="s">
        <v>35</v>
      </c>
      <c r="K61">
        <v>94217</v>
      </c>
      <c r="L61" t="s">
        <v>20</v>
      </c>
      <c r="M61" t="s">
        <v>21</v>
      </c>
      <c r="N61" t="s">
        <v>41</v>
      </c>
      <c r="O61" t="s">
        <v>42</v>
      </c>
      <c r="P61" s="14" t="str">
        <f t="shared" si="0"/>
        <v>Juri Hirano</v>
      </c>
      <c r="Q61" s="14" t="str">
        <f t="shared" si="1"/>
        <v>Juri Hirano</v>
      </c>
      <c r="R61" t="s">
        <v>33</v>
      </c>
      <c r="S61" s="7">
        <f t="shared" si="2"/>
        <v>6</v>
      </c>
      <c r="T61" s="7" t="str">
        <f t="shared" si="3"/>
        <v>Medium</v>
      </c>
      <c r="U61" s="7" t="str">
        <f t="shared" si="4"/>
        <v>MEDIUM</v>
      </c>
      <c r="V61" s="7" t="str">
        <f t="shared" si="5"/>
        <v>medium</v>
      </c>
      <c r="W61" s="7" t="str">
        <f t="shared" si="6"/>
        <v>Medium</v>
      </c>
      <c r="X61" s="9" t="str">
        <f>LEFT(A61,2)</f>
        <v>10</v>
      </c>
      <c r="Y61" s="9" t="str">
        <f>RIGHT(A61,3)</f>
        <v>168</v>
      </c>
      <c r="Z61" s="9" t="str">
        <f t="shared" si="7"/>
        <v>cycles</v>
      </c>
      <c r="AA61" s="9" t="str">
        <f t="shared" si="8"/>
        <v>ppe</v>
      </c>
    </row>
    <row r="62" spans="1:27" x14ac:dyDescent="0.25">
      <c r="A62">
        <v>10180</v>
      </c>
      <c r="B62">
        <v>42</v>
      </c>
      <c r="C62">
        <v>100</v>
      </c>
      <c r="D62">
        <v>12</v>
      </c>
      <c r="E62" s="1">
        <v>41932.027777777781</v>
      </c>
      <c r="F62" s="1">
        <v>41932.254594907405</v>
      </c>
      <c r="G62" t="s">
        <v>16</v>
      </c>
      <c r="H62" t="s">
        <v>17</v>
      </c>
      <c r="I62" t="s">
        <v>43</v>
      </c>
      <c r="K62">
        <v>59000</v>
      </c>
      <c r="L62" t="s">
        <v>26</v>
      </c>
      <c r="M62" t="s">
        <v>27</v>
      </c>
      <c r="N62" t="s">
        <v>44</v>
      </c>
      <c r="O62" t="s">
        <v>45</v>
      </c>
      <c r="P62" s="14" t="str">
        <f t="shared" si="0"/>
        <v>Martine Rance</v>
      </c>
      <c r="Q62" s="14" t="str">
        <f t="shared" si="1"/>
        <v>Martine Rance</v>
      </c>
      <c r="R62" t="s">
        <v>33</v>
      </c>
      <c r="S62" s="7">
        <f t="shared" si="2"/>
        <v>6</v>
      </c>
      <c r="T62" s="7" t="str">
        <f t="shared" si="3"/>
        <v>Medium</v>
      </c>
      <c r="U62" s="7" t="str">
        <f t="shared" si="4"/>
        <v>MEDIUM</v>
      </c>
      <c r="V62" s="7" t="str">
        <f t="shared" si="5"/>
        <v>medium</v>
      </c>
      <c r="W62" s="7" t="str">
        <f t="shared" si="6"/>
        <v>Medium</v>
      </c>
      <c r="X62" s="9" t="str">
        <f>LEFT(A62,2)</f>
        <v>10</v>
      </c>
      <c r="Y62" s="9" t="str">
        <f>RIGHT(A62,3)</f>
        <v>180</v>
      </c>
      <c r="Z62" s="9" t="str">
        <f t="shared" si="7"/>
        <v>cycles</v>
      </c>
      <c r="AA62" s="9" t="str">
        <f t="shared" si="8"/>
        <v>ppe</v>
      </c>
    </row>
    <row r="63" spans="1:27" x14ac:dyDescent="0.25">
      <c r="A63">
        <v>10188</v>
      </c>
      <c r="B63">
        <v>38</v>
      </c>
      <c r="C63">
        <v>96.34</v>
      </c>
      <c r="D63">
        <v>4</v>
      </c>
      <c r="E63" s="1">
        <v>42271.05</v>
      </c>
      <c r="F63" s="1">
        <v>42271.591909722221</v>
      </c>
      <c r="G63" t="s">
        <v>16</v>
      </c>
      <c r="H63" t="s">
        <v>17</v>
      </c>
      <c r="I63" t="s">
        <v>46</v>
      </c>
      <c r="K63" t="s">
        <v>47</v>
      </c>
      <c r="L63" t="s">
        <v>48</v>
      </c>
      <c r="M63" t="s">
        <v>27</v>
      </c>
      <c r="N63" t="s">
        <v>49</v>
      </c>
      <c r="O63" t="s">
        <v>50</v>
      </c>
      <c r="P63" s="14" t="str">
        <f t="shared" si="0"/>
        <v>Veysel Oeztan</v>
      </c>
      <c r="Q63" s="14" t="str">
        <f t="shared" si="1"/>
        <v>Veysel Oeztan</v>
      </c>
      <c r="R63" t="s">
        <v>33</v>
      </c>
      <c r="S63" s="7">
        <f t="shared" si="2"/>
        <v>6</v>
      </c>
      <c r="T63" s="7" t="str">
        <f t="shared" si="3"/>
        <v>Medium</v>
      </c>
      <c r="U63" s="7" t="str">
        <f t="shared" si="4"/>
        <v>MEDIUM</v>
      </c>
      <c r="V63" s="7" t="str">
        <f t="shared" si="5"/>
        <v>medium</v>
      </c>
      <c r="W63" s="7" t="str">
        <f t="shared" si="6"/>
        <v>Medium</v>
      </c>
      <c r="X63" s="9" t="str">
        <f>LEFT(A63,2)</f>
        <v>10</v>
      </c>
      <c r="Y63" s="9" t="str">
        <f>RIGHT(A63,3)</f>
        <v>188</v>
      </c>
      <c r="Z63" s="9" t="str">
        <f t="shared" si="7"/>
        <v>cycles</v>
      </c>
      <c r="AA63" s="9" t="str">
        <f t="shared" si="8"/>
        <v>ppe</v>
      </c>
    </row>
    <row r="64" spans="1:27" x14ac:dyDescent="0.25">
      <c r="A64">
        <v>10201</v>
      </c>
      <c r="B64">
        <v>24</v>
      </c>
      <c r="C64">
        <v>100</v>
      </c>
      <c r="D64">
        <v>5</v>
      </c>
      <c r="E64" s="1">
        <v>41063.022916666669</v>
      </c>
      <c r="F64" s="1">
        <v>41065.888344907406</v>
      </c>
      <c r="G64" t="s">
        <v>16</v>
      </c>
      <c r="H64" t="s">
        <v>17</v>
      </c>
      <c r="I64" t="s">
        <v>38</v>
      </c>
      <c r="J64" t="s">
        <v>35</v>
      </c>
      <c r="L64" t="s">
        <v>20</v>
      </c>
      <c r="M64" t="s">
        <v>21</v>
      </c>
      <c r="N64" t="s">
        <v>51</v>
      </c>
      <c r="O64" t="s">
        <v>37</v>
      </c>
      <c r="P64" s="14" t="str">
        <f t="shared" si="0"/>
        <v>Julie Murphy</v>
      </c>
      <c r="Q64" s="14" t="str">
        <f t="shared" si="1"/>
        <v>Julie Murphy</v>
      </c>
      <c r="R64" t="s">
        <v>33</v>
      </c>
      <c r="S64" s="7">
        <f t="shared" si="2"/>
        <v>6</v>
      </c>
      <c r="T64" s="7" t="str">
        <f t="shared" si="3"/>
        <v>Medium</v>
      </c>
      <c r="U64" s="7" t="str">
        <f t="shared" si="4"/>
        <v>MEDIUM</v>
      </c>
      <c r="V64" s="7" t="str">
        <f t="shared" si="5"/>
        <v>medium</v>
      </c>
      <c r="W64" s="7" t="str">
        <f t="shared" si="6"/>
        <v>Medium</v>
      </c>
      <c r="X64" s="9" t="str">
        <f>LEFT(A64,2)</f>
        <v>10</v>
      </c>
      <c r="Y64" s="9" t="str">
        <f>RIGHT(A64,3)</f>
        <v>201</v>
      </c>
      <c r="Z64" s="9" t="str">
        <f t="shared" si="7"/>
        <v>cycles</v>
      </c>
      <c r="AA64" s="9" t="str">
        <f t="shared" si="8"/>
        <v>ppe</v>
      </c>
    </row>
    <row r="65" spans="1:27" x14ac:dyDescent="0.25">
      <c r="A65">
        <v>10210</v>
      </c>
      <c r="B65">
        <v>23</v>
      </c>
      <c r="C65">
        <v>100</v>
      </c>
      <c r="D65">
        <v>2</v>
      </c>
      <c r="E65" s="1">
        <v>41406.015277777777</v>
      </c>
      <c r="F65" s="1">
        <v>41408.087060185186</v>
      </c>
      <c r="G65" t="s">
        <v>16</v>
      </c>
      <c r="H65" t="s">
        <v>17</v>
      </c>
      <c r="I65" t="s">
        <v>172</v>
      </c>
      <c r="J65" t="s">
        <v>172</v>
      </c>
      <c r="K65" t="s">
        <v>173</v>
      </c>
      <c r="L65" t="s">
        <v>116</v>
      </c>
      <c r="M65" t="s">
        <v>116</v>
      </c>
      <c r="N65" t="s">
        <v>174</v>
      </c>
      <c r="O65" t="s">
        <v>175</v>
      </c>
      <c r="P65" s="14" t="str">
        <f t="shared" si="0"/>
        <v>Mory Kentary</v>
      </c>
      <c r="Q65" s="14" t="str">
        <f t="shared" si="1"/>
        <v>Mory Kentary</v>
      </c>
      <c r="R65" t="s">
        <v>33</v>
      </c>
      <c r="S65" s="7">
        <f t="shared" si="2"/>
        <v>6</v>
      </c>
      <c r="T65" s="7" t="str">
        <f t="shared" si="3"/>
        <v>Medium</v>
      </c>
      <c r="U65" s="7" t="str">
        <f t="shared" si="4"/>
        <v>MEDIUM</v>
      </c>
      <c r="V65" s="7" t="str">
        <f t="shared" si="5"/>
        <v>medium</v>
      </c>
      <c r="W65" s="7" t="str">
        <f t="shared" si="6"/>
        <v>Medium</v>
      </c>
      <c r="X65" s="9" t="str">
        <f>LEFT(A65,2)</f>
        <v>10</v>
      </c>
      <c r="Y65" s="9" t="str">
        <f>RIGHT(A65,3)</f>
        <v>210</v>
      </c>
      <c r="Z65" s="9" t="str">
        <f t="shared" si="7"/>
        <v>cycles</v>
      </c>
      <c r="AA65" s="9" t="str">
        <f t="shared" si="8"/>
        <v>ppe</v>
      </c>
    </row>
    <row r="66" spans="1:27" x14ac:dyDescent="0.25">
      <c r="A66">
        <v>10223</v>
      </c>
      <c r="B66">
        <v>47</v>
      </c>
      <c r="C66">
        <v>100</v>
      </c>
      <c r="D66">
        <v>4</v>
      </c>
      <c r="E66" s="1">
        <v>41806.940972222219</v>
      </c>
      <c r="F66" s="1">
        <v>41809.700439814813</v>
      </c>
      <c r="G66" t="s">
        <v>16</v>
      </c>
      <c r="H66" t="s">
        <v>17</v>
      </c>
      <c r="I66" t="s">
        <v>54</v>
      </c>
      <c r="J66" t="s">
        <v>55</v>
      </c>
      <c r="K66">
        <v>3004</v>
      </c>
      <c r="L66" t="s">
        <v>56</v>
      </c>
      <c r="M66" t="s">
        <v>57</v>
      </c>
      <c r="N66" t="s">
        <v>58</v>
      </c>
      <c r="O66" t="s">
        <v>59</v>
      </c>
      <c r="P66" s="14" t="str">
        <f t="shared" si="0"/>
        <v>Peter Ferguson</v>
      </c>
      <c r="Q66" s="14" t="str">
        <f t="shared" si="1"/>
        <v>Peter Ferguson</v>
      </c>
      <c r="R66" t="s">
        <v>33</v>
      </c>
      <c r="S66" s="7">
        <f t="shared" si="2"/>
        <v>6</v>
      </c>
      <c r="T66" s="7" t="str">
        <f t="shared" si="3"/>
        <v>Medium</v>
      </c>
      <c r="U66" s="7" t="str">
        <f t="shared" si="4"/>
        <v>MEDIUM</v>
      </c>
      <c r="V66" s="7" t="str">
        <f t="shared" si="5"/>
        <v>medium</v>
      </c>
      <c r="W66" s="7" t="str">
        <f t="shared" si="6"/>
        <v>Medium</v>
      </c>
      <c r="X66" s="9" t="str">
        <f>LEFT(A66,2)</f>
        <v>10</v>
      </c>
      <c r="Y66" s="9" t="str">
        <f>RIGHT(A66,3)</f>
        <v>223</v>
      </c>
      <c r="Z66" s="9" t="str">
        <f t="shared" si="7"/>
        <v>cycles</v>
      </c>
      <c r="AA66" s="9" t="str">
        <f t="shared" si="8"/>
        <v>ppe</v>
      </c>
    </row>
    <row r="67" spans="1:27" x14ac:dyDescent="0.25">
      <c r="A67">
        <v>10236</v>
      </c>
      <c r="B67">
        <v>22</v>
      </c>
      <c r="C67">
        <v>100</v>
      </c>
      <c r="D67">
        <v>1</v>
      </c>
      <c r="E67" s="1">
        <v>41716.974999999999</v>
      </c>
      <c r="F67" s="1">
        <v>41718.797013888892</v>
      </c>
      <c r="G67" t="s">
        <v>16</v>
      </c>
      <c r="H67" t="s">
        <v>17</v>
      </c>
      <c r="I67" t="s">
        <v>124</v>
      </c>
      <c r="J67" t="s">
        <v>83</v>
      </c>
      <c r="K67">
        <v>71270</v>
      </c>
      <c r="L67" t="s">
        <v>20</v>
      </c>
      <c r="M67" t="s">
        <v>21</v>
      </c>
      <c r="N67" t="s">
        <v>73</v>
      </c>
      <c r="O67" t="s">
        <v>176</v>
      </c>
      <c r="P67" s="14" t="str">
        <f t="shared" ref="P67:P130" si="9">CONCATENATE(O67," ",N67)</f>
        <v>Rosa Hernandez</v>
      </c>
      <c r="Q67" s="14" t="str">
        <f t="shared" ref="Q67:Q130" si="10">O67&amp;" "&amp;N67</f>
        <v>Rosa Hernandez</v>
      </c>
      <c r="R67" t="s">
        <v>24</v>
      </c>
      <c r="S67" s="7">
        <f t="shared" ref="S67:S130" si="11">LEN(R67)</f>
        <v>5</v>
      </c>
      <c r="T67" s="7" t="str">
        <f t="shared" ref="T67:T130" si="12">TRIM(R67)</f>
        <v>Small</v>
      </c>
      <c r="U67" s="7" t="str">
        <f t="shared" ref="U67:U130" si="13">UPPER(T67)</f>
        <v>SMALL</v>
      </c>
      <c r="V67" s="7" t="str">
        <f t="shared" ref="V67:V130" si="14">LOWER(U67)</f>
        <v>small</v>
      </c>
      <c r="W67" s="7" t="str">
        <f t="shared" ref="W67:W130" si="15">PROPER(V67)</f>
        <v>Small</v>
      </c>
      <c r="X67" s="9" t="str">
        <f>LEFT(A67,2)</f>
        <v>10</v>
      </c>
      <c r="Y67" s="9" t="str">
        <f>RIGHT(A67,3)</f>
        <v>236</v>
      </c>
      <c r="Z67" s="9" t="str">
        <f t="shared" ref="Z67:Z130" si="16">MID(H67,6,6)</f>
        <v>cycles</v>
      </c>
      <c r="AA67" s="9" t="str">
        <f t="shared" ref="AA67:AA130" si="17">MID(G67,4,3)</f>
        <v>ppe</v>
      </c>
    </row>
    <row r="68" spans="1:27" x14ac:dyDescent="0.25">
      <c r="A68">
        <v>10251</v>
      </c>
      <c r="B68">
        <v>44</v>
      </c>
      <c r="C68">
        <v>100</v>
      </c>
      <c r="D68">
        <v>5</v>
      </c>
      <c r="E68" s="1">
        <v>41581.979861111111</v>
      </c>
      <c r="F68" s="1">
        <v>41583.040902777779</v>
      </c>
      <c r="G68" t="s">
        <v>16</v>
      </c>
      <c r="H68" t="s">
        <v>17</v>
      </c>
      <c r="I68" t="s">
        <v>62</v>
      </c>
      <c r="J68" t="s">
        <v>63</v>
      </c>
      <c r="K68">
        <v>94019</v>
      </c>
      <c r="L68" t="s">
        <v>20</v>
      </c>
      <c r="M68" t="s">
        <v>21</v>
      </c>
      <c r="N68" t="s">
        <v>39</v>
      </c>
      <c r="O68" t="s">
        <v>64</v>
      </c>
      <c r="P68" s="14" t="str">
        <f t="shared" si="9"/>
        <v>William Brown</v>
      </c>
      <c r="Q68" s="14" t="str">
        <f t="shared" si="10"/>
        <v>William Brown</v>
      </c>
      <c r="R68" t="s">
        <v>33</v>
      </c>
      <c r="S68" s="7">
        <f t="shared" si="11"/>
        <v>6</v>
      </c>
      <c r="T68" s="7" t="str">
        <f t="shared" si="12"/>
        <v>Medium</v>
      </c>
      <c r="U68" s="7" t="str">
        <f t="shared" si="13"/>
        <v>MEDIUM</v>
      </c>
      <c r="V68" s="7" t="str">
        <f t="shared" si="14"/>
        <v>medium</v>
      </c>
      <c r="W68" s="7" t="str">
        <f t="shared" si="15"/>
        <v>Medium</v>
      </c>
      <c r="X68" s="9" t="str">
        <f>LEFT(A68,2)</f>
        <v>10</v>
      </c>
      <c r="Y68" s="9" t="str">
        <f>RIGHT(A68,3)</f>
        <v>251</v>
      </c>
      <c r="Z68" s="9" t="str">
        <f t="shared" si="16"/>
        <v>cycles</v>
      </c>
      <c r="AA68" s="9" t="str">
        <f t="shared" si="17"/>
        <v>ppe</v>
      </c>
    </row>
    <row r="69" spans="1:27" x14ac:dyDescent="0.25">
      <c r="A69">
        <v>10263</v>
      </c>
      <c r="B69">
        <v>40</v>
      </c>
      <c r="C69">
        <v>100</v>
      </c>
      <c r="D69">
        <v>5</v>
      </c>
      <c r="E69" s="1">
        <v>41562.022222222222</v>
      </c>
      <c r="F69" s="1">
        <v>41563.313298611109</v>
      </c>
      <c r="G69" t="s">
        <v>16</v>
      </c>
      <c r="H69" t="s">
        <v>17</v>
      </c>
      <c r="I69" t="s">
        <v>65</v>
      </c>
      <c r="J69" t="s">
        <v>66</v>
      </c>
      <c r="K69">
        <v>97562</v>
      </c>
      <c r="L69" t="s">
        <v>20</v>
      </c>
      <c r="M69" t="s">
        <v>21</v>
      </c>
      <c r="N69" t="s">
        <v>67</v>
      </c>
      <c r="O69" t="s">
        <v>37</v>
      </c>
      <c r="P69" s="14" t="str">
        <f t="shared" si="9"/>
        <v>Julie King</v>
      </c>
      <c r="Q69" s="14" t="str">
        <f t="shared" si="10"/>
        <v>Julie King</v>
      </c>
      <c r="R69" t="s">
        <v>33</v>
      </c>
      <c r="S69" s="7">
        <f t="shared" si="11"/>
        <v>6</v>
      </c>
      <c r="T69" s="7" t="str">
        <f t="shared" si="12"/>
        <v>Medium</v>
      </c>
      <c r="U69" s="7" t="str">
        <f t="shared" si="13"/>
        <v>MEDIUM</v>
      </c>
      <c r="V69" s="7" t="str">
        <f t="shared" si="14"/>
        <v>medium</v>
      </c>
      <c r="W69" s="7" t="str">
        <f t="shared" si="15"/>
        <v>Medium</v>
      </c>
      <c r="X69" s="9" t="str">
        <f>LEFT(A69,2)</f>
        <v>10</v>
      </c>
      <c r="Y69" s="9" t="str">
        <f>RIGHT(A69,3)</f>
        <v>263</v>
      </c>
      <c r="Z69" s="9" t="str">
        <f t="shared" si="16"/>
        <v>cycles</v>
      </c>
      <c r="AA69" s="9" t="str">
        <f t="shared" si="17"/>
        <v>ppe</v>
      </c>
    </row>
    <row r="70" spans="1:27" x14ac:dyDescent="0.25">
      <c r="A70">
        <v>10275</v>
      </c>
      <c r="B70">
        <v>22</v>
      </c>
      <c r="C70">
        <v>100</v>
      </c>
      <c r="D70">
        <v>4</v>
      </c>
      <c r="E70" s="1">
        <v>40999.072916666664</v>
      </c>
      <c r="F70" s="1">
        <v>41001.029270833336</v>
      </c>
      <c r="G70" t="s">
        <v>16</v>
      </c>
      <c r="H70" t="s">
        <v>17</v>
      </c>
      <c r="I70" t="s">
        <v>68</v>
      </c>
      <c r="K70">
        <v>44000</v>
      </c>
      <c r="L70" t="s">
        <v>26</v>
      </c>
      <c r="M70" t="s">
        <v>27</v>
      </c>
      <c r="N70" t="s">
        <v>69</v>
      </c>
      <c r="O70" t="s">
        <v>70</v>
      </c>
      <c r="P70" s="14" t="str">
        <f t="shared" si="9"/>
        <v>Janine Labrune</v>
      </c>
      <c r="Q70" s="14" t="str">
        <f t="shared" si="10"/>
        <v>Janine Labrune</v>
      </c>
      <c r="R70" t="s">
        <v>24</v>
      </c>
      <c r="S70" s="7">
        <f t="shared" si="11"/>
        <v>5</v>
      </c>
      <c r="T70" s="7" t="str">
        <f t="shared" si="12"/>
        <v>Small</v>
      </c>
      <c r="U70" s="7" t="str">
        <f t="shared" si="13"/>
        <v>SMALL</v>
      </c>
      <c r="V70" s="7" t="str">
        <f t="shared" si="14"/>
        <v>small</v>
      </c>
      <c r="W70" s="7" t="str">
        <f t="shared" si="15"/>
        <v>Small</v>
      </c>
      <c r="X70" s="9" t="str">
        <f>LEFT(A70,2)</f>
        <v>10</v>
      </c>
      <c r="Y70" s="9" t="str">
        <f>RIGHT(A70,3)</f>
        <v>275</v>
      </c>
      <c r="Z70" s="9" t="str">
        <f t="shared" si="16"/>
        <v>cycles</v>
      </c>
      <c r="AA70" s="9" t="str">
        <f t="shared" si="17"/>
        <v>ppe</v>
      </c>
    </row>
    <row r="71" spans="1:27" x14ac:dyDescent="0.25">
      <c r="A71">
        <v>10285</v>
      </c>
      <c r="B71">
        <v>47</v>
      </c>
      <c r="C71">
        <v>100</v>
      </c>
      <c r="D71">
        <v>9</v>
      </c>
      <c r="E71" s="1">
        <v>41069.02847222222</v>
      </c>
      <c r="F71" s="1">
        <v>41071.157789351855</v>
      </c>
      <c r="G71" t="s">
        <v>16</v>
      </c>
      <c r="H71" t="s">
        <v>17</v>
      </c>
      <c r="I71" t="s">
        <v>71</v>
      </c>
      <c r="J71" t="s">
        <v>72</v>
      </c>
      <c r="K71">
        <v>51247</v>
      </c>
      <c r="L71" t="s">
        <v>20</v>
      </c>
      <c r="M71" t="s">
        <v>21</v>
      </c>
      <c r="N71" t="s">
        <v>73</v>
      </c>
      <c r="O71" t="s">
        <v>74</v>
      </c>
      <c r="P71" s="14" t="str">
        <f t="shared" si="9"/>
        <v>Marta Hernandez</v>
      </c>
      <c r="Q71" s="14" t="str">
        <f t="shared" si="10"/>
        <v>Marta Hernandez</v>
      </c>
      <c r="R71" t="s">
        <v>33</v>
      </c>
      <c r="S71" s="7">
        <f t="shared" si="11"/>
        <v>6</v>
      </c>
      <c r="T71" s="7" t="str">
        <f t="shared" si="12"/>
        <v>Medium</v>
      </c>
      <c r="U71" s="7" t="str">
        <f t="shared" si="13"/>
        <v>MEDIUM</v>
      </c>
      <c r="V71" s="7" t="str">
        <f t="shared" si="14"/>
        <v>medium</v>
      </c>
      <c r="W71" s="7" t="str">
        <f t="shared" si="15"/>
        <v>Medium</v>
      </c>
      <c r="X71" s="9" t="str">
        <f>LEFT(A71,2)</f>
        <v>10</v>
      </c>
      <c r="Y71" s="9" t="str">
        <f>RIGHT(A71,3)</f>
        <v>285</v>
      </c>
      <c r="Z71" s="9" t="str">
        <f t="shared" si="16"/>
        <v>cycles</v>
      </c>
      <c r="AA71" s="9" t="str">
        <f t="shared" si="17"/>
        <v>ppe</v>
      </c>
    </row>
    <row r="72" spans="1:27" x14ac:dyDescent="0.25">
      <c r="A72">
        <v>10298</v>
      </c>
      <c r="B72">
        <v>39</v>
      </c>
      <c r="C72">
        <v>96.34</v>
      </c>
      <c r="D72">
        <v>1</v>
      </c>
      <c r="E72" s="1">
        <v>41231.011111111111</v>
      </c>
      <c r="F72" s="1">
        <v>41231.583113425928</v>
      </c>
      <c r="G72" t="s">
        <v>16</v>
      </c>
      <c r="H72" t="s">
        <v>17</v>
      </c>
      <c r="I72" t="s">
        <v>68</v>
      </c>
      <c r="K72">
        <v>44000</v>
      </c>
      <c r="L72" t="s">
        <v>26</v>
      </c>
      <c r="M72" t="s">
        <v>27</v>
      </c>
      <c r="N72" t="s">
        <v>177</v>
      </c>
      <c r="O72" t="s">
        <v>178</v>
      </c>
      <c r="P72" s="14" t="str">
        <f t="shared" si="9"/>
        <v>Carine Schmitt</v>
      </c>
      <c r="Q72" s="14" t="str">
        <f t="shared" si="10"/>
        <v>Carine Schmitt</v>
      </c>
      <c r="R72" t="s">
        <v>33</v>
      </c>
      <c r="S72" s="7">
        <f t="shared" si="11"/>
        <v>6</v>
      </c>
      <c r="T72" s="7" t="str">
        <f t="shared" si="12"/>
        <v>Medium</v>
      </c>
      <c r="U72" s="7" t="str">
        <f t="shared" si="13"/>
        <v>MEDIUM</v>
      </c>
      <c r="V72" s="7" t="str">
        <f t="shared" si="14"/>
        <v>medium</v>
      </c>
      <c r="W72" s="7" t="str">
        <f t="shared" si="15"/>
        <v>Medium</v>
      </c>
      <c r="X72" s="9" t="str">
        <f>LEFT(A72,2)</f>
        <v>10</v>
      </c>
      <c r="Y72" s="9" t="str">
        <f>RIGHT(A72,3)</f>
        <v>298</v>
      </c>
      <c r="Z72" s="9" t="str">
        <f t="shared" si="16"/>
        <v>cycles</v>
      </c>
      <c r="AA72" s="9" t="str">
        <f t="shared" si="17"/>
        <v>ppe</v>
      </c>
    </row>
    <row r="73" spans="1:27" x14ac:dyDescent="0.25">
      <c r="A73">
        <v>10308</v>
      </c>
      <c r="B73">
        <v>34</v>
      </c>
      <c r="C73">
        <v>100</v>
      </c>
      <c r="D73">
        <v>2</v>
      </c>
      <c r="E73" s="1">
        <v>41829.981249999997</v>
      </c>
      <c r="F73" s="1">
        <v>41832.228680555556</v>
      </c>
      <c r="G73" t="s">
        <v>16</v>
      </c>
      <c r="H73" t="s">
        <v>17</v>
      </c>
      <c r="I73" t="s">
        <v>179</v>
      </c>
      <c r="J73" t="s">
        <v>19</v>
      </c>
      <c r="K73">
        <v>24067</v>
      </c>
      <c r="L73" t="s">
        <v>20</v>
      </c>
      <c r="M73" t="s">
        <v>21</v>
      </c>
      <c r="N73" t="s">
        <v>60</v>
      </c>
      <c r="O73" t="s">
        <v>138</v>
      </c>
      <c r="P73" s="14" t="str">
        <f t="shared" si="9"/>
        <v>Steve Frick</v>
      </c>
      <c r="Q73" s="14" t="str">
        <f t="shared" si="10"/>
        <v>Steve Frick</v>
      </c>
      <c r="R73" t="s">
        <v>33</v>
      </c>
      <c r="S73" s="7">
        <f t="shared" si="11"/>
        <v>6</v>
      </c>
      <c r="T73" s="7" t="str">
        <f t="shared" si="12"/>
        <v>Medium</v>
      </c>
      <c r="U73" s="7" t="str">
        <f t="shared" si="13"/>
        <v>MEDIUM</v>
      </c>
      <c r="V73" s="7" t="str">
        <f t="shared" si="14"/>
        <v>medium</v>
      </c>
      <c r="W73" s="7" t="str">
        <f t="shared" si="15"/>
        <v>Medium</v>
      </c>
      <c r="X73" s="9" t="str">
        <f>LEFT(A73,2)</f>
        <v>10</v>
      </c>
      <c r="Y73" s="9" t="str">
        <f>RIGHT(A73,3)</f>
        <v>308</v>
      </c>
      <c r="Z73" s="9" t="str">
        <f t="shared" si="16"/>
        <v>cycles</v>
      </c>
      <c r="AA73" s="9" t="str">
        <f t="shared" si="17"/>
        <v>ppe</v>
      </c>
    </row>
    <row r="74" spans="1:27" x14ac:dyDescent="0.25">
      <c r="A74">
        <v>10318</v>
      </c>
      <c r="B74">
        <v>45</v>
      </c>
      <c r="C74">
        <v>100</v>
      </c>
      <c r="D74">
        <v>4</v>
      </c>
      <c r="E74" s="1">
        <v>41174.022916666669</v>
      </c>
      <c r="F74" s="1">
        <v>41176.389039351852</v>
      </c>
      <c r="G74" t="s">
        <v>16</v>
      </c>
      <c r="H74" t="s">
        <v>17</v>
      </c>
      <c r="I74" t="s">
        <v>82</v>
      </c>
      <c r="J74" t="s">
        <v>83</v>
      </c>
      <c r="K74">
        <v>70267</v>
      </c>
      <c r="L74" t="s">
        <v>20</v>
      </c>
      <c r="M74" t="s">
        <v>21</v>
      </c>
      <c r="N74" t="s">
        <v>22</v>
      </c>
      <c r="O74" t="s">
        <v>84</v>
      </c>
      <c r="P74" s="14" t="str">
        <f t="shared" si="9"/>
        <v>Kyung Yu</v>
      </c>
      <c r="Q74" s="14" t="str">
        <f t="shared" si="10"/>
        <v>Kyung Yu</v>
      </c>
      <c r="R74" t="s">
        <v>33</v>
      </c>
      <c r="S74" s="7">
        <f t="shared" si="11"/>
        <v>6</v>
      </c>
      <c r="T74" s="7" t="str">
        <f t="shared" si="12"/>
        <v>Medium</v>
      </c>
      <c r="U74" s="7" t="str">
        <f t="shared" si="13"/>
        <v>MEDIUM</v>
      </c>
      <c r="V74" s="7" t="str">
        <f t="shared" si="14"/>
        <v>medium</v>
      </c>
      <c r="W74" s="7" t="str">
        <f t="shared" si="15"/>
        <v>Medium</v>
      </c>
      <c r="X74" s="9" t="str">
        <f>LEFT(A74,2)</f>
        <v>10</v>
      </c>
      <c r="Y74" s="9" t="str">
        <f>RIGHT(A74,3)</f>
        <v>318</v>
      </c>
      <c r="Z74" s="9" t="str">
        <f t="shared" si="16"/>
        <v>cycles</v>
      </c>
      <c r="AA74" s="9" t="str">
        <f t="shared" si="17"/>
        <v>ppe</v>
      </c>
    </row>
    <row r="75" spans="1:27" x14ac:dyDescent="0.25">
      <c r="A75">
        <v>10329</v>
      </c>
      <c r="B75">
        <v>20</v>
      </c>
      <c r="C75">
        <v>100</v>
      </c>
      <c r="D75">
        <v>2</v>
      </c>
      <c r="E75" s="1">
        <v>41823.000694444447</v>
      </c>
      <c r="F75" s="1">
        <v>41823.804166666669</v>
      </c>
      <c r="G75" t="s">
        <v>16</v>
      </c>
      <c r="H75" t="s">
        <v>17</v>
      </c>
      <c r="I75" t="s">
        <v>18</v>
      </c>
      <c r="J75" t="s">
        <v>19</v>
      </c>
      <c r="K75">
        <v>10022</v>
      </c>
      <c r="L75" t="s">
        <v>20</v>
      </c>
      <c r="M75" t="s">
        <v>21</v>
      </c>
      <c r="N75" t="s">
        <v>22</v>
      </c>
      <c r="O75" t="s">
        <v>23</v>
      </c>
      <c r="P75" s="14" t="str">
        <f t="shared" si="9"/>
        <v>Kwai Yu</v>
      </c>
      <c r="Q75" s="14" t="str">
        <f t="shared" si="10"/>
        <v>Kwai Yu</v>
      </c>
      <c r="R75" t="s">
        <v>33</v>
      </c>
      <c r="S75" s="7">
        <f t="shared" si="11"/>
        <v>6</v>
      </c>
      <c r="T75" s="7" t="str">
        <f t="shared" si="12"/>
        <v>Medium</v>
      </c>
      <c r="U75" s="7" t="str">
        <f t="shared" si="13"/>
        <v>MEDIUM</v>
      </c>
      <c r="V75" s="7" t="str">
        <f t="shared" si="14"/>
        <v>medium</v>
      </c>
      <c r="W75" s="7" t="str">
        <f t="shared" si="15"/>
        <v>Medium</v>
      </c>
      <c r="X75" s="9" t="str">
        <f>LEFT(A75,2)</f>
        <v>10</v>
      </c>
      <c r="Y75" s="9" t="str">
        <f>RIGHT(A75,3)</f>
        <v>329</v>
      </c>
      <c r="Z75" s="9" t="str">
        <f t="shared" si="16"/>
        <v>cycles</v>
      </c>
      <c r="AA75" s="9" t="str">
        <f t="shared" si="17"/>
        <v>ppe</v>
      </c>
    </row>
    <row r="76" spans="1:27" x14ac:dyDescent="0.25">
      <c r="A76">
        <v>10339</v>
      </c>
      <c r="B76">
        <v>40</v>
      </c>
      <c r="C76">
        <v>68.92</v>
      </c>
      <c r="D76">
        <v>4</v>
      </c>
      <c r="E76" s="1">
        <v>41210.00277777778</v>
      </c>
      <c r="F76" s="1">
        <v>41212.922303240739</v>
      </c>
      <c r="G76" t="s">
        <v>16</v>
      </c>
      <c r="H76" t="s">
        <v>17</v>
      </c>
      <c r="I76" t="s">
        <v>142</v>
      </c>
      <c r="J76" t="s">
        <v>143</v>
      </c>
      <c r="K76" t="s">
        <v>144</v>
      </c>
      <c r="L76" t="s">
        <v>116</v>
      </c>
      <c r="M76" t="s">
        <v>116</v>
      </c>
      <c r="N76" t="s">
        <v>145</v>
      </c>
      <c r="O76" t="s">
        <v>146</v>
      </c>
      <c r="P76" s="14" t="str">
        <f t="shared" si="9"/>
        <v>Akiko Shimamura</v>
      </c>
      <c r="Q76" s="14" t="str">
        <f t="shared" si="10"/>
        <v>Akiko Shimamura</v>
      </c>
      <c r="R76" t="s">
        <v>24</v>
      </c>
      <c r="S76" s="7">
        <f t="shared" si="11"/>
        <v>5</v>
      </c>
      <c r="T76" s="7" t="str">
        <f t="shared" si="12"/>
        <v>Small</v>
      </c>
      <c r="U76" s="7" t="str">
        <f t="shared" si="13"/>
        <v>SMALL</v>
      </c>
      <c r="V76" s="7" t="str">
        <f t="shared" si="14"/>
        <v>small</v>
      </c>
      <c r="W76" s="7" t="str">
        <f t="shared" si="15"/>
        <v>Small</v>
      </c>
      <c r="X76" s="9" t="str">
        <f>LEFT(A76,2)</f>
        <v>10</v>
      </c>
      <c r="Y76" s="9" t="str">
        <f>RIGHT(A76,3)</f>
        <v>339</v>
      </c>
      <c r="Z76" s="9" t="str">
        <f t="shared" si="16"/>
        <v>cycles</v>
      </c>
      <c r="AA76" s="9" t="str">
        <f t="shared" si="17"/>
        <v>ppe</v>
      </c>
    </row>
    <row r="77" spans="1:27" x14ac:dyDescent="0.25">
      <c r="A77">
        <v>10361</v>
      </c>
      <c r="B77">
        <v>26</v>
      </c>
      <c r="C77">
        <v>51.15</v>
      </c>
      <c r="D77">
        <v>8</v>
      </c>
      <c r="E77" s="1">
        <v>41303.05972222222</v>
      </c>
      <c r="F77" s="1">
        <v>41305.079571759263</v>
      </c>
      <c r="G77" t="s">
        <v>16</v>
      </c>
      <c r="H77" t="s">
        <v>17</v>
      </c>
      <c r="I77" t="s">
        <v>90</v>
      </c>
      <c r="J77" t="s">
        <v>91</v>
      </c>
      <c r="K77">
        <v>2067</v>
      </c>
      <c r="L77" t="s">
        <v>56</v>
      </c>
      <c r="M77" t="s">
        <v>57</v>
      </c>
      <c r="N77" t="s">
        <v>92</v>
      </c>
      <c r="O77" t="s">
        <v>93</v>
      </c>
      <c r="P77" s="14" t="str">
        <f t="shared" si="9"/>
        <v>Adrian Huxley</v>
      </c>
      <c r="Q77" s="14" t="str">
        <f t="shared" si="10"/>
        <v>Adrian Huxley</v>
      </c>
      <c r="R77" t="s">
        <v>24</v>
      </c>
      <c r="S77" s="7">
        <f t="shared" si="11"/>
        <v>5</v>
      </c>
      <c r="T77" s="7" t="str">
        <f t="shared" si="12"/>
        <v>Small</v>
      </c>
      <c r="U77" s="7" t="str">
        <f t="shared" si="13"/>
        <v>SMALL</v>
      </c>
      <c r="V77" s="7" t="str">
        <f t="shared" si="14"/>
        <v>small</v>
      </c>
      <c r="W77" s="7" t="str">
        <f t="shared" si="15"/>
        <v>Small</v>
      </c>
      <c r="X77" s="9" t="str">
        <f>LEFT(A77,2)</f>
        <v>10</v>
      </c>
      <c r="Y77" s="9" t="str">
        <f>RIGHT(A77,3)</f>
        <v>361</v>
      </c>
      <c r="Z77" s="9" t="str">
        <f t="shared" si="16"/>
        <v>cycles</v>
      </c>
      <c r="AA77" s="9" t="str">
        <f t="shared" si="17"/>
        <v>ppe</v>
      </c>
    </row>
    <row r="78" spans="1:27" x14ac:dyDescent="0.25">
      <c r="A78">
        <v>10374</v>
      </c>
      <c r="B78">
        <v>39</v>
      </c>
      <c r="C78">
        <v>100</v>
      </c>
      <c r="D78">
        <v>5</v>
      </c>
      <c r="E78" s="1">
        <v>42462.963888888888</v>
      </c>
      <c r="F78" s="1">
        <v>42463.00099537037</v>
      </c>
      <c r="G78" t="s">
        <v>16</v>
      </c>
      <c r="H78" t="s">
        <v>17</v>
      </c>
      <c r="I78" t="s">
        <v>120</v>
      </c>
      <c r="J78" t="s">
        <v>121</v>
      </c>
      <c r="K78">
        <v>4101</v>
      </c>
      <c r="L78" t="s">
        <v>56</v>
      </c>
      <c r="M78" t="s">
        <v>57</v>
      </c>
      <c r="N78" t="s">
        <v>122</v>
      </c>
      <c r="O78" t="s">
        <v>123</v>
      </c>
      <c r="P78" s="14" t="str">
        <f t="shared" si="9"/>
        <v>Tony Calaghan</v>
      </c>
      <c r="Q78" s="14" t="str">
        <f t="shared" si="10"/>
        <v>Tony Calaghan</v>
      </c>
      <c r="R78" t="s">
        <v>33</v>
      </c>
      <c r="S78" s="7">
        <f t="shared" si="11"/>
        <v>6</v>
      </c>
      <c r="T78" s="7" t="str">
        <f t="shared" si="12"/>
        <v>Medium</v>
      </c>
      <c r="U78" s="7" t="str">
        <f t="shared" si="13"/>
        <v>MEDIUM</v>
      </c>
      <c r="V78" s="7" t="str">
        <f t="shared" si="14"/>
        <v>medium</v>
      </c>
      <c r="W78" s="7" t="str">
        <f t="shared" si="15"/>
        <v>Medium</v>
      </c>
      <c r="X78" s="9" t="str">
        <f>LEFT(A78,2)</f>
        <v>10</v>
      </c>
      <c r="Y78" s="9" t="str">
        <f>RIGHT(A78,3)</f>
        <v>374</v>
      </c>
      <c r="Z78" s="9" t="str">
        <f t="shared" si="16"/>
        <v>cycles</v>
      </c>
      <c r="AA78" s="9" t="str">
        <f t="shared" si="17"/>
        <v>ppe</v>
      </c>
    </row>
    <row r="79" spans="1:27" x14ac:dyDescent="0.25">
      <c r="A79">
        <v>10388</v>
      </c>
      <c r="B79">
        <v>50</v>
      </c>
      <c r="C79">
        <v>44.51</v>
      </c>
      <c r="D79">
        <v>5</v>
      </c>
      <c r="E79" s="1">
        <v>41626.024305555555</v>
      </c>
      <c r="F79" s="1">
        <v>41626.340567129628</v>
      </c>
      <c r="G79" t="s">
        <v>16</v>
      </c>
      <c r="H79" t="s">
        <v>17</v>
      </c>
      <c r="I79" t="s">
        <v>94</v>
      </c>
      <c r="J79" t="s">
        <v>72</v>
      </c>
      <c r="K79">
        <v>50553</v>
      </c>
      <c r="L79" t="s">
        <v>20</v>
      </c>
      <c r="M79" t="s">
        <v>21</v>
      </c>
      <c r="N79" t="s">
        <v>95</v>
      </c>
      <c r="O79" t="s">
        <v>96</v>
      </c>
      <c r="P79" s="14" t="str">
        <f t="shared" si="9"/>
        <v>Violeta Benitez</v>
      </c>
      <c r="Q79" s="14" t="str">
        <f t="shared" si="10"/>
        <v>Violeta Benitez</v>
      </c>
      <c r="R79" t="s">
        <v>24</v>
      </c>
      <c r="S79" s="7">
        <f t="shared" si="11"/>
        <v>5</v>
      </c>
      <c r="T79" s="7" t="str">
        <f t="shared" si="12"/>
        <v>Small</v>
      </c>
      <c r="U79" s="7" t="str">
        <f t="shared" si="13"/>
        <v>SMALL</v>
      </c>
      <c r="V79" s="7" t="str">
        <f t="shared" si="14"/>
        <v>small</v>
      </c>
      <c r="W79" s="7" t="str">
        <f t="shared" si="15"/>
        <v>Small</v>
      </c>
      <c r="X79" s="9" t="str">
        <f>LEFT(A79,2)</f>
        <v>10</v>
      </c>
      <c r="Y79" s="9" t="str">
        <f>RIGHT(A79,3)</f>
        <v>388</v>
      </c>
      <c r="Z79" s="9" t="str">
        <f t="shared" si="16"/>
        <v>cycles</v>
      </c>
      <c r="AA79" s="9" t="str">
        <f t="shared" si="17"/>
        <v>ppe</v>
      </c>
    </row>
    <row r="80" spans="1:27" x14ac:dyDescent="0.25">
      <c r="A80">
        <v>10402</v>
      </c>
      <c r="B80">
        <v>45</v>
      </c>
      <c r="C80">
        <v>100</v>
      </c>
      <c r="D80">
        <v>1</v>
      </c>
      <c r="E80" s="1">
        <v>41589.013888888891</v>
      </c>
      <c r="F80" s="1">
        <v>41589.952048611114</v>
      </c>
      <c r="G80" t="s">
        <v>16</v>
      </c>
      <c r="H80" t="s">
        <v>17</v>
      </c>
      <c r="I80" t="s">
        <v>30</v>
      </c>
      <c r="K80">
        <v>75016</v>
      </c>
      <c r="L80" t="s">
        <v>26</v>
      </c>
      <c r="M80" t="s">
        <v>27</v>
      </c>
      <c r="N80" t="s">
        <v>52</v>
      </c>
      <c r="O80" t="s">
        <v>53</v>
      </c>
      <c r="P80" s="14" t="str">
        <f t="shared" si="9"/>
        <v>Dominique Perrier</v>
      </c>
      <c r="Q80" s="14" t="str">
        <f t="shared" si="10"/>
        <v>Dominique Perrier</v>
      </c>
      <c r="R80" t="s">
        <v>33</v>
      </c>
      <c r="S80" s="7">
        <f t="shared" si="11"/>
        <v>6</v>
      </c>
      <c r="T80" s="7" t="str">
        <f t="shared" si="12"/>
        <v>Medium</v>
      </c>
      <c r="U80" s="7" t="str">
        <f t="shared" si="13"/>
        <v>MEDIUM</v>
      </c>
      <c r="V80" s="7" t="str">
        <f t="shared" si="14"/>
        <v>medium</v>
      </c>
      <c r="W80" s="7" t="str">
        <f t="shared" si="15"/>
        <v>Medium</v>
      </c>
      <c r="X80" s="9" t="str">
        <f>LEFT(A80,2)</f>
        <v>10</v>
      </c>
      <c r="Y80" s="9" t="str">
        <f>RIGHT(A80,3)</f>
        <v>402</v>
      </c>
      <c r="Z80" s="9" t="str">
        <f t="shared" si="16"/>
        <v>cycles</v>
      </c>
      <c r="AA80" s="9" t="str">
        <f t="shared" si="17"/>
        <v>ppe</v>
      </c>
    </row>
    <row r="81" spans="1:27" x14ac:dyDescent="0.25">
      <c r="A81">
        <v>10417</v>
      </c>
      <c r="B81">
        <v>45</v>
      </c>
      <c r="C81">
        <v>100</v>
      </c>
      <c r="D81">
        <v>5</v>
      </c>
      <c r="E81" s="1">
        <v>41797.038194444445</v>
      </c>
      <c r="F81" s="1">
        <v>41799.184652777774</v>
      </c>
      <c r="G81" t="s">
        <v>102</v>
      </c>
      <c r="H81" t="s">
        <v>17</v>
      </c>
      <c r="I81" t="s">
        <v>103</v>
      </c>
      <c r="K81">
        <v>28034</v>
      </c>
      <c r="L81" t="s">
        <v>104</v>
      </c>
      <c r="M81" t="s">
        <v>27</v>
      </c>
      <c r="N81" t="s">
        <v>105</v>
      </c>
      <c r="O81" t="s">
        <v>106</v>
      </c>
      <c r="P81" s="14" t="str">
        <f t="shared" si="9"/>
        <v>Diego Freyre</v>
      </c>
      <c r="Q81" s="14" t="str">
        <f t="shared" si="10"/>
        <v>Diego Freyre</v>
      </c>
      <c r="R81" t="s">
        <v>33</v>
      </c>
      <c r="S81" s="7">
        <f t="shared" si="11"/>
        <v>6</v>
      </c>
      <c r="T81" s="7" t="str">
        <f t="shared" si="12"/>
        <v>Medium</v>
      </c>
      <c r="U81" s="7" t="str">
        <f t="shared" si="13"/>
        <v>MEDIUM</v>
      </c>
      <c r="V81" s="7" t="str">
        <f t="shared" si="14"/>
        <v>medium</v>
      </c>
      <c r="W81" s="7" t="str">
        <f t="shared" si="15"/>
        <v>Medium</v>
      </c>
      <c r="X81" s="9" t="str">
        <f>LEFT(A81,2)</f>
        <v>10</v>
      </c>
      <c r="Y81" s="9" t="str">
        <f>RIGHT(A81,3)</f>
        <v>417</v>
      </c>
      <c r="Z81" s="9" t="str">
        <f t="shared" si="16"/>
        <v>cycles</v>
      </c>
      <c r="AA81" s="9" t="str">
        <f t="shared" si="17"/>
        <v>put</v>
      </c>
    </row>
    <row r="82" spans="1:27" x14ac:dyDescent="0.25">
      <c r="A82">
        <v>10107</v>
      </c>
      <c r="B82">
        <v>27</v>
      </c>
      <c r="C82">
        <v>100</v>
      </c>
      <c r="D82">
        <v>4</v>
      </c>
      <c r="E82" s="1">
        <v>41013.061111111114</v>
      </c>
      <c r="F82" s="1">
        <v>41015.272546296299</v>
      </c>
      <c r="G82" t="s">
        <v>16</v>
      </c>
      <c r="H82" t="s">
        <v>17</v>
      </c>
      <c r="I82" t="s">
        <v>18</v>
      </c>
      <c r="J82" t="s">
        <v>19</v>
      </c>
      <c r="K82">
        <v>10022</v>
      </c>
      <c r="L82" t="s">
        <v>20</v>
      </c>
      <c r="M82" t="s">
        <v>21</v>
      </c>
      <c r="N82" t="s">
        <v>22</v>
      </c>
      <c r="O82" t="s">
        <v>23</v>
      </c>
      <c r="P82" s="14" t="str">
        <f t="shared" si="9"/>
        <v>Kwai Yu</v>
      </c>
      <c r="Q82" s="14" t="str">
        <f t="shared" si="10"/>
        <v>Kwai Yu</v>
      </c>
      <c r="R82" t="s">
        <v>33</v>
      </c>
      <c r="S82" s="7">
        <f t="shared" si="11"/>
        <v>6</v>
      </c>
      <c r="T82" s="7" t="str">
        <f t="shared" si="12"/>
        <v>Medium</v>
      </c>
      <c r="U82" s="7" t="str">
        <f t="shared" si="13"/>
        <v>MEDIUM</v>
      </c>
      <c r="V82" s="7" t="str">
        <f t="shared" si="14"/>
        <v>medium</v>
      </c>
      <c r="W82" s="7" t="str">
        <f t="shared" si="15"/>
        <v>Medium</v>
      </c>
      <c r="X82" s="9" t="str">
        <f>LEFT(A82,2)</f>
        <v>10</v>
      </c>
      <c r="Y82" s="9" t="str">
        <f>RIGHT(A82,3)</f>
        <v>107</v>
      </c>
      <c r="Z82" s="9" t="str">
        <f t="shared" si="16"/>
        <v>cycles</v>
      </c>
      <c r="AA82" s="9" t="str">
        <f t="shared" si="17"/>
        <v>ppe</v>
      </c>
    </row>
    <row r="83" spans="1:27" x14ac:dyDescent="0.25">
      <c r="A83">
        <v>10120</v>
      </c>
      <c r="B83">
        <v>46</v>
      </c>
      <c r="C83">
        <v>100</v>
      </c>
      <c r="D83">
        <v>2</v>
      </c>
      <c r="E83" s="1">
        <v>41540.036805555559</v>
      </c>
      <c r="F83" s="1">
        <v>41541.435069444444</v>
      </c>
      <c r="G83" t="s">
        <v>16</v>
      </c>
      <c r="H83" t="s">
        <v>17</v>
      </c>
      <c r="I83" t="s">
        <v>54</v>
      </c>
      <c r="J83" t="s">
        <v>55</v>
      </c>
      <c r="K83">
        <v>3004</v>
      </c>
      <c r="L83" t="s">
        <v>56</v>
      </c>
      <c r="M83" t="s">
        <v>57</v>
      </c>
      <c r="N83" t="s">
        <v>58</v>
      </c>
      <c r="O83" t="s">
        <v>59</v>
      </c>
      <c r="P83" s="14" t="str">
        <f t="shared" si="9"/>
        <v>Peter Ferguson</v>
      </c>
      <c r="Q83" s="14" t="str">
        <f t="shared" si="10"/>
        <v>Peter Ferguson</v>
      </c>
      <c r="R83" t="s">
        <v>89</v>
      </c>
      <c r="S83" s="7">
        <f t="shared" si="11"/>
        <v>5</v>
      </c>
      <c r="T83" s="7" t="str">
        <f t="shared" si="12"/>
        <v>Large</v>
      </c>
      <c r="U83" s="7" t="str">
        <f t="shared" si="13"/>
        <v>LARGE</v>
      </c>
      <c r="V83" s="7" t="str">
        <f t="shared" si="14"/>
        <v>large</v>
      </c>
      <c r="W83" s="7" t="str">
        <f t="shared" si="15"/>
        <v>Large</v>
      </c>
      <c r="X83" s="9" t="str">
        <f>LEFT(A83,2)</f>
        <v>10</v>
      </c>
      <c r="Y83" s="9" t="str">
        <f>RIGHT(A83,3)</f>
        <v>120</v>
      </c>
      <c r="Z83" s="9" t="str">
        <f t="shared" si="16"/>
        <v>cycles</v>
      </c>
      <c r="AA83" s="9" t="str">
        <f t="shared" si="17"/>
        <v>ppe</v>
      </c>
    </row>
    <row r="84" spans="1:27" x14ac:dyDescent="0.25">
      <c r="A84">
        <v>10134</v>
      </c>
      <c r="B84">
        <v>31</v>
      </c>
      <c r="C84">
        <v>100</v>
      </c>
      <c r="D84">
        <v>4</v>
      </c>
      <c r="E84" s="1">
        <v>41990.972916666666</v>
      </c>
      <c r="F84" s="1">
        <v>41991.829791666663</v>
      </c>
      <c r="G84" t="s">
        <v>16</v>
      </c>
      <c r="H84" t="s">
        <v>17</v>
      </c>
      <c r="I84" t="s">
        <v>30</v>
      </c>
      <c r="K84">
        <v>75508</v>
      </c>
      <c r="L84" t="s">
        <v>26</v>
      </c>
      <c r="M84" t="s">
        <v>27</v>
      </c>
      <c r="N84" t="s">
        <v>31</v>
      </c>
      <c r="O84" t="s">
        <v>32</v>
      </c>
      <c r="P84" s="14" t="str">
        <f t="shared" si="9"/>
        <v>Daniel Da Cunha</v>
      </c>
      <c r="Q84" s="14" t="str">
        <f t="shared" si="10"/>
        <v>Daniel Da Cunha</v>
      </c>
      <c r="R84" t="s">
        <v>89</v>
      </c>
      <c r="S84" s="7">
        <f t="shared" si="11"/>
        <v>5</v>
      </c>
      <c r="T84" s="7" t="str">
        <f t="shared" si="12"/>
        <v>Large</v>
      </c>
      <c r="U84" s="7" t="str">
        <f t="shared" si="13"/>
        <v>LARGE</v>
      </c>
      <c r="V84" s="7" t="str">
        <f t="shared" si="14"/>
        <v>large</v>
      </c>
      <c r="W84" s="7" t="str">
        <f t="shared" si="15"/>
        <v>Large</v>
      </c>
      <c r="X84" s="9" t="str">
        <f>LEFT(A84,2)</f>
        <v>10</v>
      </c>
      <c r="Y84" s="9" t="str">
        <f>RIGHT(A84,3)</f>
        <v>134</v>
      </c>
      <c r="Z84" s="9" t="str">
        <f t="shared" si="16"/>
        <v>cycles</v>
      </c>
      <c r="AA84" s="9" t="str">
        <f t="shared" si="17"/>
        <v>ppe</v>
      </c>
    </row>
    <row r="85" spans="1:27" x14ac:dyDescent="0.25">
      <c r="A85">
        <v>10145</v>
      </c>
      <c r="B85">
        <v>33</v>
      </c>
      <c r="C85">
        <v>100</v>
      </c>
      <c r="D85">
        <v>8</v>
      </c>
      <c r="E85" s="1">
        <v>41677.968055555553</v>
      </c>
      <c r="F85" s="1">
        <v>41678.09275462963</v>
      </c>
      <c r="G85" t="s">
        <v>16</v>
      </c>
      <c r="H85" t="s">
        <v>17</v>
      </c>
      <c r="I85" t="s">
        <v>34</v>
      </c>
      <c r="J85" t="s">
        <v>35</v>
      </c>
      <c r="K85">
        <v>90003</v>
      </c>
      <c r="L85" t="s">
        <v>20</v>
      </c>
      <c r="M85" t="s">
        <v>21</v>
      </c>
      <c r="N85" t="s">
        <v>36</v>
      </c>
      <c r="O85" t="s">
        <v>37</v>
      </c>
      <c r="P85" s="14" t="str">
        <f t="shared" si="9"/>
        <v>Julie Young</v>
      </c>
      <c r="Q85" s="14" t="str">
        <f t="shared" si="10"/>
        <v>Julie Young</v>
      </c>
      <c r="R85" t="s">
        <v>33</v>
      </c>
      <c r="S85" s="7">
        <f t="shared" si="11"/>
        <v>6</v>
      </c>
      <c r="T85" s="7" t="str">
        <f t="shared" si="12"/>
        <v>Medium</v>
      </c>
      <c r="U85" s="7" t="str">
        <f t="shared" si="13"/>
        <v>MEDIUM</v>
      </c>
      <c r="V85" s="7" t="str">
        <f t="shared" si="14"/>
        <v>medium</v>
      </c>
      <c r="W85" s="7" t="str">
        <f t="shared" si="15"/>
        <v>Medium</v>
      </c>
      <c r="X85" s="9" t="str">
        <f>LEFT(A85,2)</f>
        <v>10</v>
      </c>
      <c r="Y85" s="9" t="str">
        <f>RIGHT(A85,3)</f>
        <v>145</v>
      </c>
      <c r="Z85" s="9" t="str">
        <f t="shared" si="16"/>
        <v>cycles</v>
      </c>
      <c r="AA85" s="9" t="str">
        <f t="shared" si="17"/>
        <v>ppe</v>
      </c>
    </row>
    <row r="86" spans="1:27" x14ac:dyDescent="0.25">
      <c r="A86">
        <v>10159</v>
      </c>
      <c r="B86">
        <v>22</v>
      </c>
      <c r="C86">
        <v>100</v>
      </c>
      <c r="D86">
        <v>16</v>
      </c>
      <c r="E86" s="1">
        <v>42612.978472222225</v>
      </c>
      <c r="F86" s="1">
        <v>42613.272187499999</v>
      </c>
      <c r="G86" t="s">
        <v>16</v>
      </c>
      <c r="H86" t="s">
        <v>17</v>
      </c>
      <c r="I86" t="s">
        <v>38</v>
      </c>
      <c r="J86" t="s">
        <v>35</v>
      </c>
      <c r="L86" t="s">
        <v>20</v>
      </c>
      <c r="M86" t="s">
        <v>21</v>
      </c>
      <c r="N86" t="s">
        <v>39</v>
      </c>
      <c r="O86" t="s">
        <v>37</v>
      </c>
      <c r="P86" s="14" t="str">
        <f t="shared" si="9"/>
        <v>Julie Brown</v>
      </c>
      <c r="Q86" s="14" t="str">
        <f t="shared" si="10"/>
        <v>Julie Brown</v>
      </c>
      <c r="R86" t="s">
        <v>33</v>
      </c>
      <c r="S86" s="7">
        <f t="shared" si="11"/>
        <v>6</v>
      </c>
      <c r="T86" s="7" t="str">
        <f t="shared" si="12"/>
        <v>Medium</v>
      </c>
      <c r="U86" s="7" t="str">
        <f t="shared" si="13"/>
        <v>MEDIUM</v>
      </c>
      <c r="V86" s="7" t="str">
        <f t="shared" si="14"/>
        <v>medium</v>
      </c>
      <c r="W86" s="7" t="str">
        <f t="shared" si="15"/>
        <v>Medium</v>
      </c>
      <c r="X86" s="9" t="str">
        <f>LEFT(A86,2)</f>
        <v>10</v>
      </c>
      <c r="Y86" s="9" t="str">
        <f>RIGHT(A86,3)</f>
        <v>159</v>
      </c>
      <c r="Z86" s="9" t="str">
        <f t="shared" si="16"/>
        <v>cycles</v>
      </c>
      <c r="AA86" s="9" t="str">
        <f t="shared" si="17"/>
        <v>ppe</v>
      </c>
    </row>
    <row r="87" spans="1:27" x14ac:dyDescent="0.25">
      <c r="A87">
        <v>10168</v>
      </c>
      <c r="B87">
        <v>20</v>
      </c>
      <c r="C87">
        <v>100</v>
      </c>
      <c r="D87">
        <v>3</v>
      </c>
      <c r="E87" s="1">
        <v>41187.015277777777</v>
      </c>
      <c r="F87" s="1">
        <v>41189.221666666665</v>
      </c>
      <c r="G87" t="s">
        <v>16</v>
      </c>
      <c r="H87" t="s">
        <v>17</v>
      </c>
      <c r="I87" t="s">
        <v>40</v>
      </c>
      <c r="J87" t="s">
        <v>35</v>
      </c>
      <c r="K87">
        <v>94217</v>
      </c>
      <c r="L87" t="s">
        <v>20</v>
      </c>
      <c r="M87" t="s">
        <v>21</v>
      </c>
      <c r="N87" t="s">
        <v>41</v>
      </c>
      <c r="O87" t="s">
        <v>42</v>
      </c>
      <c r="P87" s="14" t="str">
        <f t="shared" si="9"/>
        <v>Juri Hirano</v>
      </c>
      <c r="Q87" s="14" t="str">
        <f t="shared" si="10"/>
        <v>Juri Hirano</v>
      </c>
      <c r="R87" t="s">
        <v>33</v>
      </c>
      <c r="S87" s="7">
        <f t="shared" si="11"/>
        <v>6</v>
      </c>
      <c r="T87" s="7" t="str">
        <f t="shared" si="12"/>
        <v>Medium</v>
      </c>
      <c r="U87" s="7" t="str">
        <f t="shared" si="13"/>
        <v>MEDIUM</v>
      </c>
      <c r="V87" s="7" t="str">
        <f t="shared" si="14"/>
        <v>medium</v>
      </c>
      <c r="W87" s="7" t="str">
        <f t="shared" si="15"/>
        <v>Medium</v>
      </c>
      <c r="X87" s="9" t="str">
        <f>LEFT(A87,2)</f>
        <v>10</v>
      </c>
      <c r="Y87" s="9" t="str">
        <f>RIGHT(A87,3)</f>
        <v>168</v>
      </c>
      <c r="Z87" s="9" t="str">
        <f t="shared" si="16"/>
        <v>cycles</v>
      </c>
      <c r="AA87" s="9" t="str">
        <f t="shared" si="17"/>
        <v>ppe</v>
      </c>
    </row>
    <row r="88" spans="1:27" x14ac:dyDescent="0.25">
      <c r="A88">
        <v>10180</v>
      </c>
      <c r="B88">
        <v>41</v>
      </c>
      <c r="C88">
        <v>100</v>
      </c>
      <c r="D88">
        <v>11</v>
      </c>
      <c r="E88" s="1">
        <v>41311.002083333333</v>
      </c>
      <c r="F88" s="1">
        <v>41312.406446759262</v>
      </c>
      <c r="G88" t="s">
        <v>16</v>
      </c>
      <c r="H88" t="s">
        <v>17</v>
      </c>
      <c r="I88" t="s">
        <v>43</v>
      </c>
      <c r="K88">
        <v>59000</v>
      </c>
      <c r="L88" t="s">
        <v>26</v>
      </c>
      <c r="M88" t="s">
        <v>27</v>
      </c>
      <c r="N88" t="s">
        <v>44</v>
      </c>
      <c r="O88" t="s">
        <v>45</v>
      </c>
      <c r="P88" s="14" t="str">
        <f t="shared" si="9"/>
        <v>Martine Rance</v>
      </c>
      <c r="Q88" s="14" t="str">
        <f t="shared" si="10"/>
        <v>Martine Rance</v>
      </c>
      <c r="R88" t="s">
        <v>89</v>
      </c>
      <c r="S88" s="7">
        <f t="shared" si="11"/>
        <v>5</v>
      </c>
      <c r="T88" s="7" t="str">
        <f t="shared" si="12"/>
        <v>Large</v>
      </c>
      <c r="U88" s="7" t="str">
        <f t="shared" si="13"/>
        <v>LARGE</v>
      </c>
      <c r="V88" s="7" t="str">
        <f t="shared" si="14"/>
        <v>large</v>
      </c>
      <c r="W88" s="7" t="str">
        <f t="shared" si="15"/>
        <v>Large</v>
      </c>
      <c r="X88" s="9" t="str">
        <f>LEFT(A88,2)</f>
        <v>10</v>
      </c>
      <c r="Y88" s="9" t="str">
        <f>RIGHT(A88,3)</f>
        <v>180</v>
      </c>
      <c r="Z88" s="9" t="str">
        <f t="shared" si="16"/>
        <v>cycles</v>
      </c>
      <c r="AA88" s="9" t="str">
        <f t="shared" si="17"/>
        <v>ppe</v>
      </c>
    </row>
    <row r="89" spans="1:27" x14ac:dyDescent="0.25">
      <c r="A89">
        <v>10188</v>
      </c>
      <c r="B89">
        <v>45</v>
      </c>
      <c r="C89">
        <v>100</v>
      </c>
      <c r="D89">
        <v>3</v>
      </c>
      <c r="E89" s="1">
        <v>40989.037499999999</v>
      </c>
      <c r="F89" s="1">
        <v>40991.226527777777</v>
      </c>
      <c r="G89" t="s">
        <v>16</v>
      </c>
      <c r="H89" t="s">
        <v>17</v>
      </c>
      <c r="I89" t="s">
        <v>46</v>
      </c>
      <c r="K89" t="s">
        <v>47</v>
      </c>
      <c r="L89" t="s">
        <v>48</v>
      </c>
      <c r="M89" t="s">
        <v>27</v>
      </c>
      <c r="N89" t="s">
        <v>49</v>
      </c>
      <c r="O89" t="s">
        <v>50</v>
      </c>
      <c r="P89" s="14" t="str">
        <f t="shared" si="9"/>
        <v>Veysel Oeztan</v>
      </c>
      <c r="Q89" s="14" t="str">
        <f t="shared" si="10"/>
        <v>Veysel Oeztan</v>
      </c>
      <c r="R89" t="s">
        <v>89</v>
      </c>
      <c r="S89" s="7">
        <f t="shared" si="11"/>
        <v>5</v>
      </c>
      <c r="T89" s="7" t="str">
        <f t="shared" si="12"/>
        <v>Large</v>
      </c>
      <c r="U89" s="7" t="str">
        <f t="shared" si="13"/>
        <v>LARGE</v>
      </c>
      <c r="V89" s="7" t="str">
        <f t="shared" si="14"/>
        <v>large</v>
      </c>
      <c r="W89" s="7" t="str">
        <f t="shared" si="15"/>
        <v>Large</v>
      </c>
      <c r="X89" s="9" t="str">
        <f>LEFT(A89,2)</f>
        <v>10</v>
      </c>
      <c r="Y89" s="9" t="str">
        <f>RIGHT(A89,3)</f>
        <v>188</v>
      </c>
      <c r="Z89" s="9" t="str">
        <f t="shared" si="16"/>
        <v>cycles</v>
      </c>
      <c r="AA89" s="9" t="str">
        <f t="shared" si="17"/>
        <v>ppe</v>
      </c>
    </row>
    <row r="90" spans="1:27" x14ac:dyDescent="0.25">
      <c r="A90">
        <v>10201</v>
      </c>
      <c r="B90">
        <v>49</v>
      </c>
      <c r="C90">
        <v>100</v>
      </c>
      <c r="D90">
        <v>4</v>
      </c>
      <c r="E90" s="1">
        <v>42671.00277777778</v>
      </c>
      <c r="F90" s="1">
        <v>42671.394791666666</v>
      </c>
      <c r="G90" t="s">
        <v>16</v>
      </c>
      <c r="H90" t="s">
        <v>17</v>
      </c>
      <c r="I90" t="s">
        <v>38</v>
      </c>
      <c r="J90" t="s">
        <v>35</v>
      </c>
      <c r="L90" t="s">
        <v>20</v>
      </c>
      <c r="M90" t="s">
        <v>21</v>
      </c>
      <c r="N90" t="s">
        <v>51</v>
      </c>
      <c r="O90" t="s">
        <v>37</v>
      </c>
      <c r="P90" s="14" t="str">
        <f t="shared" si="9"/>
        <v>Julie Murphy</v>
      </c>
      <c r="Q90" s="14" t="str">
        <f t="shared" si="10"/>
        <v>Julie Murphy</v>
      </c>
      <c r="R90" t="s">
        <v>89</v>
      </c>
      <c r="S90" s="7">
        <f t="shared" si="11"/>
        <v>5</v>
      </c>
      <c r="T90" s="7" t="str">
        <f t="shared" si="12"/>
        <v>Large</v>
      </c>
      <c r="U90" s="7" t="str">
        <f t="shared" si="13"/>
        <v>LARGE</v>
      </c>
      <c r="V90" s="7" t="str">
        <f t="shared" si="14"/>
        <v>large</v>
      </c>
      <c r="W90" s="7" t="str">
        <f t="shared" si="15"/>
        <v>Large</v>
      </c>
      <c r="X90" s="9" t="str">
        <f>LEFT(A90,2)</f>
        <v>10</v>
      </c>
      <c r="Y90" s="9" t="str">
        <f>RIGHT(A90,3)</f>
        <v>201</v>
      </c>
      <c r="Z90" s="9" t="str">
        <f t="shared" si="16"/>
        <v>cycles</v>
      </c>
      <c r="AA90" s="9" t="str">
        <f t="shared" si="17"/>
        <v>ppe</v>
      </c>
    </row>
    <row r="91" spans="1:27" x14ac:dyDescent="0.25">
      <c r="A91">
        <v>10210</v>
      </c>
      <c r="B91">
        <v>34</v>
      </c>
      <c r="C91">
        <v>100</v>
      </c>
      <c r="D91">
        <v>1</v>
      </c>
      <c r="E91" s="1">
        <v>41651.982638888891</v>
      </c>
      <c r="F91" s="1">
        <v>41654.880219907405</v>
      </c>
      <c r="G91" t="s">
        <v>16</v>
      </c>
      <c r="H91" t="s">
        <v>17</v>
      </c>
      <c r="I91" t="s">
        <v>172</v>
      </c>
      <c r="J91" t="s">
        <v>172</v>
      </c>
      <c r="K91" t="s">
        <v>173</v>
      </c>
      <c r="L91" t="s">
        <v>116</v>
      </c>
      <c r="M91" t="s">
        <v>116</v>
      </c>
      <c r="N91" t="s">
        <v>174</v>
      </c>
      <c r="O91" t="s">
        <v>175</v>
      </c>
      <c r="P91" s="14" t="str">
        <f t="shared" si="9"/>
        <v>Mory Kentary</v>
      </c>
      <c r="Q91" s="14" t="str">
        <f t="shared" si="10"/>
        <v>Mory Kentary</v>
      </c>
      <c r="R91" t="s">
        <v>33</v>
      </c>
      <c r="S91" s="7">
        <f t="shared" si="11"/>
        <v>6</v>
      </c>
      <c r="T91" s="7" t="str">
        <f t="shared" si="12"/>
        <v>Medium</v>
      </c>
      <c r="U91" s="7" t="str">
        <f t="shared" si="13"/>
        <v>MEDIUM</v>
      </c>
      <c r="V91" s="7" t="str">
        <f t="shared" si="14"/>
        <v>medium</v>
      </c>
      <c r="W91" s="7" t="str">
        <f t="shared" si="15"/>
        <v>Medium</v>
      </c>
      <c r="X91" s="9" t="str">
        <f>LEFT(A91,2)</f>
        <v>10</v>
      </c>
      <c r="Y91" s="9" t="str">
        <f>RIGHT(A91,3)</f>
        <v>210</v>
      </c>
      <c r="Z91" s="9" t="str">
        <f t="shared" si="16"/>
        <v>cycles</v>
      </c>
      <c r="AA91" s="9" t="str">
        <f t="shared" si="17"/>
        <v>ppe</v>
      </c>
    </row>
    <row r="92" spans="1:27" x14ac:dyDescent="0.25">
      <c r="A92">
        <v>10223</v>
      </c>
      <c r="B92">
        <v>49</v>
      </c>
      <c r="C92">
        <v>100</v>
      </c>
      <c r="D92">
        <v>3</v>
      </c>
      <c r="E92" s="1">
        <v>41476.007638888892</v>
      </c>
      <c r="F92" s="1">
        <v>41478.480023148149</v>
      </c>
      <c r="G92" t="s">
        <v>16</v>
      </c>
      <c r="H92" t="s">
        <v>17</v>
      </c>
      <c r="I92" t="s">
        <v>54</v>
      </c>
      <c r="J92" t="s">
        <v>55</v>
      </c>
      <c r="K92">
        <v>3004</v>
      </c>
      <c r="L92" t="s">
        <v>56</v>
      </c>
      <c r="M92" t="s">
        <v>57</v>
      </c>
      <c r="N92" t="s">
        <v>58</v>
      </c>
      <c r="O92" t="s">
        <v>59</v>
      </c>
      <c r="P92" s="14" t="str">
        <f t="shared" si="9"/>
        <v>Peter Ferguson</v>
      </c>
      <c r="Q92" s="14" t="str">
        <f t="shared" si="10"/>
        <v>Peter Ferguson</v>
      </c>
      <c r="R92" t="s">
        <v>89</v>
      </c>
      <c r="S92" s="7">
        <f t="shared" si="11"/>
        <v>5</v>
      </c>
      <c r="T92" s="7" t="str">
        <f t="shared" si="12"/>
        <v>Large</v>
      </c>
      <c r="U92" s="7" t="str">
        <f t="shared" si="13"/>
        <v>LARGE</v>
      </c>
      <c r="V92" s="7" t="str">
        <f t="shared" si="14"/>
        <v>large</v>
      </c>
      <c r="W92" s="7" t="str">
        <f t="shared" si="15"/>
        <v>Large</v>
      </c>
      <c r="X92" s="9" t="str">
        <f>LEFT(A92,2)</f>
        <v>10</v>
      </c>
      <c r="Y92" s="9" t="str">
        <f>RIGHT(A92,3)</f>
        <v>223</v>
      </c>
      <c r="Z92" s="9" t="str">
        <f t="shared" si="16"/>
        <v>cycles</v>
      </c>
      <c r="AA92" s="9" t="str">
        <f t="shared" si="17"/>
        <v>ppe</v>
      </c>
    </row>
    <row r="93" spans="1:27" x14ac:dyDescent="0.25">
      <c r="A93">
        <v>10237</v>
      </c>
      <c r="B93">
        <v>39</v>
      </c>
      <c r="C93">
        <v>100</v>
      </c>
      <c r="D93">
        <v>9</v>
      </c>
      <c r="E93" s="1">
        <v>41948.045138888891</v>
      </c>
      <c r="F93" s="1">
        <v>41950.05259259259</v>
      </c>
      <c r="G93" t="s">
        <v>16</v>
      </c>
      <c r="H93" t="s">
        <v>17</v>
      </c>
      <c r="I93" t="s">
        <v>18</v>
      </c>
      <c r="J93" t="s">
        <v>19</v>
      </c>
      <c r="K93">
        <v>10022</v>
      </c>
      <c r="L93" t="s">
        <v>20</v>
      </c>
      <c r="M93" t="s">
        <v>21</v>
      </c>
      <c r="N93" t="s">
        <v>60</v>
      </c>
      <c r="O93" t="s">
        <v>61</v>
      </c>
      <c r="P93" s="14" t="str">
        <f t="shared" si="9"/>
        <v>Michael Frick</v>
      </c>
      <c r="Q93" s="14" t="str">
        <f t="shared" si="10"/>
        <v>Michael Frick</v>
      </c>
      <c r="R93" t="s">
        <v>89</v>
      </c>
      <c r="S93" s="7">
        <f t="shared" si="11"/>
        <v>5</v>
      </c>
      <c r="T93" s="7" t="str">
        <f t="shared" si="12"/>
        <v>Large</v>
      </c>
      <c r="U93" s="7" t="str">
        <f t="shared" si="13"/>
        <v>LARGE</v>
      </c>
      <c r="V93" s="7" t="str">
        <f t="shared" si="14"/>
        <v>large</v>
      </c>
      <c r="W93" s="7" t="str">
        <f t="shared" si="15"/>
        <v>Large</v>
      </c>
      <c r="X93" s="9" t="str">
        <f>LEFT(A93,2)</f>
        <v>10</v>
      </c>
      <c r="Y93" s="9" t="str">
        <f>RIGHT(A93,3)</f>
        <v>237</v>
      </c>
      <c r="Z93" s="9" t="str">
        <f t="shared" si="16"/>
        <v>cycles</v>
      </c>
      <c r="AA93" s="9" t="str">
        <f t="shared" si="17"/>
        <v>ppe</v>
      </c>
    </row>
    <row r="94" spans="1:27" x14ac:dyDescent="0.25">
      <c r="A94">
        <v>10251</v>
      </c>
      <c r="B94">
        <v>43</v>
      </c>
      <c r="C94">
        <v>100</v>
      </c>
      <c r="D94">
        <v>4</v>
      </c>
      <c r="E94" s="1">
        <v>42017.004861111112</v>
      </c>
      <c r="F94" s="1">
        <v>42019.232291666667</v>
      </c>
      <c r="G94" t="s">
        <v>16</v>
      </c>
      <c r="H94" t="s">
        <v>17</v>
      </c>
      <c r="I94" t="s">
        <v>62</v>
      </c>
      <c r="J94" t="s">
        <v>63</v>
      </c>
      <c r="K94">
        <v>94019</v>
      </c>
      <c r="L94" t="s">
        <v>20</v>
      </c>
      <c r="M94" t="s">
        <v>21</v>
      </c>
      <c r="N94" t="s">
        <v>39</v>
      </c>
      <c r="O94" t="s">
        <v>64</v>
      </c>
      <c r="P94" s="14" t="str">
        <f t="shared" si="9"/>
        <v>William Brown</v>
      </c>
      <c r="Q94" s="14" t="str">
        <f t="shared" si="10"/>
        <v>William Brown</v>
      </c>
      <c r="R94" t="s">
        <v>89</v>
      </c>
      <c r="S94" s="7">
        <f t="shared" si="11"/>
        <v>5</v>
      </c>
      <c r="T94" s="7" t="str">
        <f t="shared" si="12"/>
        <v>Large</v>
      </c>
      <c r="U94" s="7" t="str">
        <f t="shared" si="13"/>
        <v>LARGE</v>
      </c>
      <c r="V94" s="7" t="str">
        <f t="shared" si="14"/>
        <v>large</v>
      </c>
      <c r="W94" s="7" t="str">
        <f t="shared" si="15"/>
        <v>Large</v>
      </c>
      <c r="X94" s="9" t="str">
        <f>LEFT(A94,2)</f>
        <v>10</v>
      </c>
      <c r="Y94" s="9" t="str">
        <f>RIGHT(A94,3)</f>
        <v>251</v>
      </c>
      <c r="Z94" s="9" t="str">
        <f t="shared" si="16"/>
        <v>cycles</v>
      </c>
      <c r="AA94" s="9" t="str">
        <f t="shared" si="17"/>
        <v>ppe</v>
      </c>
    </row>
    <row r="95" spans="1:27" x14ac:dyDescent="0.25">
      <c r="A95">
        <v>10263</v>
      </c>
      <c r="B95">
        <v>41</v>
      </c>
      <c r="C95">
        <v>100</v>
      </c>
      <c r="D95">
        <v>4</v>
      </c>
      <c r="E95" s="1">
        <v>42010.032638888886</v>
      </c>
      <c r="F95" s="1">
        <v>42010.620509259257</v>
      </c>
      <c r="G95" t="s">
        <v>16</v>
      </c>
      <c r="H95" t="s">
        <v>17</v>
      </c>
      <c r="I95" t="s">
        <v>65</v>
      </c>
      <c r="J95" t="s">
        <v>66</v>
      </c>
      <c r="K95">
        <v>97562</v>
      </c>
      <c r="L95" t="s">
        <v>20</v>
      </c>
      <c r="M95" t="s">
        <v>21</v>
      </c>
      <c r="N95" t="s">
        <v>67</v>
      </c>
      <c r="O95" t="s">
        <v>37</v>
      </c>
      <c r="P95" s="14" t="str">
        <f t="shared" si="9"/>
        <v>Julie King</v>
      </c>
      <c r="Q95" s="14" t="str">
        <f t="shared" si="10"/>
        <v>Julie King</v>
      </c>
      <c r="R95" t="s">
        <v>89</v>
      </c>
      <c r="S95" s="7">
        <f t="shared" si="11"/>
        <v>5</v>
      </c>
      <c r="T95" s="7" t="str">
        <f t="shared" si="12"/>
        <v>Large</v>
      </c>
      <c r="U95" s="7" t="str">
        <f t="shared" si="13"/>
        <v>LARGE</v>
      </c>
      <c r="V95" s="7" t="str">
        <f t="shared" si="14"/>
        <v>large</v>
      </c>
      <c r="W95" s="7" t="str">
        <f t="shared" si="15"/>
        <v>Large</v>
      </c>
      <c r="X95" s="9" t="str">
        <f>LEFT(A95,2)</f>
        <v>10</v>
      </c>
      <c r="Y95" s="9" t="str">
        <f>RIGHT(A95,3)</f>
        <v>263</v>
      </c>
      <c r="Z95" s="9" t="str">
        <f t="shared" si="16"/>
        <v>cycles</v>
      </c>
      <c r="AA95" s="9" t="str">
        <f t="shared" si="17"/>
        <v>ppe</v>
      </c>
    </row>
    <row r="96" spans="1:27" x14ac:dyDescent="0.25">
      <c r="A96">
        <v>10275</v>
      </c>
      <c r="B96">
        <v>36</v>
      </c>
      <c r="C96">
        <v>100</v>
      </c>
      <c r="D96">
        <v>3</v>
      </c>
      <c r="E96" s="1">
        <v>41573.069444444445</v>
      </c>
      <c r="F96" s="1">
        <v>41575.600763888891</v>
      </c>
      <c r="G96" t="s">
        <v>16</v>
      </c>
      <c r="H96" t="s">
        <v>17</v>
      </c>
      <c r="I96" t="s">
        <v>68</v>
      </c>
      <c r="K96">
        <v>44000</v>
      </c>
      <c r="L96" t="s">
        <v>26</v>
      </c>
      <c r="M96" t="s">
        <v>27</v>
      </c>
      <c r="N96" t="s">
        <v>69</v>
      </c>
      <c r="O96" t="s">
        <v>70</v>
      </c>
      <c r="P96" s="14" t="str">
        <f t="shared" si="9"/>
        <v>Janine Labrune</v>
      </c>
      <c r="Q96" s="14" t="str">
        <f t="shared" si="10"/>
        <v>Janine Labrune</v>
      </c>
      <c r="R96" t="s">
        <v>33</v>
      </c>
      <c r="S96" s="7">
        <f t="shared" si="11"/>
        <v>6</v>
      </c>
      <c r="T96" s="7" t="str">
        <f t="shared" si="12"/>
        <v>Medium</v>
      </c>
      <c r="U96" s="7" t="str">
        <f t="shared" si="13"/>
        <v>MEDIUM</v>
      </c>
      <c r="V96" s="7" t="str">
        <f t="shared" si="14"/>
        <v>medium</v>
      </c>
      <c r="W96" s="7" t="str">
        <f t="shared" si="15"/>
        <v>Medium</v>
      </c>
      <c r="X96" s="9" t="str">
        <f>LEFT(A96,2)</f>
        <v>10</v>
      </c>
      <c r="Y96" s="9" t="str">
        <f>RIGHT(A96,3)</f>
        <v>275</v>
      </c>
      <c r="Z96" s="9" t="str">
        <f t="shared" si="16"/>
        <v>cycles</v>
      </c>
      <c r="AA96" s="9" t="str">
        <f t="shared" si="17"/>
        <v>ppe</v>
      </c>
    </row>
    <row r="97" spans="1:27" x14ac:dyDescent="0.25">
      <c r="A97">
        <v>10285</v>
      </c>
      <c r="B97">
        <v>27</v>
      </c>
      <c r="C97">
        <v>100</v>
      </c>
      <c r="D97">
        <v>8</v>
      </c>
      <c r="E97" s="1">
        <v>42006.031944444447</v>
      </c>
      <c r="F97" s="1">
        <v>42006.13925925926</v>
      </c>
      <c r="G97" t="s">
        <v>16</v>
      </c>
      <c r="H97" t="s">
        <v>17</v>
      </c>
      <c r="I97" t="s">
        <v>71</v>
      </c>
      <c r="J97" t="s">
        <v>72</v>
      </c>
      <c r="K97">
        <v>51247</v>
      </c>
      <c r="L97" t="s">
        <v>20</v>
      </c>
      <c r="M97" t="s">
        <v>21</v>
      </c>
      <c r="N97" t="s">
        <v>73</v>
      </c>
      <c r="O97" t="s">
        <v>74</v>
      </c>
      <c r="P97" s="14" t="str">
        <f t="shared" si="9"/>
        <v>Marta Hernandez</v>
      </c>
      <c r="Q97" s="14" t="str">
        <f t="shared" si="10"/>
        <v>Marta Hernandez</v>
      </c>
      <c r="R97" t="s">
        <v>33</v>
      </c>
      <c r="S97" s="7">
        <f t="shared" si="11"/>
        <v>6</v>
      </c>
      <c r="T97" s="7" t="str">
        <f t="shared" si="12"/>
        <v>Medium</v>
      </c>
      <c r="U97" s="7" t="str">
        <f t="shared" si="13"/>
        <v>MEDIUM</v>
      </c>
      <c r="V97" s="7" t="str">
        <f t="shared" si="14"/>
        <v>medium</v>
      </c>
      <c r="W97" s="7" t="str">
        <f t="shared" si="15"/>
        <v>Medium</v>
      </c>
      <c r="X97" s="9" t="str">
        <f>LEFT(A97,2)</f>
        <v>10</v>
      </c>
      <c r="Y97" s="9" t="str">
        <f>RIGHT(A97,3)</f>
        <v>285</v>
      </c>
      <c r="Z97" s="9" t="str">
        <f t="shared" si="16"/>
        <v>cycles</v>
      </c>
      <c r="AA97" s="9" t="str">
        <f t="shared" si="17"/>
        <v>ppe</v>
      </c>
    </row>
    <row r="98" spans="1:27" x14ac:dyDescent="0.25">
      <c r="A98">
        <v>10299</v>
      </c>
      <c r="B98">
        <v>29</v>
      </c>
      <c r="C98">
        <v>100</v>
      </c>
      <c r="D98">
        <v>11</v>
      </c>
      <c r="E98" s="1">
        <v>41269.022222222222</v>
      </c>
      <c r="F98" s="1">
        <v>41271.995625000003</v>
      </c>
      <c r="G98" t="s">
        <v>16</v>
      </c>
      <c r="H98" t="s">
        <v>17</v>
      </c>
      <c r="I98" t="s">
        <v>75</v>
      </c>
      <c r="K98">
        <v>21240</v>
      </c>
      <c r="L98" t="s">
        <v>76</v>
      </c>
      <c r="M98" t="s">
        <v>27</v>
      </c>
      <c r="N98" t="s">
        <v>77</v>
      </c>
      <c r="O98" t="s">
        <v>78</v>
      </c>
      <c r="P98" s="14" t="str">
        <f t="shared" si="9"/>
        <v>Matti Karttunen</v>
      </c>
      <c r="Q98" s="14" t="str">
        <f t="shared" si="10"/>
        <v>Matti Karttunen</v>
      </c>
      <c r="R98" t="s">
        <v>33</v>
      </c>
      <c r="S98" s="7">
        <f t="shared" si="11"/>
        <v>6</v>
      </c>
      <c r="T98" s="7" t="str">
        <f t="shared" si="12"/>
        <v>Medium</v>
      </c>
      <c r="U98" s="7" t="str">
        <f t="shared" si="13"/>
        <v>MEDIUM</v>
      </c>
      <c r="V98" s="7" t="str">
        <f t="shared" si="14"/>
        <v>medium</v>
      </c>
      <c r="W98" s="7" t="str">
        <f t="shared" si="15"/>
        <v>Medium</v>
      </c>
      <c r="X98" s="9" t="str">
        <f>LEFT(A98,2)</f>
        <v>10</v>
      </c>
      <c r="Y98" s="9" t="str">
        <f>RIGHT(A98,3)</f>
        <v>299</v>
      </c>
      <c r="Z98" s="9" t="str">
        <f t="shared" si="16"/>
        <v>cycles</v>
      </c>
      <c r="AA98" s="9" t="str">
        <f t="shared" si="17"/>
        <v>ppe</v>
      </c>
    </row>
    <row r="99" spans="1:27" x14ac:dyDescent="0.25">
      <c r="A99">
        <v>10308</v>
      </c>
      <c r="B99">
        <v>20</v>
      </c>
      <c r="C99">
        <v>100</v>
      </c>
      <c r="D99">
        <v>1</v>
      </c>
      <c r="E99" s="1">
        <v>41082.984027777777</v>
      </c>
      <c r="F99" s="1">
        <v>41083.640462962961</v>
      </c>
      <c r="G99" t="s">
        <v>16</v>
      </c>
      <c r="H99" t="s">
        <v>17</v>
      </c>
      <c r="I99" t="s">
        <v>179</v>
      </c>
      <c r="J99" t="s">
        <v>19</v>
      </c>
      <c r="K99">
        <v>24067</v>
      </c>
      <c r="L99" t="s">
        <v>20</v>
      </c>
      <c r="M99" t="s">
        <v>21</v>
      </c>
      <c r="N99" t="s">
        <v>60</v>
      </c>
      <c r="O99" t="s">
        <v>138</v>
      </c>
      <c r="P99" s="14" t="str">
        <f t="shared" si="9"/>
        <v>Steve Frick</v>
      </c>
      <c r="Q99" s="14" t="str">
        <f t="shared" si="10"/>
        <v>Steve Frick</v>
      </c>
      <c r="R99" t="s">
        <v>33</v>
      </c>
      <c r="S99" s="7">
        <f t="shared" si="11"/>
        <v>6</v>
      </c>
      <c r="T99" s="7" t="str">
        <f t="shared" si="12"/>
        <v>Medium</v>
      </c>
      <c r="U99" s="7" t="str">
        <f t="shared" si="13"/>
        <v>MEDIUM</v>
      </c>
      <c r="V99" s="7" t="str">
        <f t="shared" si="14"/>
        <v>medium</v>
      </c>
      <c r="W99" s="7" t="str">
        <f t="shared" si="15"/>
        <v>Medium</v>
      </c>
      <c r="X99" s="9" t="str">
        <f>LEFT(A99,2)</f>
        <v>10</v>
      </c>
      <c r="Y99" s="9" t="str">
        <f>RIGHT(A99,3)</f>
        <v>308</v>
      </c>
      <c r="Z99" s="9" t="str">
        <f t="shared" si="16"/>
        <v>cycles</v>
      </c>
      <c r="AA99" s="9" t="str">
        <f t="shared" si="17"/>
        <v>ppe</v>
      </c>
    </row>
    <row r="100" spans="1:27" x14ac:dyDescent="0.25">
      <c r="A100">
        <v>10318</v>
      </c>
      <c r="B100">
        <v>37</v>
      </c>
      <c r="C100">
        <v>100</v>
      </c>
      <c r="D100">
        <v>3</v>
      </c>
      <c r="E100" s="1">
        <v>41361.977083333331</v>
      </c>
      <c r="F100" s="1">
        <v>41364.231562499997</v>
      </c>
      <c r="G100" t="s">
        <v>16</v>
      </c>
      <c r="H100" t="s">
        <v>17</v>
      </c>
      <c r="I100" t="s">
        <v>82</v>
      </c>
      <c r="J100" t="s">
        <v>83</v>
      </c>
      <c r="K100">
        <v>70267</v>
      </c>
      <c r="L100" t="s">
        <v>20</v>
      </c>
      <c r="M100" t="s">
        <v>21</v>
      </c>
      <c r="N100" t="s">
        <v>22</v>
      </c>
      <c r="O100" t="s">
        <v>84</v>
      </c>
      <c r="P100" s="14" t="str">
        <f t="shared" si="9"/>
        <v>Kyung Yu</v>
      </c>
      <c r="Q100" s="14" t="str">
        <f t="shared" si="10"/>
        <v>Kyung Yu</v>
      </c>
      <c r="R100" t="s">
        <v>89</v>
      </c>
      <c r="S100" s="7">
        <f t="shared" si="11"/>
        <v>5</v>
      </c>
      <c r="T100" s="7" t="str">
        <f t="shared" si="12"/>
        <v>Large</v>
      </c>
      <c r="U100" s="7" t="str">
        <f t="shared" si="13"/>
        <v>LARGE</v>
      </c>
      <c r="V100" s="7" t="str">
        <f t="shared" si="14"/>
        <v>large</v>
      </c>
      <c r="W100" s="7" t="str">
        <f t="shared" si="15"/>
        <v>Large</v>
      </c>
      <c r="X100" s="9" t="str">
        <f>LEFT(A100,2)</f>
        <v>10</v>
      </c>
      <c r="Y100" s="9" t="str">
        <f>RIGHT(A100,3)</f>
        <v>318</v>
      </c>
      <c r="Z100" s="9" t="str">
        <f t="shared" si="16"/>
        <v>cycles</v>
      </c>
      <c r="AA100" s="9" t="str">
        <f t="shared" si="17"/>
        <v>ppe</v>
      </c>
    </row>
    <row r="101" spans="1:27" x14ac:dyDescent="0.25">
      <c r="A101">
        <v>10329</v>
      </c>
      <c r="B101">
        <v>26</v>
      </c>
      <c r="C101">
        <v>100</v>
      </c>
      <c r="D101">
        <v>3</v>
      </c>
      <c r="E101" s="1">
        <v>41719.984722222223</v>
      </c>
      <c r="F101" s="1">
        <v>41720.449456018519</v>
      </c>
      <c r="G101" t="s">
        <v>16</v>
      </c>
      <c r="H101" t="s">
        <v>17</v>
      </c>
      <c r="I101" t="s">
        <v>18</v>
      </c>
      <c r="J101" t="s">
        <v>19</v>
      </c>
      <c r="K101">
        <v>10022</v>
      </c>
      <c r="L101" t="s">
        <v>20</v>
      </c>
      <c r="M101" t="s">
        <v>21</v>
      </c>
      <c r="N101" t="s">
        <v>22</v>
      </c>
      <c r="O101" t="s">
        <v>23</v>
      </c>
      <c r="P101" s="14" t="str">
        <f t="shared" si="9"/>
        <v>Kwai Yu</v>
      </c>
      <c r="Q101" s="14" t="str">
        <f t="shared" si="10"/>
        <v>Kwai Yu</v>
      </c>
      <c r="R101" t="s">
        <v>33</v>
      </c>
      <c r="S101" s="7">
        <f t="shared" si="11"/>
        <v>6</v>
      </c>
      <c r="T101" s="7" t="str">
        <f t="shared" si="12"/>
        <v>Medium</v>
      </c>
      <c r="U101" s="7" t="str">
        <f t="shared" si="13"/>
        <v>MEDIUM</v>
      </c>
      <c r="V101" s="7" t="str">
        <f t="shared" si="14"/>
        <v>medium</v>
      </c>
      <c r="W101" s="7" t="str">
        <f t="shared" si="15"/>
        <v>Medium</v>
      </c>
      <c r="X101" s="9" t="str">
        <f>LEFT(A101,2)</f>
        <v>10</v>
      </c>
      <c r="Y101" s="9" t="str">
        <f>RIGHT(A101,3)</f>
        <v>329</v>
      </c>
      <c r="Z101" s="9" t="str">
        <f t="shared" si="16"/>
        <v>cycles</v>
      </c>
      <c r="AA101" s="9" t="str">
        <f t="shared" si="17"/>
        <v>ppe</v>
      </c>
    </row>
    <row r="102" spans="1:27" x14ac:dyDescent="0.25">
      <c r="A102">
        <v>10339</v>
      </c>
      <c r="B102">
        <v>39</v>
      </c>
      <c r="C102">
        <v>76.67</v>
      </c>
      <c r="D102">
        <v>3</v>
      </c>
      <c r="E102" s="1">
        <v>41330.007638888892</v>
      </c>
      <c r="F102" s="1">
        <v>41332.373263888891</v>
      </c>
      <c r="G102" t="s">
        <v>16</v>
      </c>
      <c r="H102" t="s">
        <v>17</v>
      </c>
      <c r="I102" t="s">
        <v>142</v>
      </c>
      <c r="J102" t="s">
        <v>143</v>
      </c>
      <c r="K102" t="s">
        <v>144</v>
      </c>
      <c r="L102" t="s">
        <v>116</v>
      </c>
      <c r="M102" t="s">
        <v>116</v>
      </c>
      <c r="N102" t="s">
        <v>145</v>
      </c>
      <c r="O102" t="s">
        <v>146</v>
      </c>
      <c r="P102" s="14" t="str">
        <f t="shared" si="9"/>
        <v>Akiko Shimamura</v>
      </c>
      <c r="Q102" s="14" t="str">
        <f t="shared" si="10"/>
        <v>Akiko Shimamura</v>
      </c>
      <c r="R102" t="s">
        <v>24</v>
      </c>
      <c r="S102" s="7">
        <f t="shared" si="11"/>
        <v>5</v>
      </c>
      <c r="T102" s="7" t="str">
        <f t="shared" si="12"/>
        <v>Small</v>
      </c>
      <c r="U102" s="7" t="str">
        <f t="shared" si="13"/>
        <v>SMALL</v>
      </c>
      <c r="V102" s="7" t="str">
        <f t="shared" si="14"/>
        <v>small</v>
      </c>
      <c r="W102" s="7" t="str">
        <f t="shared" si="15"/>
        <v>Small</v>
      </c>
      <c r="X102" s="9" t="str">
        <f>LEFT(A102,2)</f>
        <v>10</v>
      </c>
      <c r="Y102" s="9" t="str">
        <f>RIGHT(A102,3)</f>
        <v>339</v>
      </c>
      <c r="Z102" s="9" t="str">
        <f t="shared" si="16"/>
        <v>cycles</v>
      </c>
      <c r="AA102" s="9" t="str">
        <f t="shared" si="17"/>
        <v>ppe</v>
      </c>
    </row>
    <row r="103" spans="1:27" x14ac:dyDescent="0.25">
      <c r="A103">
        <v>10362</v>
      </c>
      <c r="B103">
        <v>22</v>
      </c>
      <c r="C103">
        <v>100</v>
      </c>
      <c r="D103">
        <v>4</v>
      </c>
      <c r="E103" s="1">
        <v>41482.00277777778</v>
      </c>
      <c r="F103" s="1">
        <v>41484.94258101852</v>
      </c>
      <c r="G103" t="s">
        <v>16</v>
      </c>
      <c r="H103" t="s">
        <v>17</v>
      </c>
      <c r="I103" t="s">
        <v>40</v>
      </c>
      <c r="J103" t="s">
        <v>35</v>
      </c>
      <c r="K103">
        <v>94217</v>
      </c>
      <c r="L103" t="s">
        <v>20</v>
      </c>
      <c r="M103" t="s">
        <v>21</v>
      </c>
      <c r="N103" t="s">
        <v>41</v>
      </c>
      <c r="O103" t="s">
        <v>42</v>
      </c>
      <c r="P103" s="14" t="str">
        <f t="shared" si="9"/>
        <v>Juri Hirano</v>
      </c>
      <c r="Q103" s="14" t="str">
        <f t="shared" si="10"/>
        <v>Juri Hirano</v>
      </c>
      <c r="R103" t="s">
        <v>33</v>
      </c>
      <c r="S103" s="7">
        <f t="shared" si="11"/>
        <v>6</v>
      </c>
      <c r="T103" s="7" t="str">
        <f t="shared" si="12"/>
        <v>Medium</v>
      </c>
      <c r="U103" s="7" t="str">
        <f t="shared" si="13"/>
        <v>MEDIUM</v>
      </c>
      <c r="V103" s="7" t="str">
        <f t="shared" si="14"/>
        <v>medium</v>
      </c>
      <c r="W103" s="7" t="str">
        <f t="shared" si="15"/>
        <v>Medium</v>
      </c>
      <c r="X103" s="9" t="str">
        <f>LEFT(A103,2)</f>
        <v>10</v>
      </c>
      <c r="Y103" s="9" t="str">
        <f>RIGHT(A103,3)</f>
        <v>362</v>
      </c>
      <c r="Z103" s="9" t="str">
        <f t="shared" si="16"/>
        <v>cycles</v>
      </c>
      <c r="AA103" s="9" t="str">
        <f t="shared" si="17"/>
        <v>ppe</v>
      </c>
    </row>
    <row r="104" spans="1:27" x14ac:dyDescent="0.25">
      <c r="A104">
        <v>10374</v>
      </c>
      <c r="B104">
        <v>22</v>
      </c>
      <c r="C104">
        <v>100</v>
      </c>
      <c r="D104">
        <v>1</v>
      </c>
      <c r="E104" s="1">
        <v>42252.040277777778</v>
      </c>
      <c r="F104" s="1">
        <v>42254.176990740743</v>
      </c>
      <c r="G104" t="s">
        <v>16</v>
      </c>
      <c r="H104" t="s">
        <v>17</v>
      </c>
      <c r="I104" t="s">
        <v>120</v>
      </c>
      <c r="J104" t="s">
        <v>121</v>
      </c>
      <c r="K104">
        <v>4101</v>
      </c>
      <c r="L104" t="s">
        <v>56</v>
      </c>
      <c r="M104" t="s">
        <v>57</v>
      </c>
      <c r="N104" t="s">
        <v>122</v>
      </c>
      <c r="O104" t="s">
        <v>123</v>
      </c>
      <c r="P104" s="14" t="str">
        <f t="shared" si="9"/>
        <v>Tony Calaghan</v>
      </c>
      <c r="Q104" s="14" t="str">
        <f t="shared" si="10"/>
        <v>Tony Calaghan</v>
      </c>
      <c r="R104" t="s">
        <v>33</v>
      </c>
      <c r="S104" s="7">
        <f t="shared" si="11"/>
        <v>6</v>
      </c>
      <c r="T104" s="7" t="str">
        <f t="shared" si="12"/>
        <v>Medium</v>
      </c>
      <c r="U104" s="7" t="str">
        <f t="shared" si="13"/>
        <v>MEDIUM</v>
      </c>
      <c r="V104" s="7" t="str">
        <f t="shared" si="14"/>
        <v>medium</v>
      </c>
      <c r="W104" s="7" t="str">
        <f t="shared" si="15"/>
        <v>Medium</v>
      </c>
      <c r="X104" s="9" t="str">
        <f>LEFT(A104,2)</f>
        <v>10</v>
      </c>
      <c r="Y104" s="9" t="str">
        <f>RIGHT(A104,3)</f>
        <v>374</v>
      </c>
      <c r="Z104" s="9" t="str">
        <f t="shared" si="16"/>
        <v>cycles</v>
      </c>
      <c r="AA104" s="9" t="str">
        <f t="shared" si="17"/>
        <v>ppe</v>
      </c>
    </row>
    <row r="105" spans="1:27" x14ac:dyDescent="0.25">
      <c r="A105">
        <v>10388</v>
      </c>
      <c r="B105">
        <v>21</v>
      </c>
      <c r="C105">
        <v>86.77</v>
      </c>
      <c r="D105">
        <v>7</v>
      </c>
      <c r="E105" s="1">
        <v>41340.006249999999</v>
      </c>
      <c r="F105" s="1">
        <v>41342.310243055559</v>
      </c>
      <c r="G105" t="s">
        <v>16</v>
      </c>
      <c r="H105" t="s">
        <v>17</v>
      </c>
      <c r="I105" t="s">
        <v>94</v>
      </c>
      <c r="J105" t="s">
        <v>72</v>
      </c>
      <c r="K105">
        <v>50553</v>
      </c>
      <c r="L105" t="s">
        <v>20</v>
      </c>
      <c r="M105" t="s">
        <v>21</v>
      </c>
      <c r="N105" t="s">
        <v>95</v>
      </c>
      <c r="O105" t="s">
        <v>96</v>
      </c>
      <c r="P105" s="14" t="str">
        <f t="shared" si="9"/>
        <v>Violeta Benitez</v>
      </c>
      <c r="Q105" s="14" t="str">
        <f t="shared" si="10"/>
        <v>Violeta Benitez</v>
      </c>
      <c r="R105" t="s">
        <v>24</v>
      </c>
      <c r="S105" s="7">
        <f t="shared" si="11"/>
        <v>5</v>
      </c>
      <c r="T105" s="7" t="str">
        <f t="shared" si="12"/>
        <v>Small</v>
      </c>
      <c r="U105" s="7" t="str">
        <f t="shared" si="13"/>
        <v>SMALL</v>
      </c>
      <c r="V105" s="7" t="str">
        <f t="shared" si="14"/>
        <v>small</v>
      </c>
      <c r="W105" s="7" t="str">
        <f t="shared" si="15"/>
        <v>Small</v>
      </c>
      <c r="X105" s="9" t="str">
        <f>LEFT(A105,2)</f>
        <v>10</v>
      </c>
      <c r="Y105" s="9" t="str">
        <f>RIGHT(A105,3)</f>
        <v>388</v>
      </c>
      <c r="Z105" s="9" t="str">
        <f t="shared" si="16"/>
        <v>cycles</v>
      </c>
      <c r="AA105" s="9" t="str">
        <f t="shared" si="17"/>
        <v>ppe</v>
      </c>
    </row>
    <row r="106" spans="1:27" x14ac:dyDescent="0.25">
      <c r="A106">
        <v>10403</v>
      </c>
      <c r="B106">
        <v>66</v>
      </c>
      <c r="C106">
        <v>100</v>
      </c>
      <c r="D106">
        <v>9</v>
      </c>
      <c r="E106" s="1">
        <v>42351.957638888889</v>
      </c>
      <c r="F106" s="1">
        <v>42352.59479166667</v>
      </c>
      <c r="G106" t="s">
        <v>16</v>
      </c>
      <c r="H106" t="s">
        <v>17</v>
      </c>
      <c r="I106" t="s">
        <v>97</v>
      </c>
      <c r="K106" t="s">
        <v>98</v>
      </c>
      <c r="L106" t="s">
        <v>99</v>
      </c>
      <c r="M106" t="s">
        <v>27</v>
      </c>
      <c r="N106" t="s">
        <v>100</v>
      </c>
      <c r="O106" t="s">
        <v>101</v>
      </c>
      <c r="P106" s="14" t="str">
        <f t="shared" si="9"/>
        <v>Elizabeth Devon</v>
      </c>
      <c r="Q106" s="14" t="str">
        <f t="shared" si="10"/>
        <v>Elizabeth Devon</v>
      </c>
      <c r="R106" t="s">
        <v>89</v>
      </c>
      <c r="S106" s="7">
        <f t="shared" si="11"/>
        <v>5</v>
      </c>
      <c r="T106" s="7" t="str">
        <f t="shared" si="12"/>
        <v>Large</v>
      </c>
      <c r="U106" s="7" t="str">
        <f t="shared" si="13"/>
        <v>LARGE</v>
      </c>
      <c r="V106" s="7" t="str">
        <f t="shared" si="14"/>
        <v>large</v>
      </c>
      <c r="W106" s="7" t="str">
        <f t="shared" si="15"/>
        <v>Large</v>
      </c>
      <c r="X106" s="9" t="str">
        <f>LEFT(A106,2)</f>
        <v>10</v>
      </c>
      <c r="Y106" s="9" t="str">
        <f>RIGHT(A106,3)</f>
        <v>403</v>
      </c>
      <c r="Z106" s="9" t="str">
        <f t="shared" si="16"/>
        <v>cycles</v>
      </c>
      <c r="AA106" s="9" t="str">
        <f t="shared" si="17"/>
        <v>ppe</v>
      </c>
    </row>
    <row r="107" spans="1:27" x14ac:dyDescent="0.25">
      <c r="A107">
        <v>10417</v>
      </c>
      <c r="B107">
        <v>56</v>
      </c>
      <c r="C107">
        <v>100</v>
      </c>
      <c r="D107">
        <v>4</v>
      </c>
      <c r="E107" s="1">
        <v>41069.003472222219</v>
      </c>
      <c r="F107" s="1">
        <v>41070.911527777775</v>
      </c>
      <c r="G107" t="s">
        <v>102</v>
      </c>
      <c r="H107" t="s">
        <v>17</v>
      </c>
      <c r="I107" t="s">
        <v>103</v>
      </c>
      <c r="K107">
        <v>28034</v>
      </c>
      <c r="L107" t="s">
        <v>104</v>
      </c>
      <c r="M107" t="s">
        <v>27</v>
      </c>
      <c r="N107" t="s">
        <v>105</v>
      </c>
      <c r="O107" t="s">
        <v>106</v>
      </c>
      <c r="P107" s="14" t="str">
        <f t="shared" si="9"/>
        <v>Diego Freyre</v>
      </c>
      <c r="Q107" s="14" t="str">
        <f t="shared" si="10"/>
        <v>Diego Freyre</v>
      </c>
      <c r="R107" t="s">
        <v>89</v>
      </c>
      <c r="S107" s="7">
        <f t="shared" si="11"/>
        <v>5</v>
      </c>
      <c r="T107" s="7" t="str">
        <f t="shared" si="12"/>
        <v>Large</v>
      </c>
      <c r="U107" s="7" t="str">
        <f t="shared" si="13"/>
        <v>LARGE</v>
      </c>
      <c r="V107" s="7" t="str">
        <f t="shared" si="14"/>
        <v>large</v>
      </c>
      <c r="W107" s="7" t="str">
        <f t="shared" si="15"/>
        <v>Large</v>
      </c>
      <c r="X107" s="9" t="str">
        <f>LEFT(A107,2)</f>
        <v>10</v>
      </c>
      <c r="Y107" s="9" t="str">
        <f>RIGHT(A107,3)</f>
        <v>417</v>
      </c>
      <c r="Z107" s="9" t="str">
        <f t="shared" si="16"/>
        <v>cycles</v>
      </c>
      <c r="AA107" s="9" t="str">
        <f t="shared" si="17"/>
        <v>put</v>
      </c>
    </row>
    <row r="108" spans="1:27" x14ac:dyDescent="0.25">
      <c r="A108">
        <v>10105</v>
      </c>
      <c r="B108">
        <v>50</v>
      </c>
      <c r="C108">
        <v>100</v>
      </c>
      <c r="D108">
        <v>2</v>
      </c>
      <c r="E108" s="1">
        <v>42021.004861111112</v>
      </c>
      <c r="F108" s="1">
        <v>42022.258136574077</v>
      </c>
      <c r="G108" t="s">
        <v>16</v>
      </c>
      <c r="H108" t="s">
        <v>107</v>
      </c>
      <c r="I108" t="s">
        <v>180</v>
      </c>
      <c r="K108">
        <v>1734</v>
      </c>
      <c r="L108" t="s">
        <v>181</v>
      </c>
      <c r="M108" t="s">
        <v>27</v>
      </c>
      <c r="N108" t="s">
        <v>182</v>
      </c>
      <c r="O108" t="s">
        <v>183</v>
      </c>
      <c r="P108" s="14" t="str">
        <f t="shared" si="9"/>
        <v>Jytte Petersen</v>
      </c>
      <c r="Q108" s="14" t="str">
        <f t="shared" si="10"/>
        <v>Jytte Petersen</v>
      </c>
      <c r="R108" t="s">
        <v>89</v>
      </c>
      <c r="S108" s="7">
        <f t="shared" si="11"/>
        <v>5</v>
      </c>
      <c r="T108" s="7" t="str">
        <f t="shared" si="12"/>
        <v>Large</v>
      </c>
      <c r="U108" s="7" t="str">
        <f t="shared" si="13"/>
        <v>LARGE</v>
      </c>
      <c r="V108" s="7" t="str">
        <f t="shared" si="14"/>
        <v>large</v>
      </c>
      <c r="W108" s="7" t="str">
        <f t="shared" si="15"/>
        <v>Large</v>
      </c>
      <c r="X108" s="9" t="str">
        <f>LEFT(A108,2)</f>
        <v>10</v>
      </c>
      <c r="Y108" s="9" t="str">
        <f>RIGHT(A108,3)</f>
        <v>105</v>
      </c>
      <c r="Z108" s="9" t="str">
        <f t="shared" si="16"/>
        <v>ic Car</v>
      </c>
      <c r="AA108" s="9" t="str">
        <f t="shared" si="17"/>
        <v>ppe</v>
      </c>
    </row>
    <row r="109" spans="1:27" x14ac:dyDescent="0.25">
      <c r="A109">
        <v>10119</v>
      </c>
      <c r="B109">
        <v>46</v>
      </c>
      <c r="C109">
        <v>100</v>
      </c>
      <c r="D109">
        <v>11</v>
      </c>
      <c r="E109" s="1">
        <v>41167.023611111108</v>
      </c>
      <c r="F109" s="1">
        <v>41167.555127314816</v>
      </c>
      <c r="G109" t="s">
        <v>16</v>
      </c>
      <c r="H109" t="s">
        <v>107</v>
      </c>
      <c r="I109" t="s">
        <v>85</v>
      </c>
      <c r="K109">
        <v>5020</v>
      </c>
      <c r="L109" t="s">
        <v>86</v>
      </c>
      <c r="M109" t="s">
        <v>27</v>
      </c>
      <c r="N109" t="s">
        <v>87</v>
      </c>
      <c r="O109" t="s">
        <v>88</v>
      </c>
      <c r="P109" s="14" t="str">
        <f t="shared" si="9"/>
        <v>Georg Pipps</v>
      </c>
      <c r="Q109" s="14" t="str">
        <f t="shared" si="10"/>
        <v>Georg Pipps</v>
      </c>
      <c r="R109" t="s">
        <v>33</v>
      </c>
      <c r="S109" s="7">
        <f t="shared" si="11"/>
        <v>6</v>
      </c>
      <c r="T109" s="7" t="str">
        <f t="shared" si="12"/>
        <v>Medium</v>
      </c>
      <c r="U109" s="7" t="str">
        <f t="shared" si="13"/>
        <v>MEDIUM</v>
      </c>
      <c r="V109" s="7" t="str">
        <f t="shared" si="14"/>
        <v>medium</v>
      </c>
      <c r="W109" s="7" t="str">
        <f t="shared" si="15"/>
        <v>Medium</v>
      </c>
      <c r="X109" s="9" t="str">
        <f>LEFT(A109,2)</f>
        <v>10</v>
      </c>
      <c r="Y109" s="9" t="str">
        <f>RIGHT(A109,3)</f>
        <v>119</v>
      </c>
      <c r="Z109" s="9" t="str">
        <f t="shared" si="16"/>
        <v>ic Car</v>
      </c>
      <c r="AA109" s="9" t="str">
        <f t="shared" si="17"/>
        <v>ppe</v>
      </c>
    </row>
    <row r="110" spans="1:27" x14ac:dyDescent="0.25">
      <c r="A110">
        <v>10129</v>
      </c>
      <c r="B110">
        <v>33</v>
      </c>
      <c r="C110">
        <v>100</v>
      </c>
      <c r="D110">
        <v>2</v>
      </c>
      <c r="E110" s="1">
        <v>41103.091666666667</v>
      </c>
      <c r="F110" s="1">
        <v>41104.818368055552</v>
      </c>
      <c r="G110" t="s">
        <v>16</v>
      </c>
      <c r="H110" t="s">
        <v>107</v>
      </c>
      <c r="I110" t="s">
        <v>184</v>
      </c>
      <c r="K110" t="s">
        <v>185</v>
      </c>
      <c r="L110" t="s">
        <v>99</v>
      </c>
      <c r="M110" t="s">
        <v>27</v>
      </c>
      <c r="N110" t="s">
        <v>39</v>
      </c>
      <c r="O110" t="s">
        <v>186</v>
      </c>
      <c r="P110" s="14" t="str">
        <f t="shared" si="9"/>
        <v>Ann Brown</v>
      </c>
      <c r="Q110" s="14" t="str">
        <f t="shared" si="10"/>
        <v>Ann Brown</v>
      </c>
      <c r="R110" t="s">
        <v>33</v>
      </c>
      <c r="S110" s="7">
        <f t="shared" si="11"/>
        <v>6</v>
      </c>
      <c r="T110" s="7" t="str">
        <f t="shared" si="12"/>
        <v>Medium</v>
      </c>
      <c r="U110" s="7" t="str">
        <f t="shared" si="13"/>
        <v>MEDIUM</v>
      </c>
      <c r="V110" s="7" t="str">
        <f t="shared" si="14"/>
        <v>medium</v>
      </c>
      <c r="W110" s="7" t="str">
        <f t="shared" si="15"/>
        <v>Medium</v>
      </c>
      <c r="X110" s="9" t="str">
        <f>LEFT(A110,2)</f>
        <v>10</v>
      </c>
      <c r="Y110" s="9" t="str">
        <f>RIGHT(A110,3)</f>
        <v>129</v>
      </c>
      <c r="Z110" s="9" t="str">
        <f t="shared" si="16"/>
        <v>ic Car</v>
      </c>
      <c r="AA110" s="9" t="str">
        <f t="shared" si="17"/>
        <v>ppe</v>
      </c>
    </row>
    <row r="111" spans="1:27" x14ac:dyDescent="0.25">
      <c r="A111">
        <v>10143</v>
      </c>
      <c r="B111">
        <v>49</v>
      </c>
      <c r="C111">
        <v>100</v>
      </c>
      <c r="D111">
        <v>15</v>
      </c>
      <c r="E111" s="1">
        <v>41950.038194444445</v>
      </c>
      <c r="F111" s="1">
        <v>41952.029236111113</v>
      </c>
      <c r="G111" t="s">
        <v>16</v>
      </c>
      <c r="H111" t="s">
        <v>107</v>
      </c>
      <c r="I111" t="s">
        <v>94</v>
      </c>
      <c r="J111" t="s">
        <v>72</v>
      </c>
      <c r="K111">
        <v>50553</v>
      </c>
      <c r="L111" t="s">
        <v>20</v>
      </c>
      <c r="M111" t="s">
        <v>21</v>
      </c>
      <c r="N111" t="s">
        <v>187</v>
      </c>
      <c r="O111" t="s">
        <v>188</v>
      </c>
      <c r="P111" s="14" t="str">
        <f t="shared" si="9"/>
        <v>Wing C Tam</v>
      </c>
      <c r="Q111" s="14" t="str">
        <f t="shared" si="10"/>
        <v>Wing C Tam</v>
      </c>
      <c r="R111" t="s">
        <v>33</v>
      </c>
      <c r="S111" s="7">
        <f t="shared" si="11"/>
        <v>6</v>
      </c>
      <c r="T111" s="7" t="str">
        <f t="shared" si="12"/>
        <v>Medium</v>
      </c>
      <c r="U111" s="7" t="str">
        <f t="shared" si="13"/>
        <v>MEDIUM</v>
      </c>
      <c r="V111" s="7" t="str">
        <f t="shared" si="14"/>
        <v>medium</v>
      </c>
      <c r="W111" s="7" t="str">
        <f t="shared" si="15"/>
        <v>Medium</v>
      </c>
      <c r="X111" s="9" t="str">
        <f>LEFT(A111,2)</f>
        <v>10</v>
      </c>
      <c r="Y111" s="9" t="str">
        <f>RIGHT(A111,3)</f>
        <v>143</v>
      </c>
      <c r="Z111" s="9" t="str">
        <f t="shared" si="16"/>
        <v>ic Car</v>
      </c>
      <c r="AA111" s="9" t="str">
        <f t="shared" si="17"/>
        <v>ppe</v>
      </c>
    </row>
    <row r="112" spans="1:27" x14ac:dyDescent="0.25">
      <c r="A112">
        <v>10155</v>
      </c>
      <c r="B112">
        <v>32</v>
      </c>
      <c r="C112">
        <v>100</v>
      </c>
      <c r="D112">
        <v>13</v>
      </c>
      <c r="E112" s="1">
        <v>41255.057638888888</v>
      </c>
      <c r="F112" s="1">
        <v>41257.590509259258</v>
      </c>
      <c r="G112" t="s">
        <v>16</v>
      </c>
      <c r="H112" t="s">
        <v>107</v>
      </c>
      <c r="I112" t="s">
        <v>75</v>
      </c>
      <c r="K112">
        <v>21240</v>
      </c>
      <c r="L112" t="s">
        <v>76</v>
      </c>
      <c r="M112" t="s">
        <v>27</v>
      </c>
      <c r="N112" t="s">
        <v>77</v>
      </c>
      <c r="O112" t="s">
        <v>78</v>
      </c>
      <c r="P112" s="14" t="str">
        <f t="shared" si="9"/>
        <v>Matti Karttunen</v>
      </c>
      <c r="Q112" s="14" t="str">
        <f t="shared" si="10"/>
        <v>Matti Karttunen</v>
      </c>
      <c r="R112" t="s">
        <v>33</v>
      </c>
      <c r="S112" s="7">
        <f t="shared" si="11"/>
        <v>6</v>
      </c>
      <c r="T112" s="7" t="str">
        <f t="shared" si="12"/>
        <v>Medium</v>
      </c>
      <c r="U112" s="7" t="str">
        <f t="shared" si="13"/>
        <v>MEDIUM</v>
      </c>
      <c r="V112" s="7" t="str">
        <f t="shared" si="14"/>
        <v>medium</v>
      </c>
      <c r="W112" s="7" t="str">
        <f t="shared" si="15"/>
        <v>Medium</v>
      </c>
      <c r="X112" s="9" t="str">
        <f>LEFT(A112,2)</f>
        <v>10</v>
      </c>
      <c r="Y112" s="9" t="str">
        <f>RIGHT(A112,3)</f>
        <v>155</v>
      </c>
      <c r="Z112" s="9" t="str">
        <f t="shared" si="16"/>
        <v>ic Car</v>
      </c>
      <c r="AA112" s="9" t="str">
        <f t="shared" si="17"/>
        <v>ppe</v>
      </c>
    </row>
    <row r="113" spans="1:27" x14ac:dyDescent="0.25">
      <c r="A113">
        <v>10167</v>
      </c>
      <c r="B113">
        <v>44</v>
      </c>
      <c r="C113">
        <v>100</v>
      </c>
      <c r="D113">
        <v>9</v>
      </c>
      <c r="E113" s="1">
        <v>42272.052777777775</v>
      </c>
      <c r="F113" s="1">
        <v>42272.425185185188</v>
      </c>
      <c r="G113" t="s">
        <v>189</v>
      </c>
      <c r="H113" t="s">
        <v>107</v>
      </c>
      <c r="I113" t="s">
        <v>151</v>
      </c>
      <c r="K113" t="s">
        <v>152</v>
      </c>
      <c r="L113" t="s">
        <v>110</v>
      </c>
      <c r="M113" t="s">
        <v>27</v>
      </c>
      <c r="N113" t="s">
        <v>153</v>
      </c>
      <c r="O113" t="s">
        <v>119</v>
      </c>
      <c r="P113" s="14" t="str">
        <f t="shared" si="9"/>
        <v>Maria Larsson</v>
      </c>
      <c r="Q113" s="14" t="str">
        <f t="shared" si="10"/>
        <v>Maria Larsson</v>
      </c>
      <c r="R113" t="s">
        <v>33</v>
      </c>
      <c r="S113" s="7">
        <f t="shared" si="11"/>
        <v>6</v>
      </c>
      <c r="T113" s="7" t="str">
        <f t="shared" si="12"/>
        <v>Medium</v>
      </c>
      <c r="U113" s="7" t="str">
        <f t="shared" si="13"/>
        <v>MEDIUM</v>
      </c>
      <c r="V113" s="7" t="str">
        <f t="shared" si="14"/>
        <v>medium</v>
      </c>
      <c r="W113" s="7" t="str">
        <f t="shared" si="15"/>
        <v>Medium</v>
      </c>
      <c r="X113" s="9" t="str">
        <f>LEFT(A113,2)</f>
        <v>10</v>
      </c>
      <c r="Y113" s="9" t="str">
        <f>RIGHT(A113,3)</f>
        <v>167</v>
      </c>
      <c r="Z113" s="9" t="str">
        <f t="shared" si="16"/>
        <v>ic Car</v>
      </c>
      <c r="AA113" s="9" t="str">
        <f t="shared" si="17"/>
        <v>cel</v>
      </c>
    </row>
    <row r="114" spans="1:27" x14ac:dyDescent="0.25">
      <c r="A114">
        <v>10178</v>
      </c>
      <c r="B114">
        <v>24</v>
      </c>
      <c r="C114">
        <v>100</v>
      </c>
      <c r="D114">
        <v>12</v>
      </c>
      <c r="E114" s="1">
        <v>41083.030555555553</v>
      </c>
      <c r="F114" s="1">
        <v>41085.285370370373</v>
      </c>
      <c r="G114" t="s">
        <v>16</v>
      </c>
      <c r="H114" t="s">
        <v>107</v>
      </c>
      <c r="I114" t="s">
        <v>190</v>
      </c>
      <c r="K114">
        <v>31000</v>
      </c>
      <c r="L114" t="s">
        <v>26</v>
      </c>
      <c r="M114" t="s">
        <v>27</v>
      </c>
      <c r="N114" t="s">
        <v>191</v>
      </c>
      <c r="O114" t="s">
        <v>192</v>
      </c>
      <c r="P114" s="14" t="str">
        <f t="shared" si="9"/>
        <v>Annette Roulet</v>
      </c>
      <c r="Q114" s="14" t="str">
        <f t="shared" si="10"/>
        <v>Annette Roulet</v>
      </c>
      <c r="R114" t="s">
        <v>33</v>
      </c>
      <c r="S114" s="7">
        <f t="shared" si="11"/>
        <v>6</v>
      </c>
      <c r="T114" s="7" t="str">
        <f t="shared" si="12"/>
        <v>Medium</v>
      </c>
      <c r="U114" s="7" t="str">
        <f t="shared" si="13"/>
        <v>MEDIUM</v>
      </c>
      <c r="V114" s="7" t="str">
        <f t="shared" si="14"/>
        <v>medium</v>
      </c>
      <c r="W114" s="7" t="str">
        <f t="shared" si="15"/>
        <v>Medium</v>
      </c>
      <c r="X114" s="9" t="str">
        <f>LEFT(A114,2)</f>
        <v>10</v>
      </c>
      <c r="Y114" s="9" t="str">
        <f>RIGHT(A114,3)</f>
        <v>178</v>
      </c>
      <c r="Z114" s="9" t="str">
        <f t="shared" si="16"/>
        <v>ic Car</v>
      </c>
      <c r="AA114" s="9" t="str">
        <f t="shared" si="17"/>
        <v>ppe</v>
      </c>
    </row>
    <row r="115" spans="1:27" x14ac:dyDescent="0.25">
      <c r="A115">
        <v>10186</v>
      </c>
      <c r="B115">
        <v>26</v>
      </c>
      <c r="C115">
        <v>100</v>
      </c>
      <c r="D115">
        <v>9</v>
      </c>
      <c r="E115" s="1">
        <v>41987.013888888891</v>
      </c>
      <c r="F115" s="1">
        <v>41988.365856481483</v>
      </c>
      <c r="G115" t="s">
        <v>16</v>
      </c>
      <c r="H115" t="s">
        <v>107</v>
      </c>
      <c r="I115" t="s">
        <v>184</v>
      </c>
      <c r="K115" t="s">
        <v>193</v>
      </c>
      <c r="L115" t="s">
        <v>99</v>
      </c>
      <c r="M115" t="s">
        <v>27</v>
      </c>
      <c r="N115" t="s">
        <v>194</v>
      </c>
      <c r="O115" t="s">
        <v>195</v>
      </c>
      <c r="P115" s="14" t="str">
        <f t="shared" si="9"/>
        <v>Thomas Hardy</v>
      </c>
      <c r="Q115" s="14" t="str">
        <f t="shared" si="10"/>
        <v>Thomas Hardy</v>
      </c>
      <c r="R115" t="s">
        <v>33</v>
      </c>
      <c r="S115" s="7">
        <f t="shared" si="11"/>
        <v>6</v>
      </c>
      <c r="T115" s="7" t="str">
        <f t="shared" si="12"/>
        <v>Medium</v>
      </c>
      <c r="U115" s="7" t="str">
        <f t="shared" si="13"/>
        <v>MEDIUM</v>
      </c>
      <c r="V115" s="7" t="str">
        <f t="shared" si="14"/>
        <v>medium</v>
      </c>
      <c r="W115" s="7" t="str">
        <f t="shared" si="15"/>
        <v>Medium</v>
      </c>
      <c r="X115" s="9" t="str">
        <f>LEFT(A115,2)</f>
        <v>10</v>
      </c>
      <c r="Y115" s="9" t="str">
        <f>RIGHT(A115,3)</f>
        <v>186</v>
      </c>
      <c r="Z115" s="9" t="str">
        <f t="shared" si="16"/>
        <v>ic Car</v>
      </c>
      <c r="AA115" s="9" t="str">
        <f t="shared" si="17"/>
        <v>ppe</v>
      </c>
    </row>
    <row r="116" spans="1:27" x14ac:dyDescent="0.25">
      <c r="A116">
        <v>10197</v>
      </c>
      <c r="B116">
        <v>45</v>
      </c>
      <c r="C116">
        <v>100</v>
      </c>
      <c r="D116">
        <v>6</v>
      </c>
      <c r="E116" s="1">
        <v>41621.070138888892</v>
      </c>
      <c r="F116" s="1">
        <v>41623.40965277778</v>
      </c>
      <c r="G116" t="s">
        <v>16</v>
      </c>
      <c r="H116" t="s">
        <v>107</v>
      </c>
      <c r="I116" t="s">
        <v>196</v>
      </c>
      <c r="K116">
        <v>8022</v>
      </c>
      <c r="L116" t="s">
        <v>104</v>
      </c>
      <c r="M116" t="s">
        <v>27</v>
      </c>
      <c r="N116" t="s">
        <v>197</v>
      </c>
      <c r="O116" t="s">
        <v>198</v>
      </c>
      <c r="P116" s="14" t="str">
        <f t="shared" si="9"/>
        <v>Eduardo Saavedra</v>
      </c>
      <c r="Q116" s="14" t="str">
        <f t="shared" si="10"/>
        <v>Eduardo Saavedra</v>
      </c>
      <c r="R116" t="s">
        <v>33</v>
      </c>
      <c r="S116" s="7">
        <f t="shared" si="11"/>
        <v>6</v>
      </c>
      <c r="T116" s="7" t="str">
        <f t="shared" si="12"/>
        <v>Medium</v>
      </c>
      <c r="U116" s="7" t="str">
        <f t="shared" si="13"/>
        <v>MEDIUM</v>
      </c>
      <c r="V116" s="7" t="str">
        <f t="shared" si="14"/>
        <v>medium</v>
      </c>
      <c r="W116" s="7" t="str">
        <f t="shared" si="15"/>
        <v>Medium</v>
      </c>
      <c r="X116" s="9" t="str">
        <f>LEFT(A116,2)</f>
        <v>10</v>
      </c>
      <c r="Y116" s="9" t="str">
        <f>RIGHT(A116,3)</f>
        <v>197</v>
      </c>
      <c r="Z116" s="9" t="str">
        <f t="shared" si="16"/>
        <v>ic Car</v>
      </c>
      <c r="AA116" s="9" t="str">
        <f t="shared" si="17"/>
        <v>ppe</v>
      </c>
    </row>
    <row r="117" spans="1:27" x14ac:dyDescent="0.25">
      <c r="A117">
        <v>10209</v>
      </c>
      <c r="B117">
        <v>39</v>
      </c>
      <c r="C117">
        <v>100</v>
      </c>
      <c r="D117">
        <v>8</v>
      </c>
      <c r="E117" s="1">
        <v>41121.032638888886</v>
      </c>
      <c r="F117" s="1">
        <v>41122.791712962964</v>
      </c>
      <c r="G117" t="s">
        <v>16</v>
      </c>
      <c r="H117" t="s">
        <v>107</v>
      </c>
      <c r="I117" t="s">
        <v>199</v>
      </c>
      <c r="J117" t="s">
        <v>35</v>
      </c>
      <c r="L117" t="s">
        <v>20</v>
      </c>
      <c r="M117" t="s">
        <v>21</v>
      </c>
      <c r="N117" t="s">
        <v>200</v>
      </c>
      <c r="O117" t="s">
        <v>61</v>
      </c>
      <c r="P117" s="14" t="str">
        <f t="shared" si="9"/>
        <v>Michael Chandler</v>
      </c>
      <c r="Q117" s="14" t="str">
        <f t="shared" si="10"/>
        <v>Michael Chandler</v>
      </c>
      <c r="R117" t="s">
        <v>33</v>
      </c>
      <c r="S117" s="7">
        <f t="shared" si="11"/>
        <v>6</v>
      </c>
      <c r="T117" s="7" t="str">
        <f t="shared" si="12"/>
        <v>Medium</v>
      </c>
      <c r="U117" s="7" t="str">
        <f t="shared" si="13"/>
        <v>MEDIUM</v>
      </c>
      <c r="V117" s="7" t="str">
        <f t="shared" si="14"/>
        <v>medium</v>
      </c>
      <c r="W117" s="7" t="str">
        <f t="shared" si="15"/>
        <v>Medium</v>
      </c>
      <c r="X117" s="9" t="str">
        <f>LEFT(A117,2)</f>
        <v>10</v>
      </c>
      <c r="Y117" s="9" t="str">
        <f>RIGHT(A117,3)</f>
        <v>209</v>
      </c>
      <c r="Z117" s="9" t="str">
        <f t="shared" si="16"/>
        <v>ic Car</v>
      </c>
      <c r="AA117" s="9" t="str">
        <f t="shared" si="17"/>
        <v>ppe</v>
      </c>
    </row>
    <row r="118" spans="1:27" x14ac:dyDescent="0.25">
      <c r="A118">
        <v>10222</v>
      </c>
      <c r="B118">
        <v>49</v>
      </c>
      <c r="C118">
        <v>100</v>
      </c>
      <c r="D118">
        <v>12</v>
      </c>
      <c r="E118" s="1">
        <v>41734.993750000001</v>
      </c>
      <c r="F118" s="1">
        <v>41736.166805555556</v>
      </c>
      <c r="G118" t="s">
        <v>16</v>
      </c>
      <c r="H118" t="s">
        <v>107</v>
      </c>
      <c r="I118" t="s">
        <v>201</v>
      </c>
      <c r="J118" t="s">
        <v>35</v>
      </c>
      <c r="K118">
        <v>91217</v>
      </c>
      <c r="L118" t="s">
        <v>20</v>
      </c>
      <c r="M118" t="s">
        <v>21</v>
      </c>
      <c r="N118" t="s">
        <v>137</v>
      </c>
      <c r="O118" t="s">
        <v>158</v>
      </c>
      <c r="P118" s="14" t="str">
        <f t="shared" si="9"/>
        <v>Valarie Thompson</v>
      </c>
      <c r="Q118" s="14" t="str">
        <f t="shared" si="10"/>
        <v>Valarie Thompson</v>
      </c>
      <c r="R118" t="s">
        <v>33</v>
      </c>
      <c r="S118" s="7">
        <f t="shared" si="11"/>
        <v>6</v>
      </c>
      <c r="T118" s="7" t="str">
        <f t="shared" si="12"/>
        <v>Medium</v>
      </c>
      <c r="U118" s="7" t="str">
        <f t="shared" si="13"/>
        <v>MEDIUM</v>
      </c>
      <c r="V118" s="7" t="str">
        <f t="shared" si="14"/>
        <v>medium</v>
      </c>
      <c r="W118" s="7" t="str">
        <f t="shared" si="15"/>
        <v>Medium</v>
      </c>
      <c r="X118" s="9" t="str">
        <f>LEFT(A118,2)</f>
        <v>10</v>
      </c>
      <c r="Y118" s="9" t="str">
        <f>RIGHT(A118,3)</f>
        <v>222</v>
      </c>
      <c r="Z118" s="9" t="str">
        <f t="shared" si="16"/>
        <v>ic Car</v>
      </c>
      <c r="AA118" s="9" t="str">
        <f t="shared" si="17"/>
        <v>ppe</v>
      </c>
    </row>
    <row r="119" spans="1:27" x14ac:dyDescent="0.25">
      <c r="A119">
        <v>10248</v>
      </c>
      <c r="B119">
        <v>20</v>
      </c>
      <c r="C119">
        <v>100</v>
      </c>
      <c r="D119">
        <v>3</v>
      </c>
      <c r="E119" s="1">
        <v>41933.033333333333</v>
      </c>
      <c r="F119" s="1">
        <v>41934.988287037035</v>
      </c>
      <c r="G119" t="s">
        <v>189</v>
      </c>
      <c r="H119" t="s">
        <v>107</v>
      </c>
      <c r="I119" t="s">
        <v>18</v>
      </c>
      <c r="J119" t="s">
        <v>19</v>
      </c>
      <c r="K119">
        <v>10022</v>
      </c>
      <c r="L119" t="s">
        <v>20</v>
      </c>
      <c r="M119" t="s">
        <v>21</v>
      </c>
      <c r="N119" t="s">
        <v>22</v>
      </c>
      <c r="O119" t="s">
        <v>23</v>
      </c>
      <c r="P119" s="14" t="str">
        <f t="shared" si="9"/>
        <v>Kwai Yu</v>
      </c>
      <c r="Q119" s="14" t="str">
        <f t="shared" si="10"/>
        <v>Kwai Yu</v>
      </c>
      <c r="R119" t="s">
        <v>24</v>
      </c>
      <c r="S119" s="7">
        <f t="shared" si="11"/>
        <v>5</v>
      </c>
      <c r="T119" s="7" t="str">
        <f t="shared" si="12"/>
        <v>Small</v>
      </c>
      <c r="U119" s="7" t="str">
        <f t="shared" si="13"/>
        <v>SMALL</v>
      </c>
      <c r="V119" s="7" t="str">
        <f t="shared" si="14"/>
        <v>small</v>
      </c>
      <c r="W119" s="7" t="str">
        <f t="shared" si="15"/>
        <v>Small</v>
      </c>
      <c r="X119" s="9" t="str">
        <f>LEFT(A119,2)</f>
        <v>10</v>
      </c>
      <c r="Y119" s="9" t="str">
        <f>RIGHT(A119,3)</f>
        <v>248</v>
      </c>
      <c r="Z119" s="9" t="str">
        <f t="shared" si="16"/>
        <v>ic Car</v>
      </c>
      <c r="AA119" s="9" t="str">
        <f t="shared" si="17"/>
        <v>cel</v>
      </c>
    </row>
    <row r="120" spans="1:27" x14ac:dyDescent="0.25">
      <c r="A120">
        <v>10261</v>
      </c>
      <c r="B120">
        <v>27</v>
      </c>
      <c r="C120">
        <v>100</v>
      </c>
      <c r="D120">
        <v>1</v>
      </c>
      <c r="E120" s="1">
        <v>42077.001388888886</v>
      </c>
      <c r="F120" s="1">
        <v>42078.005590277775</v>
      </c>
      <c r="G120" t="s">
        <v>16</v>
      </c>
      <c r="H120" t="s">
        <v>107</v>
      </c>
      <c r="I120" t="s">
        <v>166</v>
      </c>
      <c r="J120" t="s">
        <v>167</v>
      </c>
      <c r="K120" t="s">
        <v>168</v>
      </c>
      <c r="L120" t="s">
        <v>133</v>
      </c>
      <c r="M120" t="s">
        <v>21</v>
      </c>
      <c r="N120" t="s">
        <v>169</v>
      </c>
      <c r="O120" t="s">
        <v>170</v>
      </c>
      <c r="P120" s="14" t="str">
        <f t="shared" si="9"/>
        <v>Jean Fresnisre</v>
      </c>
      <c r="Q120" s="14" t="str">
        <f t="shared" si="10"/>
        <v>Jean Fresnisre</v>
      </c>
      <c r="R120" t="s">
        <v>33</v>
      </c>
      <c r="S120" s="7">
        <f t="shared" si="11"/>
        <v>6</v>
      </c>
      <c r="T120" s="7" t="str">
        <f t="shared" si="12"/>
        <v>Medium</v>
      </c>
      <c r="U120" s="7" t="str">
        <f t="shared" si="13"/>
        <v>MEDIUM</v>
      </c>
      <c r="V120" s="7" t="str">
        <f t="shared" si="14"/>
        <v>medium</v>
      </c>
      <c r="W120" s="7" t="str">
        <f t="shared" si="15"/>
        <v>Medium</v>
      </c>
      <c r="X120" s="9" t="str">
        <f>LEFT(A120,2)</f>
        <v>10</v>
      </c>
      <c r="Y120" s="9" t="str">
        <f>RIGHT(A120,3)</f>
        <v>261</v>
      </c>
      <c r="Z120" s="9" t="str">
        <f t="shared" si="16"/>
        <v>ic Car</v>
      </c>
      <c r="AA120" s="9" t="str">
        <f t="shared" si="17"/>
        <v>ppe</v>
      </c>
    </row>
    <row r="121" spans="1:27" x14ac:dyDescent="0.25">
      <c r="A121">
        <v>10273</v>
      </c>
      <c r="B121">
        <v>30</v>
      </c>
      <c r="C121">
        <v>100</v>
      </c>
      <c r="D121">
        <v>4</v>
      </c>
      <c r="E121" s="1">
        <v>41859.943749999999</v>
      </c>
      <c r="F121" s="1">
        <v>41861.379340277781</v>
      </c>
      <c r="G121" t="s">
        <v>16</v>
      </c>
      <c r="H121" t="s">
        <v>107</v>
      </c>
      <c r="I121" t="s">
        <v>202</v>
      </c>
      <c r="K121" t="s">
        <v>203</v>
      </c>
      <c r="L121" t="s">
        <v>204</v>
      </c>
      <c r="M121" t="s">
        <v>27</v>
      </c>
      <c r="N121" t="s">
        <v>205</v>
      </c>
      <c r="O121" t="s">
        <v>206</v>
      </c>
      <c r="P121" s="14" t="str">
        <f t="shared" si="9"/>
        <v>Catherine Dewey</v>
      </c>
      <c r="Q121" s="14" t="str">
        <f t="shared" si="10"/>
        <v>Catherine Dewey</v>
      </c>
      <c r="R121" t="s">
        <v>33</v>
      </c>
      <c r="S121" s="7">
        <f t="shared" si="11"/>
        <v>6</v>
      </c>
      <c r="T121" s="7" t="str">
        <f t="shared" si="12"/>
        <v>Medium</v>
      </c>
      <c r="U121" s="7" t="str">
        <f t="shared" si="13"/>
        <v>MEDIUM</v>
      </c>
      <c r="V121" s="7" t="str">
        <f t="shared" si="14"/>
        <v>medium</v>
      </c>
      <c r="W121" s="7" t="str">
        <f t="shared" si="15"/>
        <v>Medium</v>
      </c>
      <c r="X121" s="9" t="str">
        <f>LEFT(A121,2)</f>
        <v>10</v>
      </c>
      <c r="Y121" s="9" t="str">
        <f>RIGHT(A121,3)</f>
        <v>273</v>
      </c>
      <c r="Z121" s="9" t="str">
        <f t="shared" si="16"/>
        <v>ic Car</v>
      </c>
      <c r="AA121" s="9" t="str">
        <f t="shared" si="17"/>
        <v>ppe</v>
      </c>
    </row>
    <row r="122" spans="1:27" x14ac:dyDescent="0.25">
      <c r="A122">
        <v>10283</v>
      </c>
      <c r="B122">
        <v>25</v>
      </c>
      <c r="C122">
        <v>100</v>
      </c>
      <c r="D122">
        <v>6</v>
      </c>
      <c r="E122" s="1">
        <v>41407.980555555558</v>
      </c>
      <c r="F122" s="1">
        <v>41409.157083333332</v>
      </c>
      <c r="G122" t="s">
        <v>16</v>
      </c>
      <c r="H122" t="s">
        <v>107</v>
      </c>
      <c r="I122" t="s">
        <v>207</v>
      </c>
      <c r="J122" t="s">
        <v>131</v>
      </c>
      <c r="K122" t="s">
        <v>208</v>
      </c>
      <c r="L122" t="s">
        <v>133</v>
      </c>
      <c r="M122" t="s">
        <v>21</v>
      </c>
      <c r="N122" t="s">
        <v>209</v>
      </c>
      <c r="O122" t="s">
        <v>101</v>
      </c>
      <c r="P122" s="14" t="str">
        <f t="shared" si="9"/>
        <v>Elizabeth Lincoln</v>
      </c>
      <c r="Q122" s="14" t="str">
        <f t="shared" si="10"/>
        <v>Elizabeth Lincoln</v>
      </c>
      <c r="R122" t="s">
        <v>24</v>
      </c>
      <c r="S122" s="7">
        <f t="shared" si="11"/>
        <v>5</v>
      </c>
      <c r="T122" s="7" t="str">
        <f t="shared" si="12"/>
        <v>Small</v>
      </c>
      <c r="U122" s="7" t="str">
        <f t="shared" si="13"/>
        <v>SMALL</v>
      </c>
      <c r="V122" s="7" t="str">
        <f t="shared" si="14"/>
        <v>small</v>
      </c>
      <c r="W122" s="7" t="str">
        <f t="shared" si="15"/>
        <v>Small</v>
      </c>
      <c r="X122" s="9" t="str">
        <f>LEFT(A122,2)</f>
        <v>10</v>
      </c>
      <c r="Y122" s="9" t="str">
        <f>RIGHT(A122,3)</f>
        <v>283</v>
      </c>
      <c r="Z122" s="9" t="str">
        <f t="shared" si="16"/>
        <v>ic Car</v>
      </c>
      <c r="AA122" s="9" t="str">
        <f t="shared" si="17"/>
        <v>ppe</v>
      </c>
    </row>
    <row r="123" spans="1:27" x14ac:dyDescent="0.25">
      <c r="A123">
        <v>10295</v>
      </c>
      <c r="B123">
        <v>24</v>
      </c>
      <c r="C123">
        <v>100</v>
      </c>
      <c r="D123">
        <v>1</v>
      </c>
      <c r="E123" s="1">
        <v>41617.04791666667</v>
      </c>
      <c r="F123" s="1">
        <v>41618.252557870372</v>
      </c>
      <c r="G123" t="s">
        <v>16</v>
      </c>
      <c r="H123" t="s">
        <v>107</v>
      </c>
      <c r="I123" t="s">
        <v>210</v>
      </c>
      <c r="J123" t="s">
        <v>72</v>
      </c>
      <c r="K123">
        <v>51003</v>
      </c>
      <c r="L123" t="s">
        <v>20</v>
      </c>
      <c r="M123" t="s">
        <v>21</v>
      </c>
      <c r="N123" t="s">
        <v>211</v>
      </c>
      <c r="O123" t="s">
        <v>42</v>
      </c>
      <c r="P123" s="14" t="str">
        <f t="shared" si="9"/>
        <v>Juri Yoshido</v>
      </c>
      <c r="Q123" s="14" t="str">
        <f t="shared" si="10"/>
        <v>Juri Yoshido</v>
      </c>
      <c r="R123" t="s">
        <v>33</v>
      </c>
      <c r="S123" s="7">
        <f t="shared" si="11"/>
        <v>6</v>
      </c>
      <c r="T123" s="7" t="str">
        <f t="shared" si="12"/>
        <v>Medium</v>
      </c>
      <c r="U123" s="7" t="str">
        <f t="shared" si="13"/>
        <v>MEDIUM</v>
      </c>
      <c r="V123" s="7" t="str">
        <f t="shared" si="14"/>
        <v>medium</v>
      </c>
      <c r="W123" s="7" t="str">
        <f t="shared" si="15"/>
        <v>Medium</v>
      </c>
      <c r="X123" s="9" t="str">
        <f>LEFT(A123,2)</f>
        <v>10</v>
      </c>
      <c r="Y123" s="9" t="str">
        <f>RIGHT(A123,3)</f>
        <v>295</v>
      </c>
      <c r="Z123" s="9" t="str">
        <f t="shared" si="16"/>
        <v>ic Car</v>
      </c>
      <c r="AA123" s="9" t="str">
        <f t="shared" si="17"/>
        <v>ppe</v>
      </c>
    </row>
    <row r="124" spans="1:27" x14ac:dyDescent="0.25">
      <c r="A124">
        <v>10307</v>
      </c>
      <c r="B124">
        <v>22</v>
      </c>
      <c r="C124">
        <v>100</v>
      </c>
      <c r="D124">
        <v>9</v>
      </c>
      <c r="E124" s="1">
        <v>41363.019444444442</v>
      </c>
      <c r="F124" s="1">
        <v>41364.936122685183</v>
      </c>
      <c r="G124" t="s">
        <v>16</v>
      </c>
      <c r="H124" t="s">
        <v>107</v>
      </c>
      <c r="I124" t="s">
        <v>124</v>
      </c>
      <c r="J124" t="s">
        <v>83</v>
      </c>
      <c r="K124">
        <v>71270</v>
      </c>
      <c r="L124" t="s">
        <v>20</v>
      </c>
      <c r="M124" t="s">
        <v>21</v>
      </c>
      <c r="N124" t="s">
        <v>125</v>
      </c>
      <c r="O124" t="s">
        <v>126</v>
      </c>
      <c r="P124" s="14" t="str">
        <f t="shared" si="9"/>
        <v>Francisca Cervantes</v>
      </c>
      <c r="Q124" s="14" t="str">
        <f t="shared" si="10"/>
        <v>Francisca Cervantes</v>
      </c>
      <c r="R124" t="s">
        <v>24</v>
      </c>
      <c r="S124" s="7">
        <f t="shared" si="11"/>
        <v>5</v>
      </c>
      <c r="T124" s="7" t="str">
        <f t="shared" si="12"/>
        <v>Small</v>
      </c>
      <c r="U124" s="7" t="str">
        <f t="shared" si="13"/>
        <v>SMALL</v>
      </c>
      <c r="V124" s="7" t="str">
        <f t="shared" si="14"/>
        <v>small</v>
      </c>
      <c r="W124" s="7" t="str">
        <f t="shared" si="15"/>
        <v>Small</v>
      </c>
      <c r="X124" s="9" t="str">
        <f>LEFT(A124,2)</f>
        <v>10</v>
      </c>
      <c r="Y124" s="9" t="str">
        <f>RIGHT(A124,3)</f>
        <v>307</v>
      </c>
      <c r="Z124" s="9" t="str">
        <f t="shared" si="16"/>
        <v>ic Car</v>
      </c>
      <c r="AA124" s="9" t="str">
        <f t="shared" si="17"/>
        <v>ppe</v>
      </c>
    </row>
    <row r="125" spans="1:27" x14ac:dyDescent="0.25">
      <c r="A125">
        <v>10316</v>
      </c>
      <c r="B125">
        <v>33</v>
      </c>
      <c r="C125">
        <v>100</v>
      </c>
      <c r="D125">
        <v>17</v>
      </c>
      <c r="E125" s="1">
        <v>41105.027083333334</v>
      </c>
      <c r="F125" s="1">
        <v>41107.946620370371</v>
      </c>
      <c r="G125" t="s">
        <v>16</v>
      </c>
      <c r="H125" t="s">
        <v>107</v>
      </c>
      <c r="I125" t="s">
        <v>212</v>
      </c>
      <c r="J125" t="s">
        <v>213</v>
      </c>
      <c r="K125" t="s">
        <v>214</v>
      </c>
      <c r="L125" t="s">
        <v>99</v>
      </c>
      <c r="M125" t="s">
        <v>27</v>
      </c>
      <c r="N125" t="s">
        <v>215</v>
      </c>
      <c r="O125" t="s">
        <v>216</v>
      </c>
      <c r="P125" s="14" t="str">
        <f t="shared" si="9"/>
        <v>Helen Bennett</v>
      </c>
      <c r="Q125" s="14" t="str">
        <f t="shared" si="10"/>
        <v>Helen Bennett</v>
      </c>
      <c r="R125" t="s">
        <v>33</v>
      </c>
      <c r="S125" s="7">
        <f t="shared" si="11"/>
        <v>6</v>
      </c>
      <c r="T125" s="7" t="str">
        <f t="shared" si="12"/>
        <v>Medium</v>
      </c>
      <c r="U125" s="7" t="str">
        <f t="shared" si="13"/>
        <v>MEDIUM</v>
      </c>
      <c r="V125" s="7" t="str">
        <f t="shared" si="14"/>
        <v>medium</v>
      </c>
      <c r="W125" s="7" t="str">
        <f t="shared" si="15"/>
        <v>Medium</v>
      </c>
      <c r="X125" s="9" t="str">
        <f>LEFT(A125,2)</f>
        <v>10</v>
      </c>
      <c r="Y125" s="9" t="str">
        <f>RIGHT(A125,3)</f>
        <v>316</v>
      </c>
      <c r="Z125" s="9" t="str">
        <f t="shared" si="16"/>
        <v>ic Car</v>
      </c>
      <c r="AA125" s="9" t="str">
        <f t="shared" si="17"/>
        <v>ppe</v>
      </c>
    </row>
    <row r="126" spans="1:27" x14ac:dyDescent="0.25">
      <c r="A126">
        <v>10325</v>
      </c>
      <c r="B126">
        <v>47</v>
      </c>
      <c r="C126">
        <v>64.930000000000007</v>
      </c>
      <c r="D126">
        <v>6</v>
      </c>
      <c r="E126" s="1">
        <v>42359.035416666666</v>
      </c>
      <c r="F126" s="1">
        <v>42361.435717592591</v>
      </c>
      <c r="G126" t="s">
        <v>16</v>
      </c>
      <c r="H126" t="s">
        <v>107</v>
      </c>
      <c r="I126" t="s">
        <v>79</v>
      </c>
      <c r="K126">
        <v>4110</v>
      </c>
      <c r="L126" t="s">
        <v>48</v>
      </c>
      <c r="M126" t="s">
        <v>27</v>
      </c>
      <c r="N126" t="s">
        <v>80</v>
      </c>
      <c r="O126" t="s">
        <v>81</v>
      </c>
      <c r="P126" s="14" t="str">
        <f t="shared" si="9"/>
        <v>Jonas Bergulfsen</v>
      </c>
      <c r="Q126" s="14" t="str">
        <f t="shared" si="10"/>
        <v>Jonas Bergulfsen</v>
      </c>
      <c r="R126" t="s">
        <v>33</v>
      </c>
      <c r="S126" s="7">
        <f t="shared" si="11"/>
        <v>6</v>
      </c>
      <c r="T126" s="7" t="str">
        <f t="shared" si="12"/>
        <v>Medium</v>
      </c>
      <c r="U126" s="7" t="str">
        <f t="shared" si="13"/>
        <v>MEDIUM</v>
      </c>
      <c r="V126" s="7" t="str">
        <f t="shared" si="14"/>
        <v>medium</v>
      </c>
      <c r="W126" s="7" t="str">
        <f t="shared" si="15"/>
        <v>Medium</v>
      </c>
      <c r="X126" s="9" t="str">
        <f>LEFT(A126,2)</f>
        <v>10</v>
      </c>
      <c r="Y126" s="9" t="str">
        <f>RIGHT(A126,3)</f>
        <v>325</v>
      </c>
      <c r="Z126" s="9" t="str">
        <f t="shared" si="16"/>
        <v>ic Car</v>
      </c>
      <c r="AA126" s="9" t="str">
        <f t="shared" si="17"/>
        <v>ppe</v>
      </c>
    </row>
    <row r="127" spans="1:27" x14ac:dyDescent="0.25">
      <c r="A127">
        <v>10337</v>
      </c>
      <c r="B127">
        <v>25</v>
      </c>
      <c r="C127">
        <v>48.05</v>
      </c>
      <c r="D127">
        <v>8</v>
      </c>
      <c r="E127" s="1">
        <v>41316.994444444441</v>
      </c>
      <c r="F127" s="1">
        <v>41317.230231481481</v>
      </c>
      <c r="G127" t="s">
        <v>16</v>
      </c>
      <c r="H127" t="s">
        <v>107</v>
      </c>
      <c r="I127" t="s">
        <v>18</v>
      </c>
      <c r="J127" t="s">
        <v>19</v>
      </c>
      <c r="K127">
        <v>10022</v>
      </c>
      <c r="L127" t="s">
        <v>20</v>
      </c>
      <c r="M127" t="s">
        <v>21</v>
      </c>
      <c r="N127" t="s">
        <v>73</v>
      </c>
      <c r="O127" t="s">
        <v>119</v>
      </c>
      <c r="P127" s="14" t="str">
        <f t="shared" si="9"/>
        <v>Maria Hernandez</v>
      </c>
      <c r="Q127" s="14" t="str">
        <f t="shared" si="10"/>
        <v>Maria Hernandez</v>
      </c>
      <c r="R127" t="s">
        <v>24</v>
      </c>
      <c r="S127" s="7">
        <f t="shared" si="11"/>
        <v>5</v>
      </c>
      <c r="T127" s="7" t="str">
        <f t="shared" si="12"/>
        <v>Small</v>
      </c>
      <c r="U127" s="7" t="str">
        <f t="shared" si="13"/>
        <v>SMALL</v>
      </c>
      <c r="V127" s="7" t="str">
        <f t="shared" si="14"/>
        <v>small</v>
      </c>
      <c r="W127" s="7" t="str">
        <f t="shared" si="15"/>
        <v>Small</v>
      </c>
      <c r="X127" s="9" t="str">
        <f>LEFT(A127,2)</f>
        <v>10</v>
      </c>
      <c r="Y127" s="9" t="str">
        <f>RIGHT(A127,3)</f>
        <v>337</v>
      </c>
      <c r="Z127" s="9" t="str">
        <f t="shared" si="16"/>
        <v>ic Car</v>
      </c>
      <c r="AA127" s="9" t="str">
        <f t="shared" si="17"/>
        <v>ppe</v>
      </c>
    </row>
    <row r="128" spans="1:27" x14ac:dyDescent="0.25">
      <c r="A128">
        <v>10350</v>
      </c>
      <c r="B128">
        <v>26</v>
      </c>
      <c r="C128">
        <v>75.47</v>
      </c>
      <c r="D128">
        <v>5</v>
      </c>
      <c r="E128" s="1">
        <v>41945.054861111108</v>
      </c>
      <c r="F128" s="1">
        <v>41947.686701388891</v>
      </c>
      <c r="G128" t="s">
        <v>16</v>
      </c>
      <c r="H128" t="s">
        <v>107</v>
      </c>
      <c r="I128" t="s">
        <v>103</v>
      </c>
      <c r="K128">
        <v>28034</v>
      </c>
      <c r="L128" t="s">
        <v>104</v>
      </c>
      <c r="M128" t="s">
        <v>27</v>
      </c>
      <c r="N128" t="s">
        <v>105</v>
      </c>
      <c r="O128" t="s">
        <v>106</v>
      </c>
      <c r="P128" s="14" t="str">
        <f t="shared" si="9"/>
        <v>Diego Freyre</v>
      </c>
      <c r="Q128" s="14" t="str">
        <f t="shared" si="10"/>
        <v>Diego Freyre</v>
      </c>
      <c r="R128" t="s">
        <v>24</v>
      </c>
      <c r="S128" s="7">
        <f t="shared" si="11"/>
        <v>5</v>
      </c>
      <c r="T128" s="7" t="str">
        <f t="shared" si="12"/>
        <v>Small</v>
      </c>
      <c r="U128" s="7" t="str">
        <f t="shared" si="13"/>
        <v>SMALL</v>
      </c>
      <c r="V128" s="7" t="str">
        <f t="shared" si="14"/>
        <v>small</v>
      </c>
      <c r="W128" s="7" t="str">
        <f t="shared" si="15"/>
        <v>Small</v>
      </c>
      <c r="X128" s="9" t="str">
        <f>LEFT(A128,2)</f>
        <v>10</v>
      </c>
      <c r="Y128" s="9" t="str">
        <f>RIGHT(A128,3)</f>
        <v>350</v>
      </c>
      <c r="Z128" s="9" t="str">
        <f t="shared" si="16"/>
        <v>ic Car</v>
      </c>
      <c r="AA128" s="9" t="str">
        <f t="shared" si="17"/>
        <v>ppe</v>
      </c>
    </row>
    <row r="129" spans="1:27" x14ac:dyDescent="0.25">
      <c r="A129">
        <v>10359</v>
      </c>
      <c r="B129">
        <v>48</v>
      </c>
      <c r="C129">
        <v>54.68</v>
      </c>
      <c r="D129">
        <v>6</v>
      </c>
      <c r="E129" s="1">
        <v>41764.998611111114</v>
      </c>
      <c r="F129" s="1">
        <v>41766.219548611109</v>
      </c>
      <c r="G129" t="s">
        <v>16</v>
      </c>
      <c r="H129" t="s">
        <v>107</v>
      </c>
      <c r="I129" t="s">
        <v>25</v>
      </c>
      <c r="K129">
        <v>51100</v>
      </c>
      <c r="L129" t="s">
        <v>26</v>
      </c>
      <c r="M129" t="s">
        <v>27</v>
      </c>
      <c r="N129" t="s">
        <v>28</v>
      </c>
      <c r="O129" t="s">
        <v>29</v>
      </c>
      <c r="P129" s="14" t="str">
        <f t="shared" si="9"/>
        <v>Paul Henriot</v>
      </c>
      <c r="Q129" s="14" t="str">
        <f t="shared" si="10"/>
        <v>Paul Henriot</v>
      </c>
      <c r="R129" t="s">
        <v>24</v>
      </c>
      <c r="S129" s="7">
        <f t="shared" si="11"/>
        <v>5</v>
      </c>
      <c r="T129" s="7" t="str">
        <f t="shared" si="12"/>
        <v>Small</v>
      </c>
      <c r="U129" s="7" t="str">
        <f t="shared" si="13"/>
        <v>SMALL</v>
      </c>
      <c r="V129" s="7" t="str">
        <f t="shared" si="14"/>
        <v>small</v>
      </c>
      <c r="W129" s="7" t="str">
        <f t="shared" si="15"/>
        <v>Small</v>
      </c>
      <c r="X129" s="9" t="str">
        <f>LEFT(A129,2)</f>
        <v>10</v>
      </c>
      <c r="Y129" s="9" t="str">
        <f>RIGHT(A129,3)</f>
        <v>359</v>
      </c>
      <c r="Z129" s="9" t="str">
        <f t="shared" si="16"/>
        <v>ic Car</v>
      </c>
      <c r="AA129" s="9" t="str">
        <f t="shared" si="17"/>
        <v>ppe</v>
      </c>
    </row>
    <row r="130" spans="1:27" x14ac:dyDescent="0.25">
      <c r="A130">
        <v>10373</v>
      </c>
      <c r="B130">
        <v>39</v>
      </c>
      <c r="C130">
        <v>100</v>
      </c>
      <c r="D130">
        <v>3</v>
      </c>
      <c r="E130" s="1">
        <v>41016.027777777781</v>
      </c>
      <c r="F130" s="1">
        <v>41016.569479166668</v>
      </c>
      <c r="G130" t="s">
        <v>16</v>
      </c>
      <c r="H130" t="s">
        <v>107</v>
      </c>
      <c r="I130" t="s">
        <v>217</v>
      </c>
      <c r="K130">
        <v>90110</v>
      </c>
      <c r="L130" t="s">
        <v>76</v>
      </c>
      <c r="M130" t="s">
        <v>27</v>
      </c>
      <c r="N130" t="s">
        <v>218</v>
      </c>
      <c r="O130" t="s">
        <v>219</v>
      </c>
      <c r="P130" s="14" t="str">
        <f t="shared" si="9"/>
        <v>Pirkko Koskitalo</v>
      </c>
      <c r="Q130" s="14" t="str">
        <f t="shared" si="10"/>
        <v>Pirkko Koskitalo</v>
      </c>
      <c r="R130" t="s">
        <v>33</v>
      </c>
      <c r="S130" s="7">
        <f t="shared" si="11"/>
        <v>6</v>
      </c>
      <c r="T130" s="7" t="str">
        <f t="shared" si="12"/>
        <v>Medium</v>
      </c>
      <c r="U130" s="7" t="str">
        <f t="shared" si="13"/>
        <v>MEDIUM</v>
      </c>
      <c r="V130" s="7" t="str">
        <f t="shared" si="14"/>
        <v>medium</v>
      </c>
      <c r="W130" s="7" t="str">
        <f t="shared" si="15"/>
        <v>Medium</v>
      </c>
      <c r="X130" s="9" t="str">
        <f>LEFT(A130,2)</f>
        <v>10</v>
      </c>
      <c r="Y130" s="9" t="str">
        <f>RIGHT(A130,3)</f>
        <v>373</v>
      </c>
      <c r="Z130" s="9" t="str">
        <f t="shared" si="16"/>
        <v>ic Car</v>
      </c>
      <c r="AA130" s="9" t="str">
        <f t="shared" si="17"/>
        <v>ppe</v>
      </c>
    </row>
    <row r="131" spans="1:27" x14ac:dyDescent="0.25">
      <c r="A131">
        <v>10384</v>
      </c>
      <c r="B131">
        <v>34</v>
      </c>
      <c r="C131">
        <v>100</v>
      </c>
      <c r="D131">
        <v>4</v>
      </c>
      <c r="E131" s="1">
        <v>41018.009027777778</v>
      </c>
      <c r="F131" s="1">
        <v>41019.168298611112</v>
      </c>
      <c r="G131" t="s">
        <v>16</v>
      </c>
      <c r="H131" t="s">
        <v>107</v>
      </c>
      <c r="I131" t="s">
        <v>38</v>
      </c>
      <c r="J131" t="s">
        <v>35</v>
      </c>
      <c r="L131" t="s">
        <v>20</v>
      </c>
      <c r="M131" t="s">
        <v>21</v>
      </c>
      <c r="N131" t="s">
        <v>39</v>
      </c>
      <c r="O131" t="s">
        <v>37</v>
      </c>
      <c r="P131" s="14" t="str">
        <f t="shared" ref="P131:P194" si="18">CONCATENATE(O131," ",N131)</f>
        <v>Julie Brown</v>
      </c>
      <c r="Q131" s="14" t="str">
        <f t="shared" ref="Q131:Q194" si="19">O131&amp;" "&amp;N131</f>
        <v>Julie Brown</v>
      </c>
      <c r="R131" t="s">
        <v>33</v>
      </c>
      <c r="S131" s="7">
        <f t="shared" ref="S131:S194" si="20">LEN(R131)</f>
        <v>6</v>
      </c>
      <c r="T131" s="7" t="str">
        <f t="shared" ref="T131:T194" si="21">TRIM(R131)</f>
        <v>Medium</v>
      </c>
      <c r="U131" s="7" t="str">
        <f t="shared" ref="U131:U194" si="22">UPPER(T131)</f>
        <v>MEDIUM</v>
      </c>
      <c r="V131" s="7" t="str">
        <f t="shared" ref="V131:V194" si="23">LOWER(U131)</f>
        <v>medium</v>
      </c>
      <c r="W131" s="7" t="str">
        <f t="shared" ref="W131:W194" si="24">PROPER(V131)</f>
        <v>Medium</v>
      </c>
      <c r="X131" s="9" t="str">
        <f>LEFT(A131,2)</f>
        <v>10</v>
      </c>
      <c r="Y131" s="9" t="str">
        <f>RIGHT(A131,3)</f>
        <v>384</v>
      </c>
      <c r="Z131" s="9" t="str">
        <f t="shared" ref="Z131:Z194" si="25">MID(H131,6,6)</f>
        <v>ic Car</v>
      </c>
      <c r="AA131" s="9" t="str">
        <f t="shared" ref="AA131:AA194" si="26">MID(G131,4,3)</f>
        <v>ppe</v>
      </c>
    </row>
    <row r="132" spans="1:27" x14ac:dyDescent="0.25">
      <c r="A132">
        <v>10395</v>
      </c>
      <c r="B132">
        <v>32</v>
      </c>
      <c r="C132">
        <v>100</v>
      </c>
      <c r="D132">
        <v>2</v>
      </c>
      <c r="E132" s="1">
        <v>42320.047222222223</v>
      </c>
      <c r="F132" s="1">
        <v>42321.191643518519</v>
      </c>
      <c r="G132" t="s">
        <v>16</v>
      </c>
      <c r="H132" t="s">
        <v>107</v>
      </c>
      <c r="I132" t="s">
        <v>30</v>
      </c>
      <c r="K132">
        <v>75508</v>
      </c>
      <c r="L132" t="s">
        <v>26</v>
      </c>
      <c r="M132" t="s">
        <v>27</v>
      </c>
      <c r="N132" t="s">
        <v>31</v>
      </c>
      <c r="O132" t="s">
        <v>32</v>
      </c>
      <c r="P132" s="14" t="str">
        <f t="shared" si="18"/>
        <v>Daniel Da Cunha</v>
      </c>
      <c r="Q132" s="14" t="str">
        <f t="shared" si="19"/>
        <v>Daniel Da Cunha</v>
      </c>
      <c r="R132" t="s">
        <v>33</v>
      </c>
      <c r="S132" s="7">
        <f t="shared" si="20"/>
        <v>6</v>
      </c>
      <c r="T132" s="7" t="str">
        <f t="shared" si="21"/>
        <v>Medium</v>
      </c>
      <c r="U132" s="7" t="str">
        <f t="shared" si="22"/>
        <v>MEDIUM</v>
      </c>
      <c r="V132" s="7" t="str">
        <f t="shared" si="23"/>
        <v>medium</v>
      </c>
      <c r="W132" s="7" t="str">
        <f t="shared" si="24"/>
        <v>Medium</v>
      </c>
      <c r="X132" s="9" t="str">
        <f>LEFT(A132,2)</f>
        <v>10</v>
      </c>
      <c r="Y132" s="9" t="str">
        <f>RIGHT(A132,3)</f>
        <v>395</v>
      </c>
      <c r="Z132" s="9" t="str">
        <f t="shared" si="25"/>
        <v>ic Car</v>
      </c>
      <c r="AA132" s="9" t="str">
        <f t="shared" si="26"/>
        <v>ppe</v>
      </c>
    </row>
    <row r="133" spans="1:27" x14ac:dyDescent="0.25">
      <c r="A133">
        <v>10400</v>
      </c>
      <c r="B133">
        <v>64</v>
      </c>
      <c r="C133">
        <v>100</v>
      </c>
      <c r="D133">
        <v>9</v>
      </c>
      <c r="E133" s="1">
        <v>40958.094444444447</v>
      </c>
      <c r="F133" s="1">
        <v>40959.137731481482</v>
      </c>
      <c r="G133" t="s">
        <v>16</v>
      </c>
      <c r="H133" t="s">
        <v>107</v>
      </c>
      <c r="I133" t="s">
        <v>220</v>
      </c>
      <c r="J133" t="s">
        <v>35</v>
      </c>
      <c r="K133">
        <v>94217</v>
      </c>
      <c r="L133" t="s">
        <v>20</v>
      </c>
      <c r="M133" t="s">
        <v>21</v>
      </c>
      <c r="N133" t="s">
        <v>60</v>
      </c>
      <c r="O133" t="s">
        <v>221</v>
      </c>
      <c r="P133" s="14" t="str">
        <f t="shared" si="18"/>
        <v>Sue Frick</v>
      </c>
      <c r="Q133" s="14" t="str">
        <f t="shared" si="19"/>
        <v>Sue Frick</v>
      </c>
      <c r="R133" t="s">
        <v>89</v>
      </c>
      <c r="S133" s="7">
        <f t="shared" si="20"/>
        <v>5</v>
      </c>
      <c r="T133" s="7" t="str">
        <f t="shared" si="21"/>
        <v>Large</v>
      </c>
      <c r="U133" s="7" t="str">
        <f t="shared" si="22"/>
        <v>LARGE</v>
      </c>
      <c r="V133" s="7" t="str">
        <f t="shared" si="23"/>
        <v>large</v>
      </c>
      <c r="W133" s="7" t="str">
        <f t="shared" si="24"/>
        <v>Large</v>
      </c>
      <c r="X133" s="9" t="str">
        <f>LEFT(A133,2)</f>
        <v>10</v>
      </c>
      <c r="Y133" s="9" t="str">
        <f>RIGHT(A133,3)</f>
        <v>400</v>
      </c>
      <c r="Z133" s="9" t="str">
        <f t="shared" si="25"/>
        <v>ic Car</v>
      </c>
      <c r="AA133" s="9" t="str">
        <f t="shared" si="26"/>
        <v>ppe</v>
      </c>
    </row>
    <row r="134" spans="1:27" x14ac:dyDescent="0.25">
      <c r="A134">
        <v>10414</v>
      </c>
      <c r="B134">
        <v>19</v>
      </c>
      <c r="C134">
        <v>100</v>
      </c>
      <c r="D134">
        <v>3</v>
      </c>
      <c r="E134" s="1">
        <v>41574.981944444444</v>
      </c>
      <c r="F134" s="1">
        <v>41577.78328703704</v>
      </c>
      <c r="G134" t="s">
        <v>222</v>
      </c>
      <c r="H134" t="s">
        <v>107</v>
      </c>
      <c r="I134" t="s">
        <v>210</v>
      </c>
      <c r="J134" t="s">
        <v>72</v>
      </c>
      <c r="K134">
        <v>51003</v>
      </c>
      <c r="L134" t="s">
        <v>20</v>
      </c>
      <c r="M134" t="s">
        <v>21</v>
      </c>
      <c r="N134" t="s">
        <v>211</v>
      </c>
      <c r="O134" t="s">
        <v>42</v>
      </c>
      <c r="P134" s="14" t="str">
        <f t="shared" si="18"/>
        <v>Juri Yoshido</v>
      </c>
      <c r="Q134" s="14" t="str">
        <f t="shared" si="19"/>
        <v>Juri Yoshido</v>
      </c>
      <c r="R134" t="s">
        <v>24</v>
      </c>
      <c r="S134" s="7">
        <f t="shared" si="20"/>
        <v>5</v>
      </c>
      <c r="T134" s="7" t="str">
        <f t="shared" si="21"/>
        <v>Small</v>
      </c>
      <c r="U134" s="7" t="str">
        <f t="shared" si="22"/>
        <v>SMALL</v>
      </c>
      <c r="V134" s="7" t="str">
        <f t="shared" si="23"/>
        <v>small</v>
      </c>
      <c r="W134" s="7" t="str">
        <f t="shared" si="24"/>
        <v>Small</v>
      </c>
      <c r="X134" s="9" t="str">
        <f>LEFT(A134,2)</f>
        <v>10</v>
      </c>
      <c r="Y134" s="9" t="str">
        <f>RIGHT(A134,3)</f>
        <v>414</v>
      </c>
      <c r="Z134" s="9" t="str">
        <f t="shared" si="25"/>
        <v>ic Car</v>
      </c>
      <c r="AA134" s="9" t="str">
        <f t="shared" si="26"/>
        <v>Hol</v>
      </c>
    </row>
    <row r="135" spans="1:27" x14ac:dyDescent="0.25">
      <c r="A135">
        <v>10103</v>
      </c>
      <c r="B135">
        <v>42</v>
      </c>
      <c r="C135">
        <v>100</v>
      </c>
      <c r="D135">
        <v>4</v>
      </c>
      <c r="E135" s="1">
        <v>40913.990972222222</v>
      </c>
      <c r="F135" s="1">
        <v>40916.829155092593</v>
      </c>
      <c r="G135" t="s">
        <v>16</v>
      </c>
      <c r="H135" t="s">
        <v>107</v>
      </c>
      <c r="I135" t="s">
        <v>79</v>
      </c>
      <c r="K135">
        <v>4110</v>
      </c>
      <c r="L135" t="s">
        <v>48</v>
      </c>
      <c r="M135" t="s">
        <v>27</v>
      </c>
      <c r="N135" t="s">
        <v>80</v>
      </c>
      <c r="O135" t="s">
        <v>81</v>
      </c>
      <c r="P135" s="14" t="str">
        <f t="shared" si="18"/>
        <v>Jonas Bergulfsen</v>
      </c>
      <c r="Q135" s="14" t="str">
        <f t="shared" si="19"/>
        <v>Jonas Bergulfsen</v>
      </c>
      <c r="R135" t="s">
        <v>33</v>
      </c>
      <c r="S135" s="7">
        <f t="shared" si="20"/>
        <v>6</v>
      </c>
      <c r="T135" s="7" t="str">
        <f t="shared" si="21"/>
        <v>Medium</v>
      </c>
      <c r="U135" s="7" t="str">
        <f t="shared" si="22"/>
        <v>MEDIUM</v>
      </c>
      <c r="V135" s="7" t="str">
        <f t="shared" si="23"/>
        <v>medium</v>
      </c>
      <c r="W135" s="7" t="str">
        <f t="shared" si="24"/>
        <v>Medium</v>
      </c>
      <c r="X135" s="9" t="str">
        <f>LEFT(A135,2)</f>
        <v>10</v>
      </c>
      <c r="Y135" s="9" t="str">
        <f>RIGHT(A135,3)</f>
        <v>103</v>
      </c>
      <c r="Z135" s="9" t="str">
        <f t="shared" si="25"/>
        <v>ic Car</v>
      </c>
      <c r="AA135" s="9" t="str">
        <f t="shared" si="26"/>
        <v>ppe</v>
      </c>
    </row>
    <row r="136" spans="1:27" x14ac:dyDescent="0.25">
      <c r="A136">
        <v>10114</v>
      </c>
      <c r="B136">
        <v>31</v>
      </c>
      <c r="C136">
        <v>100</v>
      </c>
      <c r="D136">
        <v>8</v>
      </c>
      <c r="E136" s="1">
        <v>40937.98541666667</v>
      </c>
      <c r="F136" s="1">
        <v>40940.594027777777</v>
      </c>
      <c r="G136" t="s">
        <v>16</v>
      </c>
      <c r="H136" t="s">
        <v>107</v>
      </c>
      <c r="I136" t="s">
        <v>30</v>
      </c>
      <c r="K136">
        <v>75012</v>
      </c>
      <c r="L136" t="s">
        <v>26</v>
      </c>
      <c r="M136" t="s">
        <v>27</v>
      </c>
      <c r="N136" t="s">
        <v>223</v>
      </c>
      <c r="O136" t="s">
        <v>224</v>
      </c>
      <c r="P136" s="14" t="str">
        <f t="shared" si="18"/>
        <v>Marie Bertrand</v>
      </c>
      <c r="Q136" s="14" t="str">
        <f t="shared" si="19"/>
        <v>Marie Bertrand</v>
      </c>
      <c r="R136" t="s">
        <v>33</v>
      </c>
      <c r="S136" s="7">
        <f t="shared" si="20"/>
        <v>6</v>
      </c>
      <c r="T136" s="7" t="str">
        <f t="shared" si="21"/>
        <v>Medium</v>
      </c>
      <c r="U136" s="7" t="str">
        <f t="shared" si="22"/>
        <v>MEDIUM</v>
      </c>
      <c r="V136" s="7" t="str">
        <f t="shared" si="23"/>
        <v>medium</v>
      </c>
      <c r="W136" s="7" t="str">
        <f t="shared" si="24"/>
        <v>Medium</v>
      </c>
      <c r="X136" s="9" t="str">
        <f>LEFT(A136,2)</f>
        <v>10</v>
      </c>
      <c r="Y136" s="9" t="str">
        <f>RIGHT(A136,3)</f>
        <v>114</v>
      </c>
      <c r="Z136" s="9" t="str">
        <f t="shared" si="25"/>
        <v>ic Car</v>
      </c>
      <c r="AA136" s="9" t="str">
        <f t="shared" si="26"/>
        <v>ppe</v>
      </c>
    </row>
    <row r="137" spans="1:27" x14ac:dyDescent="0.25">
      <c r="A137">
        <v>10126</v>
      </c>
      <c r="B137">
        <v>22</v>
      </c>
      <c r="C137">
        <v>100</v>
      </c>
      <c r="D137">
        <v>4</v>
      </c>
      <c r="E137" s="1">
        <v>41601.078472222223</v>
      </c>
      <c r="F137" s="1">
        <v>41601.39398148148</v>
      </c>
      <c r="G137" t="s">
        <v>16</v>
      </c>
      <c r="H137" t="s">
        <v>107</v>
      </c>
      <c r="I137" t="s">
        <v>103</v>
      </c>
      <c r="K137">
        <v>28023</v>
      </c>
      <c r="L137" t="s">
        <v>104</v>
      </c>
      <c r="M137" t="s">
        <v>27</v>
      </c>
      <c r="N137" t="s">
        <v>113</v>
      </c>
      <c r="O137" t="s">
        <v>114</v>
      </c>
      <c r="P137" s="14" t="str">
        <f t="shared" si="18"/>
        <v>MartÂ¡n Sommer</v>
      </c>
      <c r="Q137" s="14" t="str">
        <f t="shared" si="19"/>
        <v>MartÂ¡n Sommer</v>
      </c>
      <c r="R137" t="s">
        <v>33</v>
      </c>
      <c r="S137" s="7">
        <f t="shared" si="20"/>
        <v>6</v>
      </c>
      <c r="T137" s="7" t="str">
        <f t="shared" si="21"/>
        <v>Medium</v>
      </c>
      <c r="U137" s="7" t="str">
        <f t="shared" si="22"/>
        <v>MEDIUM</v>
      </c>
      <c r="V137" s="7" t="str">
        <f t="shared" si="23"/>
        <v>medium</v>
      </c>
      <c r="W137" s="7" t="str">
        <f t="shared" si="24"/>
        <v>Medium</v>
      </c>
      <c r="X137" s="9" t="str">
        <f>LEFT(A137,2)</f>
        <v>10</v>
      </c>
      <c r="Y137" s="9" t="str">
        <f>RIGHT(A137,3)</f>
        <v>126</v>
      </c>
      <c r="Z137" s="9" t="str">
        <f t="shared" si="25"/>
        <v>ic Car</v>
      </c>
      <c r="AA137" s="9" t="str">
        <f t="shared" si="26"/>
        <v>ppe</v>
      </c>
    </row>
    <row r="138" spans="1:27" x14ac:dyDescent="0.25">
      <c r="A138">
        <v>10140</v>
      </c>
      <c r="B138">
        <v>26</v>
      </c>
      <c r="C138">
        <v>100</v>
      </c>
      <c r="D138">
        <v>4</v>
      </c>
      <c r="E138" s="1">
        <v>41300.061805555553</v>
      </c>
      <c r="F138" s="1">
        <v>41300.596296296295</v>
      </c>
      <c r="G138" t="s">
        <v>16</v>
      </c>
      <c r="H138" t="s">
        <v>107</v>
      </c>
      <c r="I138" t="s">
        <v>40</v>
      </c>
      <c r="J138" t="s">
        <v>35</v>
      </c>
      <c r="K138">
        <v>94217</v>
      </c>
      <c r="L138" t="s">
        <v>20</v>
      </c>
      <c r="M138" t="s">
        <v>21</v>
      </c>
      <c r="N138" t="s">
        <v>41</v>
      </c>
      <c r="O138" t="s">
        <v>42</v>
      </c>
      <c r="P138" s="14" t="str">
        <f t="shared" si="18"/>
        <v>Juri Hirano</v>
      </c>
      <c r="Q138" s="14" t="str">
        <f t="shared" si="19"/>
        <v>Juri Hirano</v>
      </c>
      <c r="R138" t="s">
        <v>33</v>
      </c>
      <c r="S138" s="7">
        <f t="shared" si="20"/>
        <v>6</v>
      </c>
      <c r="T138" s="7" t="str">
        <f t="shared" si="21"/>
        <v>Medium</v>
      </c>
      <c r="U138" s="7" t="str">
        <f t="shared" si="22"/>
        <v>MEDIUM</v>
      </c>
      <c r="V138" s="7" t="str">
        <f t="shared" si="23"/>
        <v>medium</v>
      </c>
      <c r="W138" s="7" t="str">
        <f t="shared" si="24"/>
        <v>Medium</v>
      </c>
      <c r="X138" s="9" t="str">
        <f>LEFT(A138,2)</f>
        <v>10</v>
      </c>
      <c r="Y138" s="9" t="str">
        <f>RIGHT(A138,3)</f>
        <v>140</v>
      </c>
      <c r="Z138" s="9" t="str">
        <f t="shared" si="25"/>
        <v>ic Car</v>
      </c>
      <c r="AA138" s="9" t="str">
        <f t="shared" si="26"/>
        <v>ppe</v>
      </c>
    </row>
    <row r="139" spans="1:27" x14ac:dyDescent="0.25">
      <c r="A139">
        <v>10150</v>
      </c>
      <c r="B139">
        <v>20</v>
      </c>
      <c r="C139">
        <v>100</v>
      </c>
      <c r="D139">
        <v>1</v>
      </c>
      <c r="E139" s="1">
        <v>41622.046527777777</v>
      </c>
      <c r="F139" s="1">
        <v>41623.049884259257</v>
      </c>
      <c r="G139" t="s">
        <v>16</v>
      </c>
      <c r="H139" t="s">
        <v>107</v>
      </c>
      <c r="I139" t="s">
        <v>115</v>
      </c>
      <c r="K139">
        <v>79903</v>
      </c>
      <c r="L139" t="s">
        <v>115</v>
      </c>
      <c r="M139" t="s">
        <v>116</v>
      </c>
      <c r="N139" t="s">
        <v>117</v>
      </c>
      <c r="O139" t="s">
        <v>118</v>
      </c>
      <c r="P139" s="14" t="str">
        <f t="shared" si="18"/>
        <v>Eric Natividad</v>
      </c>
      <c r="Q139" s="14" t="str">
        <f t="shared" si="19"/>
        <v>Eric Natividad</v>
      </c>
      <c r="R139" t="s">
        <v>33</v>
      </c>
      <c r="S139" s="7">
        <f t="shared" si="20"/>
        <v>6</v>
      </c>
      <c r="T139" s="7" t="str">
        <f t="shared" si="21"/>
        <v>Medium</v>
      </c>
      <c r="U139" s="7" t="str">
        <f t="shared" si="22"/>
        <v>MEDIUM</v>
      </c>
      <c r="V139" s="7" t="str">
        <f t="shared" si="23"/>
        <v>medium</v>
      </c>
      <c r="W139" s="7" t="str">
        <f t="shared" si="24"/>
        <v>Medium</v>
      </c>
      <c r="X139" s="9" t="str">
        <f>LEFT(A139,2)</f>
        <v>10</v>
      </c>
      <c r="Y139" s="9" t="str">
        <f>RIGHT(A139,3)</f>
        <v>150</v>
      </c>
      <c r="Z139" s="9" t="str">
        <f t="shared" si="25"/>
        <v>ic Car</v>
      </c>
      <c r="AA139" s="9" t="str">
        <f t="shared" si="26"/>
        <v>ppe</v>
      </c>
    </row>
    <row r="140" spans="1:27" x14ac:dyDescent="0.25">
      <c r="A140">
        <v>10164</v>
      </c>
      <c r="B140">
        <v>21</v>
      </c>
      <c r="C140">
        <v>100</v>
      </c>
      <c r="D140">
        <v>2</v>
      </c>
      <c r="E140" s="1">
        <v>42215.986111111109</v>
      </c>
      <c r="F140" s="1">
        <v>42217.799432870372</v>
      </c>
      <c r="G140" t="s">
        <v>225</v>
      </c>
      <c r="H140" t="s">
        <v>107</v>
      </c>
      <c r="I140" t="s">
        <v>226</v>
      </c>
      <c r="K140">
        <v>8010</v>
      </c>
      <c r="L140" t="s">
        <v>86</v>
      </c>
      <c r="M140" t="s">
        <v>27</v>
      </c>
      <c r="N140" t="s">
        <v>227</v>
      </c>
      <c r="O140" t="s">
        <v>228</v>
      </c>
      <c r="P140" s="14" t="str">
        <f t="shared" si="18"/>
        <v>Roland Mendel</v>
      </c>
      <c r="Q140" s="14" t="str">
        <f t="shared" si="19"/>
        <v>Roland Mendel</v>
      </c>
      <c r="R140" t="s">
        <v>33</v>
      </c>
      <c r="S140" s="7">
        <f t="shared" si="20"/>
        <v>6</v>
      </c>
      <c r="T140" s="7" t="str">
        <f t="shared" si="21"/>
        <v>Medium</v>
      </c>
      <c r="U140" s="7" t="str">
        <f t="shared" si="22"/>
        <v>MEDIUM</v>
      </c>
      <c r="V140" s="7" t="str">
        <f t="shared" si="23"/>
        <v>medium</v>
      </c>
      <c r="W140" s="7" t="str">
        <f t="shared" si="24"/>
        <v>Medium</v>
      </c>
      <c r="X140" s="9" t="str">
        <f>LEFT(A140,2)</f>
        <v>10</v>
      </c>
      <c r="Y140" s="9" t="str">
        <f>RIGHT(A140,3)</f>
        <v>164</v>
      </c>
      <c r="Z140" s="9" t="str">
        <f t="shared" si="25"/>
        <v>ic Car</v>
      </c>
      <c r="AA140" s="9" t="str">
        <f t="shared" si="26"/>
        <v>olv</v>
      </c>
    </row>
    <row r="141" spans="1:27" x14ac:dyDescent="0.25">
      <c r="A141">
        <v>10175</v>
      </c>
      <c r="B141">
        <v>33</v>
      </c>
      <c r="C141">
        <v>100</v>
      </c>
      <c r="D141">
        <v>9</v>
      </c>
      <c r="E141" s="1">
        <v>41198.07708333333</v>
      </c>
      <c r="F141" s="1">
        <v>41200.653634259259</v>
      </c>
      <c r="G141" t="s">
        <v>16</v>
      </c>
      <c r="H141" t="s">
        <v>107</v>
      </c>
      <c r="I141" t="s">
        <v>184</v>
      </c>
      <c r="K141" t="s">
        <v>185</v>
      </c>
      <c r="L141" t="s">
        <v>99</v>
      </c>
      <c r="M141" t="s">
        <v>27</v>
      </c>
      <c r="N141" t="s">
        <v>39</v>
      </c>
      <c r="O141" t="s">
        <v>186</v>
      </c>
      <c r="P141" s="14" t="str">
        <f t="shared" si="18"/>
        <v>Ann Brown</v>
      </c>
      <c r="Q141" s="14" t="str">
        <f t="shared" si="19"/>
        <v>Ann Brown</v>
      </c>
      <c r="R141" t="s">
        <v>33</v>
      </c>
      <c r="S141" s="7">
        <f t="shared" si="20"/>
        <v>6</v>
      </c>
      <c r="T141" s="7" t="str">
        <f t="shared" si="21"/>
        <v>Medium</v>
      </c>
      <c r="U141" s="7" t="str">
        <f t="shared" si="22"/>
        <v>MEDIUM</v>
      </c>
      <c r="V141" s="7" t="str">
        <f t="shared" si="23"/>
        <v>medium</v>
      </c>
      <c r="W141" s="7" t="str">
        <f t="shared" si="24"/>
        <v>Medium</v>
      </c>
      <c r="X141" s="9" t="str">
        <f>LEFT(A141,2)</f>
        <v>10</v>
      </c>
      <c r="Y141" s="9" t="str">
        <f>RIGHT(A141,3)</f>
        <v>175</v>
      </c>
      <c r="Z141" s="9" t="str">
        <f t="shared" si="25"/>
        <v>ic Car</v>
      </c>
      <c r="AA141" s="9" t="str">
        <f t="shared" si="26"/>
        <v>ppe</v>
      </c>
    </row>
    <row r="142" spans="1:27" x14ac:dyDescent="0.25">
      <c r="A142">
        <v>10183</v>
      </c>
      <c r="B142">
        <v>28</v>
      </c>
      <c r="C142">
        <v>100</v>
      </c>
      <c r="D142">
        <v>1</v>
      </c>
      <c r="E142" s="1">
        <v>42045.05972222222</v>
      </c>
      <c r="F142" s="1">
        <v>42047.600254629629</v>
      </c>
      <c r="G142" t="s">
        <v>16</v>
      </c>
      <c r="H142" t="s">
        <v>107</v>
      </c>
      <c r="I142" t="s">
        <v>124</v>
      </c>
      <c r="J142" t="s">
        <v>83</v>
      </c>
      <c r="K142">
        <v>71270</v>
      </c>
      <c r="L142" t="s">
        <v>20</v>
      </c>
      <c r="M142" t="s">
        <v>21</v>
      </c>
      <c r="N142" t="s">
        <v>125</v>
      </c>
      <c r="O142" t="s">
        <v>126</v>
      </c>
      <c r="P142" s="14" t="str">
        <f t="shared" si="18"/>
        <v>Francisca Cervantes</v>
      </c>
      <c r="Q142" s="14" t="str">
        <f t="shared" si="19"/>
        <v>Francisca Cervantes</v>
      </c>
      <c r="R142" t="s">
        <v>33</v>
      </c>
      <c r="S142" s="7">
        <f t="shared" si="20"/>
        <v>6</v>
      </c>
      <c r="T142" s="7" t="str">
        <f t="shared" si="21"/>
        <v>Medium</v>
      </c>
      <c r="U142" s="7" t="str">
        <f t="shared" si="22"/>
        <v>MEDIUM</v>
      </c>
      <c r="V142" s="7" t="str">
        <f t="shared" si="23"/>
        <v>medium</v>
      </c>
      <c r="W142" s="7" t="str">
        <f t="shared" si="24"/>
        <v>Medium</v>
      </c>
      <c r="X142" s="9" t="str">
        <f>LEFT(A142,2)</f>
        <v>10</v>
      </c>
      <c r="Y142" s="9" t="str">
        <f>RIGHT(A142,3)</f>
        <v>183</v>
      </c>
      <c r="Z142" s="9" t="str">
        <f t="shared" si="25"/>
        <v>ic Car</v>
      </c>
      <c r="AA142" s="9" t="str">
        <f t="shared" si="26"/>
        <v>ppe</v>
      </c>
    </row>
    <row r="143" spans="1:27" x14ac:dyDescent="0.25">
      <c r="A143">
        <v>10194</v>
      </c>
      <c r="B143">
        <v>26</v>
      </c>
      <c r="C143">
        <v>100</v>
      </c>
      <c r="D143">
        <v>4</v>
      </c>
      <c r="E143" s="1">
        <v>42679.95416666667</v>
      </c>
      <c r="F143" s="1">
        <v>42681.249467592592</v>
      </c>
      <c r="G143" t="s">
        <v>16</v>
      </c>
      <c r="H143" t="s">
        <v>107</v>
      </c>
      <c r="I143" t="s">
        <v>127</v>
      </c>
      <c r="K143">
        <v>69004</v>
      </c>
      <c r="L143" t="s">
        <v>26</v>
      </c>
      <c r="M143" t="s">
        <v>27</v>
      </c>
      <c r="N143" t="s">
        <v>128</v>
      </c>
      <c r="O143" t="s">
        <v>129</v>
      </c>
      <c r="P143" s="14" t="str">
        <f t="shared" si="18"/>
        <v>Mary Saveley</v>
      </c>
      <c r="Q143" s="14" t="str">
        <f t="shared" si="19"/>
        <v>Mary Saveley</v>
      </c>
      <c r="R143" t="s">
        <v>33</v>
      </c>
      <c r="S143" s="7">
        <f t="shared" si="20"/>
        <v>6</v>
      </c>
      <c r="T143" s="7" t="str">
        <f t="shared" si="21"/>
        <v>Medium</v>
      </c>
      <c r="U143" s="7" t="str">
        <f t="shared" si="22"/>
        <v>MEDIUM</v>
      </c>
      <c r="V143" s="7" t="str">
        <f t="shared" si="23"/>
        <v>medium</v>
      </c>
      <c r="W143" s="7" t="str">
        <f t="shared" si="24"/>
        <v>Medium</v>
      </c>
      <c r="X143" s="9" t="str">
        <f>LEFT(A143,2)</f>
        <v>10</v>
      </c>
      <c r="Y143" s="9" t="str">
        <f>RIGHT(A143,3)</f>
        <v>194</v>
      </c>
      <c r="Z143" s="9" t="str">
        <f t="shared" si="25"/>
        <v>ic Car</v>
      </c>
      <c r="AA143" s="9" t="str">
        <f t="shared" si="26"/>
        <v>ppe</v>
      </c>
    </row>
    <row r="144" spans="1:27" x14ac:dyDescent="0.25">
      <c r="A144">
        <v>10207</v>
      </c>
      <c r="B144">
        <v>31</v>
      </c>
      <c r="C144">
        <v>100</v>
      </c>
      <c r="D144">
        <v>15</v>
      </c>
      <c r="E144" s="1">
        <v>41347.03402777778</v>
      </c>
      <c r="F144" s="1">
        <v>41347.865439814814</v>
      </c>
      <c r="G144" t="s">
        <v>16</v>
      </c>
      <c r="H144" t="s">
        <v>107</v>
      </c>
      <c r="I144" t="s">
        <v>210</v>
      </c>
      <c r="J144" t="s">
        <v>72</v>
      </c>
      <c r="K144">
        <v>51003</v>
      </c>
      <c r="L144" t="s">
        <v>20</v>
      </c>
      <c r="M144" t="s">
        <v>21</v>
      </c>
      <c r="N144" t="s">
        <v>229</v>
      </c>
      <c r="O144" t="s">
        <v>158</v>
      </c>
      <c r="P144" s="14" t="str">
        <f t="shared" si="18"/>
        <v>Valarie Franco</v>
      </c>
      <c r="Q144" s="14" t="str">
        <f t="shared" si="19"/>
        <v>Valarie Franco</v>
      </c>
      <c r="R144" t="s">
        <v>33</v>
      </c>
      <c r="S144" s="7">
        <f t="shared" si="20"/>
        <v>6</v>
      </c>
      <c r="T144" s="7" t="str">
        <f t="shared" si="21"/>
        <v>Medium</v>
      </c>
      <c r="U144" s="7" t="str">
        <f t="shared" si="22"/>
        <v>MEDIUM</v>
      </c>
      <c r="V144" s="7" t="str">
        <f t="shared" si="23"/>
        <v>medium</v>
      </c>
      <c r="W144" s="7" t="str">
        <f t="shared" si="24"/>
        <v>Medium</v>
      </c>
      <c r="X144" s="9" t="str">
        <f>LEFT(A144,2)</f>
        <v>10</v>
      </c>
      <c r="Y144" s="9" t="str">
        <f>RIGHT(A144,3)</f>
        <v>207</v>
      </c>
      <c r="Z144" s="9" t="str">
        <f t="shared" si="25"/>
        <v>ic Car</v>
      </c>
      <c r="AA144" s="9" t="str">
        <f t="shared" si="26"/>
        <v>ppe</v>
      </c>
    </row>
    <row r="145" spans="1:27" x14ac:dyDescent="0.25">
      <c r="A145">
        <v>10217</v>
      </c>
      <c r="B145">
        <v>48</v>
      </c>
      <c r="C145">
        <v>100</v>
      </c>
      <c r="D145">
        <v>4</v>
      </c>
      <c r="E145" s="1">
        <v>41774.941666666666</v>
      </c>
      <c r="F145" s="1">
        <v>41777.00922453704</v>
      </c>
      <c r="G145" t="s">
        <v>16</v>
      </c>
      <c r="H145" t="s">
        <v>107</v>
      </c>
      <c r="I145" t="s">
        <v>115</v>
      </c>
      <c r="K145">
        <v>69045</v>
      </c>
      <c r="L145" t="s">
        <v>115</v>
      </c>
      <c r="M145" t="s">
        <v>57</v>
      </c>
      <c r="N145" t="s">
        <v>230</v>
      </c>
      <c r="O145" t="s">
        <v>231</v>
      </c>
      <c r="P145" s="14" t="str">
        <f t="shared" si="18"/>
        <v>Wendy Victorino</v>
      </c>
      <c r="Q145" s="14" t="str">
        <f t="shared" si="19"/>
        <v>Wendy Victorino</v>
      </c>
      <c r="R145" t="s">
        <v>89</v>
      </c>
      <c r="S145" s="7">
        <f t="shared" si="20"/>
        <v>5</v>
      </c>
      <c r="T145" s="7" t="str">
        <f t="shared" si="21"/>
        <v>Large</v>
      </c>
      <c r="U145" s="7" t="str">
        <f t="shared" si="22"/>
        <v>LARGE</v>
      </c>
      <c r="V145" s="7" t="str">
        <f t="shared" si="23"/>
        <v>large</v>
      </c>
      <c r="W145" s="7" t="str">
        <f t="shared" si="24"/>
        <v>Large</v>
      </c>
      <c r="X145" s="9" t="str">
        <f>LEFT(A145,2)</f>
        <v>10</v>
      </c>
      <c r="Y145" s="9" t="str">
        <f>RIGHT(A145,3)</f>
        <v>217</v>
      </c>
      <c r="Z145" s="9" t="str">
        <f t="shared" si="25"/>
        <v>ic Car</v>
      </c>
      <c r="AA145" s="9" t="str">
        <f t="shared" si="26"/>
        <v>ppe</v>
      </c>
    </row>
    <row r="146" spans="1:27" x14ac:dyDescent="0.25">
      <c r="A146">
        <v>10229</v>
      </c>
      <c r="B146">
        <v>50</v>
      </c>
      <c r="C146">
        <v>100</v>
      </c>
      <c r="D146">
        <v>9</v>
      </c>
      <c r="E146" s="1">
        <v>41435.027777777781</v>
      </c>
      <c r="F146" s="1">
        <v>41435.058194444442</v>
      </c>
      <c r="G146" t="s">
        <v>16</v>
      </c>
      <c r="H146" t="s">
        <v>107</v>
      </c>
      <c r="I146" t="s">
        <v>156</v>
      </c>
      <c r="J146" t="s">
        <v>35</v>
      </c>
      <c r="K146">
        <v>97562</v>
      </c>
      <c r="L146" t="s">
        <v>20</v>
      </c>
      <c r="M146" t="s">
        <v>21</v>
      </c>
      <c r="N146" t="s">
        <v>157</v>
      </c>
      <c r="O146" t="s">
        <v>158</v>
      </c>
      <c r="P146" s="14" t="str">
        <f t="shared" si="18"/>
        <v>Valarie Nelson</v>
      </c>
      <c r="Q146" s="14" t="str">
        <f t="shared" si="19"/>
        <v>Valarie Nelson</v>
      </c>
      <c r="R146" t="s">
        <v>33</v>
      </c>
      <c r="S146" s="7">
        <f t="shared" si="20"/>
        <v>6</v>
      </c>
      <c r="T146" s="7" t="str">
        <f t="shared" si="21"/>
        <v>Medium</v>
      </c>
      <c r="U146" s="7" t="str">
        <f t="shared" si="22"/>
        <v>MEDIUM</v>
      </c>
      <c r="V146" s="7" t="str">
        <f t="shared" si="23"/>
        <v>medium</v>
      </c>
      <c r="W146" s="7" t="str">
        <f t="shared" si="24"/>
        <v>Medium</v>
      </c>
      <c r="X146" s="9" t="str">
        <f>LEFT(A146,2)</f>
        <v>10</v>
      </c>
      <c r="Y146" s="9" t="str">
        <f>RIGHT(A146,3)</f>
        <v>229</v>
      </c>
      <c r="Z146" s="9" t="str">
        <f t="shared" si="25"/>
        <v>ic Car</v>
      </c>
      <c r="AA146" s="9" t="str">
        <f t="shared" si="26"/>
        <v>ppe</v>
      </c>
    </row>
    <row r="147" spans="1:27" x14ac:dyDescent="0.25">
      <c r="A147">
        <v>10245</v>
      </c>
      <c r="B147">
        <v>28</v>
      </c>
      <c r="C147">
        <v>100</v>
      </c>
      <c r="D147">
        <v>2</v>
      </c>
      <c r="E147" s="1">
        <v>41358.035416666666</v>
      </c>
      <c r="F147" s="1">
        <v>41360.951249999998</v>
      </c>
      <c r="G147" t="s">
        <v>16</v>
      </c>
      <c r="H147" t="s">
        <v>107</v>
      </c>
      <c r="I147" t="s">
        <v>140</v>
      </c>
      <c r="J147" t="s">
        <v>66</v>
      </c>
      <c r="K147">
        <v>97823</v>
      </c>
      <c r="L147" t="s">
        <v>20</v>
      </c>
      <c r="M147" t="s">
        <v>21</v>
      </c>
      <c r="N147" t="s">
        <v>51</v>
      </c>
      <c r="O147" t="s">
        <v>141</v>
      </c>
      <c r="P147" s="14" t="str">
        <f t="shared" si="18"/>
        <v>Leslie Murphy</v>
      </c>
      <c r="Q147" s="14" t="str">
        <f t="shared" si="19"/>
        <v>Leslie Murphy</v>
      </c>
      <c r="R147" t="s">
        <v>33</v>
      </c>
      <c r="S147" s="7">
        <f t="shared" si="20"/>
        <v>6</v>
      </c>
      <c r="T147" s="7" t="str">
        <f t="shared" si="21"/>
        <v>Medium</v>
      </c>
      <c r="U147" s="7" t="str">
        <f t="shared" si="22"/>
        <v>MEDIUM</v>
      </c>
      <c r="V147" s="7" t="str">
        <f t="shared" si="23"/>
        <v>medium</v>
      </c>
      <c r="W147" s="7" t="str">
        <f t="shared" si="24"/>
        <v>Medium</v>
      </c>
      <c r="X147" s="9" t="str">
        <f>LEFT(A147,2)</f>
        <v>10</v>
      </c>
      <c r="Y147" s="9" t="str">
        <f>RIGHT(A147,3)</f>
        <v>245</v>
      </c>
      <c r="Z147" s="9" t="str">
        <f t="shared" si="25"/>
        <v>ic Car</v>
      </c>
      <c r="AA147" s="9" t="str">
        <f t="shared" si="26"/>
        <v>ppe</v>
      </c>
    </row>
    <row r="148" spans="1:27" x14ac:dyDescent="0.25">
      <c r="A148">
        <v>10259</v>
      </c>
      <c r="B148">
        <v>26</v>
      </c>
      <c r="C148">
        <v>100</v>
      </c>
      <c r="D148">
        <v>12</v>
      </c>
      <c r="E148" s="1">
        <v>41041.986111111109</v>
      </c>
      <c r="F148" s="1">
        <v>41042.742523148147</v>
      </c>
      <c r="G148" t="s">
        <v>16</v>
      </c>
      <c r="H148" t="s">
        <v>107</v>
      </c>
      <c r="I148" t="s">
        <v>115</v>
      </c>
      <c r="K148">
        <v>69045</v>
      </c>
      <c r="L148" t="s">
        <v>115</v>
      </c>
      <c r="M148" t="s">
        <v>57</v>
      </c>
      <c r="N148" t="s">
        <v>230</v>
      </c>
      <c r="O148" t="s">
        <v>231</v>
      </c>
      <c r="P148" s="14" t="str">
        <f t="shared" si="18"/>
        <v>Wendy Victorino</v>
      </c>
      <c r="Q148" s="14" t="str">
        <f t="shared" si="19"/>
        <v>Wendy Victorino</v>
      </c>
      <c r="R148" t="s">
        <v>33</v>
      </c>
      <c r="S148" s="7">
        <f t="shared" si="20"/>
        <v>6</v>
      </c>
      <c r="T148" s="7" t="str">
        <f t="shared" si="21"/>
        <v>Medium</v>
      </c>
      <c r="U148" s="7" t="str">
        <f t="shared" si="22"/>
        <v>MEDIUM</v>
      </c>
      <c r="V148" s="7" t="str">
        <f t="shared" si="23"/>
        <v>medium</v>
      </c>
      <c r="W148" s="7" t="str">
        <f t="shared" si="24"/>
        <v>Medium</v>
      </c>
      <c r="X148" s="9" t="str">
        <f>LEFT(A148,2)</f>
        <v>10</v>
      </c>
      <c r="Y148" s="9" t="str">
        <f>RIGHT(A148,3)</f>
        <v>259</v>
      </c>
      <c r="Z148" s="9" t="str">
        <f t="shared" si="25"/>
        <v>ic Car</v>
      </c>
      <c r="AA148" s="9" t="str">
        <f t="shared" si="26"/>
        <v>ppe</v>
      </c>
    </row>
    <row r="149" spans="1:27" x14ac:dyDescent="0.25">
      <c r="A149">
        <v>10270</v>
      </c>
      <c r="B149">
        <v>32</v>
      </c>
      <c r="C149">
        <v>100</v>
      </c>
      <c r="D149">
        <v>2</v>
      </c>
      <c r="E149" s="1">
        <v>41028.006944444445</v>
      </c>
      <c r="F149" s="1">
        <v>41029.135949074072</v>
      </c>
      <c r="G149" t="s">
        <v>16</v>
      </c>
      <c r="H149" t="s">
        <v>107</v>
      </c>
      <c r="I149" t="s">
        <v>90</v>
      </c>
      <c r="J149" t="s">
        <v>91</v>
      </c>
      <c r="K149">
        <v>2067</v>
      </c>
      <c r="L149" t="s">
        <v>56</v>
      </c>
      <c r="M149" t="s">
        <v>57</v>
      </c>
      <c r="N149" t="s">
        <v>92</v>
      </c>
      <c r="O149" t="s">
        <v>93</v>
      </c>
      <c r="P149" s="14" t="str">
        <f t="shared" si="18"/>
        <v>Adrian Huxley</v>
      </c>
      <c r="Q149" s="14" t="str">
        <f t="shared" si="19"/>
        <v>Adrian Huxley</v>
      </c>
      <c r="R149" t="s">
        <v>33</v>
      </c>
      <c r="S149" s="7">
        <f t="shared" si="20"/>
        <v>6</v>
      </c>
      <c r="T149" s="7" t="str">
        <f t="shared" si="21"/>
        <v>Medium</v>
      </c>
      <c r="U149" s="7" t="str">
        <f t="shared" si="22"/>
        <v>MEDIUM</v>
      </c>
      <c r="V149" s="7" t="str">
        <f t="shared" si="23"/>
        <v>medium</v>
      </c>
      <c r="W149" s="7" t="str">
        <f t="shared" si="24"/>
        <v>Medium</v>
      </c>
      <c r="X149" s="9" t="str">
        <f>LEFT(A149,2)</f>
        <v>10</v>
      </c>
      <c r="Y149" s="9" t="str">
        <f>RIGHT(A149,3)</f>
        <v>270</v>
      </c>
      <c r="Z149" s="9" t="str">
        <f t="shared" si="25"/>
        <v>ic Car</v>
      </c>
      <c r="AA149" s="9" t="str">
        <f t="shared" si="26"/>
        <v>ppe</v>
      </c>
    </row>
    <row r="150" spans="1:27" x14ac:dyDescent="0.25">
      <c r="A150">
        <v>10281</v>
      </c>
      <c r="B150">
        <v>44</v>
      </c>
      <c r="C150">
        <v>100</v>
      </c>
      <c r="D150">
        <v>9</v>
      </c>
      <c r="E150" s="1">
        <v>41952.006944444445</v>
      </c>
      <c r="F150" s="1">
        <v>41954.466689814813</v>
      </c>
      <c r="G150" t="s">
        <v>16</v>
      </c>
      <c r="H150" t="s">
        <v>107</v>
      </c>
      <c r="I150" t="s">
        <v>82</v>
      </c>
      <c r="J150" t="s">
        <v>83</v>
      </c>
      <c r="K150">
        <v>70267</v>
      </c>
      <c r="L150" t="s">
        <v>20</v>
      </c>
      <c r="M150" t="s">
        <v>21</v>
      </c>
      <c r="N150" t="s">
        <v>22</v>
      </c>
      <c r="O150" t="s">
        <v>84</v>
      </c>
      <c r="P150" s="14" t="str">
        <f t="shared" si="18"/>
        <v>Kyung Yu</v>
      </c>
      <c r="Q150" s="14" t="str">
        <f t="shared" si="19"/>
        <v>Kyung Yu</v>
      </c>
      <c r="R150" t="s">
        <v>89</v>
      </c>
      <c r="S150" s="7">
        <f t="shared" si="20"/>
        <v>5</v>
      </c>
      <c r="T150" s="7" t="str">
        <f t="shared" si="21"/>
        <v>Large</v>
      </c>
      <c r="U150" s="7" t="str">
        <f t="shared" si="22"/>
        <v>LARGE</v>
      </c>
      <c r="V150" s="7" t="str">
        <f t="shared" si="23"/>
        <v>large</v>
      </c>
      <c r="W150" s="7" t="str">
        <f t="shared" si="24"/>
        <v>Large</v>
      </c>
      <c r="X150" s="9" t="str">
        <f>LEFT(A150,2)</f>
        <v>10</v>
      </c>
      <c r="Y150" s="9" t="str">
        <f>RIGHT(A150,3)</f>
        <v>281</v>
      </c>
      <c r="Z150" s="9" t="str">
        <f t="shared" si="25"/>
        <v>ic Car</v>
      </c>
      <c r="AA150" s="9" t="str">
        <f t="shared" si="26"/>
        <v>ppe</v>
      </c>
    </row>
    <row r="151" spans="1:27" x14ac:dyDescent="0.25">
      <c r="A151">
        <v>10291</v>
      </c>
      <c r="B151">
        <v>30</v>
      </c>
      <c r="C151">
        <v>100</v>
      </c>
      <c r="D151">
        <v>4</v>
      </c>
      <c r="E151" s="1">
        <v>41297.009027777778</v>
      </c>
      <c r="F151" s="1">
        <v>41297.557523148149</v>
      </c>
      <c r="G151" t="s">
        <v>16</v>
      </c>
      <c r="H151" t="s">
        <v>107</v>
      </c>
      <c r="I151" t="s">
        <v>151</v>
      </c>
      <c r="K151" t="s">
        <v>152</v>
      </c>
      <c r="L151" t="s">
        <v>110</v>
      </c>
      <c r="M151" t="s">
        <v>27</v>
      </c>
      <c r="N151" t="s">
        <v>153</v>
      </c>
      <c r="O151" t="s">
        <v>119</v>
      </c>
      <c r="P151" s="14" t="str">
        <f t="shared" si="18"/>
        <v>Maria Larsson</v>
      </c>
      <c r="Q151" s="14" t="str">
        <f t="shared" si="19"/>
        <v>Maria Larsson</v>
      </c>
      <c r="R151" t="s">
        <v>33</v>
      </c>
      <c r="S151" s="7">
        <f t="shared" si="20"/>
        <v>6</v>
      </c>
      <c r="T151" s="7" t="str">
        <f t="shared" si="21"/>
        <v>Medium</v>
      </c>
      <c r="U151" s="7" t="str">
        <f t="shared" si="22"/>
        <v>MEDIUM</v>
      </c>
      <c r="V151" s="7" t="str">
        <f t="shared" si="23"/>
        <v>medium</v>
      </c>
      <c r="W151" s="7" t="str">
        <f t="shared" si="24"/>
        <v>Medium</v>
      </c>
      <c r="X151" s="9" t="str">
        <f>LEFT(A151,2)</f>
        <v>10</v>
      </c>
      <c r="Y151" s="9" t="str">
        <f>RIGHT(A151,3)</f>
        <v>291</v>
      </c>
      <c r="Z151" s="9" t="str">
        <f t="shared" si="25"/>
        <v>ic Car</v>
      </c>
      <c r="AA151" s="9" t="str">
        <f t="shared" si="26"/>
        <v>ppe</v>
      </c>
    </row>
    <row r="152" spans="1:27" x14ac:dyDescent="0.25">
      <c r="A152">
        <v>10305</v>
      </c>
      <c r="B152">
        <v>38</v>
      </c>
      <c r="C152">
        <v>100</v>
      </c>
      <c r="D152">
        <v>13</v>
      </c>
      <c r="E152" s="1">
        <v>42079.979861111111</v>
      </c>
      <c r="F152" s="1">
        <v>42080.488969907405</v>
      </c>
      <c r="G152" t="s">
        <v>16</v>
      </c>
      <c r="H152" t="s">
        <v>107</v>
      </c>
      <c r="I152" t="s">
        <v>71</v>
      </c>
      <c r="J152" t="s">
        <v>72</v>
      </c>
      <c r="K152">
        <v>51247</v>
      </c>
      <c r="L152" t="s">
        <v>20</v>
      </c>
      <c r="M152" t="s">
        <v>21</v>
      </c>
      <c r="N152" t="s">
        <v>73</v>
      </c>
      <c r="O152" t="s">
        <v>74</v>
      </c>
      <c r="P152" s="14" t="str">
        <f t="shared" si="18"/>
        <v>Marta Hernandez</v>
      </c>
      <c r="Q152" s="14" t="str">
        <f t="shared" si="19"/>
        <v>Marta Hernandez</v>
      </c>
      <c r="R152" t="s">
        <v>33</v>
      </c>
      <c r="S152" s="7">
        <f t="shared" si="20"/>
        <v>6</v>
      </c>
      <c r="T152" s="7" t="str">
        <f t="shared" si="21"/>
        <v>Medium</v>
      </c>
      <c r="U152" s="7" t="str">
        <f t="shared" si="22"/>
        <v>MEDIUM</v>
      </c>
      <c r="V152" s="7" t="str">
        <f t="shared" si="23"/>
        <v>medium</v>
      </c>
      <c r="W152" s="7" t="str">
        <f t="shared" si="24"/>
        <v>Medium</v>
      </c>
      <c r="X152" s="9" t="str">
        <f>LEFT(A152,2)</f>
        <v>10</v>
      </c>
      <c r="Y152" s="9" t="str">
        <f>RIGHT(A152,3)</f>
        <v>305</v>
      </c>
      <c r="Z152" s="9" t="str">
        <f t="shared" si="25"/>
        <v>ic Car</v>
      </c>
      <c r="AA152" s="9" t="str">
        <f t="shared" si="26"/>
        <v>ppe</v>
      </c>
    </row>
    <row r="153" spans="1:27" x14ac:dyDescent="0.25">
      <c r="A153">
        <v>10313</v>
      </c>
      <c r="B153">
        <v>40</v>
      </c>
      <c r="C153">
        <v>100</v>
      </c>
      <c r="D153">
        <v>7</v>
      </c>
      <c r="E153" s="1">
        <v>41603.050000000003</v>
      </c>
      <c r="F153" s="1">
        <v>41604.767638888887</v>
      </c>
      <c r="G153" t="s">
        <v>16</v>
      </c>
      <c r="H153" t="s">
        <v>107</v>
      </c>
      <c r="I153" t="s">
        <v>130</v>
      </c>
      <c r="J153" t="s">
        <v>131</v>
      </c>
      <c r="K153" t="s">
        <v>132</v>
      </c>
      <c r="L153" t="s">
        <v>133</v>
      </c>
      <c r="M153" t="s">
        <v>21</v>
      </c>
      <c r="N153" t="s">
        <v>134</v>
      </c>
      <c r="O153" t="s">
        <v>135</v>
      </c>
      <c r="P153" s="14" t="str">
        <f t="shared" si="18"/>
        <v>Yoshi Tannamuri</v>
      </c>
      <c r="Q153" s="14" t="str">
        <f t="shared" si="19"/>
        <v>Yoshi Tannamuri</v>
      </c>
      <c r="R153" t="s">
        <v>33</v>
      </c>
      <c r="S153" s="7">
        <f t="shared" si="20"/>
        <v>6</v>
      </c>
      <c r="T153" s="7" t="str">
        <f t="shared" si="21"/>
        <v>Medium</v>
      </c>
      <c r="U153" s="7" t="str">
        <f t="shared" si="22"/>
        <v>MEDIUM</v>
      </c>
      <c r="V153" s="7" t="str">
        <f t="shared" si="23"/>
        <v>medium</v>
      </c>
      <c r="W153" s="7" t="str">
        <f t="shared" si="24"/>
        <v>Medium</v>
      </c>
      <c r="X153" s="9" t="str">
        <f>LEFT(A153,2)</f>
        <v>10</v>
      </c>
      <c r="Y153" s="9" t="str">
        <f>RIGHT(A153,3)</f>
        <v>313</v>
      </c>
      <c r="Z153" s="9" t="str">
        <f t="shared" si="25"/>
        <v>ic Car</v>
      </c>
      <c r="AA153" s="9" t="str">
        <f t="shared" si="26"/>
        <v>ppe</v>
      </c>
    </row>
    <row r="154" spans="1:27" x14ac:dyDescent="0.25">
      <c r="A154">
        <v>10322</v>
      </c>
      <c r="B154">
        <v>46</v>
      </c>
      <c r="C154">
        <v>61.99</v>
      </c>
      <c r="D154">
        <v>8</v>
      </c>
      <c r="E154" s="1">
        <v>41945.018750000003</v>
      </c>
      <c r="F154" s="1">
        <v>41946.196157407408</v>
      </c>
      <c r="G154" t="s">
        <v>16</v>
      </c>
      <c r="H154" t="s">
        <v>107</v>
      </c>
      <c r="I154" t="s">
        <v>159</v>
      </c>
      <c r="J154" t="s">
        <v>160</v>
      </c>
      <c r="K154">
        <v>62005</v>
      </c>
      <c r="L154" t="s">
        <v>20</v>
      </c>
      <c r="M154" t="s">
        <v>21</v>
      </c>
      <c r="N154" t="s">
        <v>36</v>
      </c>
      <c r="O154" t="s">
        <v>158</v>
      </c>
      <c r="P154" s="14" t="str">
        <f t="shared" si="18"/>
        <v>Valarie Young</v>
      </c>
      <c r="Q154" s="14" t="str">
        <f t="shared" si="19"/>
        <v>Valarie Young</v>
      </c>
      <c r="R154" t="s">
        <v>24</v>
      </c>
      <c r="S154" s="7">
        <f t="shared" si="20"/>
        <v>5</v>
      </c>
      <c r="T154" s="7" t="str">
        <f t="shared" si="21"/>
        <v>Small</v>
      </c>
      <c r="U154" s="7" t="str">
        <f t="shared" si="22"/>
        <v>SMALL</v>
      </c>
      <c r="V154" s="7" t="str">
        <f t="shared" si="23"/>
        <v>small</v>
      </c>
      <c r="W154" s="7" t="str">
        <f t="shared" si="24"/>
        <v>Small</v>
      </c>
      <c r="X154" s="9" t="str">
        <f>LEFT(A154,2)</f>
        <v>10</v>
      </c>
      <c r="Y154" s="9" t="str">
        <f>RIGHT(A154,3)</f>
        <v>322</v>
      </c>
      <c r="Z154" s="9" t="str">
        <f t="shared" si="25"/>
        <v>ic Car</v>
      </c>
      <c r="AA154" s="9" t="str">
        <f t="shared" si="26"/>
        <v>ppe</v>
      </c>
    </row>
    <row r="155" spans="1:27" x14ac:dyDescent="0.25">
      <c r="A155">
        <v>10334</v>
      </c>
      <c r="B155">
        <v>26</v>
      </c>
      <c r="C155">
        <v>100</v>
      </c>
      <c r="D155">
        <v>2</v>
      </c>
      <c r="E155" s="1">
        <v>41535.067361111112</v>
      </c>
      <c r="F155" s="1">
        <v>41537.393078703702</v>
      </c>
      <c r="G155" t="s">
        <v>222</v>
      </c>
      <c r="H155" t="s">
        <v>107</v>
      </c>
      <c r="I155" t="s">
        <v>108</v>
      </c>
      <c r="K155" t="s">
        <v>109</v>
      </c>
      <c r="L155" t="s">
        <v>110</v>
      </c>
      <c r="M155" t="s">
        <v>27</v>
      </c>
      <c r="N155" t="s">
        <v>111</v>
      </c>
      <c r="O155" t="s">
        <v>112</v>
      </c>
      <c r="P155" s="14" t="str">
        <f t="shared" si="18"/>
        <v>Christina Berglund</v>
      </c>
      <c r="Q155" s="14" t="str">
        <f t="shared" si="19"/>
        <v>Christina Berglund</v>
      </c>
      <c r="R155" t="s">
        <v>33</v>
      </c>
      <c r="S155" s="7">
        <f t="shared" si="20"/>
        <v>6</v>
      </c>
      <c r="T155" s="7" t="str">
        <f t="shared" si="21"/>
        <v>Medium</v>
      </c>
      <c r="U155" s="7" t="str">
        <f t="shared" si="22"/>
        <v>MEDIUM</v>
      </c>
      <c r="V155" s="7" t="str">
        <f t="shared" si="23"/>
        <v>medium</v>
      </c>
      <c r="W155" s="7" t="str">
        <f t="shared" si="24"/>
        <v>Medium</v>
      </c>
      <c r="X155" s="9" t="str">
        <f>LEFT(A155,2)</f>
        <v>10</v>
      </c>
      <c r="Y155" s="9" t="str">
        <f>RIGHT(A155,3)</f>
        <v>334</v>
      </c>
      <c r="Z155" s="9" t="str">
        <f t="shared" si="25"/>
        <v>ic Car</v>
      </c>
      <c r="AA155" s="9" t="str">
        <f t="shared" si="26"/>
        <v>Hol</v>
      </c>
    </row>
    <row r="156" spans="1:27" x14ac:dyDescent="0.25">
      <c r="A156">
        <v>10347</v>
      </c>
      <c r="B156">
        <v>27</v>
      </c>
      <c r="C156">
        <v>100</v>
      </c>
      <c r="D156">
        <v>2</v>
      </c>
      <c r="E156" s="1">
        <v>42233.97152777778</v>
      </c>
      <c r="F156" s="1">
        <v>42234.988495370373</v>
      </c>
      <c r="G156" t="s">
        <v>16</v>
      </c>
      <c r="H156" t="s">
        <v>107</v>
      </c>
      <c r="I156" t="s">
        <v>54</v>
      </c>
      <c r="J156" t="s">
        <v>55</v>
      </c>
      <c r="K156">
        <v>3004</v>
      </c>
      <c r="L156" t="s">
        <v>56</v>
      </c>
      <c r="M156" t="s">
        <v>57</v>
      </c>
      <c r="N156" t="s">
        <v>58</v>
      </c>
      <c r="O156" t="s">
        <v>59</v>
      </c>
      <c r="P156" s="14" t="str">
        <f t="shared" si="18"/>
        <v>Peter Ferguson</v>
      </c>
      <c r="Q156" s="14" t="str">
        <f t="shared" si="19"/>
        <v>Peter Ferguson</v>
      </c>
      <c r="R156" t="s">
        <v>33</v>
      </c>
      <c r="S156" s="7">
        <f t="shared" si="20"/>
        <v>6</v>
      </c>
      <c r="T156" s="7" t="str">
        <f t="shared" si="21"/>
        <v>Medium</v>
      </c>
      <c r="U156" s="7" t="str">
        <f t="shared" si="22"/>
        <v>MEDIUM</v>
      </c>
      <c r="V156" s="7" t="str">
        <f t="shared" si="23"/>
        <v>medium</v>
      </c>
      <c r="W156" s="7" t="str">
        <f t="shared" si="24"/>
        <v>Medium</v>
      </c>
      <c r="X156" s="9" t="str">
        <f>LEFT(A156,2)</f>
        <v>10</v>
      </c>
      <c r="Y156" s="9" t="str">
        <f>RIGHT(A156,3)</f>
        <v>347</v>
      </c>
      <c r="Z156" s="9" t="str">
        <f t="shared" si="25"/>
        <v>ic Car</v>
      </c>
      <c r="AA156" s="9" t="str">
        <f t="shared" si="26"/>
        <v>ppe</v>
      </c>
    </row>
    <row r="157" spans="1:27" x14ac:dyDescent="0.25">
      <c r="A157">
        <v>10357</v>
      </c>
      <c r="B157">
        <v>43</v>
      </c>
      <c r="C157">
        <v>100</v>
      </c>
      <c r="D157">
        <v>9</v>
      </c>
      <c r="E157" s="1">
        <v>41586.015972222223</v>
      </c>
      <c r="F157" s="1">
        <v>41588.487685185188</v>
      </c>
      <c r="G157" t="s">
        <v>16</v>
      </c>
      <c r="H157" t="s">
        <v>107</v>
      </c>
      <c r="I157" t="s">
        <v>156</v>
      </c>
      <c r="J157" t="s">
        <v>35</v>
      </c>
      <c r="K157">
        <v>97562</v>
      </c>
      <c r="L157" t="s">
        <v>20</v>
      </c>
      <c r="M157" t="s">
        <v>21</v>
      </c>
      <c r="N157" t="s">
        <v>157</v>
      </c>
      <c r="O157" t="s">
        <v>158</v>
      </c>
      <c r="P157" s="14" t="str">
        <f t="shared" si="18"/>
        <v>Valarie Nelson</v>
      </c>
      <c r="Q157" s="14" t="str">
        <f t="shared" si="19"/>
        <v>Valarie Nelson</v>
      </c>
      <c r="R157" t="s">
        <v>33</v>
      </c>
      <c r="S157" s="7">
        <f t="shared" si="20"/>
        <v>6</v>
      </c>
      <c r="T157" s="7" t="str">
        <f t="shared" si="21"/>
        <v>Medium</v>
      </c>
      <c r="U157" s="7" t="str">
        <f t="shared" si="22"/>
        <v>MEDIUM</v>
      </c>
      <c r="V157" s="7" t="str">
        <f t="shared" si="23"/>
        <v>medium</v>
      </c>
      <c r="W157" s="7" t="str">
        <f t="shared" si="24"/>
        <v>Medium</v>
      </c>
      <c r="X157" s="9" t="str">
        <f>LEFT(A157,2)</f>
        <v>10</v>
      </c>
      <c r="Y157" s="9" t="str">
        <f>RIGHT(A157,3)</f>
        <v>357</v>
      </c>
      <c r="Z157" s="9" t="str">
        <f t="shared" si="25"/>
        <v>ic Car</v>
      </c>
      <c r="AA157" s="9" t="str">
        <f t="shared" si="26"/>
        <v>ppe</v>
      </c>
    </row>
    <row r="158" spans="1:27" x14ac:dyDescent="0.25">
      <c r="A158">
        <v>10370</v>
      </c>
      <c r="B158">
        <v>35</v>
      </c>
      <c r="C158">
        <v>65.63</v>
      </c>
      <c r="D158">
        <v>4</v>
      </c>
      <c r="E158" s="1">
        <v>42170.956250000003</v>
      </c>
      <c r="F158" s="1">
        <v>42171.607719907406</v>
      </c>
      <c r="G158" t="s">
        <v>16</v>
      </c>
      <c r="H158" t="s">
        <v>107</v>
      </c>
      <c r="I158" t="s">
        <v>163</v>
      </c>
      <c r="J158" t="s">
        <v>91</v>
      </c>
      <c r="K158">
        <v>2060</v>
      </c>
      <c r="L158" t="s">
        <v>56</v>
      </c>
      <c r="M158" t="s">
        <v>57</v>
      </c>
      <c r="N158" t="s">
        <v>164</v>
      </c>
      <c r="O158" t="s">
        <v>165</v>
      </c>
      <c r="P158" s="14" t="str">
        <f t="shared" si="18"/>
        <v>Anna O'Hara</v>
      </c>
      <c r="Q158" s="14" t="str">
        <f t="shared" si="19"/>
        <v>Anna O'Hara</v>
      </c>
      <c r="R158" t="s">
        <v>24</v>
      </c>
      <c r="S158" s="7">
        <f t="shared" si="20"/>
        <v>5</v>
      </c>
      <c r="T158" s="7" t="str">
        <f t="shared" si="21"/>
        <v>Small</v>
      </c>
      <c r="U158" s="7" t="str">
        <f t="shared" si="22"/>
        <v>SMALL</v>
      </c>
      <c r="V158" s="7" t="str">
        <f t="shared" si="23"/>
        <v>small</v>
      </c>
      <c r="W158" s="7" t="str">
        <f t="shared" si="24"/>
        <v>Small</v>
      </c>
      <c r="X158" s="9" t="str">
        <f>LEFT(A158,2)</f>
        <v>10</v>
      </c>
      <c r="Y158" s="9" t="str">
        <f>RIGHT(A158,3)</f>
        <v>370</v>
      </c>
      <c r="Z158" s="9" t="str">
        <f t="shared" si="25"/>
        <v>ic Car</v>
      </c>
      <c r="AA158" s="9" t="str">
        <f t="shared" si="26"/>
        <v>ppe</v>
      </c>
    </row>
    <row r="159" spans="1:27" x14ac:dyDescent="0.25">
      <c r="A159">
        <v>10381</v>
      </c>
      <c r="B159">
        <v>37</v>
      </c>
      <c r="C159">
        <v>100</v>
      </c>
      <c r="D159">
        <v>6</v>
      </c>
      <c r="E159" s="1">
        <v>41925.024305555555</v>
      </c>
      <c r="F159" s="1">
        <v>41926.976574074077</v>
      </c>
      <c r="G159" t="s">
        <v>16</v>
      </c>
      <c r="H159" t="s">
        <v>107</v>
      </c>
      <c r="I159" t="s">
        <v>38</v>
      </c>
      <c r="J159" t="s">
        <v>35</v>
      </c>
      <c r="L159" t="s">
        <v>20</v>
      </c>
      <c r="M159" t="s">
        <v>21</v>
      </c>
      <c r="N159" t="s">
        <v>39</v>
      </c>
      <c r="O159" t="s">
        <v>37</v>
      </c>
      <c r="P159" s="14" t="str">
        <f t="shared" si="18"/>
        <v>Julie Brown</v>
      </c>
      <c r="Q159" s="14" t="str">
        <f t="shared" si="19"/>
        <v>Julie Brown</v>
      </c>
      <c r="R159" t="s">
        <v>33</v>
      </c>
      <c r="S159" s="7">
        <f t="shared" si="20"/>
        <v>6</v>
      </c>
      <c r="T159" s="7" t="str">
        <f t="shared" si="21"/>
        <v>Medium</v>
      </c>
      <c r="U159" s="7" t="str">
        <f t="shared" si="22"/>
        <v>MEDIUM</v>
      </c>
      <c r="V159" s="7" t="str">
        <f t="shared" si="23"/>
        <v>medium</v>
      </c>
      <c r="W159" s="7" t="str">
        <f t="shared" si="24"/>
        <v>Medium</v>
      </c>
      <c r="X159" s="9" t="str">
        <f>LEFT(A159,2)</f>
        <v>10</v>
      </c>
      <c r="Y159" s="9" t="str">
        <f>RIGHT(A159,3)</f>
        <v>381</v>
      </c>
      <c r="Z159" s="9" t="str">
        <f t="shared" si="25"/>
        <v>ic Car</v>
      </c>
      <c r="AA159" s="9" t="str">
        <f t="shared" si="26"/>
        <v>ppe</v>
      </c>
    </row>
    <row r="160" spans="1:27" x14ac:dyDescent="0.25">
      <c r="A160">
        <v>10391</v>
      </c>
      <c r="B160">
        <v>37</v>
      </c>
      <c r="C160">
        <v>46.9</v>
      </c>
      <c r="D160">
        <v>7</v>
      </c>
      <c r="E160" s="1">
        <v>41074.03125</v>
      </c>
      <c r="F160" s="1">
        <v>41076.153564814813</v>
      </c>
      <c r="G160" t="s">
        <v>16</v>
      </c>
      <c r="H160" t="s">
        <v>107</v>
      </c>
      <c r="I160" t="s">
        <v>163</v>
      </c>
      <c r="J160" t="s">
        <v>91</v>
      </c>
      <c r="K160">
        <v>2060</v>
      </c>
      <c r="L160" t="s">
        <v>56</v>
      </c>
      <c r="M160" t="s">
        <v>57</v>
      </c>
      <c r="N160" t="s">
        <v>164</v>
      </c>
      <c r="O160" t="s">
        <v>165</v>
      </c>
      <c r="P160" s="14" t="str">
        <f t="shared" si="18"/>
        <v>Anna O'Hara</v>
      </c>
      <c r="Q160" s="14" t="str">
        <f t="shared" si="19"/>
        <v>Anna O'Hara</v>
      </c>
      <c r="R160" t="s">
        <v>24</v>
      </c>
      <c r="S160" s="7">
        <f t="shared" si="20"/>
        <v>5</v>
      </c>
      <c r="T160" s="7" t="str">
        <f t="shared" si="21"/>
        <v>Small</v>
      </c>
      <c r="U160" s="7" t="str">
        <f t="shared" si="22"/>
        <v>SMALL</v>
      </c>
      <c r="V160" s="7" t="str">
        <f t="shared" si="23"/>
        <v>small</v>
      </c>
      <c r="W160" s="7" t="str">
        <f t="shared" si="24"/>
        <v>Small</v>
      </c>
      <c r="X160" s="9" t="str">
        <f>LEFT(A160,2)</f>
        <v>10</v>
      </c>
      <c r="Y160" s="9" t="str">
        <f>RIGHT(A160,3)</f>
        <v>391</v>
      </c>
      <c r="Z160" s="9" t="str">
        <f t="shared" si="25"/>
        <v>ic Car</v>
      </c>
      <c r="AA160" s="9" t="str">
        <f t="shared" si="26"/>
        <v>ppe</v>
      </c>
    </row>
    <row r="161" spans="1:27" x14ac:dyDescent="0.25">
      <c r="A161">
        <v>10411</v>
      </c>
      <c r="B161">
        <v>27</v>
      </c>
      <c r="C161">
        <v>100</v>
      </c>
      <c r="D161">
        <v>2</v>
      </c>
      <c r="E161" s="1">
        <v>41621.020833333336</v>
      </c>
      <c r="F161" s="1">
        <v>41622.290891203702</v>
      </c>
      <c r="G161" t="s">
        <v>16</v>
      </c>
      <c r="H161" t="s">
        <v>107</v>
      </c>
      <c r="I161" t="s">
        <v>166</v>
      </c>
      <c r="J161" t="s">
        <v>167</v>
      </c>
      <c r="K161" t="s">
        <v>168</v>
      </c>
      <c r="L161" t="s">
        <v>133</v>
      </c>
      <c r="M161" t="s">
        <v>21</v>
      </c>
      <c r="N161" t="s">
        <v>169</v>
      </c>
      <c r="O161" t="s">
        <v>170</v>
      </c>
      <c r="P161" s="14" t="str">
        <f t="shared" si="18"/>
        <v>Jean Fresnisre</v>
      </c>
      <c r="Q161" s="14" t="str">
        <f t="shared" si="19"/>
        <v>Jean Fresnisre</v>
      </c>
      <c r="R161" t="s">
        <v>33</v>
      </c>
      <c r="S161" s="7">
        <f t="shared" si="20"/>
        <v>6</v>
      </c>
      <c r="T161" s="7" t="str">
        <f t="shared" si="21"/>
        <v>Medium</v>
      </c>
      <c r="U161" s="7" t="str">
        <f t="shared" si="22"/>
        <v>MEDIUM</v>
      </c>
      <c r="V161" s="7" t="str">
        <f t="shared" si="23"/>
        <v>medium</v>
      </c>
      <c r="W161" s="7" t="str">
        <f t="shared" si="24"/>
        <v>Medium</v>
      </c>
      <c r="X161" s="9" t="str">
        <f>LEFT(A161,2)</f>
        <v>10</v>
      </c>
      <c r="Y161" s="9" t="str">
        <f>RIGHT(A161,3)</f>
        <v>411</v>
      </c>
      <c r="Z161" s="9" t="str">
        <f t="shared" si="25"/>
        <v>ic Car</v>
      </c>
      <c r="AA161" s="9" t="str">
        <f t="shared" si="26"/>
        <v>ppe</v>
      </c>
    </row>
    <row r="162" spans="1:27" x14ac:dyDescent="0.25">
      <c r="A162">
        <v>10425</v>
      </c>
      <c r="B162">
        <v>38</v>
      </c>
      <c r="C162">
        <v>100</v>
      </c>
      <c r="D162">
        <v>12</v>
      </c>
      <c r="E162" s="1">
        <v>41779.029861111114</v>
      </c>
      <c r="F162" s="1">
        <v>41781.156354166669</v>
      </c>
      <c r="G162" t="s">
        <v>171</v>
      </c>
      <c r="H162" t="s">
        <v>107</v>
      </c>
      <c r="I162" t="s">
        <v>68</v>
      </c>
      <c r="K162">
        <v>44000</v>
      </c>
      <c r="L162" t="s">
        <v>26</v>
      </c>
      <c r="M162" t="s">
        <v>27</v>
      </c>
      <c r="N162" t="s">
        <v>69</v>
      </c>
      <c r="O162" t="s">
        <v>70</v>
      </c>
      <c r="P162" s="14" t="str">
        <f t="shared" si="18"/>
        <v>Janine Labrune</v>
      </c>
      <c r="Q162" s="14" t="str">
        <f t="shared" si="19"/>
        <v>Janine Labrune</v>
      </c>
      <c r="R162" t="s">
        <v>33</v>
      </c>
      <c r="S162" s="7">
        <f t="shared" si="20"/>
        <v>6</v>
      </c>
      <c r="T162" s="7" t="str">
        <f t="shared" si="21"/>
        <v>Medium</v>
      </c>
      <c r="U162" s="7" t="str">
        <f t="shared" si="22"/>
        <v>MEDIUM</v>
      </c>
      <c r="V162" s="7" t="str">
        <f t="shared" si="23"/>
        <v>medium</v>
      </c>
      <c r="W162" s="7" t="str">
        <f t="shared" si="24"/>
        <v>Medium</v>
      </c>
      <c r="X162" s="9" t="str">
        <f>LEFT(A162,2)</f>
        <v>10</v>
      </c>
      <c r="Y162" s="9" t="str">
        <f>RIGHT(A162,3)</f>
        <v>425</v>
      </c>
      <c r="Z162" s="9" t="str">
        <f t="shared" si="25"/>
        <v>ic Car</v>
      </c>
      <c r="AA162" s="9" t="str">
        <f t="shared" si="26"/>
        <v>Pro</v>
      </c>
    </row>
    <row r="163" spans="1:27" x14ac:dyDescent="0.25">
      <c r="A163">
        <v>10108</v>
      </c>
      <c r="B163">
        <v>33</v>
      </c>
      <c r="C163">
        <v>100</v>
      </c>
      <c r="D163">
        <v>6</v>
      </c>
      <c r="E163" s="1">
        <v>41967.07708333333</v>
      </c>
      <c r="F163" s="1">
        <v>41968.452939814815</v>
      </c>
      <c r="G163" t="s">
        <v>16</v>
      </c>
      <c r="H163" t="s">
        <v>107</v>
      </c>
      <c r="I163" t="s">
        <v>232</v>
      </c>
      <c r="K163" t="s">
        <v>233</v>
      </c>
      <c r="L163" t="s">
        <v>234</v>
      </c>
      <c r="M163" t="s">
        <v>116</v>
      </c>
      <c r="N163" t="s">
        <v>235</v>
      </c>
      <c r="O163" t="s">
        <v>236</v>
      </c>
      <c r="P163" s="14" t="str">
        <f t="shared" si="18"/>
        <v>Arnold Cruz</v>
      </c>
      <c r="Q163" s="14" t="str">
        <f t="shared" si="19"/>
        <v>Arnold Cruz</v>
      </c>
      <c r="R163" t="s">
        <v>33</v>
      </c>
      <c r="S163" s="7">
        <f t="shared" si="20"/>
        <v>6</v>
      </c>
      <c r="T163" s="7" t="str">
        <f t="shared" si="21"/>
        <v>Medium</v>
      </c>
      <c r="U163" s="7" t="str">
        <f t="shared" si="22"/>
        <v>MEDIUM</v>
      </c>
      <c r="V163" s="7" t="str">
        <f t="shared" si="23"/>
        <v>medium</v>
      </c>
      <c r="W163" s="7" t="str">
        <f t="shared" si="24"/>
        <v>Medium</v>
      </c>
      <c r="X163" s="9" t="str">
        <f>LEFT(A163,2)</f>
        <v>10</v>
      </c>
      <c r="Y163" s="9" t="str">
        <f>RIGHT(A163,3)</f>
        <v>108</v>
      </c>
      <c r="Z163" s="9" t="str">
        <f t="shared" si="25"/>
        <v>ic Car</v>
      </c>
      <c r="AA163" s="9" t="str">
        <f t="shared" si="26"/>
        <v>ppe</v>
      </c>
    </row>
    <row r="164" spans="1:27" x14ac:dyDescent="0.25">
      <c r="A164">
        <v>10122</v>
      </c>
      <c r="B164">
        <v>42</v>
      </c>
      <c r="C164">
        <v>100</v>
      </c>
      <c r="D164">
        <v>10</v>
      </c>
      <c r="E164" s="1">
        <v>42098.957638888889</v>
      </c>
      <c r="F164" s="1">
        <v>42101.666666666664</v>
      </c>
      <c r="G164" t="s">
        <v>16</v>
      </c>
      <c r="H164" t="s">
        <v>107</v>
      </c>
      <c r="I164" t="s">
        <v>237</v>
      </c>
      <c r="K164">
        <v>13008</v>
      </c>
      <c r="L164" t="s">
        <v>26</v>
      </c>
      <c r="M164" t="s">
        <v>27</v>
      </c>
      <c r="N164" t="s">
        <v>238</v>
      </c>
      <c r="O164" t="s">
        <v>239</v>
      </c>
      <c r="P164" s="14" t="str">
        <f t="shared" si="18"/>
        <v>Laurence Lebihan</v>
      </c>
      <c r="Q164" s="14" t="str">
        <f t="shared" si="19"/>
        <v>Laurence Lebihan</v>
      </c>
      <c r="R164" t="s">
        <v>89</v>
      </c>
      <c r="S164" s="7">
        <f t="shared" si="20"/>
        <v>5</v>
      </c>
      <c r="T164" s="7" t="str">
        <f t="shared" si="21"/>
        <v>Large</v>
      </c>
      <c r="U164" s="7" t="str">
        <f t="shared" si="22"/>
        <v>LARGE</v>
      </c>
      <c r="V164" s="7" t="str">
        <f t="shared" si="23"/>
        <v>large</v>
      </c>
      <c r="W164" s="7" t="str">
        <f t="shared" si="24"/>
        <v>Large</v>
      </c>
      <c r="X164" s="9" t="str">
        <f>LEFT(A164,2)</f>
        <v>10</v>
      </c>
      <c r="Y164" s="9" t="str">
        <f>RIGHT(A164,3)</f>
        <v>122</v>
      </c>
      <c r="Z164" s="9" t="str">
        <f t="shared" si="25"/>
        <v>ic Car</v>
      </c>
      <c r="AA164" s="9" t="str">
        <f t="shared" si="26"/>
        <v>ppe</v>
      </c>
    </row>
    <row r="165" spans="1:27" x14ac:dyDescent="0.25">
      <c r="A165">
        <v>10135</v>
      </c>
      <c r="B165">
        <v>42</v>
      </c>
      <c r="C165">
        <v>100</v>
      </c>
      <c r="D165">
        <v>7</v>
      </c>
      <c r="E165" s="1">
        <v>41666.000694444447</v>
      </c>
      <c r="F165" s="1">
        <v>41666.231550925928</v>
      </c>
      <c r="G165" t="s">
        <v>16</v>
      </c>
      <c r="H165" t="s">
        <v>107</v>
      </c>
      <c r="I165" t="s">
        <v>156</v>
      </c>
      <c r="J165" t="s">
        <v>35</v>
      </c>
      <c r="K165">
        <v>97562</v>
      </c>
      <c r="L165" t="s">
        <v>20</v>
      </c>
      <c r="M165" t="s">
        <v>21</v>
      </c>
      <c r="N165" t="s">
        <v>157</v>
      </c>
      <c r="O165" t="s">
        <v>158</v>
      </c>
      <c r="P165" s="14" t="str">
        <f t="shared" si="18"/>
        <v>Valarie Nelson</v>
      </c>
      <c r="Q165" s="14" t="str">
        <f t="shared" si="19"/>
        <v>Valarie Nelson</v>
      </c>
      <c r="R165" t="s">
        <v>89</v>
      </c>
      <c r="S165" s="7">
        <f t="shared" si="20"/>
        <v>5</v>
      </c>
      <c r="T165" s="7" t="str">
        <f t="shared" si="21"/>
        <v>Large</v>
      </c>
      <c r="U165" s="7" t="str">
        <f t="shared" si="22"/>
        <v>LARGE</v>
      </c>
      <c r="V165" s="7" t="str">
        <f t="shared" si="23"/>
        <v>large</v>
      </c>
      <c r="W165" s="7" t="str">
        <f t="shared" si="24"/>
        <v>Large</v>
      </c>
      <c r="X165" s="9" t="str">
        <f>LEFT(A165,2)</f>
        <v>10</v>
      </c>
      <c r="Y165" s="9" t="str">
        <f>RIGHT(A165,3)</f>
        <v>135</v>
      </c>
      <c r="Z165" s="9" t="str">
        <f t="shared" si="25"/>
        <v>ic Car</v>
      </c>
      <c r="AA165" s="9" t="str">
        <f t="shared" si="26"/>
        <v>ppe</v>
      </c>
    </row>
    <row r="166" spans="1:27" x14ac:dyDescent="0.25">
      <c r="A166">
        <v>10147</v>
      </c>
      <c r="B166">
        <v>48</v>
      </c>
      <c r="C166">
        <v>100</v>
      </c>
      <c r="D166">
        <v>7</v>
      </c>
      <c r="E166" s="1">
        <v>41002.101388888892</v>
      </c>
      <c r="F166" s="1">
        <v>41003.672175925924</v>
      </c>
      <c r="G166" t="s">
        <v>16</v>
      </c>
      <c r="H166" t="s">
        <v>107</v>
      </c>
      <c r="I166" t="s">
        <v>161</v>
      </c>
      <c r="J166" t="s">
        <v>72</v>
      </c>
      <c r="K166">
        <v>58339</v>
      </c>
      <c r="L166" t="s">
        <v>20</v>
      </c>
      <c r="M166" t="s">
        <v>21</v>
      </c>
      <c r="N166" t="s">
        <v>157</v>
      </c>
      <c r="O166" t="s">
        <v>162</v>
      </c>
      <c r="P166" s="14" t="str">
        <f t="shared" si="18"/>
        <v>Allen Nelson</v>
      </c>
      <c r="Q166" s="14" t="str">
        <f t="shared" si="19"/>
        <v>Allen Nelson</v>
      </c>
      <c r="R166" t="s">
        <v>89</v>
      </c>
      <c r="S166" s="7">
        <f t="shared" si="20"/>
        <v>5</v>
      </c>
      <c r="T166" s="7" t="str">
        <f t="shared" si="21"/>
        <v>Large</v>
      </c>
      <c r="U166" s="7" t="str">
        <f t="shared" si="22"/>
        <v>LARGE</v>
      </c>
      <c r="V166" s="7" t="str">
        <f t="shared" si="23"/>
        <v>large</v>
      </c>
      <c r="W166" s="7" t="str">
        <f t="shared" si="24"/>
        <v>Large</v>
      </c>
      <c r="X166" s="9" t="str">
        <f>LEFT(A166,2)</f>
        <v>10</v>
      </c>
      <c r="Y166" s="9" t="str">
        <f>RIGHT(A166,3)</f>
        <v>147</v>
      </c>
      <c r="Z166" s="9" t="str">
        <f t="shared" si="25"/>
        <v>ic Car</v>
      </c>
      <c r="AA166" s="9" t="str">
        <f t="shared" si="26"/>
        <v>ppe</v>
      </c>
    </row>
    <row r="167" spans="1:27" x14ac:dyDescent="0.25">
      <c r="A167">
        <v>10159</v>
      </c>
      <c r="B167">
        <v>41</v>
      </c>
      <c r="C167">
        <v>100</v>
      </c>
      <c r="D167">
        <v>2</v>
      </c>
      <c r="E167" s="1">
        <v>41699.978472222225</v>
      </c>
      <c r="F167" s="1">
        <v>41700.53665509259</v>
      </c>
      <c r="G167" t="s">
        <v>16</v>
      </c>
      <c r="H167" t="s">
        <v>107</v>
      </c>
      <c r="I167" t="s">
        <v>38</v>
      </c>
      <c r="J167" t="s">
        <v>35</v>
      </c>
      <c r="L167" t="s">
        <v>20</v>
      </c>
      <c r="M167" t="s">
        <v>21</v>
      </c>
      <c r="N167" t="s">
        <v>39</v>
      </c>
      <c r="O167" t="s">
        <v>37</v>
      </c>
      <c r="P167" s="14" t="str">
        <f t="shared" si="18"/>
        <v>Julie Brown</v>
      </c>
      <c r="Q167" s="14" t="str">
        <f t="shared" si="19"/>
        <v>Julie Brown</v>
      </c>
      <c r="R167" t="s">
        <v>89</v>
      </c>
      <c r="S167" s="7">
        <f t="shared" si="20"/>
        <v>5</v>
      </c>
      <c r="T167" s="7" t="str">
        <f t="shared" si="21"/>
        <v>Large</v>
      </c>
      <c r="U167" s="7" t="str">
        <f t="shared" si="22"/>
        <v>LARGE</v>
      </c>
      <c r="V167" s="7" t="str">
        <f t="shared" si="23"/>
        <v>large</v>
      </c>
      <c r="W167" s="7" t="str">
        <f t="shared" si="24"/>
        <v>Large</v>
      </c>
      <c r="X167" s="9" t="str">
        <f>LEFT(A167,2)</f>
        <v>10</v>
      </c>
      <c r="Y167" s="9" t="str">
        <f>RIGHT(A167,3)</f>
        <v>159</v>
      </c>
      <c r="Z167" s="9" t="str">
        <f t="shared" si="25"/>
        <v>ic Car</v>
      </c>
      <c r="AA167" s="9" t="str">
        <f t="shared" si="26"/>
        <v>ppe</v>
      </c>
    </row>
    <row r="168" spans="1:27" x14ac:dyDescent="0.25">
      <c r="A168">
        <v>10169</v>
      </c>
      <c r="B168">
        <v>30</v>
      </c>
      <c r="C168">
        <v>100</v>
      </c>
      <c r="D168">
        <v>2</v>
      </c>
      <c r="E168" s="1">
        <v>41313.006944444445</v>
      </c>
      <c r="F168" s="1">
        <v>41313.050405092596</v>
      </c>
      <c r="G168" t="s">
        <v>16</v>
      </c>
      <c r="H168" t="s">
        <v>107</v>
      </c>
      <c r="I168" t="s">
        <v>163</v>
      </c>
      <c r="J168" t="s">
        <v>91</v>
      </c>
      <c r="K168">
        <v>2060</v>
      </c>
      <c r="L168" t="s">
        <v>56</v>
      </c>
      <c r="M168" t="s">
        <v>57</v>
      </c>
      <c r="N168" t="s">
        <v>164</v>
      </c>
      <c r="O168" t="s">
        <v>165</v>
      </c>
      <c r="P168" s="14" t="str">
        <f t="shared" si="18"/>
        <v>Anna O'Hara</v>
      </c>
      <c r="Q168" s="14" t="str">
        <f t="shared" si="19"/>
        <v>Anna O'Hara</v>
      </c>
      <c r="R168" t="s">
        <v>33</v>
      </c>
      <c r="S168" s="7">
        <f t="shared" si="20"/>
        <v>6</v>
      </c>
      <c r="T168" s="7" t="str">
        <f t="shared" si="21"/>
        <v>Medium</v>
      </c>
      <c r="U168" s="7" t="str">
        <f t="shared" si="22"/>
        <v>MEDIUM</v>
      </c>
      <c r="V168" s="7" t="str">
        <f t="shared" si="23"/>
        <v>medium</v>
      </c>
      <c r="W168" s="7" t="str">
        <f t="shared" si="24"/>
        <v>Medium</v>
      </c>
      <c r="X168" s="9" t="str">
        <f>LEFT(A168,2)</f>
        <v>10</v>
      </c>
      <c r="Y168" s="9" t="str">
        <f>RIGHT(A168,3)</f>
        <v>169</v>
      </c>
      <c r="Z168" s="9" t="str">
        <f t="shared" si="25"/>
        <v>ic Car</v>
      </c>
      <c r="AA168" s="9" t="str">
        <f t="shared" si="26"/>
        <v>ppe</v>
      </c>
    </row>
    <row r="169" spans="1:27" x14ac:dyDescent="0.25">
      <c r="A169">
        <v>10181</v>
      </c>
      <c r="B169">
        <v>27</v>
      </c>
      <c r="C169">
        <v>100</v>
      </c>
      <c r="D169">
        <v>14</v>
      </c>
      <c r="E169" s="1">
        <v>41758.038194444445</v>
      </c>
      <c r="F169" s="1">
        <v>41759.485023148147</v>
      </c>
      <c r="G169" t="s">
        <v>16</v>
      </c>
      <c r="H169" t="s">
        <v>107</v>
      </c>
      <c r="I169" t="s">
        <v>46</v>
      </c>
      <c r="K169" t="s">
        <v>47</v>
      </c>
      <c r="L169" t="s">
        <v>48</v>
      </c>
      <c r="M169" t="s">
        <v>27</v>
      </c>
      <c r="N169" t="s">
        <v>49</v>
      </c>
      <c r="O169" t="s">
        <v>50</v>
      </c>
      <c r="P169" s="14" t="str">
        <f t="shared" si="18"/>
        <v>Veysel Oeztan</v>
      </c>
      <c r="Q169" s="14" t="str">
        <f t="shared" si="19"/>
        <v>Veysel Oeztan</v>
      </c>
      <c r="R169" t="s">
        <v>33</v>
      </c>
      <c r="S169" s="7">
        <f t="shared" si="20"/>
        <v>6</v>
      </c>
      <c r="T169" s="7" t="str">
        <f t="shared" si="21"/>
        <v>Medium</v>
      </c>
      <c r="U169" s="7" t="str">
        <f t="shared" si="22"/>
        <v>MEDIUM</v>
      </c>
      <c r="V169" s="7" t="str">
        <f t="shared" si="23"/>
        <v>medium</v>
      </c>
      <c r="W169" s="7" t="str">
        <f t="shared" si="24"/>
        <v>Medium</v>
      </c>
      <c r="X169" s="9" t="str">
        <f>LEFT(A169,2)</f>
        <v>10</v>
      </c>
      <c r="Y169" s="9" t="str">
        <f>RIGHT(A169,3)</f>
        <v>181</v>
      </c>
      <c r="Z169" s="9" t="str">
        <f t="shared" si="25"/>
        <v>ic Car</v>
      </c>
      <c r="AA169" s="9" t="str">
        <f t="shared" si="26"/>
        <v>ppe</v>
      </c>
    </row>
    <row r="170" spans="1:27" x14ac:dyDescent="0.25">
      <c r="A170">
        <v>10191</v>
      </c>
      <c r="B170">
        <v>21</v>
      </c>
      <c r="C170">
        <v>100</v>
      </c>
      <c r="D170">
        <v>3</v>
      </c>
      <c r="E170" s="1">
        <v>42455.959722222222</v>
      </c>
      <c r="F170" s="1">
        <v>42456.844687500001</v>
      </c>
      <c r="G170" t="s">
        <v>16</v>
      </c>
      <c r="H170" t="s">
        <v>107</v>
      </c>
      <c r="I170" t="s">
        <v>240</v>
      </c>
      <c r="K170">
        <v>50739</v>
      </c>
      <c r="L170" t="s">
        <v>241</v>
      </c>
      <c r="M170" t="s">
        <v>27</v>
      </c>
      <c r="N170" t="s">
        <v>242</v>
      </c>
      <c r="O170" t="s">
        <v>243</v>
      </c>
      <c r="P170" s="14" t="str">
        <f t="shared" si="18"/>
        <v>Henriette Pfalzheim</v>
      </c>
      <c r="Q170" s="14" t="str">
        <f t="shared" si="19"/>
        <v>Henriette Pfalzheim</v>
      </c>
      <c r="R170" t="s">
        <v>33</v>
      </c>
      <c r="S170" s="7">
        <f t="shared" si="20"/>
        <v>6</v>
      </c>
      <c r="T170" s="7" t="str">
        <f t="shared" si="21"/>
        <v>Medium</v>
      </c>
      <c r="U170" s="7" t="str">
        <f t="shared" si="22"/>
        <v>MEDIUM</v>
      </c>
      <c r="V170" s="7" t="str">
        <f t="shared" si="23"/>
        <v>medium</v>
      </c>
      <c r="W170" s="7" t="str">
        <f t="shared" si="24"/>
        <v>Medium</v>
      </c>
      <c r="X170" s="9" t="str">
        <f>LEFT(A170,2)</f>
        <v>10</v>
      </c>
      <c r="Y170" s="9" t="str">
        <f>RIGHT(A170,3)</f>
        <v>191</v>
      </c>
      <c r="Z170" s="9" t="str">
        <f t="shared" si="25"/>
        <v>ic Car</v>
      </c>
      <c r="AA170" s="9" t="str">
        <f t="shared" si="26"/>
        <v>ppe</v>
      </c>
    </row>
    <row r="171" spans="1:27" x14ac:dyDescent="0.25">
      <c r="A171">
        <v>10203</v>
      </c>
      <c r="B171">
        <v>20</v>
      </c>
      <c r="C171">
        <v>100</v>
      </c>
      <c r="D171">
        <v>8</v>
      </c>
      <c r="E171" s="1">
        <v>41778.963194444441</v>
      </c>
      <c r="F171" s="1">
        <v>41780.472210648149</v>
      </c>
      <c r="G171" t="s">
        <v>16</v>
      </c>
      <c r="H171" t="s">
        <v>107</v>
      </c>
      <c r="I171" t="s">
        <v>103</v>
      </c>
      <c r="K171">
        <v>28034</v>
      </c>
      <c r="L171" t="s">
        <v>104</v>
      </c>
      <c r="M171" t="s">
        <v>27</v>
      </c>
      <c r="N171" t="s">
        <v>105</v>
      </c>
      <c r="O171" t="s">
        <v>106</v>
      </c>
      <c r="P171" s="14" t="str">
        <f t="shared" si="18"/>
        <v>Diego Freyre</v>
      </c>
      <c r="Q171" s="14" t="str">
        <f t="shared" si="19"/>
        <v>Diego Freyre</v>
      </c>
      <c r="R171" t="s">
        <v>33</v>
      </c>
      <c r="S171" s="7">
        <f t="shared" si="20"/>
        <v>6</v>
      </c>
      <c r="T171" s="7" t="str">
        <f t="shared" si="21"/>
        <v>Medium</v>
      </c>
      <c r="U171" s="7" t="str">
        <f t="shared" si="22"/>
        <v>MEDIUM</v>
      </c>
      <c r="V171" s="7" t="str">
        <f t="shared" si="23"/>
        <v>medium</v>
      </c>
      <c r="W171" s="7" t="str">
        <f t="shared" si="24"/>
        <v>Medium</v>
      </c>
      <c r="X171" s="9" t="str">
        <f>LEFT(A171,2)</f>
        <v>10</v>
      </c>
      <c r="Y171" s="9" t="str">
        <f>RIGHT(A171,3)</f>
        <v>203</v>
      </c>
      <c r="Z171" s="9" t="str">
        <f t="shared" si="25"/>
        <v>ic Car</v>
      </c>
      <c r="AA171" s="9" t="str">
        <f t="shared" si="26"/>
        <v>ppe</v>
      </c>
    </row>
    <row r="172" spans="1:27" x14ac:dyDescent="0.25">
      <c r="A172">
        <v>10211</v>
      </c>
      <c r="B172">
        <v>41</v>
      </c>
      <c r="C172">
        <v>100</v>
      </c>
      <c r="D172">
        <v>2</v>
      </c>
      <c r="E172" s="1">
        <v>41754.01666666667</v>
      </c>
      <c r="F172" s="1">
        <v>41754.420358796298</v>
      </c>
      <c r="G172" t="s">
        <v>16</v>
      </c>
      <c r="H172" t="s">
        <v>107</v>
      </c>
      <c r="I172" t="s">
        <v>30</v>
      </c>
      <c r="K172">
        <v>75016</v>
      </c>
      <c r="L172" t="s">
        <v>26</v>
      </c>
      <c r="M172" t="s">
        <v>27</v>
      </c>
      <c r="N172" t="s">
        <v>52</v>
      </c>
      <c r="O172" t="s">
        <v>53</v>
      </c>
      <c r="P172" s="14" t="str">
        <f t="shared" si="18"/>
        <v>Dominique Perrier</v>
      </c>
      <c r="Q172" s="14" t="str">
        <f t="shared" si="19"/>
        <v>Dominique Perrier</v>
      </c>
      <c r="R172" t="s">
        <v>89</v>
      </c>
      <c r="S172" s="7">
        <f t="shared" si="20"/>
        <v>5</v>
      </c>
      <c r="T172" s="7" t="str">
        <f t="shared" si="21"/>
        <v>Large</v>
      </c>
      <c r="U172" s="7" t="str">
        <f t="shared" si="22"/>
        <v>LARGE</v>
      </c>
      <c r="V172" s="7" t="str">
        <f t="shared" si="23"/>
        <v>large</v>
      </c>
      <c r="W172" s="7" t="str">
        <f t="shared" si="24"/>
        <v>Large</v>
      </c>
      <c r="X172" s="9" t="str">
        <f>LEFT(A172,2)</f>
        <v>10</v>
      </c>
      <c r="Y172" s="9" t="str">
        <f>RIGHT(A172,3)</f>
        <v>211</v>
      </c>
      <c r="Z172" s="9" t="str">
        <f t="shared" si="25"/>
        <v>ic Car</v>
      </c>
      <c r="AA172" s="9" t="str">
        <f t="shared" si="26"/>
        <v>ppe</v>
      </c>
    </row>
    <row r="173" spans="1:27" x14ac:dyDescent="0.25">
      <c r="A173">
        <v>10225</v>
      </c>
      <c r="B173">
        <v>27</v>
      </c>
      <c r="C173">
        <v>100</v>
      </c>
      <c r="D173">
        <v>9</v>
      </c>
      <c r="E173" s="1">
        <v>41854.006249999999</v>
      </c>
      <c r="F173" s="1">
        <v>41854.897696759261</v>
      </c>
      <c r="G173" t="s">
        <v>16</v>
      </c>
      <c r="H173" t="s">
        <v>107</v>
      </c>
      <c r="I173" t="s">
        <v>244</v>
      </c>
      <c r="K173">
        <v>1203</v>
      </c>
      <c r="L173" t="s">
        <v>245</v>
      </c>
      <c r="M173" t="s">
        <v>27</v>
      </c>
      <c r="N173" t="s">
        <v>246</v>
      </c>
      <c r="O173" t="s">
        <v>61</v>
      </c>
      <c r="P173" s="14" t="str">
        <f t="shared" si="18"/>
        <v>Michael Holz</v>
      </c>
      <c r="Q173" s="14" t="str">
        <f t="shared" si="19"/>
        <v>Michael Holz</v>
      </c>
      <c r="R173" t="s">
        <v>33</v>
      </c>
      <c r="S173" s="7">
        <f t="shared" si="20"/>
        <v>6</v>
      </c>
      <c r="T173" s="7" t="str">
        <f t="shared" si="21"/>
        <v>Medium</v>
      </c>
      <c r="U173" s="7" t="str">
        <f t="shared" si="22"/>
        <v>MEDIUM</v>
      </c>
      <c r="V173" s="7" t="str">
        <f t="shared" si="23"/>
        <v>medium</v>
      </c>
      <c r="W173" s="7" t="str">
        <f t="shared" si="24"/>
        <v>Medium</v>
      </c>
      <c r="X173" s="9" t="str">
        <f>LEFT(A173,2)</f>
        <v>10</v>
      </c>
      <c r="Y173" s="9" t="str">
        <f>RIGHT(A173,3)</f>
        <v>225</v>
      </c>
      <c r="Z173" s="9" t="str">
        <f t="shared" si="25"/>
        <v>ic Car</v>
      </c>
      <c r="AA173" s="9" t="str">
        <f t="shared" si="26"/>
        <v>ppe</v>
      </c>
    </row>
    <row r="174" spans="1:27" x14ac:dyDescent="0.25">
      <c r="A174">
        <v>10238</v>
      </c>
      <c r="B174">
        <v>28</v>
      </c>
      <c r="C174">
        <v>100</v>
      </c>
      <c r="D174">
        <v>3</v>
      </c>
      <c r="E174" s="1">
        <v>41614.997916666667</v>
      </c>
      <c r="F174" s="1">
        <v>41617.935185185182</v>
      </c>
      <c r="G174" t="s">
        <v>16</v>
      </c>
      <c r="H174" t="s">
        <v>107</v>
      </c>
      <c r="I174" t="s">
        <v>180</v>
      </c>
      <c r="K174">
        <v>1734</v>
      </c>
      <c r="L174" t="s">
        <v>181</v>
      </c>
      <c r="M174" t="s">
        <v>27</v>
      </c>
      <c r="N174" t="s">
        <v>182</v>
      </c>
      <c r="O174" t="s">
        <v>183</v>
      </c>
      <c r="P174" s="14" t="str">
        <f t="shared" si="18"/>
        <v>Jytte Petersen</v>
      </c>
      <c r="Q174" s="14" t="str">
        <f t="shared" si="19"/>
        <v>Jytte Petersen</v>
      </c>
      <c r="R174" t="s">
        <v>33</v>
      </c>
      <c r="S174" s="7">
        <f t="shared" si="20"/>
        <v>6</v>
      </c>
      <c r="T174" s="7" t="str">
        <f t="shared" si="21"/>
        <v>Medium</v>
      </c>
      <c r="U174" s="7" t="str">
        <f t="shared" si="22"/>
        <v>MEDIUM</v>
      </c>
      <c r="V174" s="7" t="str">
        <f t="shared" si="23"/>
        <v>medium</v>
      </c>
      <c r="W174" s="7" t="str">
        <f t="shared" si="24"/>
        <v>Medium</v>
      </c>
      <c r="X174" s="9" t="str">
        <f>LEFT(A174,2)</f>
        <v>10</v>
      </c>
      <c r="Y174" s="9" t="str">
        <f>RIGHT(A174,3)</f>
        <v>238</v>
      </c>
      <c r="Z174" s="9" t="str">
        <f t="shared" si="25"/>
        <v>ic Car</v>
      </c>
      <c r="AA174" s="9" t="str">
        <f t="shared" si="26"/>
        <v>ppe</v>
      </c>
    </row>
    <row r="175" spans="1:27" x14ac:dyDescent="0.25">
      <c r="A175">
        <v>10253</v>
      </c>
      <c r="B175">
        <v>24</v>
      </c>
      <c r="C175">
        <v>100</v>
      </c>
      <c r="D175">
        <v>13</v>
      </c>
      <c r="E175" s="1">
        <v>40970.074999999997</v>
      </c>
      <c r="F175" s="1">
        <v>40970.102175925924</v>
      </c>
      <c r="G175" t="s">
        <v>189</v>
      </c>
      <c r="H175" t="s">
        <v>107</v>
      </c>
      <c r="I175" t="s">
        <v>97</v>
      </c>
      <c r="K175" t="s">
        <v>98</v>
      </c>
      <c r="L175" t="s">
        <v>99</v>
      </c>
      <c r="M175" t="s">
        <v>27</v>
      </c>
      <c r="N175" t="s">
        <v>100</v>
      </c>
      <c r="O175" t="s">
        <v>101</v>
      </c>
      <c r="P175" s="14" t="str">
        <f t="shared" si="18"/>
        <v>Elizabeth Devon</v>
      </c>
      <c r="Q175" s="14" t="str">
        <f t="shared" si="19"/>
        <v>Elizabeth Devon</v>
      </c>
      <c r="R175" t="s">
        <v>33</v>
      </c>
      <c r="S175" s="7">
        <f t="shared" si="20"/>
        <v>6</v>
      </c>
      <c r="T175" s="7" t="str">
        <f t="shared" si="21"/>
        <v>Medium</v>
      </c>
      <c r="U175" s="7" t="str">
        <f t="shared" si="22"/>
        <v>MEDIUM</v>
      </c>
      <c r="V175" s="7" t="str">
        <f t="shared" si="23"/>
        <v>medium</v>
      </c>
      <c r="W175" s="7" t="str">
        <f t="shared" si="24"/>
        <v>Medium</v>
      </c>
      <c r="X175" s="9" t="str">
        <f>LEFT(A175,2)</f>
        <v>10</v>
      </c>
      <c r="Y175" s="9" t="str">
        <f>RIGHT(A175,3)</f>
        <v>253</v>
      </c>
      <c r="Z175" s="9" t="str">
        <f t="shared" si="25"/>
        <v>ic Car</v>
      </c>
      <c r="AA175" s="9" t="str">
        <f t="shared" si="26"/>
        <v>cel</v>
      </c>
    </row>
    <row r="176" spans="1:27" x14ac:dyDescent="0.25">
      <c r="A176">
        <v>10266</v>
      </c>
      <c r="B176">
        <v>44</v>
      </c>
      <c r="C176">
        <v>100</v>
      </c>
      <c r="D176">
        <v>14</v>
      </c>
      <c r="E176" s="1">
        <v>41815.070833333331</v>
      </c>
      <c r="F176" s="1">
        <v>41816.630150462966</v>
      </c>
      <c r="G176" t="s">
        <v>16</v>
      </c>
      <c r="H176" t="s">
        <v>107</v>
      </c>
      <c r="I176" t="s">
        <v>247</v>
      </c>
      <c r="K176">
        <v>42100</v>
      </c>
      <c r="L176" t="s">
        <v>148</v>
      </c>
      <c r="M176" t="s">
        <v>27</v>
      </c>
      <c r="N176" t="s">
        <v>248</v>
      </c>
      <c r="O176" t="s">
        <v>249</v>
      </c>
      <c r="P176" s="14" t="str">
        <f t="shared" si="18"/>
        <v>Maurizio Moroni</v>
      </c>
      <c r="Q176" s="14" t="str">
        <f t="shared" si="19"/>
        <v>Maurizio Moroni</v>
      </c>
      <c r="R176" t="s">
        <v>89</v>
      </c>
      <c r="S176" s="7">
        <f t="shared" si="20"/>
        <v>5</v>
      </c>
      <c r="T176" s="7" t="str">
        <f t="shared" si="21"/>
        <v>Large</v>
      </c>
      <c r="U176" s="7" t="str">
        <f t="shared" si="22"/>
        <v>LARGE</v>
      </c>
      <c r="V176" s="7" t="str">
        <f t="shared" si="23"/>
        <v>large</v>
      </c>
      <c r="W176" s="7" t="str">
        <f t="shared" si="24"/>
        <v>Large</v>
      </c>
      <c r="X176" s="9" t="str">
        <f>LEFT(A176,2)</f>
        <v>10</v>
      </c>
      <c r="Y176" s="9" t="str">
        <f>RIGHT(A176,3)</f>
        <v>266</v>
      </c>
      <c r="Z176" s="9" t="str">
        <f t="shared" si="25"/>
        <v>ic Car</v>
      </c>
      <c r="AA176" s="9" t="str">
        <f t="shared" si="26"/>
        <v>ppe</v>
      </c>
    </row>
    <row r="177" spans="1:27" x14ac:dyDescent="0.25">
      <c r="A177">
        <v>10276</v>
      </c>
      <c r="B177">
        <v>50</v>
      </c>
      <c r="C177">
        <v>100</v>
      </c>
      <c r="D177">
        <v>3</v>
      </c>
      <c r="E177" s="1">
        <v>42361.993750000001</v>
      </c>
      <c r="F177" s="1">
        <v>42364.828784722224</v>
      </c>
      <c r="G177" t="s">
        <v>16</v>
      </c>
      <c r="H177" t="s">
        <v>107</v>
      </c>
      <c r="I177" t="s">
        <v>161</v>
      </c>
      <c r="J177" t="s">
        <v>72</v>
      </c>
      <c r="K177">
        <v>58339</v>
      </c>
      <c r="L177" t="s">
        <v>20</v>
      </c>
      <c r="M177" t="s">
        <v>21</v>
      </c>
      <c r="N177" t="s">
        <v>250</v>
      </c>
      <c r="O177" t="s">
        <v>251</v>
      </c>
      <c r="P177" s="14" t="str">
        <f t="shared" si="18"/>
        <v>Miguel Barajas</v>
      </c>
      <c r="Q177" s="14" t="str">
        <f t="shared" si="19"/>
        <v>Miguel Barajas</v>
      </c>
      <c r="R177" t="s">
        <v>89</v>
      </c>
      <c r="S177" s="7">
        <f t="shared" si="20"/>
        <v>5</v>
      </c>
      <c r="T177" s="7" t="str">
        <f t="shared" si="21"/>
        <v>Large</v>
      </c>
      <c r="U177" s="7" t="str">
        <f t="shared" si="22"/>
        <v>LARGE</v>
      </c>
      <c r="V177" s="7" t="str">
        <f t="shared" si="23"/>
        <v>large</v>
      </c>
      <c r="W177" s="7" t="str">
        <f t="shared" si="24"/>
        <v>Large</v>
      </c>
      <c r="X177" s="9" t="str">
        <f>LEFT(A177,2)</f>
        <v>10</v>
      </c>
      <c r="Y177" s="9" t="str">
        <f>RIGHT(A177,3)</f>
        <v>276</v>
      </c>
      <c r="Z177" s="9" t="str">
        <f t="shared" si="25"/>
        <v>ic Car</v>
      </c>
      <c r="AA177" s="9" t="str">
        <f t="shared" si="26"/>
        <v>ppe</v>
      </c>
    </row>
    <row r="178" spans="1:27" x14ac:dyDescent="0.25">
      <c r="A178">
        <v>10287</v>
      </c>
      <c r="B178">
        <v>21</v>
      </c>
      <c r="C178">
        <v>100</v>
      </c>
      <c r="D178">
        <v>12</v>
      </c>
      <c r="E178" s="1">
        <v>42402.994444444441</v>
      </c>
      <c r="F178" s="1">
        <v>42403.528611111113</v>
      </c>
      <c r="G178" t="s">
        <v>16</v>
      </c>
      <c r="H178" t="s">
        <v>107</v>
      </c>
      <c r="I178" t="s">
        <v>244</v>
      </c>
      <c r="K178">
        <v>1203</v>
      </c>
      <c r="L178" t="s">
        <v>245</v>
      </c>
      <c r="M178" t="s">
        <v>27</v>
      </c>
      <c r="N178" t="s">
        <v>246</v>
      </c>
      <c r="O178" t="s">
        <v>61</v>
      </c>
      <c r="P178" s="14" t="str">
        <f t="shared" si="18"/>
        <v>Michael Holz</v>
      </c>
      <c r="Q178" s="14" t="str">
        <f t="shared" si="19"/>
        <v>Michael Holz</v>
      </c>
      <c r="R178" t="s">
        <v>33</v>
      </c>
      <c r="S178" s="7">
        <f t="shared" si="20"/>
        <v>6</v>
      </c>
      <c r="T178" s="7" t="str">
        <f t="shared" si="21"/>
        <v>Medium</v>
      </c>
      <c r="U178" s="7" t="str">
        <f t="shared" si="22"/>
        <v>MEDIUM</v>
      </c>
      <c r="V178" s="7" t="str">
        <f t="shared" si="23"/>
        <v>medium</v>
      </c>
      <c r="W178" s="7" t="str">
        <f t="shared" si="24"/>
        <v>Medium</v>
      </c>
      <c r="X178" s="9" t="str">
        <f>LEFT(A178,2)</f>
        <v>10</v>
      </c>
      <c r="Y178" s="9" t="str">
        <f>RIGHT(A178,3)</f>
        <v>287</v>
      </c>
      <c r="Z178" s="9" t="str">
        <f t="shared" si="25"/>
        <v>ic Car</v>
      </c>
      <c r="AA178" s="9" t="str">
        <f t="shared" si="26"/>
        <v>ppe</v>
      </c>
    </row>
    <row r="179" spans="1:27" x14ac:dyDescent="0.25">
      <c r="A179">
        <v>10300</v>
      </c>
      <c r="B179">
        <v>33</v>
      </c>
      <c r="C179">
        <v>100</v>
      </c>
      <c r="D179">
        <v>5</v>
      </c>
      <c r="E179" s="1">
        <v>42355.040277777778</v>
      </c>
      <c r="F179" s="1">
        <v>42355.763472222221</v>
      </c>
      <c r="G179" t="s">
        <v>16</v>
      </c>
      <c r="H179" t="s">
        <v>107</v>
      </c>
      <c r="I179" t="s">
        <v>252</v>
      </c>
      <c r="K179">
        <v>60528</v>
      </c>
      <c r="L179" t="s">
        <v>241</v>
      </c>
      <c r="M179" t="s">
        <v>27</v>
      </c>
      <c r="N179" t="s">
        <v>253</v>
      </c>
      <c r="O179" t="s">
        <v>228</v>
      </c>
      <c r="P179" s="14" t="str">
        <f t="shared" si="18"/>
        <v>Roland Keitel</v>
      </c>
      <c r="Q179" s="14" t="str">
        <f t="shared" si="19"/>
        <v>Roland Keitel</v>
      </c>
      <c r="R179" t="s">
        <v>33</v>
      </c>
      <c r="S179" s="7">
        <f t="shared" si="20"/>
        <v>6</v>
      </c>
      <c r="T179" s="7" t="str">
        <f t="shared" si="21"/>
        <v>Medium</v>
      </c>
      <c r="U179" s="7" t="str">
        <f t="shared" si="22"/>
        <v>MEDIUM</v>
      </c>
      <c r="V179" s="7" t="str">
        <f t="shared" si="23"/>
        <v>medium</v>
      </c>
      <c r="W179" s="7" t="str">
        <f t="shared" si="24"/>
        <v>Medium</v>
      </c>
      <c r="X179" s="9" t="str">
        <f>LEFT(A179,2)</f>
        <v>10</v>
      </c>
      <c r="Y179" s="9" t="str">
        <f>RIGHT(A179,3)</f>
        <v>300</v>
      </c>
      <c r="Z179" s="9" t="str">
        <f t="shared" si="25"/>
        <v>ic Car</v>
      </c>
      <c r="AA179" s="9" t="str">
        <f t="shared" si="26"/>
        <v>ppe</v>
      </c>
    </row>
    <row r="180" spans="1:27" x14ac:dyDescent="0.25">
      <c r="A180">
        <v>10310</v>
      </c>
      <c r="B180">
        <v>33</v>
      </c>
      <c r="C180">
        <v>100</v>
      </c>
      <c r="D180">
        <v>10</v>
      </c>
      <c r="E180" s="1">
        <v>41542.007638888892</v>
      </c>
      <c r="F180" s="1">
        <v>41544.829363425924</v>
      </c>
      <c r="G180" t="s">
        <v>16</v>
      </c>
      <c r="H180" t="s">
        <v>107</v>
      </c>
      <c r="I180" t="s">
        <v>240</v>
      </c>
      <c r="K180">
        <v>50739</v>
      </c>
      <c r="L180" t="s">
        <v>241</v>
      </c>
      <c r="M180" t="s">
        <v>27</v>
      </c>
      <c r="N180" t="s">
        <v>242</v>
      </c>
      <c r="O180" t="s">
        <v>243</v>
      </c>
      <c r="P180" s="14" t="str">
        <f t="shared" si="18"/>
        <v>Henriette Pfalzheim</v>
      </c>
      <c r="Q180" s="14" t="str">
        <f t="shared" si="19"/>
        <v>Henriette Pfalzheim</v>
      </c>
      <c r="R180" t="s">
        <v>33</v>
      </c>
      <c r="S180" s="7">
        <f t="shared" si="20"/>
        <v>6</v>
      </c>
      <c r="T180" s="7" t="str">
        <f t="shared" si="21"/>
        <v>Medium</v>
      </c>
      <c r="U180" s="7" t="str">
        <f t="shared" si="22"/>
        <v>MEDIUM</v>
      </c>
      <c r="V180" s="7" t="str">
        <f t="shared" si="23"/>
        <v>medium</v>
      </c>
      <c r="W180" s="7" t="str">
        <f t="shared" si="24"/>
        <v>Medium</v>
      </c>
      <c r="X180" s="9" t="str">
        <f>LEFT(A180,2)</f>
        <v>10</v>
      </c>
      <c r="Y180" s="9" t="str">
        <f>RIGHT(A180,3)</f>
        <v>310</v>
      </c>
      <c r="Z180" s="9" t="str">
        <f t="shared" si="25"/>
        <v>ic Car</v>
      </c>
      <c r="AA180" s="9" t="str">
        <f t="shared" si="26"/>
        <v>ppe</v>
      </c>
    </row>
    <row r="181" spans="1:27" x14ac:dyDescent="0.25">
      <c r="A181">
        <v>10320</v>
      </c>
      <c r="B181">
        <v>31</v>
      </c>
      <c r="C181">
        <v>100</v>
      </c>
      <c r="D181">
        <v>3</v>
      </c>
      <c r="E181" s="1">
        <v>41258.006944444445</v>
      </c>
      <c r="F181" s="1">
        <v>41259.811643518522</v>
      </c>
      <c r="G181" t="s">
        <v>16</v>
      </c>
      <c r="H181" t="s">
        <v>107</v>
      </c>
      <c r="I181" t="s">
        <v>108</v>
      </c>
      <c r="K181" t="s">
        <v>109</v>
      </c>
      <c r="L181" t="s">
        <v>110</v>
      </c>
      <c r="M181" t="s">
        <v>27</v>
      </c>
      <c r="N181" t="s">
        <v>111</v>
      </c>
      <c r="O181" t="s">
        <v>112</v>
      </c>
      <c r="P181" s="14" t="str">
        <f t="shared" si="18"/>
        <v>Christina Berglund</v>
      </c>
      <c r="Q181" s="14" t="str">
        <f t="shared" si="19"/>
        <v>Christina Berglund</v>
      </c>
      <c r="R181" t="s">
        <v>33</v>
      </c>
      <c r="S181" s="7">
        <f t="shared" si="20"/>
        <v>6</v>
      </c>
      <c r="T181" s="7" t="str">
        <f t="shared" si="21"/>
        <v>Medium</v>
      </c>
      <c r="U181" s="7" t="str">
        <f t="shared" si="22"/>
        <v>MEDIUM</v>
      </c>
      <c r="V181" s="7" t="str">
        <f t="shared" si="23"/>
        <v>medium</v>
      </c>
      <c r="W181" s="7" t="str">
        <f t="shared" si="24"/>
        <v>Medium</v>
      </c>
      <c r="X181" s="9" t="str">
        <f>LEFT(A181,2)</f>
        <v>10</v>
      </c>
      <c r="Y181" s="9" t="str">
        <f>RIGHT(A181,3)</f>
        <v>320</v>
      </c>
      <c r="Z181" s="9" t="str">
        <f t="shared" si="25"/>
        <v>ic Car</v>
      </c>
      <c r="AA181" s="9" t="str">
        <f t="shared" si="26"/>
        <v>ppe</v>
      </c>
    </row>
    <row r="182" spans="1:27" x14ac:dyDescent="0.25">
      <c r="A182">
        <v>10329</v>
      </c>
      <c r="B182">
        <v>41</v>
      </c>
      <c r="C182">
        <v>71.47</v>
      </c>
      <c r="D182">
        <v>5</v>
      </c>
      <c r="E182" s="1">
        <v>42082.018750000003</v>
      </c>
      <c r="F182" s="1">
        <v>42083.983587962961</v>
      </c>
      <c r="G182" t="s">
        <v>16</v>
      </c>
      <c r="H182" t="s">
        <v>107</v>
      </c>
      <c r="I182" t="s">
        <v>18</v>
      </c>
      <c r="J182" t="s">
        <v>19</v>
      </c>
      <c r="K182">
        <v>10022</v>
      </c>
      <c r="L182" t="s">
        <v>20</v>
      </c>
      <c r="M182" t="s">
        <v>21</v>
      </c>
      <c r="N182" t="s">
        <v>22</v>
      </c>
      <c r="O182" t="s">
        <v>23</v>
      </c>
      <c r="P182" s="14" t="str">
        <f t="shared" si="18"/>
        <v>Kwai Yu</v>
      </c>
      <c r="Q182" s="14" t="str">
        <f t="shared" si="19"/>
        <v>Kwai Yu</v>
      </c>
      <c r="R182" t="s">
        <v>24</v>
      </c>
      <c r="S182" s="7">
        <f t="shared" si="20"/>
        <v>5</v>
      </c>
      <c r="T182" s="7" t="str">
        <f t="shared" si="21"/>
        <v>Small</v>
      </c>
      <c r="U182" s="7" t="str">
        <f t="shared" si="22"/>
        <v>SMALL</v>
      </c>
      <c r="V182" s="7" t="str">
        <f t="shared" si="23"/>
        <v>small</v>
      </c>
      <c r="W182" s="7" t="str">
        <f t="shared" si="24"/>
        <v>Small</v>
      </c>
      <c r="X182" s="9" t="str">
        <f>LEFT(A182,2)</f>
        <v>10</v>
      </c>
      <c r="Y182" s="9" t="str">
        <f>RIGHT(A182,3)</f>
        <v>329</v>
      </c>
      <c r="Z182" s="9" t="str">
        <f t="shared" si="25"/>
        <v>ic Car</v>
      </c>
      <c r="AA182" s="9" t="str">
        <f t="shared" si="26"/>
        <v>ppe</v>
      </c>
    </row>
    <row r="183" spans="1:27" x14ac:dyDescent="0.25">
      <c r="A183">
        <v>10341</v>
      </c>
      <c r="B183">
        <v>45</v>
      </c>
      <c r="C183">
        <v>79.650000000000006</v>
      </c>
      <c r="D183">
        <v>2</v>
      </c>
      <c r="E183" s="1">
        <v>41397.063888888886</v>
      </c>
      <c r="F183" s="1">
        <v>41398.698194444441</v>
      </c>
      <c r="G183" t="s">
        <v>16</v>
      </c>
      <c r="H183" t="s">
        <v>107</v>
      </c>
      <c r="I183" t="s">
        <v>85</v>
      </c>
      <c r="K183">
        <v>5020</v>
      </c>
      <c r="L183" t="s">
        <v>86</v>
      </c>
      <c r="M183" t="s">
        <v>27</v>
      </c>
      <c r="N183" t="s">
        <v>87</v>
      </c>
      <c r="O183" t="s">
        <v>88</v>
      </c>
      <c r="P183" s="14" t="str">
        <f t="shared" si="18"/>
        <v>Georg Pipps</v>
      </c>
      <c r="Q183" s="14" t="str">
        <f t="shared" si="19"/>
        <v>Georg Pipps</v>
      </c>
      <c r="R183" t="s">
        <v>33</v>
      </c>
      <c r="S183" s="7">
        <f t="shared" si="20"/>
        <v>6</v>
      </c>
      <c r="T183" s="7" t="str">
        <f t="shared" si="21"/>
        <v>Medium</v>
      </c>
      <c r="U183" s="7" t="str">
        <f t="shared" si="22"/>
        <v>MEDIUM</v>
      </c>
      <c r="V183" s="7" t="str">
        <f t="shared" si="23"/>
        <v>medium</v>
      </c>
      <c r="W183" s="7" t="str">
        <f t="shared" si="24"/>
        <v>Medium</v>
      </c>
      <c r="X183" s="9" t="str">
        <f>LEFT(A183,2)</f>
        <v>10</v>
      </c>
      <c r="Y183" s="9" t="str">
        <f>RIGHT(A183,3)</f>
        <v>341</v>
      </c>
      <c r="Z183" s="9" t="str">
        <f t="shared" si="25"/>
        <v>ic Car</v>
      </c>
      <c r="AA183" s="9" t="str">
        <f t="shared" si="26"/>
        <v>ppe</v>
      </c>
    </row>
    <row r="184" spans="1:27" x14ac:dyDescent="0.25">
      <c r="A184">
        <v>10363</v>
      </c>
      <c r="B184">
        <v>33</v>
      </c>
      <c r="C184">
        <v>85.39</v>
      </c>
      <c r="D184">
        <v>3</v>
      </c>
      <c r="E184" s="1">
        <v>41820.981249999997</v>
      </c>
      <c r="F184" s="1">
        <v>41822.646087962959</v>
      </c>
      <c r="G184" t="s">
        <v>16</v>
      </c>
      <c r="H184" t="s">
        <v>107</v>
      </c>
      <c r="I184" t="s">
        <v>254</v>
      </c>
      <c r="K184" t="s">
        <v>255</v>
      </c>
      <c r="L184" t="s">
        <v>76</v>
      </c>
      <c r="M184" t="s">
        <v>27</v>
      </c>
      <c r="N184" t="s">
        <v>256</v>
      </c>
      <c r="O184" t="s">
        <v>257</v>
      </c>
      <c r="P184" s="14" t="str">
        <f t="shared" si="18"/>
        <v>Kalle Suominen</v>
      </c>
      <c r="Q184" s="14" t="str">
        <f t="shared" si="19"/>
        <v>Kalle Suominen</v>
      </c>
      <c r="R184" t="s">
        <v>24</v>
      </c>
      <c r="S184" s="7">
        <f t="shared" si="20"/>
        <v>5</v>
      </c>
      <c r="T184" s="7" t="str">
        <f t="shared" si="21"/>
        <v>Small</v>
      </c>
      <c r="U184" s="7" t="str">
        <f t="shared" si="22"/>
        <v>SMALL</v>
      </c>
      <c r="V184" s="7" t="str">
        <f t="shared" si="23"/>
        <v>small</v>
      </c>
      <c r="W184" s="7" t="str">
        <f t="shared" si="24"/>
        <v>Small</v>
      </c>
      <c r="X184" s="9" t="str">
        <f>LEFT(A184,2)</f>
        <v>10</v>
      </c>
      <c r="Y184" s="9" t="str">
        <f>RIGHT(A184,3)</f>
        <v>363</v>
      </c>
      <c r="Z184" s="9" t="str">
        <f t="shared" si="25"/>
        <v>ic Car</v>
      </c>
      <c r="AA184" s="9" t="str">
        <f t="shared" si="26"/>
        <v>ppe</v>
      </c>
    </row>
    <row r="185" spans="1:27" x14ac:dyDescent="0.25">
      <c r="A185">
        <v>10375</v>
      </c>
      <c r="B185">
        <v>45</v>
      </c>
      <c r="C185">
        <v>76</v>
      </c>
      <c r="D185">
        <v>7</v>
      </c>
      <c r="E185" s="1">
        <v>41548.071527777778</v>
      </c>
      <c r="F185" s="1">
        <v>41548.97996527778</v>
      </c>
      <c r="G185" t="s">
        <v>16</v>
      </c>
      <c r="H185" t="s">
        <v>107</v>
      </c>
      <c r="I185" t="s">
        <v>68</v>
      </c>
      <c r="K185">
        <v>44000</v>
      </c>
      <c r="L185" t="s">
        <v>26</v>
      </c>
      <c r="M185" t="s">
        <v>27</v>
      </c>
      <c r="N185" t="s">
        <v>69</v>
      </c>
      <c r="O185" t="s">
        <v>70</v>
      </c>
      <c r="P185" s="14" t="str">
        <f t="shared" si="18"/>
        <v>Janine Labrune</v>
      </c>
      <c r="Q185" s="14" t="str">
        <f t="shared" si="19"/>
        <v>Janine Labrune</v>
      </c>
      <c r="R185" t="s">
        <v>33</v>
      </c>
      <c r="S185" s="7">
        <f t="shared" si="20"/>
        <v>6</v>
      </c>
      <c r="T185" s="7" t="str">
        <f t="shared" si="21"/>
        <v>Medium</v>
      </c>
      <c r="U185" s="7" t="str">
        <f t="shared" si="22"/>
        <v>MEDIUM</v>
      </c>
      <c r="V185" s="7" t="str">
        <f t="shared" si="23"/>
        <v>medium</v>
      </c>
      <c r="W185" s="7" t="str">
        <f t="shared" si="24"/>
        <v>Medium</v>
      </c>
      <c r="X185" s="9" t="str">
        <f>LEFT(A185,2)</f>
        <v>10</v>
      </c>
      <c r="Y185" s="9" t="str">
        <f>RIGHT(A185,3)</f>
        <v>375</v>
      </c>
      <c r="Z185" s="9" t="str">
        <f t="shared" si="25"/>
        <v>ic Car</v>
      </c>
      <c r="AA185" s="9" t="str">
        <f t="shared" si="26"/>
        <v>ppe</v>
      </c>
    </row>
    <row r="186" spans="1:27" x14ac:dyDescent="0.25">
      <c r="A186">
        <v>10389</v>
      </c>
      <c r="B186">
        <v>26</v>
      </c>
      <c r="C186">
        <v>99.04</v>
      </c>
      <c r="D186">
        <v>4</v>
      </c>
      <c r="E186" s="1">
        <v>41457.945138888892</v>
      </c>
      <c r="F186" s="1">
        <v>41459.21465277778</v>
      </c>
      <c r="G186" t="s">
        <v>16</v>
      </c>
      <c r="H186" t="s">
        <v>107</v>
      </c>
      <c r="I186" t="s">
        <v>151</v>
      </c>
      <c r="K186" t="s">
        <v>152</v>
      </c>
      <c r="L186" t="s">
        <v>110</v>
      </c>
      <c r="M186" t="s">
        <v>27</v>
      </c>
      <c r="N186" t="s">
        <v>153</v>
      </c>
      <c r="O186" t="s">
        <v>119</v>
      </c>
      <c r="P186" s="14" t="str">
        <f t="shared" si="18"/>
        <v>Maria Larsson</v>
      </c>
      <c r="Q186" s="14" t="str">
        <f t="shared" si="19"/>
        <v>Maria Larsson</v>
      </c>
      <c r="R186" t="s">
        <v>24</v>
      </c>
      <c r="S186" s="7">
        <f t="shared" si="20"/>
        <v>5</v>
      </c>
      <c r="T186" s="7" t="str">
        <f t="shared" si="21"/>
        <v>Small</v>
      </c>
      <c r="U186" s="7" t="str">
        <f t="shared" si="22"/>
        <v>SMALL</v>
      </c>
      <c r="V186" s="7" t="str">
        <f t="shared" si="23"/>
        <v>small</v>
      </c>
      <c r="W186" s="7" t="str">
        <f t="shared" si="24"/>
        <v>Small</v>
      </c>
      <c r="X186" s="9" t="str">
        <f>LEFT(A186,2)</f>
        <v>10</v>
      </c>
      <c r="Y186" s="9" t="str">
        <f>RIGHT(A186,3)</f>
        <v>389</v>
      </c>
      <c r="Z186" s="9" t="str">
        <f t="shared" si="25"/>
        <v>ic Car</v>
      </c>
      <c r="AA186" s="9" t="str">
        <f t="shared" si="26"/>
        <v>ppe</v>
      </c>
    </row>
    <row r="187" spans="1:27" x14ac:dyDescent="0.25">
      <c r="A187">
        <v>10419</v>
      </c>
      <c r="B187">
        <v>12</v>
      </c>
      <c r="C187">
        <v>100</v>
      </c>
      <c r="D187">
        <v>13</v>
      </c>
      <c r="E187" s="1">
        <v>41775.030555555553</v>
      </c>
      <c r="F187" s="1">
        <v>41776.654421296298</v>
      </c>
      <c r="G187" t="s">
        <v>16</v>
      </c>
      <c r="H187" t="s">
        <v>107</v>
      </c>
      <c r="I187" t="s">
        <v>85</v>
      </c>
      <c r="K187">
        <v>5020</v>
      </c>
      <c r="L187" t="s">
        <v>86</v>
      </c>
      <c r="M187" t="s">
        <v>27</v>
      </c>
      <c r="N187" t="s">
        <v>87</v>
      </c>
      <c r="O187" t="s">
        <v>88</v>
      </c>
      <c r="P187" s="14" t="str">
        <f t="shared" si="18"/>
        <v>Georg Pipps</v>
      </c>
      <c r="Q187" s="14" t="str">
        <f t="shared" si="19"/>
        <v>Georg Pipps</v>
      </c>
      <c r="R187" t="s">
        <v>24</v>
      </c>
      <c r="S187" s="7">
        <f t="shared" si="20"/>
        <v>5</v>
      </c>
      <c r="T187" s="7" t="str">
        <f t="shared" si="21"/>
        <v>Small</v>
      </c>
      <c r="U187" s="7" t="str">
        <f t="shared" si="22"/>
        <v>SMALL</v>
      </c>
      <c r="V187" s="7" t="str">
        <f t="shared" si="23"/>
        <v>small</v>
      </c>
      <c r="W187" s="7" t="str">
        <f t="shared" si="24"/>
        <v>Small</v>
      </c>
      <c r="X187" s="9" t="str">
        <f>LEFT(A187,2)</f>
        <v>10</v>
      </c>
      <c r="Y187" s="9" t="str">
        <f>RIGHT(A187,3)</f>
        <v>419</v>
      </c>
      <c r="Z187" s="9" t="str">
        <f t="shared" si="25"/>
        <v>ic Car</v>
      </c>
      <c r="AA187" s="9" t="str">
        <f t="shared" si="26"/>
        <v>ppe</v>
      </c>
    </row>
    <row r="188" spans="1:27" x14ac:dyDescent="0.25">
      <c r="A188">
        <v>10105</v>
      </c>
      <c r="B188">
        <v>41</v>
      </c>
      <c r="C188">
        <v>100</v>
      </c>
      <c r="D188">
        <v>15</v>
      </c>
      <c r="E188" s="1">
        <v>41698.036805555559</v>
      </c>
      <c r="F188" s="1">
        <v>41699.909502314818</v>
      </c>
      <c r="G188" t="s">
        <v>16</v>
      </c>
      <c r="H188" t="s">
        <v>107</v>
      </c>
      <c r="I188" t="s">
        <v>180</v>
      </c>
      <c r="K188">
        <v>1734</v>
      </c>
      <c r="L188" t="s">
        <v>181</v>
      </c>
      <c r="M188" t="s">
        <v>27</v>
      </c>
      <c r="N188" t="s">
        <v>182</v>
      </c>
      <c r="O188" t="s">
        <v>183</v>
      </c>
      <c r="P188" s="14" t="str">
        <f t="shared" si="18"/>
        <v>Jytte Petersen</v>
      </c>
      <c r="Q188" s="14" t="str">
        <f t="shared" si="19"/>
        <v>Jytte Petersen</v>
      </c>
      <c r="R188" t="s">
        <v>89</v>
      </c>
      <c r="S188" s="7">
        <f t="shared" si="20"/>
        <v>5</v>
      </c>
      <c r="T188" s="7" t="str">
        <f t="shared" si="21"/>
        <v>Large</v>
      </c>
      <c r="U188" s="7" t="str">
        <f t="shared" si="22"/>
        <v>LARGE</v>
      </c>
      <c r="V188" s="7" t="str">
        <f t="shared" si="23"/>
        <v>large</v>
      </c>
      <c r="W188" s="7" t="str">
        <f t="shared" si="24"/>
        <v>Large</v>
      </c>
      <c r="X188" s="9" t="str">
        <f>LEFT(A188,2)</f>
        <v>10</v>
      </c>
      <c r="Y188" s="9" t="str">
        <f>RIGHT(A188,3)</f>
        <v>105</v>
      </c>
      <c r="Z188" s="9" t="str">
        <f t="shared" si="25"/>
        <v>ic Car</v>
      </c>
      <c r="AA188" s="9" t="str">
        <f t="shared" si="26"/>
        <v>ppe</v>
      </c>
    </row>
    <row r="189" spans="1:27" x14ac:dyDescent="0.25">
      <c r="A189">
        <v>10117</v>
      </c>
      <c r="B189">
        <v>33</v>
      </c>
      <c r="C189">
        <v>100</v>
      </c>
      <c r="D189">
        <v>9</v>
      </c>
      <c r="E189" s="1">
        <v>41320.997916666667</v>
      </c>
      <c r="F189" s="1">
        <v>41322.233090277776</v>
      </c>
      <c r="G189" t="s">
        <v>16</v>
      </c>
      <c r="H189" t="s">
        <v>107</v>
      </c>
      <c r="I189" t="s">
        <v>115</v>
      </c>
      <c r="K189">
        <v>79903</v>
      </c>
      <c r="L189" t="s">
        <v>115</v>
      </c>
      <c r="M189" t="s">
        <v>116</v>
      </c>
      <c r="N189" t="s">
        <v>117</v>
      </c>
      <c r="O189" t="s">
        <v>118</v>
      </c>
      <c r="P189" s="14" t="str">
        <f t="shared" si="18"/>
        <v>Eric Natividad</v>
      </c>
      <c r="Q189" s="14" t="str">
        <f t="shared" si="19"/>
        <v>Eric Natividad</v>
      </c>
      <c r="R189" t="s">
        <v>33</v>
      </c>
      <c r="S189" s="7">
        <f t="shared" si="20"/>
        <v>6</v>
      </c>
      <c r="T189" s="7" t="str">
        <f t="shared" si="21"/>
        <v>Medium</v>
      </c>
      <c r="U189" s="7" t="str">
        <f t="shared" si="22"/>
        <v>MEDIUM</v>
      </c>
      <c r="V189" s="7" t="str">
        <f t="shared" si="23"/>
        <v>medium</v>
      </c>
      <c r="W189" s="7" t="str">
        <f t="shared" si="24"/>
        <v>Medium</v>
      </c>
      <c r="X189" s="9" t="str">
        <f>LEFT(A189,2)</f>
        <v>10</v>
      </c>
      <c r="Y189" s="9" t="str">
        <f>RIGHT(A189,3)</f>
        <v>117</v>
      </c>
      <c r="Z189" s="9" t="str">
        <f t="shared" si="25"/>
        <v>ic Car</v>
      </c>
      <c r="AA189" s="9" t="str">
        <f t="shared" si="26"/>
        <v>ppe</v>
      </c>
    </row>
    <row r="190" spans="1:27" x14ac:dyDescent="0.25">
      <c r="A190">
        <v>10127</v>
      </c>
      <c r="B190">
        <v>46</v>
      </c>
      <c r="C190">
        <v>100</v>
      </c>
      <c r="D190">
        <v>2</v>
      </c>
      <c r="E190" s="1">
        <v>42471.025000000001</v>
      </c>
      <c r="F190" s="1">
        <v>42472.363993055558</v>
      </c>
      <c r="G190" t="s">
        <v>16</v>
      </c>
      <c r="H190" t="s">
        <v>107</v>
      </c>
      <c r="I190" t="s">
        <v>18</v>
      </c>
      <c r="J190" t="s">
        <v>19</v>
      </c>
      <c r="K190">
        <v>10022</v>
      </c>
      <c r="L190" t="s">
        <v>20</v>
      </c>
      <c r="M190" t="s">
        <v>21</v>
      </c>
      <c r="N190" t="s">
        <v>36</v>
      </c>
      <c r="O190" t="s">
        <v>258</v>
      </c>
      <c r="P190" s="14" t="str">
        <f t="shared" si="18"/>
        <v>Jeff Young</v>
      </c>
      <c r="Q190" s="14" t="str">
        <f t="shared" si="19"/>
        <v>Jeff Young</v>
      </c>
      <c r="R190" t="s">
        <v>89</v>
      </c>
      <c r="S190" s="7">
        <f t="shared" si="20"/>
        <v>5</v>
      </c>
      <c r="T190" s="7" t="str">
        <f t="shared" si="21"/>
        <v>Large</v>
      </c>
      <c r="U190" s="7" t="str">
        <f t="shared" si="22"/>
        <v>LARGE</v>
      </c>
      <c r="V190" s="7" t="str">
        <f t="shared" si="23"/>
        <v>large</v>
      </c>
      <c r="W190" s="7" t="str">
        <f t="shared" si="24"/>
        <v>Large</v>
      </c>
      <c r="X190" s="9" t="str">
        <f>LEFT(A190,2)</f>
        <v>10</v>
      </c>
      <c r="Y190" s="9" t="str">
        <f>RIGHT(A190,3)</f>
        <v>127</v>
      </c>
      <c r="Z190" s="9" t="str">
        <f t="shared" si="25"/>
        <v>ic Car</v>
      </c>
      <c r="AA190" s="9" t="str">
        <f t="shared" si="26"/>
        <v>ppe</v>
      </c>
    </row>
    <row r="191" spans="1:27" x14ac:dyDescent="0.25">
      <c r="A191">
        <v>10142</v>
      </c>
      <c r="B191">
        <v>33</v>
      </c>
      <c r="C191">
        <v>100</v>
      </c>
      <c r="D191">
        <v>12</v>
      </c>
      <c r="E191" s="1">
        <v>41529.008333333331</v>
      </c>
      <c r="F191" s="1">
        <v>41531.991666666669</v>
      </c>
      <c r="G191" t="s">
        <v>16</v>
      </c>
      <c r="H191" t="s">
        <v>107</v>
      </c>
      <c r="I191" t="s">
        <v>156</v>
      </c>
      <c r="J191" t="s">
        <v>35</v>
      </c>
      <c r="K191">
        <v>97562</v>
      </c>
      <c r="L191" t="s">
        <v>20</v>
      </c>
      <c r="M191" t="s">
        <v>21</v>
      </c>
      <c r="N191" t="s">
        <v>157</v>
      </c>
      <c r="O191" t="s">
        <v>158</v>
      </c>
      <c r="P191" s="14" t="str">
        <f t="shared" si="18"/>
        <v>Valarie Nelson</v>
      </c>
      <c r="Q191" s="14" t="str">
        <f t="shared" si="19"/>
        <v>Valarie Nelson</v>
      </c>
      <c r="R191" t="s">
        <v>89</v>
      </c>
      <c r="S191" s="7">
        <f t="shared" si="20"/>
        <v>5</v>
      </c>
      <c r="T191" s="7" t="str">
        <f t="shared" si="21"/>
        <v>Large</v>
      </c>
      <c r="U191" s="7" t="str">
        <f t="shared" si="22"/>
        <v>LARGE</v>
      </c>
      <c r="V191" s="7" t="str">
        <f t="shared" si="23"/>
        <v>large</v>
      </c>
      <c r="W191" s="7" t="str">
        <f t="shared" si="24"/>
        <v>Large</v>
      </c>
      <c r="X191" s="9" t="str">
        <f>LEFT(A191,2)</f>
        <v>10</v>
      </c>
      <c r="Y191" s="9" t="str">
        <f>RIGHT(A191,3)</f>
        <v>142</v>
      </c>
      <c r="Z191" s="9" t="str">
        <f t="shared" si="25"/>
        <v>ic Car</v>
      </c>
      <c r="AA191" s="9" t="str">
        <f t="shared" si="26"/>
        <v>ppe</v>
      </c>
    </row>
    <row r="192" spans="1:27" x14ac:dyDescent="0.25">
      <c r="A192">
        <v>10153</v>
      </c>
      <c r="B192">
        <v>20</v>
      </c>
      <c r="C192">
        <v>100</v>
      </c>
      <c r="D192">
        <v>11</v>
      </c>
      <c r="E192" s="1">
        <v>41968.044444444444</v>
      </c>
      <c r="F192" s="1">
        <v>41968.330625000002</v>
      </c>
      <c r="G192" t="s">
        <v>16</v>
      </c>
      <c r="H192" t="s">
        <v>107</v>
      </c>
      <c r="I192" t="s">
        <v>103</v>
      </c>
      <c r="K192">
        <v>28034</v>
      </c>
      <c r="L192" t="s">
        <v>104</v>
      </c>
      <c r="M192" t="s">
        <v>27</v>
      </c>
      <c r="N192" t="s">
        <v>105</v>
      </c>
      <c r="O192" t="s">
        <v>106</v>
      </c>
      <c r="P192" s="14" t="str">
        <f t="shared" si="18"/>
        <v>Diego Freyre</v>
      </c>
      <c r="Q192" s="14" t="str">
        <f t="shared" si="19"/>
        <v>Diego Freyre</v>
      </c>
      <c r="R192" t="s">
        <v>33</v>
      </c>
      <c r="S192" s="7">
        <f t="shared" si="20"/>
        <v>6</v>
      </c>
      <c r="T192" s="7" t="str">
        <f t="shared" si="21"/>
        <v>Medium</v>
      </c>
      <c r="U192" s="7" t="str">
        <f t="shared" si="22"/>
        <v>MEDIUM</v>
      </c>
      <c r="V192" s="7" t="str">
        <f t="shared" si="23"/>
        <v>medium</v>
      </c>
      <c r="W192" s="7" t="str">
        <f t="shared" si="24"/>
        <v>Medium</v>
      </c>
      <c r="X192" s="9" t="str">
        <f>LEFT(A192,2)</f>
        <v>10</v>
      </c>
      <c r="Y192" s="9" t="str">
        <f>RIGHT(A192,3)</f>
        <v>153</v>
      </c>
      <c r="Z192" s="9" t="str">
        <f t="shared" si="25"/>
        <v>ic Car</v>
      </c>
      <c r="AA192" s="9" t="str">
        <f t="shared" si="26"/>
        <v>ppe</v>
      </c>
    </row>
    <row r="193" spans="1:27" x14ac:dyDescent="0.25">
      <c r="A193">
        <v>10165</v>
      </c>
      <c r="B193">
        <v>44</v>
      </c>
      <c r="C193">
        <v>100</v>
      </c>
      <c r="D193">
        <v>3</v>
      </c>
      <c r="E193" s="1">
        <v>41410.049305555556</v>
      </c>
      <c r="F193" s="1">
        <v>41411.522418981483</v>
      </c>
      <c r="G193" t="s">
        <v>16</v>
      </c>
      <c r="H193" t="s">
        <v>107</v>
      </c>
      <c r="I193" t="s">
        <v>115</v>
      </c>
      <c r="K193">
        <v>79903</v>
      </c>
      <c r="L193" t="s">
        <v>115</v>
      </c>
      <c r="M193" t="s">
        <v>116</v>
      </c>
      <c r="N193" t="s">
        <v>117</v>
      </c>
      <c r="O193" t="s">
        <v>118</v>
      </c>
      <c r="P193" s="14" t="str">
        <f t="shared" si="18"/>
        <v>Eric Natividad</v>
      </c>
      <c r="Q193" s="14" t="str">
        <f t="shared" si="19"/>
        <v>Eric Natividad</v>
      </c>
      <c r="R193" t="s">
        <v>89</v>
      </c>
      <c r="S193" s="7">
        <f t="shared" si="20"/>
        <v>5</v>
      </c>
      <c r="T193" s="7" t="str">
        <f t="shared" si="21"/>
        <v>Large</v>
      </c>
      <c r="U193" s="7" t="str">
        <f t="shared" si="22"/>
        <v>LARGE</v>
      </c>
      <c r="V193" s="7" t="str">
        <f t="shared" si="23"/>
        <v>large</v>
      </c>
      <c r="W193" s="7" t="str">
        <f t="shared" si="24"/>
        <v>Large</v>
      </c>
      <c r="X193" s="9" t="str">
        <f>LEFT(A193,2)</f>
        <v>10</v>
      </c>
      <c r="Y193" s="9" t="str">
        <f>RIGHT(A193,3)</f>
        <v>165</v>
      </c>
      <c r="Z193" s="9" t="str">
        <f t="shared" si="25"/>
        <v>ic Car</v>
      </c>
      <c r="AA193" s="9" t="str">
        <f t="shared" si="26"/>
        <v>ppe</v>
      </c>
    </row>
    <row r="194" spans="1:27" x14ac:dyDescent="0.25">
      <c r="A194">
        <v>10176</v>
      </c>
      <c r="B194">
        <v>33</v>
      </c>
      <c r="C194">
        <v>100</v>
      </c>
      <c r="D194">
        <v>2</v>
      </c>
      <c r="E194" s="1">
        <v>41101.010416666664</v>
      </c>
      <c r="F194" s="1">
        <v>41101.619745370372</v>
      </c>
      <c r="G194" t="s">
        <v>16</v>
      </c>
      <c r="H194" t="s">
        <v>107</v>
      </c>
      <c r="I194" t="s">
        <v>247</v>
      </c>
      <c r="K194">
        <v>42100</v>
      </c>
      <c r="L194" t="s">
        <v>148</v>
      </c>
      <c r="M194" t="s">
        <v>27</v>
      </c>
      <c r="N194" t="s">
        <v>248</v>
      </c>
      <c r="O194" t="s">
        <v>249</v>
      </c>
      <c r="P194" s="14" t="str">
        <f t="shared" si="18"/>
        <v>Maurizio Moroni</v>
      </c>
      <c r="Q194" s="14" t="str">
        <f t="shared" si="19"/>
        <v>Maurizio Moroni</v>
      </c>
      <c r="R194" t="s">
        <v>89</v>
      </c>
      <c r="S194" s="7">
        <f t="shared" si="20"/>
        <v>5</v>
      </c>
      <c r="T194" s="7" t="str">
        <f t="shared" si="21"/>
        <v>Large</v>
      </c>
      <c r="U194" s="7" t="str">
        <f t="shared" si="22"/>
        <v>LARGE</v>
      </c>
      <c r="V194" s="7" t="str">
        <f t="shared" si="23"/>
        <v>large</v>
      </c>
      <c r="W194" s="7" t="str">
        <f t="shared" si="24"/>
        <v>Large</v>
      </c>
      <c r="X194" s="9" t="str">
        <f>LEFT(A194,2)</f>
        <v>10</v>
      </c>
      <c r="Y194" s="9" t="str">
        <f>RIGHT(A194,3)</f>
        <v>176</v>
      </c>
      <c r="Z194" s="9" t="str">
        <f t="shared" si="25"/>
        <v>ic Car</v>
      </c>
      <c r="AA194" s="9" t="str">
        <f t="shared" si="26"/>
        <v>ppe</v>
      </c>
    </row>
    <row r="195" spans="1:27" x14ac:dyDescent="0.25">
      <c r="A195">
        <v>10185</v>
      </c>
      <c r="B195">
        <v>21</v>
      </c>
      <c r="C195">
        <v>100</v>
      </c>
      <c r="D195">
        <v>13</v>
      </c>
      <c r="E195" s="1">
        <v>41748.990972222222</v>
      </c>
      <c r="F195" s="1">
        <v>41751.895914351851</v>
      </c>
      <c r="G195" t="s">
        <v>16</v>
      </c>
      <c r="H195" t="s">
        <v>107</v>
      </c>
      <c r="I195" t="s">
        <v>94</v>
      </c>
      <c r="J195" t="s">
        <v>72</v>
      </c>
      <c r="K195">
        <v>50553</v>
      </c>
      <c r="L195" t="s">
        <v>20</v>
      </c>
      <c r="M195" t="s">
        <v>21</v>
      </c>
      <c r="N195" t="s">
        <v>187</v>
      </c>
      <c r="O195" t="s">
        <v>188</v>
      </c>
      <c r="P195" s="14" t="str">
        <f t="shared" ref="P195:P258" si="27">CONCATENATE(O195," ",N195)</f>
        <v>Wing C Tam</v>
      </c>
      <c r="Q195" s="14" t="str">
        <f t="shared" ref="Q195:Q258" si="28">O195&amp;" "&amp;N195</f>
        <v>Wing C Tam</v>
      </c>
      <c r="R195" t="s">
        <v>33</v>
      </c>
      <c r="S195" s="7">
        <f t="shared" ref="S195:S258" si="29">LEN(R195)</f>
        <v>6</v>
      </c>
      <c r="T195" s="7" t="str">
        <f t="shared" ref="T195:T258" si="30">TRIM(R195)</f>
        <v>Medium</v>
      </c>
      <c r="U195" s="7" t="str">
        <f t="shared" ref="U195:U258" si="31">UPPER(T195)</f>
        <v>MEDIUM</v>
      </c>
      <c r="V195" s="7" t="str">
        <f t="shared" ref="V195:V258" si="32">LOWER(U195)</f>
        <v>medium</v>
      </c>
      <c r="W195" s="7" t="str">
        <f t="shared" ref="W195:W258" si="33">PROPER(V195)</f>
        <v>Medium</v>
      </c>
      <c r="X195" s="9" t="str">
        <f>LEFT(A195,2)</f>
        <v>10</v>
      </c>
      <c r="Y195" s="9" t="str">
        <f>RIGHT(A195,3)</f>
        <v>185</v>
      </c>
      <c r="Z195" s="9" t="str">
        <f t="shared" ref="Z195:Z258" si="34">MID(H195,6,6)</f>
        <v>ic Car</v>
      </c>
      <c r="AA195" s="9" t="str">
        <f t="shared" ref="AA195:AA258" si="35">MID(G195,4,3)</f>
        <v>ppe</v>
      </c>
    </row>
    <row r="196" spans="1:27" x14ac:dyDescent="0.25">
      <c r="A196">
        <v>10196</v>
      </c>
      <c r="B196">
        <v>47</v>
      </c>
      <c r="C196">
        <v>100</v>
      </c>
      <c r="D196">
        <v>5</v>
      </c>
      <c r="E196" s="1">
        <v>41681.034722222219</v>
      </c>
      <c r="F196" s="1">
        <v>41683.028993055559</v>
      </c>
      <c r="G196" t="s">
        <v>16</v>
      </c>
      <c r="H196" t="s">
        <v>107</v>
      </c>
      <c r="I196" t="s">
        <v>140</v>
      </c>
      <c r="J196" t="s">
        <v>66</v>
      </c>
      <c r="K196">
        <v>97823</v>
      </c>
      <c r="L196" t="s">
        <v>20</v>
      </c>
      <c r="M196" t="s">
        <v>21</v>
      </c>
      <c r="N196" t="s">
        <v>51</v>
      </c>
      <c r="O196" t="s">
        <v>141</v>
      </c>
      <c r="P196" s="14" t="str">
        <f t="shared" si="27"/>
        <v>Leslie Murphy</v>
      </c>
      <c r="Q196" s="14" t="str">
        <f t="shared" si="28"/>
        <v>Leslie Murphy</v>
      </c>
      <c r="R196" t="s">
        <v>89</v>
      </c>
      <c r="S196" s="7">
        <f t="shared" si="29"/>
        <v>5</v>
      </c>
      <c r="T196" s="7" t="str">
        <f t="shared" si="30"/>
        <v>Large</v>
      </c>
      <c r="U196" s="7" t="str">
        <f t="shared" si="31"/>
        <v>LARGE</v>
      </c>
      <c r="V196" s="7" t="str">
        <f t="shared" si="32"/>
        <v>large</v>
      </c>
      <c r="W196" s="7" t="str">
        <f t="shared" si="33"/>
        <v>Large</v>
      </c>
      <c r="X196" s="9" t="str">
        <f>LEFT(A196,2)</f>
        <v>10</v>
      </c>
      <c r="Y196" s="9" t="str">
        <f>RIGHT(A196,3)</f>
        <v>196</v>
      </c>
      <c r="Z196" s="9" t="str">
        <f t="shared" si="34"/>
        <v>ic Car</v>
      </c>
      <c r="AA196" s="9" t="str">
        <f t="shared" si="35"/>
        <v>ppe</v>
      </c>
    </row>
    <row r="197" spans="1:27" x14ac:dyDescent="0.25">
      <c r="A197">
        <v>10208</v>
      </c>
      <c r="B197">
        <v>46</v>
      </c>
      <c r="C197">
        <v>100</v>
      </c>
      <c r="D197">
        <v>13</v>
      </c>
      <c r="E197" s="1">
        <v>42046.058333333334</v>
      </c>
      <c r="F197" s="1">
        <v>42047.010162037041</v>
      </c>
      <c r="G197" t="s">
        <v>16</v>
      </c>
      <c r="H197" t="s">
        <v>107</v>
      </c>
      <c r="I197" t="s">
        <v>127</v>
      </c>
      <c r="K197">
        <v>69004</v>
      </c>
      <c r="L197" t="s">
        <v>26</v>
      </c>
      <c r="M197" t="s">
        <v>27</v>
      </c>
      <c r="N197" t="s">
        <v>128</v>
      </c>
      <c r="O197" t="s">
        <v>129</v>
      </c>
      <c r="P197" s="14" t="str">
        <f t="shared" si="27"/>
        <v>Mary Saveley</v>
      </c>
      <c r="Q197" s="14" t="str">
        <f t="shared" si="28"/>
        <v>Mary Saveley</v>
      </c>
      <c r="R197" t="s">
        <v>89</v>
      </c>
      <c r="S197" s="7">
        <f t="shared" si="29"/>
        <v>5</v>
      </c>
      <c r="T197" s="7" t="str">
        <f t="shared" si="30"/>
        <v>Large</v>
      </c>
      <c r="U197" s="7" t="str">
        <f t="shared" si="31"/>
        <v>LARGE</v>
      </c>
      <c r="V197" s="7" t="str">
        <f t="shared" si="32"/>
        <v>large</v>
      </c>
      <c r="W197" s="7" t="str">
        <f t="shared" si="33"/>
        <v>Large</v>
      </c>
      <c r="X197" s="9" t="str">
        <f>LEFT(A197,2)</f>
        <v>10</v>
      </c>
      <c r="Y197" s="9" t="str">
        <f>RIGHT(A197,3)</f>
        <v>208</v>
      </c>
      <c r="Z197" s="9" t="str">
        <f t="shared" si="34"/>
        <v>ic Car</v>
      </c>
      <c r="AA197" s="9" t="str">
        <f t="shared" si="35"/>
        <v>ppe</v>
      </c>
    </row>
    <row r="198" spans="1:27" x14ac:dyDescent="0.25">
      <c r="A198">
        <v>10220</v>
      </c>
      <c r="B198">
        <v>32</v>
      </c>
      <c r="C198">
        <v>100</v>
      </c>
      <c r="D198">
        <v>2</v>
      </c>
      <c r="E198" s="1">
        <v>41504.006249999999</v>
      </c>
      <c r="F198" s="1">
        <v>41505.072175925925</v>
      </c>
      <c r="G198" t="s">
        <v>16</v>
      </c>
      <c r="H198" t="s">
        <v>107</v>
      </c>
      <c r="I198" t="s">
        <v>259</v>
      </c>
      <c r="K198">
        <v>2</v>
      </c>
      <c r="L198" t="s">
        <v>260</v>
      </c>
      <c r="M198" t="s">
        <v>27</v>
      </c>
      <c r="N198" t="s">
        <v>261</v>
      </c>
      <c r="O198" t="s">
        <v>262</v>
      </c>
      <c r="P198" s="14" t="str">
        <f t="shared" si="27"/>
        <v>Dean Cassidy</v>
      </c>
      <c r="Q198" s="14" t="str">
        <f t="shared" si="28"/>
        <v>Dean Cassidy</v>
      </c>
      <c r="R198" t="s">
        <v>89</v>
      </c>
      <c r="S198" s="7">
        <f t="shared" si="29"/>
        <v>5</v>
      </c>
      <c r="T198" s="7" t="str">
        <f t="shared" si="30"/>
        <v>Large</v>
      </c>
      <c r="U198" s="7" t="str">
        <f t="shared" si="31"/>
        <v>LARGE</v>
      </c>
      <c r="V198" s="7" t="str">
        <f t="shared" si="32"/>
        <v>large</v>
      </c>
      <c r="W198" s="7" t="str">
        <f t="shared" si="33"/>
        <v>Large</v>
      </c>
      <c r="X198" s="9" t="str">
        <f>LEFT(A198,2)</f>
        <v>10</v>
      </c>
      <c r="Y198" s="9" t="str">
        <f>RIGHT(A198,3)</f>
        <v>220</v>
      </c>
      <c r="Z198" s="9" t="str">
        <f t="shared" si="34"/>
        <v>ic Car</v>
      </c>
      <c r="AA198" s="9" t="str">
        <f t="shared" si="35"/>
        <v>ppe</v>
      </c>
    </row>
    <row r="199" spans="1:27" x14ac:dyDescent="0.25">
      <c r="A199">
        <v>10231</v>
      </c>
      <c r="B199">
        <v>42</v>
      </c>
      <c r="C199">
        <v>100</v>
      </c>
      <c r="D199">
        <v>2</v>
      </c>
      <c r="E199" s="1">
        <v>41673.954861111109</v>
      </c>
      <c r="F199" s="1">
        <v>41674.073993055557</v>
      </c>
      <c r="G199" t="s">
        <v>16</v>
      </c>
      <c r="H199" t="s">
        <v>107</v>
      </c>
      <c r="I199" t="s">
        <v>103</v>
      </c>
      <c r="K199">
        <v>28023</v>
      </c>
      <c r="L199" t="s">
        <v>104</v>
      </c>
      <c r="M199" t="s">
        <v>27</v>
      </c>
      <c r="N199" t="s">
        <v>263</v>
      </c>
      <c r="O199" t="s">
        <v>264</v>
      </c>
      <c r="P199" s="14" t="str">
        <f t="shared" si="27"/>
        <v>Jesus Fernandez</v>
      </c>
      <c r="Q199" s="14" t="str">
        <f t="shared" si="28"/>
        <v>Jesus Fernandez</v>
      </c>
      <c r="R199" t="s">
        <v>89</v>
      </c>
      <c r="S199" s="7">
        <f t="shared" si="29"/>
        <v>5</v>
      </c>
      <c r="T199" s="7" t="str">
        <f t="shared" si="30"/>
        <v>Large</v>
      </c>
      <c r="U199" s="7" t="str">
        <f t="shared" si="31"/>
        <v>LARGE</v>
      </c>
      <c r="V199" s="7" t="str">
        <f t="shared" si="32"/>
        <v>large</v>
      </c>
      <c r="W199" s="7" t="str">
        <f t="shared" si="33"/>
        <v>Large</v>
      </c>
      <c r="X199" s="9" t="str">
        <f>LEFT(A199,2)</f>
        <v>10</v>
      </c>
      <c r="Y199" s="9" t="str">
        <f>RIGHT(A199,3)</f>
        <v>231</v>
      </c>
      <c r="Z199" s="9" t="str">
        <f t="shared" si="34"/>
        <v>ic Car</v>
      </c>
      <c r="AA199" s="9" t="str">
        <f t="shared" si="35"/>
        <v>ppe</v>
      </c>
    </row>
    <row r="200" spans="1:27" x14ac:dyDescent="0.25">
      <c r="A200">
        <v>10247</v>
      </c>
      <c r="B200">
        <v>44</v>
      </c>
      <c r="C200">
        <v>100</v>
      </c>
      <c r="D200">
        <v>2</v>
      </c>
      <c r="E200" s="1">
        <v>42660</v>
      </c>
      <c r="F200" s="1">
        <v>42661.469814814816</v>
      </c>
      <c r="G200" t="s">
        <v>16</v>
      </c>
      <c r="H200" t="s">
        <v>107</v>
      </c>
      <c r="I200" t="s">
        <v>254</v>
      </c>
      <c r="K200" t="s">
        <v>255</v>
      </c>
      <c r="L200" t="s">
        <v>76</v>
      </c>
      <c r="M200" t="s">
        <v>27</v>
      </c>
      <c r="N200" t="s">
        <v>256</v>
      </c>
      <c r="O200" t="s">
        <v>257</v>
      </c>
      <c r="P200" s="14" t="str">
        <f t="shared" si="27"/>
        <v>Kalle Suominen</v>
      </c>
      <c r="Q200" s="14" t="str">
        <f t="shared" si="28"/>
        <v>Kalle Suominen</v>
      </c>
      <c r="R200" t="s">
        <v>89</v>
      </c>
      <c r="S200" s="7">
        <f t="shared" si="29"/>
        <v>5</v>
      </c>
      <c r="T200" s="7" t="str">
        <f t="shared" si="30"/>
        <v>Large</v>
      </c>
      <c r="U200" s="7" t="str">
        <f t="shared" si="31"/>
        <v>LARGE</v>
      </c>
      <c r="V200" s="7" t="str">
        <f t="shared" si="32"/>
        <v>large</v>
      </c>
      <c r="W200" s="7" t="str">
        <f t="shared" si="33"/>
        <v>Large</v>
      </c>
      <c r="X200" s="9" t="str">
        <f>LEFT(A200,2)</f>
        <v>10</v>
      </c>
      <c r="Y200" s="9" t="str">
        <f>RIGHT(A200,3)</f>
        <v>247</v>
      </c>
      <c r="Z200" s="9" t="str">
        <f t="shared" si="34"/>
        <v>ic Car</v>
      </c>
      <c r="AA200" s="9" t="str">
        <f t="shared" si="35"/>
        <v>ppe</v>
      </c>
    </row>
    <row r="201" spans="1:27" x14ac:dyDescent="0.25">
      <c r="A201">
        <v>10272</v>
      </c>
      <c r="B201">
        <v>35</v>
      </c>
      <c r="C201">
        <v>100</v>
      </c>
      <c r="D201">
        <v>2</v>
      </c>
      <c r="E201" s="1">
        <v>41486.048611111109</v>
      </c>
      <c r="F201" s="1">
        <v>41487.615717592591</v>
      </c>
      <c r="G201" t="s">
        <v>16</v>
      </c>
      <c r="H201" t="s">
        <v>107</v>
      </c>
      <c r="I201" t="s">
        <v>82</v>
      </c>
      <c r="J201" t="s">
        <v>83</v>
      </c>
      <c r="K201">
        <v>70267</v>
      </c>
      <c r="L201" t="s">
        <v>20</v>
      </c>
      <c r="M201" t="s">
        <v>21</v>
      </c>
      <c r="N201" t="s">
        <v>22</v>
      </c>
      <c r="O201" t="s">
        <v>84</v>
      </c>
      <c r="P201" s="14" t="str">
        <f t="shared" si="27"/>
        <v>Kyung Yu</v>
      </c>
      <c r="Q201" s="14" t="str">
        <f t="shared" si="28"/>
        <v>Kyung Yu</v>
      </c>
      <c r="R201" t="s">
        <v>33</v>
      </c>
      <c r="S201" s="7">
        <f t="shared" si="29"/>
        <v>6</v>
      </c>
      <c r="T201" s="7" t="str">
        <f t="shared" si="30"/>
        <v>Medium</v>
      </c>
      <c r="U201" s="7" t="str">
        <f t="shared" si="31"/>
        <v>MEDIUM</v>
      </c>
      <c r="V201" s="7" t="str">
        <f t="shared" si="32"/>
        <v>medium</v>
      </c>
      <c r="W201" s="7" t="str">
        <f t="shared" si="33"/>
        <v>Medium</v>
      </c>
      <c r="X201" s="9" t="str">
        <f>LEFT(A201,2)</f>
        <v>10</v>
      </c>
      <c r="Y201" s="9" t="str">
        <f>RIGHT(A201,3)</f>
        <v>272</v>
      </c>
      <c r="Z201" s="9" t="str">
        <f t="shared" si="34"/>
        <v>ic Car</v>
      </c>
      <c r="AA201" s="9" t="str">
        <f t="shared" si="35"/>
        <v>ppe</v>
      </c>
    </row>
    <row r="202" spans="1:27" x14ac:dyDescent="0.25">
      <c r="A202">
        <v>10282</v>
      </c>
      <c r="B202">
        <v>41</v>
      </c>
      <c r="C202">
        <v>100</v>
      </c>
      <c r="D202">
        <v>5</v>
      </c>
      <c r="E202" s="1">
        <v>41412.984722222223</v>
      </c>
      <c r="F202" s="1">
        <v>41413.73128472222</v>
      </c>
      <c r="G202" t="s">
        <v>16</v>
      </c>
      <c r="H202" t="s">
        <v>107</v>
      </c>
      <c r="I202" t="s">
        <v>156</v>
      </c>
      <c r="J202" t="s">
        <v>35</v>
      </c>
      <c r="K202">
        <v>97562</v>
      </c>
      <c r="L202" t="s">
        <v>20</v>
      </c>
      <c r="M202" t="s">
        <v>21</v>
      </c>
      <c r="N202" t="s">
        <v>157</v>
      </c>
      <c r="O202" t="s">
        <v>158</v>
      </c>
      <c r="P202" s="14" t="str">
        <f t="shared" si="27"/>
        <v>Valarie Nelson</v>
      </c>
      <c r="Q202" s="14" t="str">
        <f t="shared" si="28"/>
        <v>Valarie Nelson</v>
      </c>
      <c r="R202" t="s">
        <v>89</v>
      </c>
      <c r="S202" s="7">
        <f t="shared" si="29"/>
        <v>5</v>
      </c>
      <c r="T202" s="7" t="str">
        <f t="shared" si="30"/>
        <v>Large</v>
      </c>
      <c r="U202" s="7" t="str">
        <f t="shared" si="31"/>
        <v>LARGE</v>
      </c>
      <c r="V202" s="7" t="str">
        <f t="shared" si="32"/>
        <v>large</v>
      </c>
      <c r="W202" s="7" t="str">
        <f t="shared" si="33"/>
        <v>Large</v>
      </c>
      <c r="X202" s="9" t="str">
        <f>LEFT(A202,2)</f>
        <v>10</v>
      </c>
      <c r="Y202" s="9" t="str">
        <f>RIGHT(A202,3)</f>
        <v>282</v>
      </c>
      <c r="Z202" s="9" t="str">
        <f t="shared" si="34"/>
        <v>ic Car</v>
      </c>
      <c r="AA202" s="9" t="str">
        <f t="shared" si="35"/>
        <v>ppe</v>
      </c>
    </row>
    <row r="203" spans="1:27" x14ac:dyDescent="0.25">
      <c r="A203">
        <v>10293</v>
      </c>
      <c r="B203">
        <v>46</v>
      </c>
      <c r="C203">
        <v>100</v>
      </c>
      <c r="D203">
        <v>8</v>
      </c>
      <c r="E203" s="1">
        <v>41568.052083333336</v>
      </c>
      <c r="F203" s="1">
        <v>41569.83284722222</v>
      </c>
      <c r="G203" t="s">
        <v>16</v>
      </c>
      <c r="H203" t="s">
        <v>107</v>
      </c>
      <c r="I203" t="s">
        <v>147</v>
      </c>
      <c r="K203">
        <v>10100</v>
      </c>
      <c r="L203" t="s">
        <v>148</v>
      </c>
      <c r="M203" t="s">
        <v>27</v>
      </c>
      <c r="N203" t="s">
        <v>149</v>
      </c>
      <c r="O203" t="s">
        <v>150</v>
      </c>
      <c r="P203" s="14" t="str">
        <f t="shared" si="27"/>
        <v>Paolo Accorti</v>
      </c>
      <c r="Q203" s="14" t="str">
        <f t="shared" si="28"/>
        <v>Paolo Accorti</v>
      </c>
      <c r="R203" t="s">
        <v>89</v>
      </c>
      <c r="S203" s="7">
        <f t="shared" si="29"/>
        <v>5</v>
      </c>
      <c r="T203" s="7" t="str">
        <f t="shared" si="30"/>
        <v>Large</v>
      </c>
      <c r="U203" s="7" t="str">
        <f t="shared" si="31"/>
        <v>LARGE</v>
      </c>
      <c r="V203" s="7" t="str">
        <f t="shared" si="32"/>
        <v>large</v>
      </c>
      <c r="W203" s="7" t="str">
        <f t="shared" si="33"/>
        <v>Large</v>
      </c>
      <c r="X203" s="9" t="str">
        <f>LEFT(A203,2)</f>
        <v>10</v>
      </c>
      <c r="Y203" s="9" t="str">
        <f>RIGHT(A203,3)</f>
        <v>293</v>
      </c>
      <c r="Z203" s="9" t="str">
        <f t="shared" si="34"/>
        <v>ic Car</v>
      </c>
      <c r="AA203" s="9" t="str">
        <f t="shared" si="35"/>
        <v>ppe</v>
      </c>
    </row>
    <row r="204" spans="1:27" x14ac:dyDescent="0.25">
      <c r="A204">
        <v>10306</v>
      </c>
      <c r="B204">
        <v>31</v>
      </c>
      <c r="C204">
        <v>100</v>
      </c>
      <c r="D204">
        <v>13</v>
      </c>
      <c r="E204" s="1">
        <v>41119.979861111111</v>
      </c>
      <c r="F204" s="1">
        <v>41122.427523148152</v>
      </c>
      <c r="G204" t="s">
        <v>16</v>
      </c>
      <c r="H204" t="s">
        <v>107</v>
      </c>
      <c r="I204" t="s">
        <v>265</v>
      </c>
      <c r="K204" t="s">
        <v>266</v>
      </c>
      <c r="L204" t="s">
        <v>99</v>
      </c>
      <c r="M204" t="s">
        <v>27</v>
      </c>
      <c r="N204" t="s">
        <v>267</v>
      </c>
      <c r="O204" t="s">
        <v>55</v>
      </c>
      <c r="P204" s="14" t="str">
        <f t="shared" si="27"/>
        <v>Victoria Ashworth</v>
      </c>
      <c r="Q204" s="14" t="str">
        <f t="shared" si="28"/>
        <v>Victoria Ashworth</v>
      </c>
      <c r="R204" t="s">
        <v>33</v>
      </c>
      <c r="S204" s="7">
        <f t="shared" si="29"/>
        <v>6</v>
      </c>
      <c r="T204" s="7" t="str">
        <f t="shared" si="30"/>
        <v>Medium</v>
      </c>
      <c r="U204" s="7" t="str">
        <f t="shared" si="31"/>
        <v>MEDIUM</v>
      </c>
      <c r="V204" s="7" t="str">
        <f t="shared" si="32"/>
        <v>medium</v>
      </c>
      <c r="W204" s="7" t="str">
        <f t="shared" si="33"/>
        <v>Medium</v>
      </c>
      <c r="X204" s="9" t="str">
        <f>LEFT(A204,2)</f>
        <v>10</v>
      </c>
      <c r="Y204" s="9" t="str">
        <f>RIGHT(A204,3)</f>
        <v>306</v>
      </c>
      <c r="Z204" s="9" t="str">
        <f t="shared" si="34"/>
        <v>ic Car</v>
      </c>
      <c r="AA204" s="9" t="str">
        <f t="shared" si="35"/>
        <v>ppe</v>
      </c>
    </row>
    <row r="205" spans="1:27" x14ac:dyDescent="0.25">
      <c r="A205">
        <v>10314</v>
      </c>
      <c r="B205">
        <v>38</v>
      </c>
      <c r="C205">
        <v>100</v>
      </c>
      <c r="D205">
        <v>5</v>
      </c>
      <c r="E205" s="1">
        <v>41549.03402777778</v>
      </c>
      <c r="F205" s="1">
        <v>41549.05777777778</v>
      </c>
      <c r="G205" t="s">
        <v>16</v>
      </c>
      <c r="H205" t="s">
        <v>107</v>
      </c>
      <c r="I205" t="s">
        <v>268</v>
      </c>
      <c r="K205">
        <v>8200</v>
      </c>
      <c r="L205" t="s">
        <v>181</v>
      </c>
      <c r="M205" t="s">
        <v>27</v>
      </c>
      <c r="N205" t="s">
        <v>269</v>
      </c>
      <c r="O205" t="s">
        <v>270</v>
      </c>
      <c r="P205" s="14" t="str">
        <f t="shared" si="27"/>
        <v>Palle Ibsen</v>
      </c>
      <c r="Q205" s="14" t="str">
        <f t="shared" si="28"/>
        <v>Palle Ibsen</v>
      </c>
      <c r="R205" t="s">
        <v>89</v>
      </c>
      <c r="S205" s="7">
        <f t="shared" si="29"/>
        <v>5</v>
      </c>
      <c r="T205" s="7" t="str">
        <f t="shared" si="30"/>
        <v>Large</v>
      </c>
      <c r="U205" s="7" t="str">
        <f t="shared" si="31"/>
        <v>LARGE</v>
      </c>
      <c r="V205" s="7" t="str">
        <f t="shared" si="32"/>
        <v>large</v>
      </c>
      <c r="W205" s="7" t="str">
        <f t="shared" si="33"/>
        <v>Large</v>
      </c>
      <c r="X205" s="9" t="str">
        <f>LEFT(A205,2)</f>
        <v>10</v>
      </c>
      <c r="Y205" s="9" t="str">
        <f>RIGHT(A205,3)</f>
        <v>314</v>
      </c>
      <c r="Z205" s="9" t="str">
        <f t="shared" si="34"/>
        <v>ic Car</v>
      </c>
      <c r="AA205" s="9" t="str">
        <f t="shared" si="35"/>
        <v>ppe</v>
      </c>
    </row>
    <row r="206" spans="1:27" x14ac:dyDescent="0.25">
      <c r="A206">
        <v>10325</v>
      </c>
      <c r="B206">
        <v>42</v>
      </c>
      <c r="C206">
        <v>64</v>
      </c>
      <c r="D206">
        <v>8</v>
      </c>
      <c r="E206" s="1">
        <v>41776.056250000001</v>
      </c>
      <c r="F206" s="1">
        <v>41777.814027777778</v>
      </c>
      <c r="G206" t="s">
        <v>16</v>
      </c>
      <c r="H206" t="s">
        <v>107</v>
      </c>
      <c r="I206" t="s">
        <v>79</v>
      </c>
      <c r="K206">
        <v>4110</v>
      </c>
      <c r="L206" t="s">
        <v>48</v>
      </c>
      <c r="M206" t="s">
        <v>27</v>
      </c>
      <c r="N206" t="s">
        <v>80</v>
      </c>
      <c r="O206" t="s">
        <v>81</v>
      </c>
      <c r="P206" s="14" t="str">
        <f t="shared" si="27"/>
        <v>Jonas Bergulfsen</v>
      </c>
      <c r="Q206" s="14" t="str">
        <f t="shared" si="28"/>
        <v>Jonas Bergulfsen</v>
      </c>
      <c r="R206" t="s">
        <v>24</v>
      </c>
      <c r="S206" s="7">
        <f t="shared" si="29"/>
        <v>5</v>
      </c>
      <c r="T206" s="7" t="str">
        <f t="shared" si="30"/>
        <v>Small</v>
      </c>
      <c r="U206" s="7" t="str">
        <f t="shared" si="31"/>
        <v>SMALL</v>
      </c>
      <c r="V206" s="7" t="str">
        <f t="shared" si="32"/>
        <v>small</v>
      </c>
      <c r="W206" s="7" t="str">
        <f t="shared" si="33"/>
        <v>Small</v>
      </c>
      <c r="X206" s="9" t="str">
        <f>LEFT(A206,2)</f>
        <v>10</v>
      </c>
      <c r="Y206" s="9" t="str">
        <f>RIGHT(A206,3)</f>
        <v>325</v>
      </c>
      <c r="Z206" s="9" t="str">
        <f t="shared" si="34"/>
        <v>ic Car</v>
      </c>
      <c r="AA206" s="9" t="str">
        <f t="shared" si="35"/>
        <v>ppe</v>
      </c>
    </row>
    <row r="207" spans="1:27" x14ac:dyDescent="0.25">
      <c r="A207">
        <v>10336</v>
      </c>
      <c r="B207">
        <v>33</v>
      </c>
      <c r="C207">
        <v>57.22</v>
      </c>
      <c r="D207">
        <v>10</v>
      </c>
      <c r="E207" s="1">
        <v>41341.083333333336</v>
      </c>
      <c r="F207" s="1">
        <v>41342.186840277776</v>
      </c>
      <c r="G207" t="s">
        <v>16</v>
      </c>
      <c r="H207" t="s">
        <v>107</v>
      </c>
      <c r="I207" t="s">
        <v>30</v>
      </c>
      <c r="K207">
        <v>75012</v>
      </c>
      <c r="L207" t="s">
        <v>26</v>
      </c>
      <c r="M207" t="s">
        <v>27</v>
      </c>
      <c r="N207" t="s">
        <v>223</v>
      </c>
      <c r="O207" t="s">
        <v>224</v>
      </c>
      <c r="P207" s="14" t="str">
        <f t="shared" si="27"/>
        <v>Marie Bertrand</v>
      </c>
      <c r="Q207" s="14" t="str">
        <f t="shared" si="28"/>
        <v>Marie Bertrand</v>
      </c>
      <c r="R207" t="s">
        <v>24</v>
      </c>
      <c r="S207" s="7">
        <f t="shared" si="29"/>
        <v>5</v>
      </c>
      <c r="T207" s="7" t="str">
        <f t="shared" si="30"/>
        <v>Small</v>
      </c>
      <c r="U207" s="7" t="str">
        <f t="shared" si="31"/>
        <v>SMALL</v>
      </c>
      <c r="V207" s="7" t="str">
        <f t="shared" si="32"/>
        <v>small</v>
      </c>
      <c r="W207" s="7" t="str">
        <f t="shared" si="33"/>
        <v>Small</v>
      </c>
      <c r="X207" s="9" t="str">
        <f>LEFT(A207,2)</f>
        <v>10</v>
      </c>
      <c r="Y207" s="9" t="str">
        <f>RIGHT(A207,3)</f>
        <v>336</v>
      </c>
      <c r="Z207" s="9" t="str">
        <f t="shared" si="34"/>
        <v>ic Car</v>
      </c>
      <c r="AA207" s="9" t="str">
        <f t="shared" si="35"/>
        <v>ppe</v>
      </c>
    </row>
    <row r="208" spans="1:27" x14ac:dyDescent="0.25">
      <c r="A208">
        <v>10348</v>
      </c>
      <c r="B208">
        <v>48</v>
      </c>
      <c r="C208">
        <v>52.36</v>
      </c>
      <c r="D208">
        <v>8</v>
      </c>
      <c r="E208" s="1">
        <v>42015.073611111111</v>
      </c>
      <c r="F208" s="1">
        <v>42017.416354166664</v>
      </c>
      <c r="G208" t="s">
        <v>16</v>
      </c>
      <c r="H208" t="s">
        <v>107</v>
      </c>
      <c r="I208" t="s">
        <v>103</v>
      </c>
      <c r="K208">
        <v>28023</v>
      </c>
      <c r="L208" t="s">
        <v>104</v>
      </c>
      <c r="M208" t="s">
        <v>27</v>
      </c>
      <c r="N208" t="s">
        <v>113</v>
      </c>
      <c r="O208" t="s">
        <v>114</v>
      </c>
      <c r="P208" s="14" t="str">
        <f t="shared" si="27"/>
        <v>MartÂ¡n Sommer</v>
      </c>
      <c r="Q208" s="14" t="str">
        <f t="shared" si="28"/>
        <v>MartÂ¡n Sommer</v>
      </c>
      <c r="R208" t="s">
        <v>24</v>
      </c>
      <c r="S208" s="7">
        <f t="shared" si="29"/>
        <v>5</v>
      </c>
      <c r="T208" s="7" t="str">
        <f t="shared" si="30"/>
        <v>Small</v>
      </c>
      <c r="U208" s="7" t="str">
        <f t="shared" si="31"/>
        <v>SMALL</v>
      </c>
      <c r="V208" s="7" t="str">
        <f t="shared" si="32"/>
        <v>small</v>
      </c>
      <c r="W208" s="7" t="str">
        <f t="shared" si="33"/>
        <v>Small</v>
      </c>
      <c r="X208" s="9" t="str">
        <f>LEFT(A208,2)</f>
        <v>10</v>
      </c>
      <c r="Y208" s="9" t="str">
        <f>RIGHT(A208,3)</f>
        <v>348</v>
      </c>
      <c r="Z208" s="9" t="str">
        <f t="shared" si="34"/>
        <v>ic Car</v>
      </c>
      <c r="AA208" s="9" t="str">
        <f t="shared" si="35"/>
        <v>ppe</v>
      </c>
    </row>
    <row r="209" spans="1:27" x14ac:dyDescent="0.25">
      <c r="A209">
        <v>10359</v>
      </c>
      <c r="B209">
        <v>42</v>
      </c>
      <c r="C209">
        <v>100</v>
      </c>
      <c r="D209">
        <v>8</v>
      </c>
      <c r="E209" s="1">
        <v>41684.043749999997</v>
      </c>
      <c r="F209" s="1">
        <v>41686.44703703704</v>
      </c>
      <c r="G209" t="s">
        <v>16</v>
      </c>
      <c r="H209" t="s">
        <v>107</v>
      </c>
      <c r="I209" t="s">
        <v>25</v>
      </c>
      <c r="K209">
        <v>51100</v>
      </c>
      <c r="L209" t="s">
        <v>26</v>
      </c>
      <c r="M209" t="s">
        <v>27</v>
      </c>
      <c r="N209" t="s">
        <v>28</v>
      </c>
      <c r="O209" t="s">
        <v>29</v>
      </c>
      <c r="P209" s="14" t="str">
        <f t="shared" si="27"/>
        <v>Paul Henriot</v>
      </c>
      <c r="Q209" s="14" t="str">
        <f t="shared" si="28"/>
        <v>Paul Henriot</v>
      </c>
      <c r="R209" t="s">
        <v>33</v>
      </c>
      <c r="S209" s="7">
        <f t="shared" si="29"/>
        <v>6</v>
      </c>
      <c r="T209" s="7" t="str">
        <f t="shared" si="30"/>
        <v>Medium</v>
      </c>
      <c r="U209" s="7" t="str">
        <f t="shared" si="31"/>
        <v>MEDIUM</v>
      </c>
      <c r="V209" s="7" t="str">
        <f t="shared" si="32"/>
        <v>medium</v>
      </c>
      <c r="W209" s="7" t="str">
        <f t="shared" si="33"/>
        <v>Medium</v>
      </c>
      <c r="X209" s="9" t="str">
        <f>LEFT(A209,2)</f>
        <v>10</v>
      </c>
      <c r="Y209" s="9" t="str">
        <f>RIGHT(A209,3)</f>
        <v>359</v>
      </c>
      <c r="Z209" s="9" t="str">
        <f t="shared" si="34"/>
        <v>ic Car</v>
      </c>
      <c r="AA209" s="9" t="str">
        <f t="shared" si="35"/>
        <v>ppe</v>
      </c>
    </row>
    <row r="210" spans="1:27" x14ac:dyDescent="0.25">
      <c r="A210">
        <v>10371</v>
      </c>
      <c r="B210">
        <v>32</v>
      </c>
      <c r="C210">
        <v>100</v>
      </c>
      <c r="D210">
        <v>6</v>
      </c>
      <c r="E210" s="1">
        <v>41505.054861111108</v>
      </c>
      <c r="F210" s="1">
        <v>41505.375138888892</v>
      </c>
      <c r="G210" t="s">
        <v>16</v>
      </c>
      <c r="H210" t="s">
        <v>107</v>
      </c>
      <c r="I210" t="s">
        <v>156</v>
      </c>
      <c r="J210" t="s">
        <v>35</v>
      </c>
      <c r="K210">
        <v>97562</v>
      </c>
      <c r="L210" t="s">
        <v>20</v>
      </c>
      <c r="M210" t="s">
        <v>21</v>
      </c>
      <c r="N210" t="s">
        <v>157</v>
      </c>
      <c r="O210" t="s">
        <v>158</v>
      </c>
      <c r="P210" s="14" t="str">
        <f t="shared" si="27"/>
        <v>Valarie Nelson</v>
      </c>
      <c r="Q210" s="14" t="str">
        <f t="shared" si="28"/>
        <v>Valarie Nelson</v>
      </c>
      <c r="R210" t="s">
        <v>33</v>
      </c>
      <c r="S210" s="7">
        <f t="shared" si="29"/>
        <v>6</v>
      </c>
      <c r="T210" s="7" t="str">
        <f t="shared" si="30"/>
        <v>Medium</v>
      </c>
      <c r="U210" s="7" t="str">
        <f t="shared" si="31"/>
        <v>MEDIUM</v>
      </c>
      <c r="V210" s="7" t="str">
        <f t="shared" si="32"/>
        <v>medium</v>
      </c>
      <c r="W210" s="7" t="str">
        <f t="shared" si="33"/>
        <v>Medium</v>
      </c>
      <c r="X210" s="9" t="str">
        <f>LEFT(A210,2)</f>
        <v>10</v>
      </c>
      <c r="Y210" s="9" t="str">
        <f>RIGHT(A210,3)</f>
        <v>371</v>
      </c>
      <c r="Z210" s="9" t="str">
        <f t="shared" si="34"/>
        <v>ic Car</v>
      </c>
      <c r="AA210" s="9" t="str">
        <f t="shared" si="35"/>
        <v>ppe</v>
      </c>
    </row>
    <row r="211" spans="1:27" x14ac:dyDescent="0.25">
      <c r="A211">
        <v>10382</v>
      </c>
      <c r="B211">
        <v>34</v>
      </c>
      <c r="C211">
        <v>100</v>
      </c>
      <c r="D211">
        <v>10</v>
      </c>
      <c r="E211" s="1">
        <v>41123.009027777778</v>
      </c>
      <c r="F211" s="1">
        <v>41125.899085648147</v>
      </c>
      <c r="G211" t="s">
        <v>16</v>
      </c>
      <c r="H211" t="s">
        <v>107</v>
      </c>
      <c r="I211" t="s">
        <v>156</v>
      </c>
      <c r="J211" t="s">
        <v>35</v>
      </c>
      <c r="K211">
        <v>97562</v>
      </c>
      <c r="L211" t="s">
        <v>20</v>
      </c>
      <c r="M211" t="s">
        <v>21</v>
      </c>
      <c r="N211" t="s">
        <v>157</v>
      </c>
      <c r="O211" t="s">
        <v>158</v>
      </c>
      <c r="P211" s="14" t="str">
        <f t="shared" si="27"/>
        <v>Valarie Nelson</v>
      </c>
      <c r="Q211" s="14" t="str">
        <f t="shared" si="28"/>
        <v>Valarie Nelson</v>
      </c>
      <c r="R211" t="s">
        <v>33</v>
      </c>
      <c r="S211" s="7">
        <f t="shared" si="29"/>
        <v>6</v>
      </c>
      <c r="T211" s="7" t="str">
        <f t="shared" si="30"/>
        <v>Medium</v>
      </c>
      <c r="U211" s="7" t="str">
        <f t="shared" si="31"/>
        <v>MEDIUM</v>
      </c>
      <c r="V211" s="7" t="str">
        <f t="shared" si="32"/>
        <v>medium</v>
      </c>
      <c r="W211" s="7" t="str">
        <f t="shared" si="33"/>
        <v>Medium</v>
      </c>
      <c r="X211" s="9" t="str">
        <f>LEFT(A211,2)</f>
        <v>10</v>
      </c>
      <c r="Y211" s="9" t="str">
        <f>RIGHT(A211,3)</f>
        <v>382</v>
      </c>
      <c r="Z211" s="9" t="str">
        <f t="shared" si="34"/>
        <v>ic Car</v>
      </c>
      <c r="AA211" s="9" t="str">
        <f t="shared" si="35"/>
        <v>ppe</v>
      </c>
    </row>
    <row r="212" spans="1:27" x14ac:dyDescent="0.25">
      <c r="A212">
        <v>10395</v>
      </c>
      <c r="B212">
        <v>33</v>
      </c>
      <c r="C212">
        <v>69.12</v>
      </c>
      <c r="D212">
        <v>1</v>
      </c>
      <c r="E212" s="1">
        <v>41774.088194444441</v>
      </c>
      <c r="F212" s="1">
        <v>41775.375902777778</v>
      </c>
      <c r="G212" t="s">
        <v>16</v>
      </c>
      <c r="H212" t="s">
        <v>107</v>
      </c>
      <c r="I212" t="s">
        <v>30</v>
      </c>
      <c r="K212">
        <v>75508</v>
      </c>
      <c r="L212" t="s">
        <v>26</v>
      </c>
      <c r="M212" t="s">
        <v>27</v>
      </c>
      <c r="N212" t="s">
        <v>31</v>
      </c>
      <c r="O212" t="s">
        <v>32</v>
      </c>
      <c r="P212" s="14" t="str">
        <f t="shared" si="27"/>
        <v>Daniel Da Cunha</v>
      </c>
      <c r="Q212" s="14" t="str">
        <f t="shared" si="28"/>
        <v>Daniel Da Cunha</v>
      </c>
      <c r="R212" t="s">
        <v>24</v>
      </c>
      <c r="S212" s="7">
        <f t="shared" si="29"/>
        <v>5</v>
      </c>
      <c r="T212" s="7" t="str">
        <f t="shared" si="30"/>
        <v>Small</v>
      </c>
      <c r="U212" s="7" t="str">
        <f t="shared" si="31"/>
        <v>SMALL</v>
      </c>
      <c r="V212" s="7" t="str">
        <f t="shared" si="32"/>
        <v>small</v>
      </c>
      <c r="W212" s="7" t="str">
        <f t="shared" si="33"/>
        <v>Small</v>
      </c>
      <c r="X212" s="9" t="str">
        <f>LEFT(A212,2)</f>
        <v>10</v>
      </c>
      <c r="Y212" s="9" t="str">
        <f>RIGHT(A212,3)</f>
        <v>395</v>
      </c>
      <c r="Z212" s="9" t="str">
        <f t="shared" si="34"/>
        <v>ic Car</v>
      </c>
      <c r="AA212" s="9" t="str">
        <f t="shared" si="35"/>
        <v>ppe</v>
      </c>
    </row>
    <row r="213" spans="1:27" x14ac:dyDescent="0.25">
      <c r="A213">
        <v>10413</v>
      </c>
      <c r="B213">
        <v>36</v>
      </c>
      <c r="C213">
        <v>100</v>
      </c>
      <c r="D213">
        <v>2</v>
      </c>
      <c r="E213" s="1">
        <v>41329.073611111111</v>
      </c>
      <c r="F213" s="1">
        <v>41329.252060185187</v>
      </c>
      <c r="G213" t="s">
        <v>16</v>
      </c>
      <c r="H213" t="s">
        <v>107</v>
      </c>
      <c r="I213" t="s">
        <v>65</v>
      </c>
      <c r="J213" t="s">
        <v>66</v>
      </c>
      <c r="K213">
        <v>97562</v>
      </c>
      <c r="L213" t="s">
        <v>20</v>
      </c>
      <c r="M213" t="s">
        <v>21</v>
      </c>
      <c r="N213" t="s">
        <v>67</v>
      </c>
      <c r="O213" t="s">
        <v>37</v>
      </c>
      <c r="P213" s="14" t="str">
        <f t="shared" si="27"/>
        <v>Julie King</v>
      </c>
      <c r="Q213" s="14" t="str">
        <f t="shared" si="28"/>
        <v>Julie King</v>
      </c>
      <c r="R213" t="s">
        <v>89</v>
      </c>
      <c r="S213" s="7">
        <f t="shared" si="29"/>
        <v>5</v>
      </c>
      <c r="T213" s="7" t="str">
        <f t="shared" si="30"/>
        <v>Large</v>
      </c>
      <c r="U213" s="7" t="str">
        <f t="shared" si="31"/>
        <v>LARGE</v>
      </c>
      <c r="V213" s="7" t="str">
        <f t="shared" si="32"/>
        <v>large</v>
      </c>
      <c r="W213" s="7" t="str">
        <f t="shared" si="33"/>
        <v>Large</v>
      </c>
      <c r="X213" s="9" t="str">
        <f>LEFT(A213,2)</f>
        <v>10</v>
      </c>
      <c r="Y213" s="9" t="str">
        <f>RIGHT(A213,3)</f>
        <v>413</v>
      </c>
      <c r="Z213" s="9" t="str">
        <f t="shared" si="34"/>
        <v>ic Car</v>
      </c>
      <c r="AA213" s="9" t="str">
        <f t="shared" si="35"/>
        <v>ppe</v>
      </c>
    </row>
    <row r="214" spans="1:27" x14ac:dyDescent="0.25">
      <c r="A214">
        <v>10103</v>
      </c>
      <c r="B214">
        <v>27</v>
      </c>
      <c r="C214">
        <v>100</v>
      </c>
      <c r="D214">
        <v>8</v>
      </c>
      <c r="E214" s="1">
        <v>41032.015277777777</v>
      </c>
      <c r="F214" s="1">
        <v>41034.701423611114</v>
      </c>
      <c r="G214" t="s">
        <v>16</v>
      </c>
      <c r="H214" t="s">
        <v>271</v>
      </c>
      <c r="I214" t="s">
        <v>79</v>
      </c>
      <c r="K214">
        <v>4110</v>
      </c>
      <c r="L214" t="s">
        <v>48</v>
      </c>
      <c r="M214" t="s">
        <v>27</v>
      </c>
      <c r="N214" t="s">
        <v>80</v>
      </c>
      <c r="O214" t="s">
        <v>81</v>
      </c>
      <c r="P214" s="14" t="str">
        <f t="shared" si="27"/>
        <v>Jonas Bergulfsen</v>
      </c>
      <c r="Q214" s="14" t="str">
        <f t="shared" si="28"/>
        <v>Jonas Bergulfsen</v>
      </c>
      <c r="R214" t="s">
        <v>33</v>
      </c>
      <c r="S214" s="7">
        <f t="shared" si="29"/>
        <v>6</v>
      </c>
      <c r="T214" s="7" t="str">
        <f t="shared" si="30"/>
        <v>Medium</v>
      </c>
      <c r="U214" s="7" t="str">
        <f t="shared" si="31"/>
        <v>MEDIUM</v>
      </c>
      <c r="V214" s="7" t="str">
        <f t="shared" si="32"/>
        <v>medium</v>
      </c>
      <c r="W214" s="7" t="str">
        <f t="shared" si="33"/>
        <v>Medium</v>
      </c>
      <c r="X214" s="9" t="str">
        <f>LEFT(A214,2)</f>
        <v>10</v>
      </c>
      <c r="Y214" s="9" t="str">
        <f>RIGHT(A214,3)</f>
        <v>103</v>
      </c>
      <c r="Z214" s="9" t="str">
        <f t="shared" si="34"/>
        <v xml:space="preserve">s and </v>
      </c>
      <c r="AA214" s="9" t="str">
        <f t="shared" si="35"/>
        <v>ppe</v>
      </c>
    </row>
    <row r="215" spans="1:27" x14ac:dyDescent="0.25">
      <c r="A215">
        <v>10113</v>
      </c>
      <c r="B215">
        <v>21</v>
      </c>
      <c r="C215">
        <v>100</v>
      </c>
      <c r="D215">
        <v>2</v>
      </c>
      <c r="E215" s="1">
        <v>42713.972222222219</v>
      </c>
      <c r="F215" s="1">
        <v>42716.513506944444</v>
      </c>
      <c r="G215" t="s">
        <v>16</v>
      </c>
      <c r="H215" t="s">
        <v>271</v>
      </c>
      <c r="I215" t="s">
        <v>156</v>
      </c>
      <c r="J215" t="s">
        <v>35</v>
      </c>
      <c r="K215">
        <v>97562</v>
      </c>
      <c r="L215" t="s">
        <v>20</v>
      </c>
      <c r="M215" t="s">
        <v>21</v>
      </c>
      <c r="N215" t="s">
        <v>157</v>
      </c>
      <c r="O215" t="s">
        <v>158</v>
      </c>
      <c r="P215" s="14" t="str">
        <f t="shared" si="27"/>
        <v>Valarie Nelson</v>
      </c>
      <c r="Q215" s="14" t="str">
        <f t="shared" si="28"/>
        <v>Valarie Nelson</v>
      </c>
      <c r="R215" t="s">
        <v>33</v>
      </c>
      <c r="S215" s="7">
        <f t="shared" si="29"/>
        <v>6</v>
      </c>
      <c r="T215" s="7" t="str">
        <f t="shared" si="30"/>
        <v>Medium</v>
      </c>
      <c r="U215" s="7" t="str">
        <f t="shared" si="31"/>
        <v>MEDIUM</v>
      </c>
      <c r="V215" s="7" t="str">
        <f t="shared" si="32"/>
        <v>medium</v>
      </c>
      <c r="W215" s="7" t="str">
        <f t="shared" si="33"/>
        <v>Medium</v>
      </c>
      <c r="X215" s="9" t="str">
        <f>LEFT(A215,2)</f>
        <v>10</v>
      </c>
      <c r="Y215" s="9" t="str">
        <f>RIGHT(A215,3)</f>
        <v>113</v>
      </c>
      <c r="Z215" s="9" t="str">
        <f t="shared" si="34"/>
        <v xml:space="preserve">s and </v>
      </c>
      <c r="AA215" s="9" t="str">
        <f t="shared" si="35"/>
        <v>ppe</v>
      </c>
    </row>
    <row r="216" spans="1:27" x14ac:dyDescent="0.25">
      <c r="A216">
        <v>10126</v>
      </c>
      <c r="B216">
        <v>21</v>
      </c>
      <c r="C216">
        <v>100</v>
      </c>
      <c r="D216">
        <v>8</v>
      </c>
      <c r="E216" s="1">
        <v>40923.067361111112</v>
      </c>
      <c r="F216" s="1">
        <v>40925.468425925923</v>
      </c>
      <c r="G216" t="s">
        <v>16</v>
      </c>
      <c r="H216" t="s">
        <v>271</v>
      </c>
      <c r="I216" t="s">
        <v>103</v>
      </c>
      <c r="K216">
        <v>28023</v>
      </c>
      <c r="L216" t="s">
        <v>104</v>
      </c>
      <c r="M216" t="s">
        <v>27</v>
      </c>
      <c r="N216" t="s">
        <v>113</v>
      </c>
      <c r="O216" t="s">
        <v>114</v>
      </c>
      <c r="P216" s="14" t="str">
        <f t="shared" si="27"/>
        <v>MartÂ¡n Sommer</v>
      </c>
      <c r="Q216" s="14" t="str">
        <f t="shared" si="28"/>
        <v>MartÂ¡n Sommer</v>
      </c>
      <c r="R216" t="s">
        <v>24</v>
      </c>
      <c r="S216" s="7">
        <f t="shared" si="29"/>
        <v>5</v>
      </c>
      <c r="T216" s="7" t="str">
        <f t="shared" si="30"/>
        <v>Small</v>
      </c>
      <c r="U216" s="7" t="str">
        <f t="shared" si="31"/>
        <v>SMALL</v>
      </c>
      <c r="V216" s="7" t="str">
        <f t="shared" si="32"/>
        <v>small</v>
      </c>
      <c r="W216" s="7" t="str">
        <f t="shared" si="33"/>
        <v>Small</v>
      </c>
      <c r="X216" s="9" t="str">
        <f>LEFT(A216,2)</f>
        <v>10</v>
      </c>
      <c r="Y216" s="9" t="str">
        <f>RIGHT(A216,3)</f>
        <v>126</v>
      </c>
      <c r="Z216" s="9" t="str">
        <f t="shared" si="34"/>
        <v xml:space="preserve">s and </v>
      </c>
      <c r="AA216" s="9" t="str">
        <f t="shared" si="35"/>
        <v>ppe</v>
      </c>
    </row>
    <row r="217" spans="1:27" x14ac:dyDescent="0.25">
      <c r="A217">
        <v>10140</v>
      </c>
      <c r="B217">
        <v>38</v>
      </c>
      <c r="C217">
        <v>100</v>
      </c>
      <c r="D217">
        <v>8</v>
      </c>
      <c r="E217" s="1">
        <v>42470.98541666667</v>
      </c>
      <c r="F217" s="1">
        <v>42473.944571759261</v>
      </c>
      <c r="G217" t="s">
        <v>16</v>
      </c>
      <c r="H217" t="s">
        <v>271</v>
      </c>
      <c r="I217" t="s">
        <v>40</v>
      </c>
      <c r="J217" t="s">
        <v>35</v>
      </c>
      <c r="K217">
        <v>94217</v>
      </c>
      <c r="L217" t="s">
        <v>20</v>
      </c>
      <c r="M217" t="s">
        <v>21</v>
      </c>
      <c r="N217" t="s">
        <v>41</v>
      </c>
      <c r="O217" t="s">
        <v>42</v>
      </c>
      <c r="P217" s="14" t="str">
        <f t="shared" si="27"/>
        <v>Juri Hirano</v>
      </c>
      <c r="Q217" s="14" t="str">
        <f t="shared" si="28"/>
        <v>Juri Hirano</v>
      </c>
      <c r="R217" t="s">
        <v>33</v>
      </c>
      <c r="S217" s="7">
        <f t="shared" si="29"/>
        <v>6</v>
      </c>
      <c r="T217" s="7" t="str">
        <f t="shared" si="30"/>
        <v>Medium</v>
      </c>
      <c r="U217" s="7" t="str">
        <f t="shared" si="31"/>
        <v>MEDIUM</v>
      </c>
      <c r="V217" s="7" t="str">
        <f t="shared" si="32"/>
        <v>medium</v>
      </c>
      <c r="W217" s="7" t="str">
        <f t="shared" si="33"/>
        <v>Medium</v>
      </c>
      <c r="X217" s="9" t="str">
        <f>LEFT(A217,2)</f>
        <v>10</v>
      </c>
      <c r="Y217" s="9" t="str">
        <f>RIGHT(A217,3)</f>
        <v>140</v>
      </c>
      <c r="Z217" s="9" t="str">
        <f t="shared" si="34"/>
        <v xml:space="preserve">s and </v>
      </c>
      <c r="AA217" s="9" t="str">
        <f t="shared" si="35"/>
        <v>ppe</v>
      </c>
    </row>
    <row r="218" spans="1:27" x14ac:dyDescent="0.25">
      <c r="A218">
        <v>10150</v>
      </c>
      <c r="B218">
        <v>30</v>
      </c>
      <c r="C218">
        <v>100</v>
      </c>
      <c r="D218">
        <v>5</v>
      </c>
      <c r="E218" s="1">
        <v>41294.978472222225</v>
      </c>
      <c r="F218" s="1">
        <v>41295.156030092592</v>
      </c>
      <c r="G218" t="s">
        <v>16</v>
      </c>
      <c r="H218" t="s">
        <v>271</v>
      </c>
      <c r="I218" t="s">
        <v>115</v>
      </c>
      <c r="K218">
        <v>79903</v>
      </c>
      <c r="L218" t="s">
        <v>115</v>
      </c>
      <c r="M218" t="s">
        <v>116</v>
      </c>
      <c r="N218" t="s">
        <v>117</v>
      </c>
      <c r="O218" t="s">
        <v>118</v>
      </c>
      <c r="P218" s="14" t="str">
        <f t="shared" si="27"/>
        <v>Eric Natividad</v>
      </c>
      <c r="Q218" s="14" t="str">
        <f t="shared" si="28"/>
        <v>Eric Natividad</v>
      </c>
      <c r="R218" t="s">
        <v>33</v>
      </c>
      <c r="S218" s="7">
        <f t="shared" si="29"/>
        <v>6</v>
      </c>
      <c r="T218" s="7" t="str">
        <f t="shared" si="30"/>
        <v>Medium</v>
      </c>
      <c r="U218" s="7" t="str">
        <f t="shared" si="31"/>
        <v>MEDIUM</v>
      </c>
      <c r="V218" s="7" t="str">
        <f t="shared" si="32"/>
        <v>medium</v>
      </c>
      <c r="W218" s="7" t="str">
        <f t="shared" si="33"/>
        <v>Medium</v>
      </c>
      <c r="X218" s="9" t="str">
        <f>LEFT(A218,2)</f>
        <v>10</v>
      </c>
      <c r="Y218" s="9" t="str">
        <f>RIGHT(A218,3)</f>
        <v>150</v>
      </c>
      <c r="Z218" s="9" t="str">
        <f t="shared" si="34"/>
        <v xml:space="preserve">s and </v>
      </c>
      <c r="AA218" s="9" t="str">
        <f t="shared" si="35"/>
        <v>ppe</v>
      </c>
    </row>
    <row r="219" spans="1:27" x14ac:dyDescent="0.25">
      <c r="A219">
        <v>10164</v>
      </c>
      <c r="B219">
        <v>49</v>
      </c>
      <c r="C219">
        <v>100</v>
      </c>
      <c r="D219">
        <v>6</v>
      </c>
      <c r="E219" s="1">
        <v>42148.082638888889</v>
      </c>
      <c r="F219" s="1">
        <v>42150.728020833332</v>
      </c>
      <c r="G219" t="s">
        <v>225</v>
      </c>
      <c r="H219" t="s">
        <v>271</v>
      </c>
      <c r="I219" t="s">
        <v>226</v>
      </c>
      <c r="K219">
        <v>8010</v>
      </c>
      <c r="L219" t="s">
        <v>86</v>
      </c>
      <c r="M219" t="s">
        <v>27</v>
      </c>
      <c r="N219" t="s">
        <v>227</v>
      </c>
      <c r="O219" t="s">
        <v>228</v>
      </c>
      <c r="P219" s="14" t="str">
        <f t="shared" si="27"/>
        <v>Roland Mendel</v>
      </c>
      <c r="Q219" s="14" t="str">
        <f t="shared" si="28"/>
        <v>Roland Mendel</v>
      </c>
      <c r="R219" t="s">
        <v>33</v>
      </c>
      <c r="S219" s="7">
        <f t="shared" si="29"/>
        <v>6</v>
      </c>
      <c r="T219" s="7" t="str">
        <f t="shared" si="30"/>
        <v>Medium</v>
      </c>
      <c r="U219" s="7" t="str">
        <f t="shared" si="31"/>
        <v>MEDIUM</v>
      </c>
      <c r="V219" s="7" t="str">
        <f t="shared" si="32"/>
        <v>medium</v>
      </c>
      <c r="W219" s="7" t="str">
        <f t="shared" si="33"/>
        <v>Medium</v>
      </c>
      <c r="X219" s="9" t="str">
        <f>LEFT(A219,2)</f>
        <v>10</v>
      </c>
      <c r="Y219" s="9" t="str">
        <f>RIGHT(A219,3)</f>
        <v>164</v>
      </c>
      <c r="Z219" s="9" t="str">
        <f t="shared" si="34"/>
        <v xml:space="preserve">s and </v>
      </c>
      <c r="AA219" s="9" t="str">
        <f t="shared" si="35"/>
        <v>olv</v>
      </c>
    </row>
    <row r="220" spans="1:27" x14ac:dyDescent="0.25">
      <c r="A220">
        <v>10174</v>
      </c>
      <c r="B220">
        <v>43</v>
      </c>
      <c r="C220">
        <v>100</v>
      </c>
      <c r="D220">
        <v>1</v>
      </c>
      <c r="E220" s="1">
        <v>41297.974999999999</v>
      </c>
      <c r="F220" s="1">
        <v>41298.428981481484</v>
      </c>
      <c r="G220" t="s">
        <v>16</v>
      </c>
      <c r="H220" t="s">
        <v>271</v>
      </c>
      <c r="I220" t="s">
        <v>120</v>
      </c>
      <c r="J220" t="s">
        <v>121</v>
      </c>
      <c r="K220">
        <v>4101</v>
      </c>
      <c r="L220" t="s">
        <v>56</v>
      </c>
      <c r="M220" t="s">
        <v>57</v>
      </c>
      <c r="N220" t="s">
        <v>122</v>
      </c>
      <c r="O220" t="s">
        <v>123</v>
      </c>
      <c r="P220" s="14" t="str">
        <f t="shared" si="27"/>
        <v>Tony Calaghan</v>
      </c>
      <c r="Q220" s="14" t="str">
        <f t="shared" si="28"/>
        <v>Tony Calaghan</v>
      </c>
      <c r="R220" t="s">
        <v>33</v>
      </c>
      <c r="S220" s="7">
        <f t="shared" si="29"/>
        <v>6</v>
      </c>
      <c r="T220" s="7" t="str">
        <f t="shared" si="30"/>
        <v>Medium</v>
      </c>
      <c r="U220" s="7" t="str">
        <f t="shared" si="31"/>
        <v>MEDIUM</v>
      </c>
      <c r="V220" s="7" t="str">
        <f t="shared" si="32"/>
        <v>medium</v>
      </c>
      <c r="W220" s="7" t="str">
        <f t="shared" si="33"/>
        <v>Medium</v>
      </c>
      <c r="X220" s="9" t="str">
        <f>LEFT(A220,2)</f>
        <v>10</v>
      </c>
      <c r="Y220" s="9" t="str">
        <f>RIGHT(A220,3)</f>
        <v>174</v>
      </c>
      <c r="Z220" s="9" t="str">
        <f t="shared" si="34"/>
        <v xml:space="preserve">s and </v>
      </c>
      <c r="AA220" s="9" t="str">
        <f t="shared" si="35"/>
        <v>ppe</v>
      </c>
    </row>
    <row r="221" spans="1:27" x14ac:dyDescent="0.25">
      <c r="A221">
        <v>10183</v>
      </c>
      <c r="B221">
        <v>41</v>
      </c>
      <c r="C221">
        <v>100</v>
      </c>
      <c r="D221">
        <v>5</v>
      </c>
      <c r="E221" s="1">
        <v>41749.043749999997</v>
      </c>
      <c r="F221" s="1">
        <v>41750.682372685187</v>
      </c>
      <c r="G221" t="s">
        <v>16</v>
      </c>
      <c r="H221" t="s">
        <v>271</v>
      </c>
      <c r="I221" t="s">
        <v>124</v>
      </c>
      <c r="J221" t="s">
        <v>83</v>
      </c>
      <c r="K221">
        <v>71270</v>
      </c>
      <c r="L221" t="s">
        <v>20</v>
      </c>
      <c r="M221" t="s">
        <v>21</v>
      </c>
      <c r="N221" t="s">
        <v>125</v>
      </c>
      <c r="O221" t="s">
        <v>126</v>
      </c>
      <c r="P221" s="14" t="str">
        <f t="shared" si="27"/>
        <v>Francisca Cervantes</v>
      </c>
      <c r="Q221" s="14" t="str">
        <f t="shared" si="28"/>
        <v>Francisca Cervantes</v>
      </c>
      <c r="R221" t="s">
        <v>33</v>
      </c>
      <c r="S221" s="7">
        <f t="shared" si="29"/>
        <v>6</v>
      </c>
      <c r="T221" s="7" t="str">
        <f t="shared" si="30"/>
        <v>Medium</v>
      </c>
      <c r="U221" s="7" t="str">
        <f t="shared" si="31"/>
        <v>MEDIUM</v>
      </c>
      <c r="V221" s="7" t="str">
        <f t="shared" si="32"/>
        <v>medium</v>
      </c>
      <c r="W221" s="7" t="str">
        <f t="shared" si="33"/>
        <v>Medium</v>
      </c>
      <c r="X221" s="9" t="str">
        <f>LEFT(A221,2)</f>
        <v>10</v>
      </c>
      <c r="Y221" s="9" t="str">
        <f>RIGHT(A221,3)</f>
        <v>183</v>
      </c>
      <c r="Z221" s="9" t="str">
        <f t="shared" si="34"/>
        <v xml:space="preserve">s and </v>
      </c>
      <c r="AA221" s="9" t="str">
        <f t="shared" si="35"/>
        <v>ppe</v>
      </c>
    </row>
    <row r="222" spans="1:27" x14ac:dyDescent="0.25">
      <c r="A222">
        <v>10194</v>
      </c>
      <c r="B222">
        <v>38</v>
      </c>
      <c r="C222">
        <v>100</v>
      </c>
      <c r="D222">
        <v>8</v>
      </c>
      <c r="E222" s="1">
        <v>41133.061805555553</v>
      </c>
      <c r="F222" s="1">
        <v>41133.069814814815</v>
      </c>
      <c r="G222" t="s">
        <v>16</v>
      </c>
      <c r="H222" t="s">
        <v>271</v>
      </c>
      <c r="I222" t="s">
        <v>127</v>
      </c>
      <c r="K222">
        <v>69004</v>
      </c>
      <c r="L222" t="s">
        <v>26</v>
      </c>
      <c r="M222" t="s">
        <v>27</v>
      </c>
      <c r="N222" t="s">
        <v>128</v>
      </c>
      <c r="O222" t="s">
        <v>129</v>
      </c>
      <c r="P222" s="14" t="str">
        <f t="shared" si="27"/>
        <v>Mary Saveley</v>
      </c>
      <c r="Q222" s="14" t="str">
        <f t="shared" si="28"/>
        <v>Mary Saveley</v>
      </c>
      <c r="R222" t="s">
        <v>33</v>
      </c>
      <c r="S222" s="7">
        <f t="shared" si="29"/>
        <v>6</v>
      </c>
      <c r="T222" s="7" t="str">
        <f t="shared" si="30"/>
        <v>Medium</v>
      </c>
      <c r="U222" s="7" t="str">
        <f t="shared" si="31"/>
        <v>MEDIUM</v>
      </c>
      <c r="V222" s="7" t="str">
        <f t="shared" si="32"/>
        <v>medium</v>
      </c>
      <c r="W222" s="7" t="str">
        <f t="shared" si="33"/>
        <v>Medium</v>
      </c>
      <c r="X222" s="9" t="str">
        <f>LEFT(A222,2)</f>
        <v>10</v>
      </c>
      <c r="Y222" s="9" t="str">
        <f>RIGHT(A222,3)</f>
        <v>194</v>
      </c>
      <c r="Z222" s="9" t="str">
        <f t="shared" si="34"/>
        <v xml:space="preserve">s and </v>
      </c>
      <c r="AA222" s="9" t="str">
        <f t="shared" si="35"/>
        <v>ppe</v>
      </c>
    </row>
    <row r="223" spans="1:27" x14ac:dyDescent="0.25">
      <c r="A223">
        <v>10206</v>
      </c>
      <c r="B223">
        <v>28</v>
      </c>
      <c r="C223">
        <v>100</v>
      </c>
      <c r="D223">
        <v>3</v>
      </c>
      <c r="E223" s="1">
        <v>42555.007638888892</v>
      </c>
      <c r="F223" s="1">
        <v>42556.823645833334</v>
      </c>
      <c r="G223" t="s">
        <v>16</v>
      </c>
      <c r="H223" t="s">
        <v>271</v>
      </c>
      <c r="I223" t="s">
        <v>130</v>
      </c>
      <c r="J223" t="s">
        <v>131</v>
      </c>
      <c r="K223" t="s">
        <v>132</v>
      </c>
      <c r="L223" t="s">
        <v>133</v>
      </c>
      <c r="M223" t="s">
        <v>21</v>
      </c>
      <c r="N223" t="s">
        <v>134</v>
      </c>
      <c r="O223" t="s">
        <v>135</v>
      </c>
      <c r="P223" s="14" t="str">
        <f t="shared" si="27"/>
        <v>Yoshi Tannamuri</v>
      </c>
      <c r="Q223" s="14" t="str">
        <f t="shared" si="28"/>
        <v>Yoshi Tannamuri</v>
      </c>
      <c r="R223" t="s">
        <v>33</v>
      </c>
      <c r="S223" s="7">
        <f t="shared" si="29"/>
        <v>6</v>
      </c>
      <c r="T223" s="7" t="str">
        <f t="shared" si="30"/>
        <v>Medium</v>
      </c>
      <c r="U223" s="7" t="str">
        <f t="shared" si="31"/>
        <v>MEDIUM</v>
      </c>
      <c r="V223" s="7" t="str">
        <f t="shared" si="32"/>
        <v>medium</v>
      </c>
      <c r="W223" s="7" t="str">
        <f t="shared" si="33"/>
        <v>Medium</v>
      </c>
      <c r="X223" s="9" t="str">
        <f>LEFT(A223,2)</f>
        <v>10</v>
      </c>
      <c r="Y223" s="9" t="str">
        <f>RIGHT(A223,3)</f>
        <v>206</v>
      </c>
      <c r="Z223" s="9" t="str">
        <f t="shared" si="34"/>
        <v xml:space="preserve">s and </v>
      </c>
      <c r="AA223" s="9" t="str">
        <f t="shared" si="35"/>
        <v>ppe</v>
      </c>
    </row>
    <row r="224" spans="1:27" x14ac:dyDescent="0.25">
      <c r="A224">
        <v>10216</v>
      </c>
      <c r="B224">
        <v>43</v>
      </c>
      <c r="C224">
        <v>100</v>
      </c>
      <c r="D224">
        <v>1</v>
      </c>
      <c r="E224" s="1">
        <v>42541.945138888892</v>
      </c>
      <c r="F224" s="1">
        <v>42543.134305555555</v>
      </c>
      <c r="G224" t="s">
        <v>16</v>
      </c>
      <c r="H224" t="s">
        <v>271</v>
      </c>
      <c r="I224" t="s">
        <v>154</v>
      </c>
      <c r="K224">
        <v>78000</v>
      </c>
      <c r="L224" t="s">
        <v>26</v>
      </c>
      <c r="M224" t="s">
        <v>27</v>
      </c>
      <c r="N224" t="s">
        <v>155</v>
      </c>
      <c r="O224" t="s">
        <v>32</v>
      </c>
      <c r="P224" s="14" t="str">
        <f t="shared" si="27"/>
        <v>Daniel Tonini</v>
      </c>
      <c r="Q224" s="14" t="str">
        <f t="shared" si="28"/>
        <v>Daniel Tonini</v>
      </c>
      <c r="R224" t="s">
        <v>33</v>
      </c>
      <c r="S224" s="7">
        <f t="shared" si="29"/>
        <v>6</v>
      </c>
      <c r="T224" s="7" t="str">
        <f t="shared" si="30"/>
        <v>Medium</v>
      </c>
      <c r="U224" s="7" t="str">
        <f t="shared" si="31"/>
        <v>MEDIUM</v>
      </c>
      <c r="V224" s="7" t="str">
        <f t="shared" si="32"/>
        <v>medium</v>
      </c>
      <c r="W224" s="7" t="str">
        <f t="shared" si="33"/>
        <v>Medium</v>
      </c>
      <c r="X224" s="9" t="str">
        <f>LEFT(A224,2)</f>
        <v>10</v>
      </c>
      <c r="Y224" s="9" t="str">
        <f>RIGHT(A224,3)</f>
        <v>216</v>
      </c>
      <c r="Z224" s="9" t="str">
        <f t="shared" si="34"/>
        <v xml:space="preserve">s and </v>
      </c>
      <c r="AA224" s="9" t="str">
        <f t="shared" si="35"/>
        <v>ppe</v>
      </c>
    </row>
    <row r="225" spans="1:27" x14ac:dyDescent="0.25">
      <c r="A225">
        <v>10229</v>
      </c>
      <c r="B225">
        <v>25</v>
      </c>
      <c r="C225">
        <v>100</v>
      </c>
      <c r="D225">
        <v>13</v>
      </c>
      <c r="E225" s="1">
        <v>41575.972916666666</v>
      </c>
      <c r="F225" s="1">
        <v>41577.654722222222</v>
      </c>
      <c r="G225" t="s">
        <v>16</v>
      </c>
      <c r="H225" t="s">
        <v>271</v>
      </c>
      <c r="I225" t="s">
        <v>156</v>
      </c>
      <c r="J225" t="s">
        <v>35</v>
      </c>
      <c r="K225">
        <v>97562</v>
      </c>
      <c r="L225" t="s">
        <v>20</v>
      </c>
      <c r="M225" t="s">
        <v>21</v>
      </c>
      <c r="N225" t="s">
        <v>157</v>
      </c>
      <c r="O225" t="s">
        <v>158</v>
      </c>
      <c r="P225" s="14" t="str">
        <f t="shared" si="27"/>
        <v>Valarie Nelson</v>
      </c>
      <c r="Q225" s="14" t="str">
        <f t="shared" si="28"/>
        <v>Valarie Nelson</v>
      </c>
      <c r="R225" t="s">
        <v>33</v>
      </c>
      <c r="S225" s="7">
        <f t="shared" si="29"/>
        <v>6</v>
      </c>
      <c r="T225" s="7" t="str">
        <f t="shared" si="30"/>
        <v>Medium</v>
      </c>
      <c r="U225" s="7" t="str">
        <f t="shared" si="31"/>
        <v>MEDIUM</v>
      </c>
      <c r="V225" s="7" t="str">
        <f t="shared" si="32"/>
        <v>medium</v>
      </c>
      <c r="W225" s="7" t="str">
        <f t="shared" si="33"/>
        <v>Medium</v>
      </c>
      <c r="X225" s="9" t="str">
        <f>LEFT(A225,2)</f>
        <v>10</v>
      </c>
      <c r="Y225" s="9" t="str">
        <f>RIGHT(A225,3)</f>
        <v>229</v>
      </c>
      <c r="Z225" s="9" t="str">
        <f t="shared" si="34"/>
        <v xml:space="preserve">s and </v>
      </c>
      <c r="AA225" s="9" t="str">
        <f t="shared" si="35"/>
        <v>ppe</v>
      </c>
    </row>
    <row r="226" spans="1:27" x14ac:dyDescent="0.25">
      <c r="A226">
        <v>10245</v>
      </c>
      <c r="B226">
        <v>38</v>
      </c>
      <c r="C226">
        <v>100</v>
      </c>
      <c r="D226">
        <v>6</v>
      </c>
      <c r="E226" s="1">
        <v>41960.951388888891</v>
      </c>
      <c r="F226" s="1">
        <v>41963.886793981481</v>
      </c>
      <c r="G226" t="s">
        <v>16</v>
      </c>
      <c r="H226" t="s">
        <v>271</v>
      </c>
      <c r="I226" t="s">
        <v>140</v>
      </c>
      <c r="J226" t="s">
        <v>66</v>
      </c>
      <c r="K226">
        <v>97823</v>
      </c>
      <c r="L226" t="s">
        <v>20</v>
      </c>
      <c r="M226" t="s">
        <v>21</v>
      </c>
      <c r="N226" t="s">
        <v>51</v>
      </c>
      <c r="O226" t="s">
        <v>141</v>
      </c>
      <c r="P226" s="14" t="str">
        <f t="shared" si="27"/>
        <v>Leslie Murphy</v>
      </c>
      <c r="Q226" s="14" t="str">
        <f t="shared" si="28"/>
        <v>Leslie Murphy</v>
      </c>
      <c r="R226" t="s">
        <v>33</v>
      </c>
      <c r="S226" s="7">
        <f t="shared" si="29"/>
        <v>6</v>
      </c>
      <c r="T226" s="7" t="str">
        <f t="shared" si="30"/>
        <v>Medium</v>
      </c>
      <c r="U226" s="7" t="str">
        <f t="shared" si="31"/>
        <v>MEDIUM</v>
      </c>
      <c r="V226" s="7" t="str">
        <f t="shared" si="32"/>
        <v>medium</v>
      </c>
      <c r="W226" s="7" t="str">
        <f t="shared" si="33"/>
        <v>Medium</v>
      </c>
      <c r="X226" s="9" t="str">
        <f>LEFT(A226,2)</f>
        <v>10</v>
      </c>
      <c r="Y226" s="9" t="str">
        <f>RIGHT(A226,3)</f>
        <v>245</v>
      </c>
      <c r="Z226" s="9" t="str">
        <f t="shared" si="34"/>
        <v xml:space="preserve">s and </v>
      </c>
      <c r="AA226" s="9" t="str">
        <f t="shared" si="35"/>
        <v>ppe</v>
      </c>
    </row>
    <row r="227" spans="1:27" x14ac:dyDescent="0.25">
      <c r="A227">
        <v>10258</v>
      </c>
      <c r="B227">
        <v>41</v>
      </c>
      <c r="C227">
        <v>100</v>
      </c>
      <c r="D227">
        <v>3</v>
      </c>
      <c r="E227" s="1">
        <v>41557.038194444445</v>
      </c>
      <c r="F227" s="1">
        <v>41559.984166666669</v>
      </c>
      <c r="G227" t="s">
        <v>16</v>
      </c>
      <c r="H227" t="s">
        <v>271</v>
      </c>
      <c r="I227" t="s">
        <v>142</v>
      </c>
      <c r="J227" t="s">
        <v>143</v>
      </c>
      <c r="K227" t="s">
        <v>144</v>
      </c>
      <c r="L227" t="s">
        <v>116</v>
      </c>
      <c r="M227" t="s">
        <v>116</v>
      </c>
      <c r="N227" t="s">
        <v>145</v>
      </c>
      <c r="O227" t="s">
        <v>146</v>
      </c>
      <c r="P227" s="14" t="str">
        <f t="shared" si="27"/>
        <v>Akiko Shimamura</v>
      </c>
      <c r="Q227" s="14" t="str">
        <f t="shared" si="28"/>
        <v>Akiko Shimamura</v>
      </c>
      <c r="R227" t="s">
        <v>33</v>
      </c>
      <c r="S227" s="7">
        <f t="shared" si="29"/>
        <v>6</v>
      </c>
      <c r="T227" s="7" t="str">
        <f t="shared" si="30"/>
        <v>Medium</v>
      </c>
      <c r="U227" s="7" t="str">
        <f t="shared" si="31"/>
        <v>MEDIUM</v>
      </c>
      <c r="V227" s="7" t="str">
        <f t="shared" si="32"/>
        <v>medium</v>
      </c>
      <c r="W227" s="7" t="str">
        <f t="shared" si="33"/>
        <v>Medium</v>
      </c>
      <c r="X227" s="9" t="str">
        <f>LEFT(A227,2)</f>
        <v>10</v>
      </c>
      <c r="Y227" s="9" t="str">
        <f>RIGHT(A227,3)</f>
        <v>258</v>
      </c>
      <c r="Z227" s="9" t="str">
        <f t="shared" si="34"/>
        <v xml:space="preserve">s and </v>
      </c>
      <c r="AA227" s="9" t="str">
        <f t="shared" si="35"/>
        <v>ppe</v>
      </c>
    </row>
    <row r="228" spans="1:27" x14ac:dyDescent="0.25">
      <c r="A228">
        <v>10270</v>
      </c>
      <c r="B228">
        <v>28</v>
      </c>
      <c r="C228">
        <v>100</v>
      </c>
      <c r="D228">
        <v>6</v>
      </c>
      <c r="E228" s="1">
        <v>41653.018750000003</v>
      </c>
      <c r="F228" s="1">
        <v>41653.843900462962</v>
      </c>
      <c r="G228" t="s">
        <v>16</v>
      </c>
      <c r="H228" t="s">
        <v>271</v>
      </c>
      <c r="I228" t="s">
        <v>90</v>
      </c>
      <c r="J228" t="s">
        <v>91</v>
      </c>
      <c r="K228">
        <v>2067</v>
      </c>
      <c r="L228" t="s">
        <v>56</v>
      </c>
      <c r="M228" t="s">
        <v>57</v>
      </c>
      <c r="N228" t="s">
        <v>92</v>
      </c>
      <c r="O228" t="s">
        <v>93</v>
      </c>
      <c r="P228" s="14" t="str">
        <f t="shared" si="27"/>
        <v>Adrian Huxley</v>
      </c>
      <c r="Q228" s="14" t="str">
        <f t="shared" si="28"/>
        <v>Adrian Huxley</v>
      </c>
      <c r="R228" t="s">
        <v>33</v>
      </c>
      <c r="S228" s="7">
        <f t="shared" si="29"/>
        <v>6</v>
      </c>
      <c r="T228" s="7" t="str">
        <f t="shared" si="30"/>
        <v>Medium</v>
      </c>
      <c r="U228" s="7" t="str">
        <f t="shared" si="31"/>
        <v>MEDIUM</v>
      </c>
      <c r="V228" s="7" t="str">
        <f t="shared" si="32"/>
        <v>medium</v>
      </c>
      <c r="W228" s="7" t="str">
        <f t="shared" si="33"/>
        <v>Medium</v>
      </c>
      <c r="X228" s="9" t="str">
        <f>LEFT(A228,2)</f>
        <v>10</v>
      </c>
      <c r="Y228" s="9" t="str">
        <f>RIGHT(A228,3)</f>
        <v>270</v>
      </c>
      <c r="Z228" s="9" t="str">
        <f t="shared" si="34"/>
        <v xml:space="preserve">s and </v>
      </c>
      <c r="AA228" s="9" t="str">
        <f t="shared" si="35"/>
        <v>ppe</v>
      </c>
    </row>
    <row r="229" spans="1:27" x14ac:dyDescent="0.25">
      <c r="A229">
        <v>10281</v>
      </c>
      <c r="B229">
        <v>25</v>
      </c>
      <c r="C229">
        <v>100</v>
      </c>
      <c r="D229">
        <v>13</v>
      </c>
      <c r="E229" s="1">
        <v>41718.977777777778</v>
      </c>
      <c r="F229" s="1">
        <v>41719.363530092596</v>
      </c>
      <c r="G229" t="s">
        <v>16</v>
      </c>
      <c r="H229" t="s">
        <v>271</v>
      </c>
      <c r="I229" t="s">
        <v>82</v>
      </c>
      <c r="J229" t="s">
        <v>83</v>
      </c>
      <c r="K229">
        <v>70267</v>
      </c>
      <c r="L229" t="s">
        <v>20</v>
      </c>
      <c r="M229" t="s">
        <v>21</v>
      </c>
      <c r="N229" t="s">
        <v>22</v>
      </c>
      <c r="O229" t="s">
        <v>84</v>
      </c>
      <c r="P229" s="14" t="str">
        <f t="shared" si="27"/>
        <v>Kyung Yu</v>
      </c>
      <c r="Q229" s="14" t="str">
        <f t="shared" si="28"/>
        <v>Kyung Yu</v>
      </c>
      <c r="R229" t="s">
        <v>24</v>
      </c>
      <c r="S229" s="7">
        <f t="shared" si="29"/>
        <v>5</v>
      </c>
      <c r="T229" s="7" t="str">
        <f t="shared" si="30"/>
        <v>Small</v>
      </c>
      <c r="U229" s="7" t="str">
        <f t="shared" si="31"/>
        <v>SMALL</v>
      </c>
      <c r="V229" s="7" t="str">
        <f t="shared" si="32"/>
        <v>small</v>
      </c>
      <c r="W229" s="7" t="str">
        <f t="shared" si="33"/>
        <v>Small</v>
      </c>
      <c r="X229" s="9" t="str">
        <f>LEFT(A229,2)</f>
        <v>10</v>
      </c>
      <c r="Y229" s="9" t="str">
        <f>RIGHT(A229,3)</f>
        <v>281</v>
      </c>
      <c r="Z229" s="9" t="str">
        <f t="shared" si="34"/>
        <v xml:space="preserve">s and </v>
      </c>
      <c r="AA229" s="9" t="str">
        <f t="shared" si="35"/>
        <v>ppe</v>
      </c>
    </row>
    <row r="230" spans="1:27" x14ac:dyDescent="0.25">
      <c r="A230">
        <v>10291</v>
      </c>
      <c r="B230">
        <v>41</v>
      </c>
      <c r="C230">
        <v>100</v>
      </c>
      <c r="D230">
        <v>8</v>
      </c>
      <c r="E230" s="1">
        <v>41579.98333333333</v>
      </c>
      <c r="F230" s="1">
        <v>41580.580833333333</v>
      </c>
      <c r="G230" t="s">
        <v>16</v>
      </c>
      <c r="H230" t="s">
        <v>271</v>
      </c>
      <c r="I230" t="s">
        <v>151</v>
      </c>
      <c r="K230" t="s">
        <v>152</v>
      </c>
      <c r="L230" t="s">
        <v>110</v>
      </c>
      <c r="M230" t="s">
        <v>27</v>
      </c>
      <c r="N230" t="s">
        <v>153</v>
      </c>
      <c r="O230" t="s">
        <v>119</v>
      </c>
      <c r="P230" s="14" t="str">
        <f t="shared" si="27"/>
        <v>Maria Larsson</v>
      </c>
      <c r="Q230" s="14" t="str">
        <f t="shared" si="28"/>
        <v>Maria Larsson</v>
      </c>
      <c r="R230" t="s">
        <v>33</v>
      </c>
      <c r="S230" s="7">
        <f t="shared" si="29"/>
        <v>6</v>
      </c>
      <c r="T230" s="7" t="str">
        <f t="shared" si="30"/>
        <v>Medium</v>
      </c>
      <c r="U230" s="7" t="str">
        <f t="shared" si="31"/>
        <v>MEDIUM</v>
      </c>
      <c r="V230" s="7" t="str">
        <f t="shared" si="32"/>
        <v>medium</v>
      </c>
      <c r="W230" s="7" t="str">
        <f t="shared" si="33"/>
        <v>Medium</v>
      </c>
      <c r="X230" s="9" t="str">
        <f>LEFT(A230,2)</f>
        <v>10</v>
      </c>
      <c r="Y230" s="9" t="str">
        <f>RIGHT(A230,3)</f>
        <v>291</v>
      </c>
      <c r="Z230" s="9" t="str">
        <f t="shared" si="34"/>
        <v xml:space="preserve">s and </v>
      </c>
      <c r="AA230" s="9" t="str">
        <f t="shared" si="35"/>
        <v>ppe</v>
      </c>
    </row>
    <row r="231" spans="1:27" x14ac:dyDescent="0.25">
      <c r="A231">
        <v>10304</v>
      </c>
      <c r="B231">
        <v>39</v>
      </c>
      <c r="C231">
        <v>100</v>
      </c>
      <c r="D231">
        <v>3</v>
      </c>
      <c r="E231" s="1">
        <v>41359.023611111108</v>
      </c>
      <c r="F231" s="1">
        <v>41361.77270833333</v>
      </c>
      <c r="G231" t="s">
        <v>16</v>
      </c>
      <c r="H231" t="s">
        <v>271</v>
      </c>
      <c r="I231" t="s">
        <v>154</v>
      </c>
      <c r="K231">
        <v>78000</v>
      </c>
      <c r="L231" t="s">
        <v>26</v>
      </c>
      <c r="M231" t="s">
        <v>27</v>
      </c>
      <c r="N231" t="s">
        <v>155</v>
      </c>
      <c r="O231" t="s">
        <v>32</v>
      </c>
      <c r="P231" s="14" t="str">
        <f t="shared" si="27"/>
        <v>Daniel Tonini</v>
      </c>
      <c r="Q231" s="14" t="str">
        <f t="shared" si="28"/>
        <v>Daniel Tonini</v>
      </c>
      <c r="R231" t="s">
        <v>33</v>
      </c>
      <c r="S231" s="7">
        <f t="shared" si="29"/>
        <v>6</v>
      </c>
      <c r="T231" s="7" t="str">
        <f t="shared" si="30"/>
        <v>Medium</v>
      </c>
      <c r="U231" s="7" t="str">
        <f t="shared" si="31"/>
        <v>MEDIUM</v>
      </c>
      <c r="V231" s="7" t="str">
        <f t="shared" si="32"/>
        <v>medium</v>
      </c>
      <c r="W231" s="7" t="str">
        <f t="shared" si="33"/>
        <v>Medium</v>
      </c>
      <c r="X231" s="9" t="str">
        <f>LEFT(A231,2)</f>
        <v>10</v>
      </c>
      <c r="Y231" s="9" t="str">
        <f>RIGHT(A231,3)</f>
        <v>304</v>
      </c>
      <c r="Z231" s="9" t="str">
        <f t="shared" si="34"/>
        <v xml:space="preserve">s and </v>
      </c>
      <c r="AA231" s="9" t="str">
        <f t="shared" si="35"/>
        <v>ppe</v>
      </c>
    </row>
    <row r="232" spans="1:27" x14ac:dyDescent="0.25">
      <c r="A232">
        <v>10313</v>
      </c>
      <c r="B232">
        <v>21</v>
      </c>
      <c r="C232">
        <v>100</v>
      </c>
      <c r="D232">
        <v>11</v>
      </c>
      <c r="E232" s="1">
        <v>42332.037499999999</v>
      </c>
      <c r="F232" s="1">
        <v>42332.304976851854</v>
      </c>
      <c r="G232" t="s">
        <v>16</v>
      </c>
      <c r="H232" t="s">
        <v>271</v>
      </c>
      <c r="I232" t="s">
        <v>130</v>
      </c>
      <c r="J232" t="s">
        <v>131</v>
      </c>
      <c r="K232" t="s">
        <v>132</v>
      </c>
      <c r="L232" t="s">
        <v>133</v>
      </c>
      <c r="M232" t="s">
        <v>21</v>
      </c>
      <c r="N232" t="s">
        <v>134</v>
      </c>
      <c r="O232" t="s">
        <v>135</v>
      </c>
      <c r="P232" s="14" t="str">
        <f t="shared" si="27"/>
        <v>Yoshi Tannamuri</v>
      </c>
      <c r="Q232" s="14" t="str">
        <f t="shared" si="28"/>
        <v>Yoshi Tannamuri</v>
      </c>
      <c r="R232" t="s">
        <v>24</v>
      </c>
      <c r="S232" s="7">
        <f t="shared" si="29"/>
        <v>5</v>
      </c>
      <c r="T232" s="7" t="str">
        <f t="shared" si="30"/>
        <v>Small</v>
      </c>
      <c r="U232" s="7" t="str">
        <f t="shared" si="31"/>
        <v>SMALL</v>
      </c>
      <c r="V232" s="7" t="str">
        <f t="shared" si="32"/>
        <v>small</v>
      </c>
      <c r="W232" s="7" t="str">
        <f t="shared" si="33"/>
        <v>Small</v>
      </c>
      <c r="X232" s="9" t="str">
        <f>LEFT(A232,2)</f>
        <v>10</v>
      </c>
      <c r="Y232" s="9" t="str">
        <f>RIGHT(A232,3)</f>
        <v>313</v>
      </c>
      <c r="Z232" s="9" t="str">
        <f t="shared" si="34"/>
        <v xml:space="preserve">s and </v>
      </c>
      <c r="AA232" s="9" t="str">
        <f t="shared" si="35"/>
        <v>ppe</v>
      </c>
    </row>
    <row r="233" spans="1:27" x14ac:dyDescent="0.25">
      <c r="A233">
        <v>10322</v>
      </c>
      <c r="B233">
        <v>27</v>
      </c>
      <c r="C233">
        <v>100</v>
      </c>
      <c r="D233">
        <v>9</v>
      </c>
      <c r="E233" s="1">
        <v>41423.083333333336</v>
      </c>
      <c r="F233" s="1">
        <v>41423.334710648145</v>
      </c>
      <c r="G233" t="s">
        <v>16</v>
      </c>
      <c r="H233" t="s">
        <v>271</v>
      </c>
      <c r="I233" t="s">
        <v>159</v>
      </c>
      <c r="J233" t="s">
        <v>160</v>
      </c>
      <c r="K233">
        <v>62005</v>
      </c>
      <c r="L233" t="s">
        <v>20</v>
      </c>
      <c r="M233" t="s">
        <v>21</v>
      </c>
      <c r="N233" t="s">
        <v>36</v>
      </c>
      <c r="O233" t="s">
        <v>158</v>
      </c>
      <c r="P233" s="14" t="str">
        <f t="shared" si="27"/>
        <v>Valarie Young</v>
      </c>
      <c r="Q233" s="14" t="str">
        <f t="shared" si="28"/>
        <v>Valarie Young</v>
      </c>
      <c r="R233" t="s">
        <v>33</v>
      </c>
      <c r="S233" s="7">
        <f t="shared" si="29"/>
        <v>6</v>
      </c>
      <c r="T233" s="7" t="str">
        <f t="shared" si="30"/>
        <v>Medium</v>
      </c>
      <c r="U233" s="7" t="str">
        <f t="shared" si="31"/>
        <v>MEDIUM</v>
      </c>
      <c r="V233" s="7" t="str">
        <f t="shared" si="32"/>
        <v>medium</v>
      </c>
      <c r="W233" s="7" t="str">
        <f t="shared" si="33"/>
        <v>Medium</v>
      </c>
      <c r="X233" s="9" t="str">
        <f>LEFT(A233,2)</f>
        <v>10</v>
      </c>
      <c r="Y233" s="9" t="str">
        <f>RIGHT(A233,3)</f>
        <v>322</v>
      </c>
      <c r="Z233" s="9" t="str">
        <f t="shared" si="34"/>
        <v xml:space="preserve">s and </v>
      </c>
      <c r="AA233" s="9" t="str">
        <f t="shared" si="35"/>
        <v>ppe</v>
      </c>
    </row>
    <row r="234" spans="1:27" x14ac:dyDescent="0.25">
      <c r="A234">
        <v>10333</v>
      </c>
      <c r="B234">
        <v>33</v>
      </c>
      <c r="C234">
        <v>99.21</v>
      </c>
      <c r="D234">
        <v>6</v>
      </c>
      <c r="E234" s="1">
        <v>41773.020138888889</v>
      </c>
      <c r="F234" s="1">
        <v>41774.228576388887</v>
      </c>
      <c r="G234" t="s">
        <v>16</v>
      </c>
      <c r="H234" t="s">
        <v>271</v>
      </c>
      <c r="I234" t="s">
        <v>38</v>
      </c>
      <c r="J234" t="s">
        <v>35</v>
      </c>
      <c r="L234" t="s">
        <v>20</v>
      </c>
      <c r="M234" t="s">
        <v>21</v>
      </c>
      <c r="N234" t="s">
        <v>51</v>
      </c>
      <c r="O234" t="s">
        <v>37</v>
      </c>
      <c r="P234" s="14" t="str">
        <f t="shared" si="27"/>
        <v>Julie Murphy</v>
      </c>
      <c r="Q234" s="14" t="str">
        <f t="shared" si="28"/>
        <v>Julie Murphy</v>
      </c>
      <c r="R234" t="s">
        <v>33</v>
      </c>
      <c r="S234" s="7">
        <f t="shared" si="29"/>
        <v>6</v>
      </c>
      <c r="T234" s="7" t="str">
        <f t="shared" si="30"/>
        <v>Medium</v>
      </c>
      <c r="U234" s="7" t="str">
        <f t="shared" si="31"/>
        <v>MEDIUM</v>
      </c>
      <c r="V234" s="7" t="str">
        <f t="shared" si="32"/>
        <v>medium</v>
      </c>
      <c r="W234" s="7" t="str">
        <f t="shared" si="33"/>
        <v>Medium</v>
      </c>
      <c r="X234" s="9" t="str">
        <f>LEFT(A234,2)</f>
        <v>10</v>
      </c>
      <c r="Y234" s="9" t="str">
        <f>RIGHT(A234,3)</f>
        <v>333</v>
      </c>
      <c r="Z234" s="9" t="str">
        <f t="shared" si="34"/>
        <v xml:space="preserve">s and </v>
      </c>
      <c r="AA234" s="9" t="str">
        <f t="shared" si="35"/>
        <v>ppe</v>
      </c>
    </row>
    <row r="235" spans="1:27" x14ac:dyDescent="0.25">
      <c r="A235">
        <v>10347</v>
      </c>
      <c r="B235">
        <v>29</v>
      </c>
      <c r="C235">
        <v>100</v>
      </c>
      <c r="D235">
        <v>3</v>
      </c>
      <c r="E235" s="1">
        <v>41796.96875</v>
      </c>
      <c r="F235" s="1">
        <v>41797.815671296295</v>
      </c>
      <c r="G235" t="s">
        <v>16</v>
      </c>
      <c r="H235" t="s">
        <v>271</v>
      </c>
      <c r="I235" t="s">
        <v>54</v>
      </c>
      <c r="J235" t="s">
        <v>55</v>
      </c>
      <c r="K235">
        <v>3004</v>
      </c>
      <c r="L235" t="s">
        <v>56</v>
      </c>
      <c r="M235" t="s">
        <v>57</v>
      </c>
      <c r="N235" t="s">
        <v>58</v>
      </c>
      <c r="O235" t="s">
        <v>59</v>
      </c>
      <c r="P235" s="14" t="str">
        <f t="shared" si="27"/>
        <v>Peter Ferguson</v>
      </c>
      <c r="Q235" s="14" t="str">
        <f t="shared" si="28"/>
        <v>Peter Ferguson</v>
      </c>
      <c r="R235" t="s">
        <v>33</v>
      </c>
      <c r="S235" s="7">
        <f t="shared" si="29"/>
        <v>6</v>
      </c>
      <c r="T235" s="7" t="str">
        <f t="shared" si="30"/>
        <v>Medium</v>
      </c>
      <c r="U235" s="7" t="str">
        <f t="shared" si="31"/>
        <v>MEDIUM</v>
      </c>
      <c r="V235" s="7" t="str">
        <f t="shared" si="32"/>
        <v>medium</v>
      </c>
      <c r="W235" s="7" t="str">
        <f t="shared" si="33"/>
        <v>Medium</v>
      </c>
      <c r="X235" s="9" t="str">
        <f>LEFT(A235,2)</f>
        <v>10</v>
      </c>
      <c r="Y235" s="9" t="str">
        <f>RIGHT(A235,3)</f>
        <v>347</v>
      </c>
      <c r="Z235" s="9" t="str">
        <f t="shared" si="34"/>
        <v xml:space="preserve">s and </v>
      </c>
      <c r="AA235" s="9" t="str">
        <f t="shared" si="35"/>
        <v>ppe</v>
      </c>
    </row>
    <row r="236" spans="1:27" x14ac:dyDescent="0.25">
      <c r="A236">
        <v>10357</v>
      </c>
      <c r="B236">
        <v>49</v>
      </c>
      <c r="C236">
        <v>100</v>
      </c>
      <c r="D236">
        <v>8</v>
      </c>
      <c r="E236" s="1">
        <v>41584.044444444444</v>
      </c>
      <c r="F236" s="1">
        <v>41586.178761574076</v>
      </c>
      <c r="G236" t="s">
        <v>16</v>
      </c>
      <c r="H236" t="s">
        <v>271</v>
      </c>
      <c r="I236" t="s">
        <v>156</v>
      </c>
      <c r="J236" t="s">
        <v>35</v>
      </c>
      <c r="K236">
        <v>97562</v>
      </c>
      <c r="L236" t="s">
        <v>20</v>
      </c>
      <c r="M236" t="s">
        <v>21</v>
      </c>
      <c r="N236" t="s">
        <v>157</v>
      </c>
      <c r="O236" t="s">
        <v>158</v>
      </c>
      <c r="P236" s="14" t="str">
        <f t="shared" si="27"/>
        <v>Valarie Nelson</v>
      </c>
      <c r="Q236" s="14" t="str">
        <f t="shared" si="28"/>
        <v>Valarie Nelson</v>
      </c>
      <c r="R236" t="s">
        <v>33</v>
      </c>
      <c r="S236" s="7">
        <f t="shared" si="29"/>
        <v>6</v>
      </c>
      <c r="T236" s="7" t="str">
        <f t="shared" si="30"/>
        <v>Medium</v>
      </c>
      <c r="U236" s="7" t="str">
        <f t="shared" si="31"/>
        <v>MEDIUM</v>
      </c>
      <c r="V236" s="7" t="str">
        <f t="shared" si="32"/>
        <v>medium</v>
      </c>
      <c r="W236" s="7" t="str">
        <f t="shared" si="33"/>
        <v>Medium</v>
      </c>
      <c r="X236" s="9" t="str">
        <f>LEFT(A236,2)</f>
        <v>10</v>
      </c>
      <c r="Y236" s="9" t="str">
        <f>RIGHT(A236,3)</f>
        <v>357</v>
      </c>
      <c r="Z236" s="9" t="str">
        <f t="shared" si="34"/>
        <v xml:space="preserve">s and </v>
      </c>
      <c r="AA236" s="9" t="str">
        <f t="shared" si="35"/>
        <v>ppe</v>
      </c>
    </row>
    <row r="237" spans="1:27" x14ac:dyDescent="0.25">
      <c r="A237">
        <v>10370</v>
      </c>
      <c r="B237">
        <v>49</v>
      </c>
      <c r="C237">
        <v>100</v>
      </c>
      <c r="D237">
        <v>8</v>
      </c>
      <c r="E237" s="1">
        <v>41614.040277777778</v>
      </c>
      <c r="F237" s="1">
        <v>41614.689432870371</v>
      </c>
      <c r="G237" t="s">
        <v>16</v>
      </c>
      <c r="H237" t="s">
        <v>271</v>
      </c>
      <c r="I237" t="s">
        <v>163</v>
      </c>
      <c r="J237" t="s">
        <v>91</v>
      </c>
      <c r="K237">
        <v>2060</v>
      </c>
      <c r="L237" t="s">
        <v>56</v>
      </c>
      <c r="M237" t="s">
        <v>57</v>
      </c>
      <c r="N237" t="s">
        <v>164</v>
      </c>
      <c r="O237" t="s">
        <v>165</v>
      </c>
      <c r="P237" s="14" t="str">
        <f t="shared" si="27"/>
        <v>Anna O'Hara</v>
      </c>
      <c r="Q237" s="14" t="str">
        <f t="shared" si="28"/>
        <v>Anna O'Hara</v>
      </c>
      <c r="R237" t="s">
        <v>89</v>
      </c>
      <c r="S237" s="7">
        <f t="shared" si="29"/>
        <v>5</v>
      </c>
      <c r="T237" s="7" t="str">
        <f t="shared" si="30"/>
        <v>Large</v>
      </c>
      <c r="U237" s="7" t="str">
        <f t="shared" si="31"/>
        <v>LARGE</v>
      </c>
      <c r="V237" s="7" t="str">
        <f t="shared" si="32"/>
        <v>large</v>
      </c>
      <c r="W237" s="7" t="str">
        <f t="shared" si="33"/>
        <v>Large</v>
      </c>
      <c r="X237" s="9" t="str">
        <f>LEFT(A237,2)</f>
        <v>10</v>
      </c>
      <c r="Y237" s="9" t="str">
        <f>RIGHT(A237,3)</f>
        <v>370</v>
      </c>
      <c r="Z237" s="9" t="str">
        <f t="shared" si="34"/>
        <v xml:space="preserve">s and </v>
      </c>
      <c r="AA237" s="9" t="str">
        <f t="shared" si="35"/>
        <v>ppe</v>
      </c>
    </row>
    <row r="238" spans="1:27" x14ac:dyDescent="0.25">
      <c r="A238">
        <v>10381</v>
      </c>
      <c r="B238">
        <v>20</v>
      </c>
      <c r="C238">
        <v>100</v>
      </c>
      <c r="D238">
        <v>1</v>
      </c>
      <c r="E238" s="1">
        <v>41082.033333333333</v>
      </c>
      <c r="F238" s="1">
        <v>41084.050474537034</v>
      </c>
      <c r="G238" t="s">
        <v>16</v>
      </c>
      <c r="H238" t="s">
        <v>271</v>
      </c>
      <c r="I238" t="s">
        <v>38</v>
      </c>
      <c r="J238" t="s">
        <v>35</v>
      </c>
      <c r="L238" t="s">
        <v>20</v>
      </c>
      <c r="M238" t="s">
        <v>21</v>
      </c>
      <c r="N238" t="s">
        <v>39</v>
      </c>
      <c r="O238" t="s">
        <v>37</v>
      </c>
      <c r="P238" s="14" t="str">
        <f t="shared" si="27"/>
        <v>Julie Brown</v>
      </c>
      <c r="Q238" s="14" t="str">
        <f t="shared" si="28"/>
        <v>Julie Brown</v>
      </c>
      <c r="R238" t="s">
        <v>24</v>
      </c>
      <c r="S238" s="7">
        <f t="shared" si="29"/>
        <v>5</v>
      </c>
      <c r="T238" s="7" t="str">
        <f t="shared" si="30"/>
        <v>Small</v>
      </c>
      <c r="U238" s="7" t="str">
        <f t="shared" si="31"/>
        <v>SMALL</v>
      </c>
      <c r="V238" s="7" t="str">
        <f t="shared" si="32"/>
        <v>small</v>
      </c>
      <c r="W238" s="7" t="str">
        <f t="shared" si="33"/>
        <v>Small</v>
      </c>
      <c r="X238" s="9" t="str">
        <f>LEFT(A238,2)</f>
        <v>10</v>
      </c>
      <c r="Y238" s="9" t="str">
        <f>RIGHT(A238,3)</f>
        <v>381</v>
      </c>
      <c r="Z238" s="9" t="str">
        <f t="shared" si="34"/>
        <v xml:space="preserve">s and </v>
      </c>
      <c r="AA238" s="9" t="str">
        <f t="shared" si="35"/>
        <v>ppe</v>
      </c>
    </row>
    <row r="239" spans="1:27" x14ac:dyDescent="0.25">
      <c r="A239">
        <v>10391</v>
      </c>
      <c r="B239">
        <v>39</v>
      </c>
      <c r="C239">
        <v>63.2</v>
      </c>
      <c r="D239">
        <v>9</v>
      </c>
      <c r="E239" s="1">
        <v>41050.03402777778</v>
      </c>
      <c r="F239" s="1">
        <v>41050.743310185186</v>
      </c>
      <c r="G239" t="s">
        <v>16</v>
      </c>
      <c r="H239" t="s">
        <v>271</v>
      </c>
      <c r="I239" t="s">
        <v>163</v>
      </c>
      <c r="J239" t="s">
        <v>91</v>
      </c>
      <c r="K239">
        <v>2060</v>
      </c>
      <c r="L239" t="s">
        <v>56</v>
      </c>
      <c r="M239" t="s">
        <v>57</v>
      </c>
      <c r="N239" t="s">
        <v>164</v>
      </c>
      <c r="O239" t="s">
        <v>165</v>
      </c>
      <c r="P239" s="14" t="str">
        <f t="shared" si="27"/>
        <v>Anna O'Hara</v>
      </c>
      <c r="Q239" s="14" t="str">
        <f t="shared" si="28"/>
        <v>Anna O'Hara</v>
      </c>
      <c r="R239" t="s">
        <v>24</v>
      </c>
      <c r="S239" s="7">
        <f t="shared" si="29"/>
        <v>5</v>
      </c>
      <c r="T239" s="7" t="str">
        <f t="shared" si="30"/>
        <v>Small</v>
      </c>
      <c r="U239" s="7" t="str">
        <f t="shared" si="31"/>
        <v>SMALL</v>
      </c>
      <c r="V239" s="7" t="str">
        <f t="shared" si="32"/>
        <v>small</v>
      </c>
      <c r="W239" s="7" t="str">
        <f t="shared" si="33"/>
        <v>Small</v>
      </c>
      <c r="X239" s="9" t="str">
        <f>LEFT(A239,2)</f>
        <v>10</v>
      </c>
      <c r="Y239" s="9" t="str">
        <f>RIGHT(A239,3)</f>
        <v>391</v>
      </c>
      <c r="Z239" s="9" t="str">
        <f t="shared" si="34"/>
        <v xml:space="preserve">s and </v>
      </c>
      <c r="AA239" s="9" t="str">
        <f t="shared" si="35"/>
        <v>ppe</v>
      </c>
    </row>
    <row r="240" spans="1:27" x14ac:dyDescent="0.25">
      <c r="A240">
        <v>10411</v>
      </c>
      <c r="B240">
        <v>40</v>
      </c>
      <c r="C240">
        <v>100</v>
      </c>
      <c r="D240">
        <v>6</v>
      </c>
      <c r="E240" s="1">
        <v>42727.973611111112</v>
      </c>
      <c r="F240" s="1">
        <v>42728.031631944446</v>
      </c>
      <c r="G240" t="s">
        <v>16</v>
      </c>
      <c r="H240" t="s">
        <v>271</v>
      </c>
      <c r="I240" t="s">
        <v>166</v>
      </c>
      <c r="J240" t="s">
        <v>167</v>
      </c>
      <c r="K240" t="s">
        <v>168</v>
      </c>
      <c r="L240" t="s">
        <v>133</v>
      </c>
      <c r="M240" t="s">
        <v>21</v>
      </c>
      <c r="N240" t="s">
        <v>169</v>
      </c>
      <c r="O240" t="s">
        <v>170</v>
      </c>
      <c r="P240" s="14" t="str">
        <f t="shared" si="27"/>
        <v>Jean Fresnisre</v>
      </c>
      <c r="Q240" s="14" t="str">
        <f t="shared" si="28"/>
        <v>Jean Fresnisre</v>
      </c>
      <c r="R240" t="s">
        <v>33</v>
      </c>
      <c r="S240" s="7">
        <f t="shared" si="29"/>
        <v>6</v>
      </c>
      <c r="T240" s="7" t="str">
        <f t="shared" si="30"/>
        <v>Medium</v>
      </c>
      <c r="U240" s="7" t="str">
        <f t="shared" si="31"/>
        <v>MEDIUM</v>
      </c>
      <c r="V240" s="7" t="str">
        <f t="shared" si="32"/>
        <v>medium</v>
      </c>
      <c r="W240" s="7" t="str">
        <f t="shared" si="33"/>
        <v>Medium</v>
      </c>
      <c r="X240" s="9" t="str">
        <f>LEFT(A240,2)</f>
        <v>10</v>
      </c>
      <c r="Y240" s="9" t="str">
        <f>RIGHT(A240,3)</f>
        <v>411</v>
      </c>
      <c r="Z240" s="9" t="str">
        <f t="shared" si="34"/>
        <v xml:space="preserve">s and </v>
      </c>
      <c r="AA240" s="9" t="str">
        <f t="shared" si="35"/>
        <v>ppe</v>
      </c>
    </row>
    <row r="241" spans="1:27" x14ac:dyDescent="0.25">
      <c r="A241">
        <v>10424</v>
      </c>
      <c r="B241">
        <v>49</v>
      </c>
      <c r="C241">
        <v>100</v>
      </c>
      <c r="D241">
        <v>3</v>
      </c>
      <c r="E241" s="1">
        <v>41314.034722222219</v>
      </c>
      <c r="F241" s="1">
        <v>41316.750185185185</v>
      </c>
      <c r="G241" t="s">
        <v>171</v>
      </c>
      <c r="H241" t="s">
        <v>271</v>
      </c>
      <c r="I241" t="s">
        <v>103</v>
      </c>
      <c r="K241">
        <v>28034</v>
      </c>
      <c r="L241" t="s">
        <v>104</v>
      </c>
      <c r="M241" t="s">
        <v>27</v>
      </c>
      <c r="N241" t="s">
        <v>105</v>
      </c>
      <c r="O241" t="s">
        <v>106</v>
      </c>
      <c r="P241" s="14" t="str">
        <f t="shared" si="27"/>
        <v>Diego Freyre</v>
      </c>
      <c r="Q241" s="14" t="str">
        <f t="shared" si="28"/>
        <v>Diego Freyre</v>
      </c>
      <c r="R241" t="s">
        <v>89</v>
      </c>
      <c r="S241" s="7">
        <f t="shared" si="29"/>
        <v>5</v>
      </c>
      <c r="T241" s="7" t="str">
        <f t="shared" si="30"/>
        <v>Large</v>
      </c>
      <c r="U241" s="7" t="str">
        <f t="shared" si="31"/>
        <v>LARGE</v>
      </c>
      <c r="V241" s="7" t="str">
        <f t="shared" si="32"/>
        <v>large</v>
      </c>
      <c r="W241" s="7" t="str">
        <f t="shared" si="33"/>
        <v>Large</v>
      </c>
      <c r="X241" s="9" t="str">
        <f>LEFT(A241,2)</f>
        <v>10</v>
      </c>
      <c r="Y241" s="9" t="str">
        <f>RIGHT(A241,3)</f>
        <v>424</v>
      </c>
      <c r="Z241" s="9" t="str">
        <f t="shared" si="34"/>
        <v xml:space="preserve">s and </v>
      </c>
      <c r="AA241" s="9" t="str">
        <f t="shared" si="35"/>
        <v>Pro</v>
      </c>
    </row>
    <row r="242" spans="1:27" x14ac:dyDescent="0.25">
      <c r="A242">
        <v>10107</v>
      </c>
      <c r="B242">
        <v>21</v>
      </c>
      <c r="C242">
        <v>100</v>
      </c>
      <c r="D242">
        <v>1</v>
      </c>
      <c r="E242" s="1">
        <v>42337.023611111108</v>
      </c>
      <c r="F242" s="1">
        <v>42338.054918981485</v>
      </c>
      <c r="G242" t="s">
        <v>16</v>
      </c>
      <c r="H242" t="s">
        <v>17</v>
      </c>
      <c r="I242" t="s">
        <v>18</v>
      </c>
      <c r="J242" t="s">
        <v>19</v>
      </c>
      <c r="K242">
        <v>10022</v>
      </c>
      <c r="L242" t="s">
        <v>20</v>
      </c>
      <c r="M242" t="s">
        <v>21</v>
      </c>
      <c r="N242" t="s">
        <v>22</v>
      </c>
      <c r="O242" t="s">
        <v>23</v>
      </c>
      <c r="P242" s="14" t="str">
        <f t="shared" si="27"/>
        <v>Kwai Yu</v>
      </c>
      <c r="Q242" s="14" t="str">
        <f t="shared" si="28"/>
        <v>Kwai Yu</v>
      </c>
      <c r="R242" t="s">
        <v>33</v>
      </c>
      <c r="S242" s="7">
        <f t="shared" si="29"/>
        <v>6</v>
      </c>
      <c r="T242" s="7" t="str">
        <f t="shared" si="30"/>
        <v>Medium</v>
      </c>
      <c r="U242" s="7" t="str">
        <f t="shared" si="31"/>
        <v>MEDIUM</v>
      </c>
      <c r="V242" s="7" t="str">
        <f t="shared" si="32"/>
        <v>medium</v>
      </c>
      <c r="W242" s="7" t="str">
        <f t="shared" si="33"/>
        <v>Medium</v>
      </c>
      <c r="X242" s="9" t="str">
        <f>LEFT(A242,2)</f>
        <v>10</v>
      </c>
      <c r="Y242" s="9" t="str">
        <f>RIGHT(A242,3)</f>
        <v>107</v>
      </c>
      <c r="Z242" s="9" t="str">
        <f t="shared" si="34"/>
        <v>cycles</v>
      </c>
      <c r="AA242" s="9" t="str">
        <f t="shared" si="35"/>
        <v>ppe</v>
      </c>
    </row>
    <row r="243" spans="1:27" x14ac:dyDescent="0.25">
      <c r="A243">
        <v>10121</v>
      </c>
      <c r="B243">
        <v>50</v>
      </c>
      <c r="C243">
        <v>100</v>
      </c>
      <c r="D243">
        <v>4</v>
      </c>
      <c r="E243" s="1">
        <v>42155.011111111111</v>
      </c>
      <c r="F243" s="1">
        <v>42155.663483796299</v>
      </c>
      <c r="G243" t="s">
        <v>16</v>
      </c>
      <c r="H243" t="s">
        <v>17</v>
      </c>
      <c r="I243" t="s">
        <v>25</v>
      </c>
      <c r="K243">
        <v>51100</v>
      </c>
      <c r="L243" t="s">
        <v>26</v>
      </c>
      <c r="M243" t="s">
        <v>27</v>
      </c>
      <c r="N243" t="s">
        <v>28</v>
      </c>
      <c r="O243" t="s">
        <v>29</v>
      </c>
      <c r="P243" s="14" t="str">
        <f t="shared" si="27"/>
        <v>Paul Henriot</v>
      </c>
      <c r="Q243" s="14" t="str">
        <f t="shared" si="28"/>
        <v>Paul Henriot</v>
      </c>
      <c r="R243" t="s">
        <v>89</v>
      </c>
      <c r="S243" s="7">
        <f t="shared" si="29"/>
        <v>5</v>
      </c>
      <c r="T243" s="7" t="str">
        <f t="shared" si="30"/>
        <v>Large</v>
      </c>
      <c r="U243" s="7" t="str">
        <f t="shared" si="31"/>
        <v>LARGE</v>
      </c>
      <c r="V243" s="7" t="str">
        <f t="shared" si="32"/>
        <v>large</v>
      </c>
      <c r="W243" s="7" t="str">
        <f t="shared" si="33"/>
        <v>Large</v>
      </c>
      <c r="X243" s="9" t="str">
        <f>LEFT(A243,2)</f>
        <v>10</v>
      </c>
      <c r="Y243" s="9" t="str">
        <f>RIGHT(A243,3)</f>
        <v>121</v>
      </c>
      <c r="Z243" s="9" t="str">
        <f t="shared" si="34"/>
        <v>cycles</v>
      </c>
      <c r="AA243" s="9" t="str">
        <f t="shared" si="35"/>
        <v>ppe</v>
      </c>
    </row>
    <row r="244" spans="1:27" x14ac:dyDescent="0.25">
      <c r="A244">
        <v>10134</v>
      </c>
      <c r="B244">
        <v>20</v>
      </c>
      <c r="C244">
        <v>100</v>
      </c>
      <c r="D244">
        <v>1</v>
      </c>
      <c r="E244" s="1">
        <v>41050.024305555555</v>
      </c>
      <c r="F244" s="1">
        <v>41050.436932870369</v>
      </c>
      <c r="G244" t="s">
        <v>16</v>
      </c>
      <c r="H244" t="s">
        <v>17</v>
      </c>
      <c r="I244" t="s">
        <v>30</v>
      </c>
      <c r="K244">
        <v>75508</v>
      </c>
      <c r="L244" t="s">
        <v>26</v>
      </c>
      <c r="M244" t="s">
        <v>27</v>
      </c>
      <c r="N244" t="s">
        <v>31</v>
      </c>
      <c r="O244" t="s">
        <v>32</v>
      </c>
      <c r="P244" s="14" t="str">
        <f t="shared" si="27"/>
        <v>Daniel Da Cunha</v>
      </c>
      <c r="Q244" s="14" t="str">
        <f t="shared" si="28"/>
        <v>Daniel Da Cunha</v>
      </c>
      <c r="R244" t="s">
        <v>24</v>
      </c>
      <c r="S244" s="7">
        <f t="shared" si="29"/>
        <v>5</v>
      </c>
      <c r="T244" s="7" t="str">
        <f t="shared" si="30"/>
        <v>Small</v>
      </c>
      <c r="U244" s="7" t="str">
        <f t="shared" si="31"/>
        <v>SMALL</v>
      </c>
      <c r="V244" s="7" t="str">
        <f t="shared" si="32"/>
        <v>small</v>
      </c>
      <c r="W244" s="7" t="str">
        <f t="shared" si="33"/>
        <v>Small</v>
      </c>
      <c r="X244" s="9" t="str">
        <f>LEFT(A244,2)</f>
        <v>10</v>
      </c>
      <c r="Y244" s="9" t="str">
        <f>RIGHT(A244,3)</f>
        <v>134</v>
      </c>
      <c r="Z244" s="9" t="str">
        <f t="shared" si="34"/>
        <v>cycles</v>
      </c>
      <c r="AA244" s="9" t="str">
        <f t="shared" si="35"/>
        <v>ppe</v>
      </c>
    </row>
    <row r="245" spans="1:27" x14ac:dyDescent="0.25">
      <c r="A245">
        <v>10145</v>
      </c>
      <c r="B245">
        <v>49</v>
      </c>
      <c r="C245">
        <v>100</v>
      </c>
      <c r="D245">
        <v>5</v>
      </c>
      <c r="E245" s="1">
        <v>41610.024305555555</v>
      </c>
      <c r="F245" s="1">
        <v>41612.855717592596</v>
      </c>
      <c r="G245" t="s">
        <v>16</v>
      </c>
      <c r="H245" t="s">
        <v>17</v>
      </c>
      <c r="I245" t="s">
        <v>34</v>
      </c>
      <c r="J245" t="s">
        <v>35</v>
      </c>
      <c r="K245">
        <v>90003</v>
      </c>
      <c r="L245" t="s">
        <v>20</v>
      </c>
      <c r="M245" t="s">
        <v>21</v>
      </c>
      <c r="N245" t="s">
        <v>36</v>
      </c>
      <c r="O245" t="s">
        <v>37</v>
      </c>
      <c r="P245" s="14" t="str">
        <f t="shared" si="27"/>
        <v>Julie Young</v>
      </c>
      <c r="Q245" s="14" t="str">
        <f t="shared" si="28"/>
        <v>Julie Young</v>
      </c>
      <c r="R245" t="s">
        <v>89</v>
      </c>
      <c r="S245" s="7">
        <f t="shared" si="29"/>
        <v>5</v>
      </c>
      <c r="T245" s="7" t="str">
        <f t="shared" si="30"/>
        <v>Large</v>
      </c>
      <c r="U245" s="7" t="str">
        <f t="shared" si="31"/>
        <v>LARGE</v>
      </c>
      <c r="V245" s="7" t="str">
        <f t="shared" si="32"/>
        <v>large</v>
      </c>
      <c r="W245" s="7" t="str">
        <f t="shared" si="33"/>
        <v>Large</v>
      </c>
      <c r="X245" s="9" t="str">
        <f>LEFT(A245,2)</f>
        <v>10</v>
      </c>
      <c r="Y245" s="9" t="str">
        <f>RIGHT(A245,3)</f>
        <v>145</v>
      </c>
      <c r="Z245" s="9" t="str">
        <f t="shared" si="34"/>
        <v>cycles</v>
      </c>
      <c r="AA245" s="9" t="str">
        <f t="shared" si="35"/>
        <v>ppe</v>
      </c>
    </row>
    <row r="246" spans="1:27" x14ac:dyDescent="0.25">
      <c r="A246">
        <v>10159</v>
      </c>
      <c r="B246">
        <v>38</v>
      </c>
      <c r="C246">
        <v>100</v>
      </c>
      <c r="D246">
        <v>13</v>
      </c>
      <c r="E246" s="1">
        <v>42189.037499999999</v>
      </c>
      <c r="F246" s="1">
        <v>42190.129594907405</v>
      </c>
      <c r="G246" t="s">
        <v>16</v>
      </c>
      <c r="H246" t="s">
        <v>17</v>
      </c>
      <c r="I246" t="s">
        <v>38</v>
      </c>
      <c r="J246" t="s">
        <v>35</v>
      </c>
      <c r="L246" t="s">
        <v>20</v>
      </c>
      <c r="M246" t="s">
        <v>21</v>
      </c>
      <c r="N246" t="s">
        <v>39</v>
      </c>
      <c r="O246" t="s">
        <v>37</v>
      </c>
      <c r="P246" s="14" t="str">
        <f t="shared" si="27"/>
        <v>Julie Brown</v>
      </c>
      <c r="Q246" s="14" t="str">
        <f t="shared" si="28"/>
        <v>Julie Brown</v>
      </c>
      <c r="R246" t="s">
        <v>33</v>
      </c>
      <c r="S246" s="7">
        <f t="shared" si="29"/>
        <v>6</v>
      </c>
      <c r="T246" s="7" t="str">
        <f t="shared" si="30"/>
        <v>Medium</v>
      </c>
      <c r="U246" s="7" t="str">
        <f t="shared" si="31"/>
        <v>MEDIUM</v>
      </c>
      <c r="V246" s="7" t="str">
        <f t="shared" si="32"/>
        <v>medium</v>
      </c>
      <c r="W246" s="7" t="str">
        <f t="shared" si="33"/>
        <v>Medium</v>
      </c>
      <c r="X246" s="9" t="str">
        <f>LEFT(A246,2)</f>
        <v>10</v>
      </c>
      <c r="Y246" s="9" t="str">
        <f>RIGHT(A246,3)</f>
        <v>159</v>
      </c>
      <c r="Z246" s="9" t="str">
        <f t="shared" si="34"/>
        <v>cycles</v>
      </c>
      <c r="AA246" s="9" t="str">
        <f t="shared" si="35"/>
        <v>ppe</v>
      </c>
    </row>
    <row r="247" spans="1:27" x14ac:dyDescent="0.25">
      <c r="A247">
        <v>10169</v>
      </c>
      <c r="B247">
        <v>35</v>
      </c>
      <c r="C247">
        <v>100</v>
      </c>
      <c r="D247">
        <v>13</v>
      </c>
      <c r="E247" s="1">
        <v>41290.039583333331</v>
      </c>
      <c r="F247" s="1">
        <v>41292.21197916667</v>
      </c>
      <c r="G247" t="s">
        <v>16</v>
      </c>
      <c r="H247" t="s">
        <v>17</v>
      </c>
      <c r="I247" t="s">
        <v>163</v>
      </c>
      <c r="J247" t="s">
        <v>91</v>
      </c>
      <c r="K247">
        <v>2060</v>
      </c>
      <c r="L247" t="s">
        <v>56</v>
      </c>
      <c r="M247" t="s">
        <v>57</v>
      </c>
      <c r="N247" t="s">
        <v>164</v>
      </c>
      <c r="O247" t="s">
        <v>165</v>
      </c>
      <c r="P247" s="14" t="str">
        <f t="shared" si="27"/>
        <v>Anna O'Hara</v>
      </c>
      <c r="Q247" s="14" t="str">
        <f t="shared" si="28"/>
        <v>Anna O'Hara</v>
      </c>
      <c r="R247" t="s">
        <v>33</v>
      </c>
      <c r="S247" s="7">
        <f t="shared" si="29"/>
        <v>6</v>
      </c>
      <c r="T247" s="7" t="str">
        <f t="shared" si="30"/>
        <v>Medium</v>
      </c>
      <c r="U247" s="7" t="str">
        <f t="shared" si="31"/>
        <v>MEDIUM</v>
      </c>
      <c r="V247" s="7" t="str">
        <f t="shared" si="32"/>
        <v>medium</v>
      </c>
      <c r="W247" s="7" t="str">
        <f t="shared" si="33"/>
        <v>Medium</v>
      </c>
      <c r="X247" s="9" t="str">
        <f>LEFT(A247,2)</f>
        <v>10</v>
      </c>
      <c r="Y247" s="9" t="str">
        <f>RIGHT(A247,3)</f>
        <v>169</v>
      </c>
      <c r="Z247" s="9" t="str">
        <f t="shared" si="34"/>
        <v>cycles</v>
      </c>
      <c r="AA247" s="9" t="str">
        <f t="shared" si="35"/>
        <v>ppe</v>
      </c>
    </row>
    <row r="248" spans="1:27" x14ac:dyDescent="0.25">
      <c r="A248">
        <v>10180</v>
      </c>
      <c r="B248">
        <v>40</v>
      </c>
      <c r="C248">
        <v>100</v>
      </c>
      <c r="D248">
        <v>8</v>
      </c>
      <c r="E248" s="1">
        <v>42319.034722222219</v>
      </c>
      <c r="F248" s="1">
        <v>42319.491111111114</v>
      </c>
      <c r="G248" t="s">
        <v>16</v>
      </c>
      <c r="H248" t="s">
        <v>17</v>
      </c>
      <c r="I248" t="s">
        <v>43</v>
      </c>
      <c r="K248">
        <v>59000</v>
      </c>
      <c r="L248" t="s">
        <v>26</v>
      </c>
      <c r="M248" t="s">
        <v>27</v>
      </c>
      <c r="N248" t="s">
        <v>44</v>
      </c>
      <c r="O248" t="s">
        <v>45</v>
      </c>
      <c r="P248" s="14" t="str">
        <f t="shared" si="27"/>
        <v>Martine Rance</v>
      </c>
      <c r="Q248" s="14" t="str">
        <f t="shared" si="28"/>
        <v>Martine Rance</v>
      </c>
      <c r="R248" t="s">
        <v>33</v>
      </c>
      <c r="S248" s="7">
        <f t="shared" si="29"/>
        <v>6</v>
      </c>
      <c r="T248" s="7" t="str">
        <f t="shared" si="30"/>
        <v>Medium</v>
      </c>
      <c r="U248" s="7" t="str">
        <f t="shared" si="31"/>
        <v>MEDIUM</v>
      </c>
      <c r="V248" s="7" t="str">
        <f t="shared" si="32"/>
        <v>medium</v>
      </c>
      <c r="W248" s="7" t="str">
        <f t="shared" si="33"/>
        <v>Medium</v>
      </c>
      <c r="X248" s="9" t="str">
        <f>LEFT(A248,2)</f>
        <v>10</v>
      </c>
      <c r="Y248" s="9" t="str">
        <f>RIGHT(A248,3)</f>
        <v>180</v>
      </c>
      <c r="Z248" s="9" t="str">
        <f t="shared" si="34"/>
        <v>cycles</v>
      </c>
      <c r="AA248" s="9" t="str">
        <f t="shared" si="35"/>
        <v>ppe</v>
      </c>
    </row>
    <row r="249" spans="1:27" x14ac:dyDescent="0.25">
      <c r="A249">
        <v>10189</v>
      </c>
      <c r="B249">
        <v>28</v>
      </c>
      <c r="C249">
        <v>100</v>
      </c>
      <c r="D249">
        <v>1</v>
      </c>
      <c r="E249" s="1">
        <v>41768.99722222222</v>
      </c>
      <c r="F249" s="1">
        <v>41771.689664351848</v>
      </c>
      <c r="G249" t="s">
        <v>16</v>
      </c>
      <c r="H249" t="s">
        <v>17</v>
      </c>
      <c r="I249" t="s">
        <v>34</v>
      </c>
      <c r="J249" t="s">
        <v>35</v>
      </c>
      <c r="K249">
        <v>90003</v>
      </c>
      <c r="L249" t="s">
        <v>20</v>
      </c>
      <c r="M249" t="s">
        <v>21</v>
      </c>
      <c r="N249" t="s">
        <v>36</v>
      </c>
      <c r="O249" t="s">
        <v>37</v>
      </c>
      <c r="P249" s="14" t="str">
        <f t="shared" si="27"/>
        <v>Julie Young</v>
      </c>
      <c r="Q249" s="14" t="str">
        <f t="shared" si="28"/>
        <v>Julie Young</v>
      </c>
      <c r="R249" t="s">
        <v>33</v>
      </c>
      <c r="S249" s="7">
        <f t="shared" si="29"/>
        <v>6</v>
      </c>
      <c r="T249" s="7" t="str">
        <f t="shared" si="30"/>
        <v>Medium</v>
      </c>
      <c r="U249" s="7" t="str">
        <f t="shared" si="31"/>
        <v>MEDIUM</v>
      </c>
      <c r="V249" s="7" t="str">
        <f t="shared" si="32"/>
        <v>medium</v>
      </c>
      <c r="W249" s="7" t="str">
        <f t="shared" si="33"/>
        <v>Medium</v>
      </c>
      <c r="X249" s="9" t="str">
        <f>LEFT(A249,2)</f>
        <v>10</v>
      </c>
      <c r="Y249" s="9" t="str">
        <f>RIGHT(A249,3)</f>
        <v>189</v>
      </c>
      <c r="Z249" s="9" t="str">
        <f t="shared" si="34"/>
        <v>cycles</v>
      </c>
      <c r="AA249" s="9" t="str">
        <f t="shared" si="35"/>
        <v>ppe</v>
      </c>
    </row>
    <row r="250" spans="1:27" x14ac:dyDescent="0.25">
      <c r="A250">
        <v>10201</v>
      </c>
      <c r="B250">
        <v>25</v>
      </c>
      <c r="C250">
        <v>100</v>
      </c>
      <c r="D250">
        <v>1</v>
      </c>
      <c r="E250" s="1">
        <v>41822.987500000003</v>
      </c>
      <c r="F250" s="1">
        <v>41825.189780092594</v>
      </c>
      <c r="G250" t="s">
        <v>16</v>
      </c>
      <c r="H250" t="s">
        <v>17</v>
      </c>
      <c r="I250" t="s">
        <v>38</v>
      </c>
      <c r="J250" t="s">
        <v>35</v>
      </c>
      <c r="L250" t="s">
        <v>20</v>
      </c>
      <c r="M250" t="s">
        <v>21</v>
      </c>
      <c r="N250" t="s">
        <v>51</v>
      </c>
      <c r="O250" t="s">
        <v>37</v>
      </c>
      <c r="P250" s="14" t="str">
        <f t="shared" si="27"/>
        <v>Julie Murphy</v>
      </c>
      <c r="Q250" s="14" t="str">
        <f t="shared" si="28"/>
        <v>Julie Murphy</v>
      </c>
      <c r="R250" t="s">
        <v>33</v>
      </c>
      <c r="S250" s="7">
        <f t="shared" si="29"/>
        <v>6</v>
      </c>
      <c r="T250" s="7" t="str">
        <f t="shared" si="30"/>
        <v>Medium</v>
      </c>
      <c r="U250" s="7" t="str">
        <f t="shared" si="31"/>
        <v>MEDIUM</v>
      </c>
      <c r="V250" s="7" t="str">
        <f t="shared" si="32"/>
        <v>medium</v>
      </c>
      <c r="W250" s="7" t="str">
        <f t="shared" si="33"/>
        <v>Medium</v>
      </c>
      <c r="X250" s="9" t="str">
        <f>LEFT(A250,2)</f>
        <v>10</v>
      </c>
      <c r="Y250" s="9" t="str">
        <f>RIGHT(A250,3)</f>
        <v>201</v>
      </c>
      <c r="Z250" s="9" t="str">
        <f t="shared" si="34"/>
        <v>cycles</v>
      </c>
      <c r="AA250" s="9" t="str">
        <f t="shared" si="35"/>
        <v>ppe</v>
      </c>
    </row>
    <row r="251" spans="1:27" x14ac:dyDescent="0.25">
      <c r="A251">
        <v>10211</v>
      </c>
      <c r="B251">
        <v>36</v>
      </c>
      <c r="C251">
        <v>100</v>
      </c>
      <c r="D251">
        <v>13</v>
      </c>
      <c r="E251" s="1">
        <v>42238.012499999997</v>
      </c>
      <c r="F251" s="1">
        <v>42238.366608796299</v>
      </c>
      <c r="G251" t="s">
        <v>16</v>
      </c>
      <c r="H251" t="s">
        <v>17</v>
      </c>
      <c r="I251" t="s">
        <v>30</v>
      </c>
      <c r="K251">
        <v>75016</v>
      </c>
      <c r="L251" t="s">
        <v>26</v>
      </c>
      <c r="M251" t="s">
        <v>27</v>
      </c>
      <c r="N251" t="s">
        <v>52</v>
      </c>
      <c r="O251" t="s">
        <v>53</v>
      </c>
      <c r="P251" s="14" t="str">
        <f t="shared" si="27"/>
        <v>Dominique Perrier</v>
      </c>
      <c r="Q251" s="14" t="str">
        <f t="shared" si="28"/>
        <v>Dominique Perrier</v>
      </c>
      <c r="R251" t="s">
        <v>33</v>
      </c>
      <c r="S251" s="7">
        <f t="shared" si="29"/>
        <v>6</v>
      </c>
      <c r="T251" s="7" t="str">
        <f t="shared" si="30"/>
        <v>Medium</v>
      </c>
      <c r="U251" s="7" t="str">
        <f t="shared" si="31"/>
        <v>MEDIUM</v>
      </c>
      <c r="V251" s="7" t="str">
        <f t="shared" si="32"/>
        <v>medium</v>
      </c>
      <c r="W251" s="7" t="str">
        <f t="shared" si="33"/>
        <v>Medium</v>
      </c>
      <c r="X251" s="9" t="str">
        <f>LEFT(A251,2)</f>
        <v>10</v>
      </c>
      <c r="Y251" s="9" t="str">
        <f>RIGHT(A251,3)</f>
        <v>211</v>
      </c>
      <c r="Z251" s="9" t="str">
        <f t="shared" si="34"/>
        <v>cycles</v>
      </c>
      <c r="AA251" s="9" t="str">
        <f t="shared" si="35"/>
        <v>ppe</v>
      </c>
    </row>
    <row r="252" spans="1:27" x14ac:dyDescent="0.25">
      <c r="A252">
        <v>10224</v>
      </c>
      <c r="B252">
        <v>43</v>
      </c>
      <c r="C252">
        <v>100</v>
      </c>
      <c r="D252">
        <v>6</v>
      </c>
      <c r="E252" s="1">
        <v>42386.035416666666</v>
      </c>
      <c r="F252" s="1">
        <v>42388.940405092595</v>
      </c>
      <c r="G252" t="s">
        <v>16</v>
      </c>
      <c r="H252" t="s">
        <v>17</v>
      </c>
      <c r="I252" t="s">
        <v>43</v>
      </c>
      <c r="K252">
        <v>59000</v>
      </c>
      <c r="L252" t="s">
        <v>26</v>
      </c>
      <c r="M252" t="s">
        <v>27</v>
      </c>
      <c r="N252" t="s">
        <v>44</v>
      </c>
      <c r="O252" t="s">
        <v>45</v>
      </c>
      <c r="P252" s="14" t="str">
        <f t="shared" si="27"/>
        <v>Martine Rance</v>
      </c>
      <c r="Q252" s="14" t="str">
        <f t="shared" si="28"/>
        <v>Martine Rance</v>
      </c>
      <c r="R252" t="s">
        <v>33</v>
      </c>
      <c r="S252" s="7">
        <f t="shared" si="29"/>
        <v>6</v>
      </c>
      <c r="T252" s="7" t="str">
        <f t="shared" si="30"/>
        <v>Medium</v>
      </c>
      <c r="U252" s="7" t="str">
        <f t="shared" si="31"/>
        <v>MEDIUM</v>
      </c>
      <c r="V252" s="7" t="str">
        <f t="shared" si="32"/>
        <v>medium</v>
      </c>
      <c r="W252" s="7" t="str">
        <f t="shared" si="33"/>
        <v>Medium</v>
      </c>
      <c r="X252" s="9" t="str">
        <f>LEFT(A252,2)</f>
        <v>10</v>
      </c>
      <c r="Y252" s="9" t="str">
        <f>RIGHT(A252,3)</f>
        <v>224</v>
      </c>
      <c r="Z252" s="9" t="str">
        <f t="shared" si="34"/>
        <v>cycles</v>
      </c>
      <c r="AA252" s="9" t="str">
        <f t="shared" si="35"/>
        <v>ppe</v>
      </c>
    </row>
    <row r="253" spans="1:27" x14ac:dyDescent="0.25">
      <c r="A253">
        <v>10237</v>
      </c>
      <c r="B253">
        <v>32</v>
      </c>
      <c r="C253">
        <v>100</v>
      </c>
      <c r="D253">
        <v>6</v>
      </c>
      <c r="E253" s="1">
        <v>42057.015277777777</v>
      </c>
      <c r="F253" s="1">
        <v>42059.23296296296</v>
      </c>
      <c r="G253" t="s">
        <v>16</v>
      </c>
      <c r="H253" t="s">
        <v>17</v>
      </c>
      <c r="I253" t="s">
        <v>18</v>
      </c>
      <c r="J253" t="s">
        <v>19</v>
      </c>
      <c r="K253">
        <v>10022</v>
      </c>
      <c r="L253" t="s">
        <v>20</v>
      </c>
      <c r="M253" t="s">
        <v>21</v>
      </c>
      <c r="N253" t="s">
        <v>60</v>
      </c>
      <c r="O253" t="s">
        <v>61</v>
      </c>
      <c r="P253" s="14" t="str">
        <f t="shared" si="27"/>
        <v>Michael Frick</v>
      </c>
      <c r="Q253" s="14" t="str">
        <f t="shared" si="28"/>
        <v>Michael Frick</v>
      </c>
      <c r="R253" t="s">
        <v>33</v>
      </c>
      <c r="S253" s="7">
        <f t="shared" si="29"/>
        <v>6</v>
      </c>
      <c r="T253" s="7" t="str">
        <f t="shared" si="30"/>
        <v>Medium</v>
      </c>
      <c r="U253" s="7" t="str">
        <f t="shared" si="31"/>
        <v>MEDIUM</v>
      </c>
      <c r="V253" s="7" t="str">
        <f t="shared" si="32"/>
        <v>medium</v>
      </c>
      <c r="W253" s="7" t="str">
        <f t="shared" si="33"/>
        <v>Medium</v>
      </c>
      <c r="X253" s="9" t="str">
        <f>LEFT(A253,2)</f>
        <v>10</v>
      </c>
      <c r="Y253" s="9" t="str">
        <f>RIGHT(A253,3)</f>
        <v>237</v>
      </c>
      <c r="Z253" s="9" t="str">
        <f t="shared" si="34"/>
        <v>cycles</v>
      </c>
      <c r="AA253" s="9" t="str">
        <f t="shared" si="35"/>
        <v>ppe</v>
      </c>
    </row>
    <row r="254" spans="1:27" x14ac:dyDescent="0.25">
      <c r="A254">
        <v>10251</v>
      </c>
      <c r="B254">
        <v>46</v>
      </c>
      <c r="C254">
        <v>100</v>
      </c>
      <c r="D254">
        <v>1</v>
      </c>
      <c r="E254" s="1">
        <v>42424.038194444445</v>
      </c>
      <c r="F254" s="1">
        <v>42424.933344907404</v>
      </c>
      <c r="G254" t="s">
        <v>16</v>
      </c>
      <c r="H254" t="s">
        <v>17</v>
      </c>
      <c r="I254" t="s">
        <v>62</v>
      </c>
      <c r="J254" t="s">
        <v>63</v>
      </c>
      <c r="K254">
        <v>94019</v>
      </c>
      <c r="L254" t="s">
        <v>20</v>
      </c>
      <c r="M254" t="s">
        <v>21</v>
      </c>
      <c r="N254" t="s">
        <v>39</v>
      </c>
      <c r="O254" t="s">
        <v>64</v>
      </c>
      <c r="P254" s="14" t="str">
        <f t="shared" si="27"/>
        <v>William Brown</v>
      </c>
      <c r="Q254" s="14" t="str">
        <f t="shared" si="28"/>
        <v>William Brown</v>
      </c>
      <c r="R254" t="s">
        <v>89</v>
      </c>
      <c r="S254" s="7">
        <f t="shared" si="29"/>
        <v>5</v>
      </c>
      <c r="T254" s="7" t="str">
        <f t="shared" si="30"/>
        <v>Large</v>
      </c>
      <c r="U254" s="7" t="str">
        <f t="shared" si="31"/>
        <v>LARGE</v>
      </c>
      <c r="V254" s="7" t="str">
        <f t="shared" si="32"/>
        <v>large</v>
      </c>
      <c r="W254" s="7" t="str">
        <f t="shared" si="33"/>
        <v>Large</v>
      </c>
      <c r="X254" s="9" t="str">
        <f>LEFT(A254,2)</f>
        <v>10</v>
      </c>
      <c r="Y254" s="9" t="str">
        <f>RIGHT(A254,3)</f>
        <v>251</v>
      </c>
      <c r="Z254" s="9" t="str">
        <f t="shared" si="34"/>
        <v>cycles</v>
      </c>
      <c r="AA254" s="9" t="str">
        <f t="shared" si="35"/>
        <v>ppe</v>
      </c>
    </row>
    <row r="255" spans="1:27" x14ac:dyDescent="0.25">
      <c r="A255">
        <v>10263</v>
      </c>
      <c r="B255">
        <v>48</v>
      </c>
      <c r="C255">
        <v>100</v>
      </c>
      <c r="D255">
        <v>1</v>
      </c>
      <c r="E255" s="1">
        <v>42698.977777777778</v>
      </c>
      <c r="F255" s="1">
        <v>42701.640486111108</v>
      </c>
      <c r="G255" t="s">
        <v>16</v>
      </c>
      <c r="H255" t="s">
        <v>17</v>
      </c>
      <c r="I255" t="s">
        <v>65</v>
      </c>
      <c r="J255" t="s">
        <v>66</v>
      </c>
      <c r="K255">
        <v>97562</v>
      </c>
      <c r="L255" t="s">
        <v>20</v>
      </c>
      <c r="M255" t="s">
        <v>21</v>
      </c>
      <c r="N255" t="s">
        <v>67</v>
      </c>
      <c r="O255" t="s">
        <v>37</v>
      </c>
      <c r="P255" s="14" t="str">
        <f t="shared" si="27"/>
        <v>Julie King</v>
      </c>
      <c r="Q255" s="14" t="str">
        <f t="shared" si="28"/>
        <v>Julie King</v>
      </c>
      <c r="R255" t="s">
        <v>33</v>
      </c>
      <c r="S255" s="7">
        <f t="shared" si="29"/>
        <v>6</v>
      </c>
      <c r="T255" s="7" t="str">
        <f t="shared" si="30"/>
        <v>Medium</v>
      </c>
      <c r="U255" s="7" t="str">
        <f t="shared" si="31"/>
        <v>MEDIUM</v>
      </c>
      <c r="V255" s="7" t="str">
        <f t="shared" si="32"/>
        <v>medium</v>
      </c>
      <c r="W255" s="7" t="str">
        <f t="shared" si="33"/>
        <v>Medium</v>
      </c>
      <c r="X255" s="9" t="str">
        <f>LEFT(A255,2)</f>
        <v>10</v>
      </c>
      <c r="Y255" s="9" t="str">
        <f>RIGHT(A255,3)</f>
        <v>263</v>
      </c>
      <c r="Z255" s="9" t="str">
        <f t="shared" si="34"/>
        <v>cycles</v>
      </c>
      <c r="AA255" s="9" t="str">
        <f t="shared" si="35"/>
        <v>ppe</v>
      </c>
    </row>
    <row r="256" spans="1:27" x14ac:dyDescent="0.25">
      <c r="A256">
        <v>10276</v>
      </c>
      <c r="B256">
        <v>43</v>
      </c>
      <c r="C256">
        <v>100</v>
      </c>
      <c r="D256">
        <v>14</v>
      </c>
      <c r="E256" s="1">
        <v>42430.994444444441</v>
      </c>
      <c r="F256" s="1">
        <v>42431.153356481482</v>
      </c>
      <c r="G256" t="s">
        <v>16</v>
      </c>
      <c r="H256" t="s">
        <v>17</v>
      </c>
      <c r="I256" t="s">
        <v>161</v>
      </c>
      <c r="J256" t="s">
        <v>72</v>
      </c>
      <c r="K256">
        <v>58339</v>
      </c>
      <c r="L256" t="s">
        <v>20</v>
      </c>
      <c r="M256" t="s">
        <v>21</v>
      </c>
      <c r="N256" t="s">
        <v>250</v>
      </c>
      <c r="O256" t="s">
        <v>251</v>
      </c>
      <c r="P256" s="14" t="str">
        <f t="shared" si="27"/>
        <v>Miguel Barajas</v>
      </c>
      <c r="Q256" s="14" t="str">
        <f t="shared" si="28"/>
        <v>Miguel Barajas</v>
      </c>
      <c r="R256" t="s">
        <v>33</v>
      </c>
      <c r="S256" s="7">
        <f t="shared" si="29"/>
        <v>6</v>
      </c>
      <c r="T256" s="7" t="str">
        <f t="shared" si="30"/>
        <v>Medium</v>
      </c>
      <c r="U256" s="7" t="str">
        <f t="shared" si="31"/>
        <v>MEDIUM</v>
      </c>
      <c r="V256" s="7" t="str">
        <f t="shared" si="32"/>
        <v>medium</v>
      </c>
      <c r="W256" s="7" t="str">
        <f t="shared" si="33"/>
        <v>Medium</v>
      </c>
      <c r="X256" s="9" t="str">
        <f>LEFT(A256,2)</f>
        <v>10</v>
      </c>
      <c r="Y256" s="9" t="str">
        <f>RIGHT(A256,3)</f>
        <v>276</v>
      </c>
      <c r="Z256" s="9" t="str">
        <f t="shared" si="34"/>
        <v>cycles</v>
      </c>
      <c r="AA256" s="9" t="str">
        <f t="shared" si="35"/>
        <v>ppe</v>
      </c>
    </row>
    <row r="257" spans="1:27" x14ac:dyDescent="0.25">
      <c r="A257">
        <v>10285</v>
      </c>
      <c r="B257">
        <v>49</v>
      </c>
      <c r="C257">
        <v>100</v>
      </c>
      <c r="D257">
        <v>5</v>
      </c>
      <c r="E257" s="1">
        <v>41234.078472222223</v>
      </c>
      <c r="F257" s="1">
        <v>41236.265173611115</v>
      </c>
      <c r="G257" t="s">
        <v>16</v>
      </c>
      <c r="H257" t="s">
        <v>17</v>
      </c>
      <c r="I257" t="s">
        <v>71</v>
      </c>
      <c r="J257" t="s">
        <v>72</v>
      </c>
      <c r="K257">
        <v>51247</v>
      </c>
      <c r="L257" t="s">
        <v>20</v>
      </c>
      <c r="M257" t="s">
        <v>21</v>
      </c>
      <c r="N257" t="s">
        <v>73</v>
      </c>
      <c r="O257" t="s">
        <v>74</v>
      </c>
      <c r="P257" s="14" t="str">
        <f t="shared" si="27"/>
        <v>Marta Hernandez</v>
      </c>
      <c r="Q257" s="14" t="str">
        <f t="shared" si="28"/>
        <v>Marta Hernandez</v>
      </c>
      <c r="R257" t="s">
        <v>33</v>
      </c>
      <c r="S257" s="7">
        <f t="shared" si="29"/>
        <v>6</v>
      </c>
      <c r="T257" s="7" t="str">
        <f t="shared" si="30"/>
        <v>Medium</v>
      </c>
      <c r="U257" s="7" t="str">
        <f t="shared" si="31"/>
        <v>MEDIUM</v>
      </c>
      <c r="V257" s="7" t="str">
        <f t="shared" si="32"/>
        <v>medium</v>
      </c>
      <c r="W257" s="7" t="str">
        <f t="shared" si="33"/>
        <v>Medium</v>
      </c>
      <c r="X257" s="9" t="str">
        <f>LEFT(A257,2)</f>
        <v>10</v>
      </c>
      <c r="Y257" s="9" t="str">
        <f>RIGHT(A257,3)</f>
        <v>285</v>
      </c>
      <c r="Z257" s="9" t="str">
        <f t="shared" si="34"/>
        <v>cycles</v>
      </c>
      <c r="AA257" s="9" t="str">
        <f t="shared" si="35"/>
        <v>ppe</v>
      </c>
    </row>
    <row r="258" spans="1:27" x14ac:dyDescent="0.25">
      <c r="A258">
        <v>10299</v>
      </c>
      <c r="B258">
        <v>24</v>
      </c>
      <c r="C258">
        <v>100</v>
      </c>
      <c r="D258">
        <v>8</v>
      </c>
      <c r="E258" s="1">
        <v>42229.970833333333</v>
      </c>
      <c r="F258" s="1">
        <v>42230.596782407411</v>
      </c>
      <c r="G258" t="s">
        <v>16</v>
      </c>
      <c r="H258" t="s">
        <v>17</v>
      </c>
      <c r="I258" t="s">
        <v>75</v>
      </c>
      <c r="K258">
        <v>21240</v>
      </c>
      <c r="L258" t="s">
        <v>76</v>
      </c>
      <c r="M258" t="s">
        <v>27</v>
      </c>
      <c r="N258" t="s">
        <v>77</v>
      </c>
      <c r="O258" t="s">
        <v>78</v>
      </c>
      <c r="P258" s="14" t="str">
        <f t="shared" si="27"/>
        <v>Matti Karttunen</v>
      </c>
      <c r="Q258" s="14" t="str">
        <f t="shared" si="28"/>
        <v>Matti Karttunen</v>
      </c>
      <c r="R258" t="s">
        <v>33</v>
      </c>
      <c r="S258" s="7">
        <f t="shared" si="29"/>
        <v>6</v>
      </c>
      <c r="T258" s="7" t="str">
        <f t="shared" si="30"/>
        <v>Medium</v>
      </c>
      <c r="U258" s="7" t="str">
        <f t="shared" si="31"/>
        <v>MEDIUM</v>
      </c>
      <c r="V258" s="7" t="str">
        <f t="shared" si="32"/>
        <v>medium</v>
      </c>
      <c r="W258" s="7" t="str">
        <f t="shared" si="33"/>
        <v>Medium</v>
      </c>
      <c r="X258" s="9" t="str">
        <f>LEFT(A258,2)</f>
        <v>10</v>
      </c>
      <c r="Y258" s="9" t="str">
        <f>RIGHT(A258,3)</f>
        <v>299</v>
      </c>
      <c r="Z258" s="9" t="str">
        <f t="shared" si="34"/>
        <v>cycles</v>
      </c>
      <c r="AA258" s="9" t="str">
        <f t="shared" si="35"/>
        <v>ppe</v>
      </c>
    </row>
    <row r="259" spans="1:27" x14ac:dyDescent="0.25">
      <c r="A259">
        <v>10309</v>
      </c>
      <c r="B259">
        <v>26</v>
      </c>
      <c r="C259">
        <v>100</v>
      </c>
      <c r="D259">
        <v>4</v>
      </c>
      <c r="E259" s="1">
        <v>42222.030555555553</v>
      </c>
      <c r="F259" s="1">
        <v>42223.585428240738</v>
      </c>
      <c r="G259" t="s">
        <v>16</v>
      </c>
      <c r="H259" t="s">
        <v>17</v>
      </c>
      <c r="I259" t="s">
        <v>79</v>
      </c>
      <c r="K259">
        <v>4110</v>
      </c>
      <c r="L259" t="s">
        <v>48</v>
      </c>
      <c r="M259" t="s">
        <v>27</v>
      </c>
      <c r="N259" t="s">
        <v>80</v>
      </c>
      <c r="O259" t="s">
        <v>81</v>
      </c>
      <c r="P259" s="14" t="str">
        <f t="shared" ref="P259:P322" si="36">CONCATENATE(O259," ",N259)</f>
        <v>Jonas Bergulfsen</v>
      </c>
      <c r="Q259" s="14" t="str">
        <f t="shared" ref="Q259:Q322" si="37">O259&amp;" "&amp;N259</f>
        <v>Jonas Bergulfsen</v>
      </c>
      <c r="R259" t="s">
        <v>33</v>
      </c>
      <c r="S259" s="7">
        <f t="shared" ref="S259:S322" si="38">LEN(R259)</f>
        <v>6</v>
      </c>
      <c r="T259" s="7" t="str">
        <f t="shared" ref="T259:T322" si="39">TRIM(R259)</f>
        <v>Medium</v>
      </c>
      <c r="U259" s="7" t="str">
        <f t="shared" ref="U259:U322" si="40">UPPER(T259)</f>
        <v>MEDIUM</v>
      </c>
      <c r="V259" s="7" t="str">
        <f t="shared" ref="V259:V322" si="41">LOWER(U259)</f>
        <v>medium</v>
      </c>
      <c r="W259" s="7" t="str">
        <f t="shared" ref="W259:W322" si="42">PROPER(V259)</f>
        <v>Medium</v>
      </c>
      <c r="X259" s="9" t="str">
        <f>LEFT(A259,2)</f>
        <v>10</v>
      </c>
      <c r="Y259" s="9" t="str">
        <f>RIGHT(A259,3)</f>
        <v>309</v>
      </c>
      <c r="Z259" s="9" t="str">
        <f t="shared" ref="Z259:Z322" si="43">MID(H259,6,6)</f>
        <v>cycles</v>
      </c>
      <c r="AA259" s="9" t="str">
        <f t="shared" ref="AA259:AA322" si="44">MID(G259,4,3)</f>
        <v>ppe</v>
      </c>
    </row>
    <row r="260" spans="1:27" x14ac:dyDescent="0.25">
      <c r="A260">
        <v>10319</v>
      </c>
      <c r="B260">
        <v>30</v>
      </c>
      <c r="C260">
        <v>100</v>
      </c>
      <c r="D260">
        <v>9</v>
      </c>
      <c r="E260" s="1">
        <v>42221.972222222219</v>
      </c>
      <c r="F260" s="1">
        <v>42223.803969907407</v>
      </c>
      <c r="G260" t="s">
        <v>16</v>
      </c>
      <c r="H260" t="s">
        <v>17</v>
      </c>
      <c r="I260" t="s">
        <v>18</v>
      </c>
      <c r="J260" t="s">
        <v>19</v>
      </c>
      <c r="K260">
        <v>10022</v>
      </c>
      <c r="L260" t="s">
        <v>20</v>
      </c>
      <c r="M260" t="s">
        <v>21</v>
      </c>
      <c r="N260" t="s">
        <v>272</v>
      </c>
      <c r="O260" t="s">
        <v>273</v>
      </c>
      <c r="P260" s="14" t="str">
        <f t="shared" si="36"/>
        <v>Kee Kuo</v>
      </c>
      <c r="Q260" s="14" t="str">
        <f t="shared" si="37"/>
        <v>Kee Kuo</v>
      </c>
      <c r="R260" t="s">
        <v>33</v>
      </c>
      <c r="S260" s="7">
        <f t="shared" si="38"/>
        <v>6</v>
      </c>
      <c r="T260" s="7" t="str">
        <f t="shared" si="39"/>
        <v>Medium</v>
      </c>
      <c r="U260" s="7" t="str">
        <f t="shared" si="40"/>
        <v>MEDIUM</v>
      </c>
      <c r="V260" s="7" t="str">
        <f t="shared" si="41"/>
        <v>medium</v>
      </c>
      <c r="W260" s="7" t="str">
        <f t="shared" si="42"/>
        <v>Medium</v>
      </c>
      <c r="X260" s="9" t="str">
        <f>LEFT(A260,2)</f>
        <v>10</v>
      </c>
      <c r="Y260" s="9" t="str">
        <f>RIGHT(A260,3)</f>
        <v>319</v>
      </c>
      <c r="Z260" s="9" t="str">
        <f t="shared" si="43"/>
        <v>cycles</v>
      </c>
      <c r="AA260" s="9" t="str">
        <f t="shared" si="44"/>
        <v>ppe</v>
      </c>
    </row>
    <row r="261" spans="1:27" x14ac:dyDescent="0.25">
      <c r="A261">
        <v>10329</v>
      </c>
      <c r="B261">
        <v>24</v>
      </c>
      <c r="C261">
        <v>100</v>
      </c>
      <c r="D261">
        <v>6</v>
      </c>
      <c r="E261" s="1">
        <v>41028.975694444445</v>
      </c>
      <c r="F261" s="1">
        <v>41031.347222222219</v>
      </c>
      <c r="G261" t="s">
        <v>16</v>
      </c>
      <c r="H261" t="s">
        <v>17</v>
      </c>
      <c r="I261" t="s">
        <v>18</v>
      </c>
      <c r="J261" t="s">
        <v>19</v>
      </c>
      <c r="K261">
        <v>10022</v>
      </c>
      <c r="L261" t="s">
        <v>20</v>
      </c>
      <c r="M261" t="s">
        <v>21</v>
      </c>
      <c r="N261" t="s">
        <v>22</v>
      </c>
      <c r="O261" t="s">
        <v>23</v>
      </c>
      <c r="P261" s="14" t="str">
        <f t="shared" si="36"/>
        <v>Kwai Yu</v>
      </c>
      <c r="Q261" s="14" t="str">
        <f t="shared" si="37"/>
        <v>Kwai Yu</v>
      </c>
      <c r="R261" t="s">
        <v>33</v>
      </c>
      <c r="S261" s="7">
        <f t="shared" si="38"/>
        <v>6</v>
      </c>
      <c r="T261" s="7" t="str">
        <f t="shared" si="39"/>
        <v>Medium</v>
      </c>
      <c r="U261" s="7" t="str">
        <f t="shared" si="40"/>
        <v>MEDIUM</v>
      </c>
      <c r="V261" s="7" t="str">
        <f t="shared" si="41"/>
        <v>medium</v>
      </c>
      <c r="W261" s="7" t="str">
        <f t="shared" si="42"/>
        <v>Medium</v>
      </c>
      <c r="X261" s="9" t="str">
        <f>LEFT(A261,2)</f>
        <v>10</v>
      </c>
      <c r="Y261" s="9" t="str">
        <f>RIGHT(A261,3)</f>
        <v>329</v>
      </c>
      <c r="Z261" s="9" t="str">
        <f t="shared" si="43"/>
        <v>cycles</v>
      </c>
      <c r="AA261" s="9" t="str">
        <f t="shared" si="44"/>
        <v>ppe</v>
      </c>
    </row>
    <row r="262" spans="1:27" x14ac:dyDescent="0.25">
      <c r="A262">
        <v>10341</v>
      </c>
      <c r="B262">
        <v>55</v>
      </c>
      <c r="C262">
        <v>100</v>
      </c>
      <c r="D262">
        <v>8</v>
      </c>
      <c r="E262" s="1">
        <v>42404.056944444441</v>
      </c>
      <c r="F262" s="1">
        <v>42406.232546296298</v>
      </c>
      <c r="G262" t="s">
        <v>16</v>
      </c>
      <c r="H262" t="s">
        <v>17</v>
      </c>
      <c r="I262" t="s">
        <v>85</v>
      </c>
      <c r="K262">
        <v>5020</v>
      </c>
      <c r="L262" t="s">
        <v>86</v>
      </c>
      <c r="M262" t="s">
        <v>27</v>
      </c>
      <c r="N262" t="s">
        <v>87</v>
      </c>
      <c r="O262" t="s">
        <v>88</v>
      </c>
      <c r="P262" s="14" t="str">
        <f t="shared" si="36"/>
        <v>Georg Pipps</v>
      </c>
      <c r="Q262" s="14" t="str">
        <f t="shared" si="37"/>
        <v>Georg Pipps</v>
      </c>
      <c r="R262" t="s">
        <v>89</v>
      </c>
      <c r="S262" s="7">
        <f t="shared" si="38"/>
        <v>5</v>
      </c>
      <c r="T262" s="7" t="str">
        <f t="shared" si="39"/>
        <v>Large</v>
      </c>
      <c r="U262" s="7" t="str">
        <f t="shared" si="40"/>
        <v>LARGE</v>
      </c>
      <c r="V262" s="7" t="str">
        <f t="shared" si="41"/>
        <v>large</v>
      </c>
      <c r="W262" s="7" t="str">
        <f t="shared" si="42"/>
        <v>Large</v>
      </c>
      <c r="X262" s="9" t="str">
        <f>LEFT(A262,2)</f>
        <v>10</v>
      </c>
      <c r="Y262" s="9" t="str">
        <f>RIGHT(A262,3)</f>
        <v>341</v>
      </c>
      <c r="Z262" s="9" t="str">
        <f t="shared" si="43"/>
        <v>cycles</v>
      </c>
      <c r="AA262" s="9" t="str">
        <f t="shared" si="44"/>
        <v>ppe</v>
      </c>
    </row>
    <row r="263" spans="1:27" x14ac:dyDescent="0.25">
      <c r="A263">
        <v>10362</v>
      </c>
      <c r="B263">
        <v>22</v>
      </c>
      <c r="C263">
        <v>100</v>
      </c>
      <c r="D263">
        <v>1</v>
      </c>
      <c r="E263" s="1">
        <v>42425.941666666666</v>
      </c>
      <c r="F263" s="1">
        <v>42428.014513888891</v>
      </c>
      <c r="G263" t="s">
        <v>16</v>
      </c>
      <c r="H263" t="s">
        <v>17</v>
      </c>
      <c r="I263" t="s">
        <v>40</v>
      </c>
      <c r="J263" t="s">
        <v>35</v>
      </c>
      <c r="K263">
        <v>94217</v>
      </c>
      <c r="L263" t="s">
        <v>20</v>
      </c>
      <c r="M263" t="s">
        <v>21</v>
      </c>
      <c r="N263" t="s">
        <v>41</v>
      </c>
      <c r="O263" t="s">
        <v>42</v>
      </c>
      <c r="P263" s="14" t="str">
        <f t="shared" si="36"/>
        <v>Juri Hirano</v>
      </c>
      <c r="Q263" s="14" t="str">
        <f t="shared" si="37"/>
        <v>Juri Hirano</v>
      </c>
      <c r="R263" t="s">
        <v>33</v>
      </c>
      <c r="S263" s="7">
        <f t="shared" si="38"/>
        <v>6</v>
      </c>
      <c r="T263" s="7" t="str">
        <f t="shared" si="39"/>
        <v>Medium</v>
      </c>
      <c r="U263" s="7" t="str">
        <f t="shared" si="40"/>
        <v>MEDIUM</v>
      </c>
      <c r="V263" s="7" t="str">
        <f t="shared" si="41"/>
        <v>medium</v>
      </c>
      <c r="W263" s="7" t="str">
        <f t="shared" si="42"/>
        <v>Medium</v>
      </c>
      <c r="X263" s="9" t="str">
        <f>LEFT(A263,2)</f>
        <v>10</v>
      </c>
      <c r="Y263" s="9" t="str">
        <f>RIGHT(A263,3)</f>
        <v>362</v>
      </c>
      <c r="Z263" s="9" t="str">
        <f t="shared" si="43"/>
        <v>cycles</v>
      </c>
      <c r="AA263" s="9" t="str">
        <f t="shared" si="44"/>
        <v>ppe</v>
      </c>
    </row>
    <row r="264" spans="1:27" x14ac:dyDescent="0.25">
      <c r="A264">
        <v>10375</v>
      </c>
      <c r="B264">
        <v>49</v>
      </c>
      <c r="C264">
        <v>78.92</v>
      </c>
      <c r="D264">
        <v>13</v>
      </c>
      <c r="E264" s="1">
        <v>41412.027777777781</v>
      </c>
      <c r="F264" s="1">
        <v>41414.189259259256</v>
      </c>
      <c r="G264" t="s">
        <v>16</v>
      </c>
      <c r="H264" t="s">
        <v>17</v>
      </c>
      <c r="I264" t="s">
        <v>68</v>
      </c>
      <c r="K264">
        <v>44000</v>
      </c>
      <c r="L264" t="s">
        <v>26</v>
      </c>
      <c r="M264" t="s">
        <v>27</v>
      </c>
      <c r="N264" t="s">
        <v>69</v>
      </c>
      <c r="O264" t="s">
        <v>70</v>
      </c>
      <c r="P264" s="14" t="str">
        <f t="shared" si="36"/>
        <v>Janine Labrune</v>
      </c>
      <c r="Q264" s="14" t="str">
        <f t="shared" si="37"/>
        <v>Janine Labrune</v>
      </c>
      <c r="R264" t="s">
        <v>33</v>
      </c>
      <c r="S264" s="7">
        <f t="shared" si="38"/>
        <v>6</v>
      </c>
      <c r="T264" s="7" t="str">
        <f t="shared" si="39"/>
        <v>Medium</v>
      </c>
      <c r="U264" s="7" t="str">
        <f t="shared" si="40"/>
        <v>MEDIUM</v>
      </c>
      <c r="V264" s="7" t="str">
        <f t="shared" si="41"/>
        <v>medium</v>
      </c>
      <c r="W264" s="7" t="str">
        <f t="shared" si="42"/>
        <v>Medium</v>
      </c>
      <c r="X264" s="9" t="str">
        <f>LEFT(A264,2)</f>
        <v>10</v>
      </c>
      <c r="Y264" s="9" t="str">
        <f>RIGHT(A264,3)</f>
        <v>375</v>
      </c>
      <c r="Z264" s="9" t="str">
        <f t="shared" si="43"/>
        <v>cycles</v>
      </c>
      <c r="AA264" s="9" t="str">
        <f t="shared" si="44"/>
        <v>ppe</v>
      </c>
    </row>
    <row r="265" spans="1:27" x14ac:dyDescent="0.25">
      <c r="A265">
        <v>10388</v>
      </c>
      <c r="B265">
        <v>44</v>
      </c>
      <c r="C265">
        <v>100</v>
      </c>
      <c r="D265">
        <v>6</v>
      </c>
      <c r="E265" s="1">
        <v>41774.940972222219</v>
      </c>
      <c r="F265" s="1">
        <v>41777.332499999997</v>
      </c>
      <c r="G265" t="s">
        <v>16</v>
      </c>
      <c r="H265" t="s">
        <v>17</v>
      </c>
      <c r="I265" t="s">
        <v>94</v>
      </c>
      <c r="J265" t="s">
        <v>72</v>
      </c>
      <c r="K265">
        <v>50553</v>
      </c>
      <c r="L265" t="s">
        <v>20</v>
      </c>
      <c r="M265" t="s">
        <v>21</v>
      </c>
      <c r="N265" t="s">
        <v>95</v>
      </c>
      <c r="O265" t="s">
        <v>96</v>
      </c>
      <c r="P265" s="14" t="str">
        <f t="shared" si="36"/>
        <v>Violeta Benitez</v>
      </c>
      <c r="Q265" s="14" t="str">
        <f t="shared" si="37"/>
        <v>Violeta Benitez</v>
      </c>
      <c r="R265" t="s">
        <v>33</v>
      </c>
      <c r="S265" s="7">
        <f t="shared" si="38"/>
        <v>6</v>
      </c>
      <c r="T265" s="7" t="str">
        <f t="shared" si="39"/>
        <v>Medium</v>
      </c>
      <c r="U265" s="7" t="str">
        <f t="shared" si="40"/>
        <v>MEDIUM</v>
      </c>
      <c r="V265" s="7" t="str">
        <f t="shared" si="41"/>
        <v>medium</v>
      </c>
      <c r="W265" s="7" t="str">
        <f t="shared" si="42"/>
        <v>Medium</v>
      </c>
      <c r="X265" s="9" t="str">
        <f>LEFT(A265,2)</f>
        <v>10</v>
      </c>
      <c r="Y265" s="9" t="str">
        <f>RIGHT(A265,3)</f>
        <v>388</v>
      </c>
      <c r="Z265" s="9" t="str">
        <f t="shared" si="43"/>
        <v>cycles</v>
      </c>
      <c r="AA265" s="9" t="str">
        <f t="shared" si="44"/>
        <v>ppe</v>
      </c>
    </row>
    <row r="266" spans="1:27" x14ac:dyDescent="0.25">
      <c r="A266">
        <v>10403</v>
      </c>
      <c r="B266">
        <v>66</v>
      </c>
      <c r="C266">
        <v>100</v>
      </c>
      <c r="D266">
        <v>6</v>
      </c>
      <c r="E266" s="1">
        <v>41353.003472222219</v>
      </c>
      <c r="F266" s="1">
        <v>41354.372800925928</v>
      </c>
      <c r="G266" t="s">
        <v>16</v>
      </c>
      <c r="H266" t="s">
        <v>17</v>
      </c>
      <c r="I266" t="s">
        <v>97</v>
      </c>
      <c r="K266" t="s">
        <v>98</v>
      </c>
      <c r="L266" t="s">
        <v>99</v>
      </c>
      <c r="M266" t="s">
        <v>27</v>
      </c>
      <c r="N266" t="s">
        <v>100</v>
      </c>
      <c r="O266" t="s">
        <v>101</v>
      </c>
      <c r="P266" s="14" t="str">
        <f t="shared" si="36"/>
        <v>Elizabeth Devon</v>
      </c>
      <c r="Q266" s="14" t="str">
        <f t="shared" si="37"/>
        <v>Elizabeth Devon</v>
      </c>
      <c r="R266" t="s">
        <v>89</v>
      </c>
      <c r="S266" s="7">
        <f t="shared" si="38"/>
        <v>5</v>
      </c>
      <c r="T266" s="7" t="str">
        <f t="shared" si="39"/>
        <v>Large</v>
      </c>
      <c r="U266" s="7" t="str">
        <f t="shared" si="40"/>
        <v>LARGE</v>
      </c>
      <c r="V266" s="7" t="str">
        <f t="shared" si="41"/>
        <v>large</v>
      </c>
      <c r="W266" s="7" t="str">
        <f t="shared" si="42"/>
        <v>Large</v>
      </c>
      <c r="X266" s="9" t="str">
        <f>LEFT(A266,2)</f>
        <v>10</v>
      </c>
      <c r="Y266" s="9" t="str">
        <f>RIGHT(A266,3)</f>
        <v>403</v>
      </c>
      <c r="Z266" s="9" t="str">
        <f t="shared" si="43"/>
        <v>cycles</v>
      </c>
      <c r="AA266" s="9" t="str">
        <f t="shared" si="44"/>
        <v>ppe</v>
      </c>
    </row>
    <row r="267" spans="1:27" x14ac:dyDescent="0.25">
      <c r="A267">
        <v>10417</v>
      </c>
      <c r="B267">
        <v>21</v>
      </c>
      <c r="C267">
        <v>100</v>
      </c>
      <c r="D267">
        <v>1</v>
      </c>
      <c r="E267" s="1">
        <v>41429.07916666667</v>
      </c>
      <c r="F267" s="1">
        <v>41430.408622685187</v>
      </c>
      <c r="G267" t="s">
        <v>102</v>
      </c>
      <c r="H267" t="s">
        <v>17</v>
      </c>
      <c r="I267" t="s">
        <v>103</v>
      </c>
      <c r="K267">
        <v>28034</v>
      </c>
      <c r="L267" t="s">
        <v>104</v>
      </c>
      <c r="M267" t="s">
        <v>27</v>
      </c>
      <c r="N267" t="s">
        <v>105</v>
      </c>
      <c r="O267" t="s">
        <v>106</v>
      </c>
      <c r="P267" s="14" t="str">
        <f t="shared" si="36"/>
        <v>Diego Freyre</v>
      </c>
      <c r="Q267" s="14" t="str">
        <f t="shared" si="37"/>
        <v>Diego Freyre</v>
      </c>
      <c r="R267" t="s">
        <v>33</v>
      </c>
      <c r="S267" s="7">
        <f t="shared" si="38"/>
        <v>6</v>
      </c>
      <c r="T267" s="7" t="str">
        <f t="shared" si="39"/>
        <v>Medium</v>
      </c>
      <c r="U267" s="7" t="str">
        <f t="shared" si="40"/>
        <v>MEDIUM</v>
      </c>
      <c r="V267" s="7" t="str">
        <f t="shared" si="41"/>
        <v>medium</v>
      </c>
      <c r="W267" s="7" t="str">
        <f t="shared" si="42"/>
        <v>Medium</v>
      </c>
      <c r="X267" s="9" t="str">
        <f>LEFT(A267,2)</f>
        <v>10</v>
      </c>
      <c r="Y267" s="9" t="str">
        <f>RIGHT(A267,3)</f>
        <v>417</v>
      </c>
      <c r="Z267" s="9" t="str">
        <f t="shared" si="43"/>
        <v>cycles</v>
      </c>
      <c r="AA267" s="9" t="str">
        <f t="shared" si="44"/>
        <v>put</v>
      </c>
    </row>
    <row r="268" spans="1:27" x14ac:dyDescent="0.25">
      <c r="A268">
        <v>10104</v>
      </c>
      <c r="B268">
        <v>34</v>
      </c>
      <c r="C268">
        <v>100</v>
      </c>
      <c r="D268">
        <v>1</v>
      </c>
      <c r="E268" s="1">
        <v>41925.022916666669</v>
      </c>
      <c r="F268" s="1">
        <v>41926.657418981478</v>
      </c>
      <c r="G268" t="s">
        <v>16</v>
      </c>
      <c r="H268" t="s">
        <v>107</v>
      </c>
      <c r="I268" t="s">
        <v>103</v>
      </c>
      <c r="K268">
        <v>28034</v>
      </c>
      <c r="L268" t="s">
        <v>104</v>
      </c>
      <c r="M268" t="s">
        <v>27</v>
      </c>
      <c r="N268" t="s">
        <v>105</v>
      </c>
      <c r="O268" t="s">
        <v>106</v>
      </c>
      <c r="P268" s="14" t="str">
        <f t="shared" si="36"/>
        <v>Diego Freyre</v>
      </c>
      <c r="Q268" s="14" t="str">
        <f t="shared" si="37"/>
        <v>Diego Freyre</v>
      </c>
      <c r="R268" t="s">
        <v>33</v>
      </c>
      <c r="S268" s="7">
        <f t="shared" si="38"/>
        <v>6</v>
      </c>
      <c r="T268" s="7" t="str">
        <f t="shared" si="39"/>
        <v>Medium</v>
      </c>
      <c r="U268" s="7" t="str">
        <f t="shared" si="40"/>
        <v>MEDIUM</v>
      </c>
      <c r="V268" s="7" t="str">
        <f t="shared" si="41"/>
        <v>medium</v>
      </c>
      <c r="W268" s="7" t="str">
        <f t="shared" si="42"/>
        <v>Medium</v>
      </c>
      <c r="X268" s="9" t="str">
        <f>LEFT(A268,2)</f>
        <v>10</v>
      </c>
      <c r="Y268" s="9" t="str">
        <f>RIGHT(A268,3)</f>
        <v>104</v>
      </c>
      <c r="Z268" s="9" t="str">
        <f t="shared" si="43"/>
        <v>ic Car</v>
      </c>
      <c r="AA268" s="9" t="str">
        <f t="shared" si="44"/>
        <v>ppe</v>
      </c>
    </row>
    <row r="269" spans="1:27" x14ac:dyDescent="0.25">
      <c r="A269">
        <v>10117</v>
      </c>
      <c r="B269">
        <v>43</v>
      </c>
      <c r="C269">
        <v>100</v>
      </c>
      <c r="D269">
        <v>10</v>
      </c>
      <c r="E269" s="1">
        <v>42722.959027777775</v>
      </c>
      <c r="F269" s="1">
        <v>42725.450752314813</v>
      </c>
      <c r="G269" t="s">
        <v>16</v>
      </c>
      <c r="H269" t="s">
        <v>107</v>
      </c>
      <c r="I269" t="s">
        <v>115</v>
      </c>
      <c r="K269">
        <v>79903</v>
      </c>
      <c r="L269" t="s">
        <v>115</v>
      </c>
      <c r="M269" t="s">
        <v>116</v>
      </c>
      <c r="N269" t="s">
        <v>117</v>
      </c>
      <c r="O269" t="s">
        <v>118</v>
      </c>
      <c r="P269" s="14" t="str">
        <f t="shared" si="36"/>
        <v>Eric Natividad</v>
      </c>
      <c r="Q269" s="14" t="str">
        <f t="shared" si="37"/>
        <v>Eric Natividad</v>
      </c>
      <c r="R269" t="s">
        <v>33</v>
      </c>
      <c r="S269" s="7">
        <f t="shared" si="38"/>
        <v>6</v>
      </c>
      <c r="T269" s="7" t="str">
        <f t="shared" si="39"/>
        <v>Medium</v>
      </c>
      <c r="U269" s="7" t="str">
        <f t="shared" si="40"/>
        <v>MEDIUM</v>
      </c>
      <c r="V269" s="7" t="str">
        <f t="shared" si="41"/>
        <v>medium</v>
      </c>
      <c r="W269" s="7" t="str">
        <f t="shared" si="42"/>
        <v>Medium</v>
      </c>
      <c r="X269" s="9" t="str">
        <f>LEFT(A269,2)</f>
        <v>10</v>
      </c>
      <c r="Y269" s="9" t="str">
        <f>RIGHT(A269,3)</f>
        <v>117</v>
      </c>
      <c r="Z269" s="9" t="str">
        <f t="shared" si="43"/>
        <v>ic Car</v>
      </c>
      <c r="AA269" s="9" t="str">
        <f t="shared" si="44"/>
        <v>ppe</v>
      </c>
    </row>
    <row r="270" spans="1:27" x14ac:dyDescent="0.25">
      <c r="A270">
        <v>10127</v>
      </c>
      <c r="B270">
        <v>46</v>
      </c>
      <c r="C270">
        <v>100</v>
      </c>
      <c r="D270">
        <v>3</v>
      </c>
      <c r="E270" s="1">
        <v>41563.024305555555</v>
      </c>
      <c r="F270" s="1">
        <v>41565.580543981479</v>
      </c>
      <c r="G270" t="s">
        <v>16</v>
      </c>
      <c r="H270" t="s">
        <v>107</v>
      </c>
      <c r="I270" t="s">
        <v>18</v>
      </c>
      <c r="J270" t="s">
        <v>19</v>
      </c>
      <c r="K270">
        <v>10022</v>
      </c>
      <c r="L270" t="s">
        <v>20</v>
      </c>
      <c r="M270" t="s">
        <v>21</v>
      </c>
      <c r="N270" t="s">
        <v>36</v>
      </c>
      <c r="O270" t="s">
        <v>258</v>
      </c>
      <c r="P270" s="14" t="str">
        <f t="shared" si="36"/>
        <v>Jeff Young</v>
      </c>
      <c r="Q270" s="14" t="str">
        <f t="shared" si="37"/>
        <v>Jeff Young</v>
      </c>
      <c r="R270" t="s">
        <v>89</v>
      </c>
      <c r="S270" s="7">
        <f t="shared" si="38"/>
        <v>5</v>
      </c>
      <c r="T270" s="7" t="str">
        <f t="shared" si="39"/>
        <v>Large</v>
      </c>
      <c r="U270" s="7" t="str">
        <f t="shared" si="40"/>
        <v>LARGE</v>
      </c>
      <c r="V270" s="7" t="str">
        <f t="shared" si="41"/>
        <v>large</v>
      </c>
      <c r="W270" s="7" t="str">
        <f t="shared" si="42"/>
        <v>Large</v>
      </c>
      <c r="X270" s="9" t="str">
        <f>LEFT(A270,2)</f>
        <v>10</v>
      </c>
      <c r="Y270" s="9" t="str">
        <f>RIGHT(A270,3)</f>
        <v>127</v>
      </c>
      <c r="Z270" s="9" t="str">
        <f t="shared" si="43"/>
        <v>ic Car</v>
      </c>
      <c r="AA270" s="9" t="str">
        <f t="shared" si="44"/>
        <v>ppe</v>
      </c>
    </row>
    <row r="271" spans="1:27" x14ac:dyDescent="0.25">
      <c r="A271">
        <v>10142</v>
      </c>
      <c r="B271">
        <v>33</v>
      </c>
      <c r="C271">
        <v>100</v>
      </c>
      <c r="D271">
        <v>13</v>
      </c>
      <c r="E271" s="1">
        <v>41826.002083333333</v>
      </c>
      <c r="F271" s="1">
        <v>41828.437615740739</v>
      </c>
      <c r="G271" t="s">
        <v>16</v>
      </c>
      <c r="H271" t="s">
        <v>107</v>
      </c>
      <c r="I271" t="s">
        <v>156</v>
      </c>
      <c r="J271" t="s">
        <v>35</v>
      </c>
      <c r="K271">
        <v>97562</v>
      </c>
      <c r="L271" t="s">
        <v>20</v>
      </c>
      <c r="M271" t="s">
        <v>21</v>
      </c>
      <c r="N271" t="s">
        <v>157</v>
      </c>
      <c r="O271" t="s">
        <v>158</v>
      </c>
      <c r="P271" s="14" t="str">
        <f t="shared" si="36"/>
        <v>Valarie Nelson</v>
      </c>
      <c r="Q271" s="14" t="str">
        <f t="shared" si="37"/>
        <v>Valarie Nelson</v>
      </c>
      <c r="R271" t="s">
        <v>33</v>
      </c>
      <c r="S271" s="7">
        <f t="shared" si="38"/>
        <v>6</v>
      </c>
      <c r="T271" s="7" t="str">
        <f t="shared" si="39"/>
        <v>Medium</v>
      </c>
      <c r="U271" s="7" t="str">
        <f t="shared" si="40"/>
        <v>MEDIUM</v>
      </c>
      <c r="V271" s="7" t="str">
        <f t="shared" si="41"/>
        <v>medium</v>
      </c>
      <c r="W271" s="7" t="str">
        <f t="shared" si="42"/>
        <v>Medium</v>
      </c>
      <c r="X271" s="9" t="str">
        <f>LEFT(A271,2)</f>
        <v>10</v>
      </c>
      <c r="Y271" s="9" t="str">
        <f>RIGHT(A271,3)</f>
        <v>142</v>
      </c>
      <c r="Z271" s="9" t="str">
        <f t="shared" si="43"/>
        <v>ic Car</v>
      </c>
      <c r="AA271" s="9" t="str">
        <f t="shared" si="44"/>
        <v>ppe</v>
      </c>
    </row>
    <row r="272" spans="1:27" x14ac:dyDescent="0.25">
      <c r="A272">
        <v>10153</v>
      </c>
      <c r="B272">
        <v>42</v>
      </c>
      <c r="C272">
        <v>100</v>
      </c>
      <c r="D272">
        <v>12</v>
      </c>
      <c r="E272" s="1">
        <v>42596.959722222222</v>
      </c>
      <c r="F272" s="1">
        <v>42598.727488425924</v>
      </c>
      <c r="G272" t="s">
        <v>16</v>
      </c>
      <c r="H272" t="s">
        <v>107</v>
      </c>
      <c r="I272" t="s">
        <v>103</v>
      </c>
      <c r="K272">
        <v>28034</v>
      </c>
      <c r="L272" t="s">
        <v>104</v>
      </c>
      <c r="M272" t="s">
        <v>27</v>
      </c>
      <c r="N272" t="s">
        <v>105</v>
      </c>
      <c r="O272" t="s">
        <v>106</v>
      </c>
      <c r="P272" s="14" t="str">
        <f t="shared" si="36"/>
        <v>Diego Freyre</v>
      </c>
      <c r="Q272" s="14" t="str">
        <f t="shared" si="37"/>
        <v>Diego Freyre</v>
      </c>
      <c r="R272" t="s">
        <v>33</v>
      </c>
      <c r="S272" s="7">
        <f t="shared" si="38"/>
        <v>6</v>
      </c>
      <c r="T272" s="7" t="str">
        <f t="shared" si="39"/>
        <v>Medium</v>
      </c>
      <c r="U272" s="7" t="str">
        <f t="shared" si="40"/>
        <v>MEDIUM</v>
      </c>
      <c r="V272" s="7" t="str">
        <f t="shared" si="41"/>
        <v>medium</v>
      </c>
      <c r="W272" s="7" t="str">
        <f t="shared" si="42"/>
        <v>Medium</v>
      </c>
      <c r="X272" s="9" t="str">
        <f>LEFT(A272,2)</f>
        <v>10</v>
      </c>
      <c r="Y272" s="9" t="str">
        <f>RIGHT(A272,3)</f>
        <v>153</v>
      </c>
      <c r="Z272" s="9" t="str">
        <f t="shared" si="43"/>
        <v>ic Car</v>
      </c>
      <c r="AA272" s="9" t="str">
        <f t="shared" si="44"/>
        <v>ppe</v>
      </c>
    </row>
    <row r="273" spans="1:27" x14ac:dyDescent="0.25">
      <c r="A273">
        <v>10165</v>
      </c>
      <c r="B273">
        <v>34</v>
      </c>
      <c r="C273">
        <v>100</v>
      </c>
      <c r="D273">
        <v>4</v>
      </c>
      <c r="E273" s="1">
        <v>41863.040277777778</v>
      </c>
      <c r="F273" s="1">
        <v>41865.208078703705</v>
      </c>
      <c r="G273" t="s">
        <v>16</v>
      </c>
      <c r="H273" t="s">
        <v>107</v>
      </c>
      <c r="I273" t="s">
        <v>115</v>
      </c>
      <c r="K273">
        <v>79903</v>
      </c>
      <c r="L273" t="s">
        <v>115</v>
      </c>
      <c r="M273" t="s">
        <v>116</v>
      </c>
      <c r="N273" t="s">
        <v>117</v>
      </c>
      <c r="O273" t="s">
        <v>118</v>
      </c>
      <c r="P273" s="14" t="str">
        <f t="shared" si="36"/>
        <v>Eric Natividad</v>
      </c>
      <c r="Q273" s="14" t="str">
        <f t="shared" si="37"/>
        <v>Eric Natividad</v>
      </c>
      <c r="R273" t="s">
        <v>33</v>
      </c>
      <c r="S273" s="7">
        <f t="shared" si="38"/>
        <v>6</v>
      </c>
      <c r="T273" s="7" t="str">
        <f t="shared" si="39"/>
        <v>Medium</v>
      </c>
      <c r="U273" s="7" t="str">
        <f t="shared" si="40"/>
        <v>MEDIUM</v>
      </c>
      <c r="V273" s="7" t="str">
        <f t="shared" si="41"/>
        <v>medium</v>
      </c>
      <c r="W273" s="7" t="str">
        <f t="shared" si="42"/>
        <v>Medium</v>
      </c>
      <c r="X273" s="9" t="str">
        <f>LEFT(A273,2)</f>
        <v>10</v>
      </c>
      <c r="Y273" s="9" t="str">
        <f>RIGHT(A273,3)</f>
        <v>165</v>
      </c>
      <c r="Z273" s="9" t="str">
        <f t="shared" si="43"/>
        <v>ic Car</v>
      </c>
      <c r="AA273" s="9" t="str">
        <f t="shared" si="44"/>
        <v>ppe</v>
      </c>
    </row>
    <row r="274" spans="1:27" x14ac:dyDescent="0.25">
      <c r="A274">
        <v>10176</v>
      </c>
      <c r="B274">
        <v>47</v>
      </c>
      <c r="C274">
        <v>100</v>
      </c>
      <c r="D274">
        <v>3</v>
      </c>
      <c r="E274" s="1">
        <v>42110.944444444445</v>
      </c>
      <c r="F274" s="1">
        <v>42113.546261574076</v>
      </c>
      <c r="G274" t="s">
        <v>16</v>
      </c>
      <c r="H274" t="s">
        <v>107</v>
      </c>
      <c r="I274" t="s">
        <v>247</v>
      </c>
      <c r="K274">
        <v>42100</v>
      </c>
      <c r="L274" t="s">
        <v>148</v>
      </c>
      <c r="M274" t="s">
        <v>27</v>
      </c>
      <c r="N274" t="s">
        <v>248</v>
      </c>
      <c r="O274" t="s">
        <v>249</v>
      </c>
      <c r="P274" s="14" t="str">
        <f t="shared" si="36"/>
        <v>Maurizio Moroni</v>
      </c>
      <c r="Q274" s="14" t="str">
        <f t="shared" si="37"/>
        <v>Maurizio Moroni</v>
      </c>
      <c r="R274" t="s">
        <v>89</v>
      </c>
      <c r="S274" s="7">
        <f t="shared" si="38"/>
        <v>5</v>
      </c>
      <c r="T274" s="7" t="str">
        <f t="shared" si="39"/>
        <v>Large</v>
      </c>
      <c r="U274" s="7" t="str">
        <f t="shared" si="40"/>
        <v>LARGE</v>
      </c>
      <c r="V274" s="7" t="str">
        <f t="shared" si="41"/>
        <v>large</v>
      </c>
      <c r="W274" s="7" t="str">
        <f t="shared" si="42"/>
        <v>Large</v>
      </c>
      <c r="X274" s="9" t="str">
        <f>LEFT(A274,2)</f>
        <v>10</v>
      </c>
      <c r="Y274" s="9" t="str">
        <f>RIGHT(A274,3)</f>
        <v>176</v>
      </c>
      <c r="Z274" s="9" t="str">
        <f t="shared" si="43"/>
        <v>ic Car</v>
      </c>
      <c r="AA274" s="9" t="str">
        <f t="shared" si="44"/>
        <v>ppe</v>
      </c>
    </row>
    <row r="275" spans="1:27" x14ac:dyDescent="0.25">
      <c r="A275">
        <v>10185</v>
      </c>
      <c r="B275">
        <v>33</v>
      </c>
      <c r="C275">
        <v>100</v>
      </c>
      <c r="D275">
        <v>14</v>
      </c>
      <c r="E275" s="1">
        <v>40976.088194444441</v>
      </c>
      <c r="F275" s="1">
        <v>40977.066840277781</v>
      </c>
      <c r="G275" t="s">
        <v>16</v>
      </c>
      <c r="H275" t="s">
        <v>107</v>
      </c>
      <c r="I275" t="s">
        <v>94</v>
      </c>
      <c r="J275" t="s">
        <v>72</v>
      </c>
      <c r="K275">
        <v>50553</v>
      </c>
      <c r="L275" t="s">
        <v>20</v>
      </c>
      <c r="M275" t="s">
        <v>21</v>
      </c>
      <c r="N275" t="s">
        <v>187</v>
      </c>
      <c r="O275" t="s">
        <v>188</v>
      </c>
      <c r="P275" s="14" t="str">
        <f t="shared" si="36"/>
        <v>Wing C Tam</v>
      </c>
      <c r="Q275" s="14" t="str">
        <f t="shared" si="37"/>
        <v>Wing C Tam</v>
      </c>
      <c r="R275" t="s">
        <v>33</v>
      </c>
      <c r="S275" s="7">
        <f t="shared" si="38"/>
        <v>6</v>
      </c>
      <c r="T275" s="7" t="str">
        <f t="shared" si="39"/>
        <v>Medium</v>
      </c>
      <c r="U275" s="7" t="str">
        <f t="shared" si="40"/>
        <v>MEDIUM</v>
      </c>
      <c r="V275" s="7" t="str">
        <f t="shared" si="41"/>
        <v>medium</v>
      </c>
      <c r="W275" s="7" t="str">
        <f t="shared" si="42"/>
        <v>Medium</v>
      </c>
      <c r="X275" s="9" t="str">
        <f>LEFT(A275,2)</f>
        <v>10</v>
      </c>
      <c r="Y275" s="9" t="str">
        <f>RIGHT(A275,3)</f>
        <v>185</v>
      </c>
      <c r="Z275" s="9" t="str">
        <f t="shared" si="43"/>
        <v>ic Car</v>
      </c>
      <c r="AA275" s="9" t="str">
        <f t="shared" si="44"/>
        <v>ppe</v>
      </c>
    </row>
    <row r="276" spans="1:27" x14ac:dyDescent="0.25">
      <c r="A276">
        <v>10196</v>
      </c>
      <c r="B276">
        <v>24</v>
      </c>
      <c r="C276">
        <v>100</v>
      </c>
      <c r="D276">
        <v>6</v>
      </c>
      <c r="E276" s="1">
        <v>41371.056944444441</v>
      </c>
      <c r="F276" s="1">
        <v>41372.101840277777</v>
      </c>
      <c r="G276" t="s">
        <v>16</v>
      </c>
      <c r="H276" t="s">
        <v>107</v>
      </c>
      <c r="I276" t="s">
        <v>140</v>
      </c>
      <c r="J276" t="s">
        <v>66</v>
      </c>
      <c r="K276">
        <v>97823</v>
      </c>
      <c r="L276" t="s">
        <v>20</v>
      </c>
      <c r="M276" t="s">
        <v>21</v>
      </c>
      <c r="N276" t="s">
        <v>51</v>
      </c>
      <c r="O276" t="s">
        <v>141</v>
      </c>
      <c r="P276" s="14" t="str">
        <f t="shared" si="36"/>
        <v>Leslie Murphy</v>
      </c>
      <c r="Q276" s="14" t="str">
        <f t="shared" si="37"/>
        <v>Leslie Murphy</v>
      </c>
      <c r="R276" t="s">
        <v>33</v>
      </c>
      <c r="S276" s="7">
        <f t="shared" si="38"/>
        <v>6</v>
      </c>
      <c r="T276" s="7" t="str">
        <f t="shared" si="39"/>
        <v>Medium</v>
      </c>
      <c r="U276" s="7" t="str">
        <f t="shared" si="40"/>
        <v>MEDIUM</v>
      </c>
      <c r="V276" s="7" t="str">
        <f t="shared" si="41"/>
        <v>medium</v>
      </c>
      <c r="W276" s="7" t="str">
        <f t="shared" si="42"/>
        <v>Medium</v>
      </c>
      <c r="X276" s="9" t="str">
        <f>LEFT(A276,2)</f>
        <v>10</v>
      </c>
      <c r="Y276" s="9" t="str">
        <f>RIGHT(A276,3)</f>
        <v>196</v>
      </c>
      <c r="Z276" s="9" t="str">
        <f t="shared" si="43"/>
        <v>ic Car</v>
      </c>
      <c r="AA276" s="9" t="str">
        <f t="shared" si="44"/>
        <v>ppe</v>
      </c>
    </row>
    <row r="277" spans="1:27" x14ac:dyDescent="0.25">
      <c r="A277">
        <v>10208</v>
      </c>
      <c r="B277">
        <v>26</v>
      </c>
      <c r="C277">
        <v>100</v>
      </c>
      <c r="D277">
        <v>14</v>
      </c>
      <c r="E277" s="1">
        <v>41933.008333333331</v>
      </c>
      <c r="F277" s="1">
        <v>41935.873333333337</v>
      </c>
      <c r="G277" t="s">
        <v>16</v>
      </c>
      <c r="H277" t="s">
        <v>107</v>
      </c>
      <c r="I277" t="s">
        <v>127</v>
      </c>
      <c r="K277">
        <v>69004</v>
      </c>
      <c r="L277" t="s">
        <v>26</v>
      </c>
      <c r="M277" t="s">
        <v>27</v>
      </c>
      <c r="N277" t="s">
        <v>128</v>
      </c>
      <c r="O277" t="s">
        <v>129</v>
      </c>
      <c r="P277" s="14" t="str">
        <f t="shared" si="36"/>
        <v>Mary Saveley</v>
      </c>
      <c r="Q277" s="14" t="str">
        <f t="shared" si="37"/>
        <v>Mary Saveley</v>
      </c>
      <c r="R277" t="s">
        <v>33</v>
      </c>
      <c r="S277" s="7">
        <f t="shared" si="38"/>
        <v>6</v>
      </c>
      <c r="T277" s="7" t="str">
        <f t="shared" si="39"/>
        <v>Medium</v>
      </c>
      <c r="U277" s="7" t="str">
        <f t="shared" si="40"/>
        <v>MEDIUM</v>
      </c>
      <c r="V277" s="7" t="str">
        <f t="shared" si="41"/>
        <v>medium</v>
      </c>
      <c r="W277" s="7" t="str">
        <f t="shared" si="42"/>
        <v>Medium</v>
      </c>
      <c r="X277" s="9" t="str">
        <f>LEFT(A277,2)</f>
        <v>10</v>
      </c>
      <c r="Y277" s="9" t="str">
        <f>RIGHT(A277,3)</f>
        <v>208</v>
      </c>
      <c r="Z277" s="9" t="str">
        <f t="shared" si="43"/>
        <v>ic Car</v>
      </c>
      <c r="AA277" s="9" t="str">
        <f t="shared" si="44"/>
        <v>ppe</v>
      </c>
    </row>
    <row r="278" spans="1:27" x14ac:dyDescent="0.25">
      <c r="A278">
        <v>10220</v>
      </c>
      <c r="B278">
        <v>30</v>
      </c>
      <c r="C278">
        <v>100</v>
      </c>
      <c r="D278">
        <v>3</v>
      </c>
      <c r="E278" s="1">
        <v>40944.988888888889</v>
      </c>
      <c r="F278" s="1">
        <v>40945.732685185183</v>
      </c>
      <c r="G278" t="s">
        <v>16</v>
      </c>
      <c r="H278" t="s">
        <v>107</v>
      </c>
      <c r="I278" t="s">
        <v>259</v>
      </c>
      <c r="K278">
        <v>2</v>
      </c>
      <c r="L278" t="s">
        <v>260</v>
      </c>
      <c r="M278" t="s">
        <v>27</v>
      </c>
      <c r="N278" t="s">
        <v>261</v>
      </c>
      <c r="O278" t="s">
        <v>262</v>
      </c>
      <c r="P278" s="14" t="str">
        <f t="shared" si="36"/>
        <v>Dean Cassidy</v>
      </c>
      <c r="Q278" s="14" t="str">
        <f t="shared" si="37"/>
        <v>Dean Cassidy</v>
      </c>
      <c r="R278" t="s">
        <v>33</v>
      </c>
      <c r="S278" s="7">
        <f t="shared" si="38"/>
        <v>6</v>
      </c>
      <c r="T278" s="7" t="str">
        <f t="shared" si="39"/>
        <v>Medium</v>
      </c>
      <c r="U278" s="7" t="str">
        <f t="shared" si="40"/>
        <v>MEDIUM</v>
      </c>
      <c r="V278" s="7" t="str">
        <f t="shared" si="41"/>
        <v>medium</v>
      </c>
      <c r="W278" s="7" t="str">
        <f t="shared" si="42"/>
        <v>Medium</v>
      </c>
      <c r="X278" s="9" t="str">
        <f>LEFT(A278,2)</f>
        <v>10</v>
      </c>
      <c r="Y278" s="9" t="str">
        <f>RIGHT(A278,3)</f>
        <v>220</v>
      </c>
      <c r="Z278" s="9" t="str">
        <f t="shared" si="43"/>
        <v>ic Car</v>
      </c>
      <c r="AA278" s="9" t="str">
        <f t="shared" si="44"/>
        <v>ppe</v>
      </c>
    </row>
    <row r="279" spans="1:27" x14ac:dyDescent="0.25">
      <c r="A279">
        <v>10230</v>
      </c>
      <c r="B279">
        <v>43</v>
      </c>
      <c r="C279">
        <v>100</v>
      </c>
      <c r="D279">
        <v>1</v>
      </c>
      <c r="E279" s="1">
        <v>41599.959027777775</v>
      </c>
      <c r="F279" s="1">
        <v>41602.461493055554</v>
      </c>
      <c r="G279" t="s">
        <v>16</v>
      </c>
      <c r="H279" t="s">
        <v>107</v>
      </c>
      <c r="I279" t="s">
        <v>252</v>
      </c>
      <c r="K279">
        <v>60528</v>
      </c>
      <c r="L279" t="s">
        <v>241</v>
      </c>
      <c r="M279" t="s">
        <v>27</v>
      </c>
      <c r="N279" t="s">
        <v>253</v>
      </c>
      <c r="O279" t="s">
        <v>228</v>
      </c>
      <c r="P279" s="14" t="str">
        <f t="shared" si="36"/>
        <v>Roland Keitel</v>
      </c>
      <c r="Q279" s="14" t="str">
        <f t="shared" si="37"/>
        <v>Roland Keitel</v>
      </c>
      <c r="R279" t="s">
        <v>89</v>
      </c>
      <c r="S279" s="7">
        <f t="shared" si="38"/>
        <v>5</v>
      </c>
      <c r="T279" s="7" t="str">
        <f t="shared" si="39"/>
        <v>Large</v>
      </c>
      <c r="U279" s="7" t="str">
        <f t="shared" si="40"/>
        <v>LARGE</v>
      </c>
      <c r="V279" s="7" t="str">
        <f t="shared" si="41"/>
        <v>large</v>
      </c>
      <c r="W279" s="7" t="str">
        <f t="shared" si="42"/>
        <v>Large</v>
      </c>
      <c r="X279" s="9" t="str">
        <f>LEFT(A279,2)</f>
        <v>10</v>
      </c>
      <c r="Y279" s="9" t="str">
        <f>RIGHT(A279,3)</f>
        <v>230</v>
      </c>
      <c r="Z279" s="9" t="str">
        <f t="shared" si="43"/>
        <v>ic Car</v>
      </c>
      <c r="AA279" s="9" t="str">
        <f t="shared" si="44"/>
        <v>ppe</v>
      </c>
    </row>
    <row r="280" spans="1:27" x14ac:dyDescent="0.25">
      <c r="A280">
        <v>10247</v>
      </c>
      <c r="B280">
        <v>25</v>
      </c>
      <c r="C280">
        <v>100</v>
      </c>
      <c r="D280">
        <v>3</v>
      </c>
      <c r="E280" s="1">
        <v>41025.986111111109</v>
      </c>
      <c r="F280" s="1">
        <v>41027.493113425924</v>
      </c>
      <c r="G280" t="s">
        <v>16</v>
      </c>
      <c r="H280" t="s">
        <v>107</v>
      </c>
      <c r="I280" t="s">
        <v>254</v>
      </c>
      <c r="K280" t="s">
        <v>255</v>
      </c>
      <c r="L280" t="s">
        <v>76</v>
      </c>
      <c r="M280" t="s">
        <v>27</v>
      </c>
      <c r="N280" t="s">
        <v>256</v>
      </c>
      <c r="O280" t="s">
        <v>257</v>
      </c>
      <c r="P280" s="14" t="str">
        <f t="shared" si="36"/>
        <v>Kalle Suominen</v>
      </c>
      <c r="Q280" s="14" t="str">
        <f t="shared" si="37"/>
        <v>Kalle Suominen</v>
      </c>
      <c r="R280" t="s">
        <v>33</v>
      </c>
      <c r="S280" s="7">
        <f t="shared" si="38"/>
        <v>6</v>
      </c>
      <c r="T280" s="7" t="str">
        <f t="shared" si="39"/>
        <v>Medium</v>
      </c>
      <c r="U280" s="7" t="str">
        <f t="shared" si="40"/>
        <v>MEDIUM</v>
      </c>
      <c r="V280" s="7" t="str">
        <f t="shared" si="41"/>
        <v>medium</v>
      </c>
      <c r="W280" s="7" t="str">
        <f t="shared" si="42"/>
        <v>Medium</v>
      </c>
      <c r="X280" s="9" t="str">
        <f>LEFT(A280,2)</f>
        <v>10</v>
      </c>
      <c r="Y280" s="9" t="str">
        <f>RIGHT(A280,3)</f>
        <v>247</v>
      </c>
      <c r="Z280" s="9" t="str">
        <f t="shared" si="43"/>
        <v>ic Car</v>
      </c>
      <c r="AA280" s="9" t="str">
        <f t="shared" si="44"/>
        <v>ppe</v>
      </c>
    </row>
    <row r="281" spans="1:27" x14ac:dyDescent="0.25">
      <c r="A281">
        <v>10272</v>
      </c>
      <c r="B281">
        <v>27</v>
      </c>
      <c r="C281">
        <v>100</v>
      </c>
      <c r="D281">
        <v>3</v>
      </c>
      <c r="E281" s="1">
        <v>41350.071527777778</v>
      </c>
      <c r="F281" s="1">
        <v>41353.029849537037</v>
      </c>
      <c r="G281" t="s">
        <v>16</v>
      </c>
      <c r="H281" t="s">
        <v>107</v>
      </c>
      <c r="I281" t="s">
        <v>82</v>
      </c>
      <c r="J281" t="s">
        <v>83</v>
      </c>
      <c r="K281">
        <v>70267</v>
      </c>
      <c r="L281" t="s">
        <v>20</v>
      </c>
      <c r="M281" t="s">
        <v>21</v>
      </c>
      <c r="N281" t="s">
        <v>22</v>
      </c>
      <c r="O281" t="s">
        <v>84</v>
      </c>
      <c r="P281" s="14" t="str">
        <f t="shared" si="36"/>
        <v>Kyung Yu</v>
      </c>
      <c r="Q281" s="14" t="str">
        <f t="shared" si="37"/>
        <v>Kyung Yu</v>
      </c>
      <c r="R281" t="s">
        <v>33</v>
      </c>
      <c r="S281" s="7">
        <f t="shared" si="38"/>
        <v>6</v>
      </c>
      <c r="T281" s="7" t="str">
        <f t="shared" si="39"/>
        <v>Medium</v>
      </c>
      <c r="U281" s="7" t="str">
        <f t="shared" si="40"/>
        <v>MEDIUM</v>
      </c>
      <c r="V281" s="7" t="str">
        <f t="shared" si="41"/>
        <v>medium</v>
      </c>
      <c r="W281" s="7" t="str">
        <f t="shared" si="42"/>
        <v>Medium</v>
      </c>
      <c r="X281" s="9" t="str">
        <f>LEFT(A281,2)</f>
        <v>10</v>
      </c>
      <c r="Y281" s="9" t="str">
        <f>RIGHT(A281,3)</f>
        <v>272</v>
      </c>
      <c r="Z281" s="9" t="str">
        <f t="shared" si="43"/>
        <v>ic Car</v>
      </c>
      <c r="AA281" s="9" t="str">
        <f t="shared" si="44"/>
        <v>ppe</v>
      </c>
    </row>
    <row r="282" spans="1:27" x14ac:dyDescent="0.25">
      <c r="A282">
        <v>10282</v>
      </c>
      <c r="B282">
        <v>27</v>
      </c>
      <c r="C282">
        <v>100</v>
      </c>
      <c r="D282">
        <v>6</v>
      </c>
      <c r="E282" s="1">
        <v>42006.027777777781</v>
      </c>
      <c r="F282" s="1">
        <v>42008.876006944447</v>
      </c>
      <c r="G282" t="s">
        <v>16</v>
      </c>
      <c r="H282" t="s">
        <v>107</v>
      </c>
      <c r="I282" t="s">
        <v>156</v>
      </c>
      <c r="J282" t="s">
        <v>35</v>
      </c>
      <c r="K282">
        <v>97562</v>
      </c>
      <c r="L282" t="s">
        <v>20</v>
      </c>
      <c r="M282" t="s">
        <v>21</v>
      </c>
      <c r="N282" t="s">
        <v>157</v>
      </c>
      <c r="O282" t="s">
        <v>158</v>
      </c>
      <c r="P282" s="14" t="str">
        <f t="shared" si="36"/>
        <v>Valarie Nelson</v>
      </c>
      <c r="Q282" s="14" t="str">
        <f t="shared" si="37"/>
        <v>Valarie Nelson</v>
      </c>
      <c r="R282" t="s">
        <v>33</v>
      </c>
      <c r="S282" s="7">
        <f t="shared" si="38"/>
        <v>6</v>
      </c>
      <c r="T282" s="7" t="str">
        <f t="shared" si="39"/>
        <v>Medium</v>
      </c>
      <c r="U282" s="7" t="str">
        <f t="shared" si="40"/>
        <v>MEDIUM</v>
      </c>
      <c r="V282" s="7" t="str">
        <f t="shared" si="41"/>
        <v>medium</v>
      </c>
      <c r="W282" s="7" t="str">
        <f t="shared" si="42"/>
        <v>Medium</v>
      </c>
      <c r="X282" s="9" t="str">
        <f>LEFT(A282,2)</f>
        <v>10</v>
      </c>
      <c r="Y282" s="9" t="str">
        <f>RIGHT(A282,3)</f>
        <v>282</v>
      </c>
      <c r="Z282" s="9" t="str">
        <f t="shared" si="43"/>
        <v>ic Car</v>
      </c>
      <c r="AA282" s="9" t="str">
        <f t="shared" si="44"/>
        <v>ppe</v>
      </c>
    </row>
    <row r="283" spans="1:27" x14ac:dyDescent="0.25">
      <c r="A283">
        <v>10293</v>
      </c>
      <c r="B283">
        <v>24</v>
      </c>
      <c r="C283">
        <v>100</v>
      </c>
      <c r="D283">
        <v>9</v>
      </c>
      <c r="E283" s="1">
        <v>41949.947222222225</v>
      </c>
      <c r="F283" s="1">
        <v>41951.361388888887</v>
      </c>
      <c r="G283" t="s">
        <v>16</v>
      </c>
      <c r="H283" t="s">
        <v>107</v>
      </c>
      <c r="I283" t="s">
        <v>147</v>
      </c>
      <c r="K283">
        <v>10100</v>
      </c>
      <c r="L283" t="s">
        <v>148</v>
      </c>
      <c r="M283" t="s">
        <v>27</v>
      </c>
      <c r="N283" t="s">
        <v>149</v>
      </c>
      <c r="O283" t="s">
        <v>150</v>
      </c>
      <c r="P283" s="14" t="str">
        <f t="shared" si="36"/>
        <v>Paolo Accorti</v>
      </c>
      <c r="Q283" s="14" t="str">
        <f t="shared" si="37"/>
        <v>Paolo Accorti</v>
      </c>
      <c r="R283" t="s">
        <v>33</v>
      </c>
      <c r="S283" s="7">
        <f t="shared" si="38"/>
        <v>6</v>
      </c>
      <c r="T283" s="7" t="str">
        <f t="shared" si="39"/>
        <v>Medium</v>
      </c>
      <c r="U283" s="7" t="str">
        <f t="shared" si="40"/>
        <v>MEDIUM</v>
      </c>
      <c r="V283" s="7" t="str">
        <f t="shared" si="41"/>
        <v>medium</v>
      </c>
      <c r="W283" s="7" t="str">
        <f t="shared" si="42"/>
        <v>Medium</v>
      </c>
      <c r="X283" s="9" t="str">
        <f>LEFT(A283,2)</f>
        <v>10</v>
      </c>
      <c r="Y283" s="9" t="str">
        <f>RIGHT(A283,3)</f>
        <v>293</v>
      </c>
      <c r="Z283" s="9" t="str">
        <f t="shared" si="43"/>
        <v>ic Car</v>
      </c>
      <c r="AA283" s="9" t="str">
        <f t="shared" si="44"/>
        <v>ppe</v>
      </c>
    </row>
    <row r="284" spans="1:27" x14ac:dyDescent="0.25">
      <c r="A284">
        <v>10306</v>
      </c>
      <c r="B284">
        <v>34</v>
      </c>
      <c r="C284">
        <v>100</v>
      </c>
      <c r="D284">
        <v>14</v>
      </c>
      <c r="E284" s="1">
        <v>41159.044444444444</v>
      </c>
      <c r="F284" s="1">
        <v>41160.663622685184</v>
      </c>
      <c r="G284" t="s">
        <v>16</v>
      </c>
      <c r="H284" t="s">
        <v>107</v>
      </c>
      <c r="I284" t="s">
        <v>265</v>
      </c>
      <c r="K284" t="s">
        <v>266</v>
      </c>
      <c r="L284" t="s">
        <v>99</v>
      </c>
      <c r="M284" t="s">
        <v>27</v>
      </c>
      <c r="N284" t="s">
        <v>267</v>
      </c>
      <c r="O284" t="s">
        <v>55</v>
      </c>
      <c r="P284" s="14" t="str">
        <f t="shared" si="36"/>
        <v>Victoria Ashworth</v>
      </c>
      <c r="Q284" s="14" t="str">
        <f t="shared" si="37"/>
        <v>Victoria Ashworth</v>
      </c>
      <c r="R284" t="s">
        <v>33</v>
      </c>
      <c r="S284" s="7">
        <f t="shared" si="38"/>
        <v>6</v>
      </c>
      <c r="T284" s="7" t="str">
        <f t="shared" si="39"/>
        <v>Medium</v>
      </c>
      <c r="U284" s="7" t="str">
        <f t="shared" si="40"/>
        <v>MEDIUM</v>
      </c>
      <c r="V284" s="7" t="str">
        <f t="shared" si="41"/>
        <v>medium</v>
      </c>
      <c r="W284" s="7" t="str">
        <f t="shared" si="42"/>
        <v>Medium</v>
      </c>
      <c r="X284" s="9" t="str">
        <f>LEFT(A284,2)</f>
        <v>10</v>
      </c>
      <c r="Y284" s="9" t="str">
        <f>RIGHT(A284,3)</f>
        <v>306</v>
      </c>
      <c r="Z284" s="9" t="str">
        <f t="shared" si="43"/>
        <v>ic Car</v>
      </c>
      <c r="AA284" s="9" t="str">
        <f t="shared" si="44"/>
        <v>ppe</v>
      </c>
    </row>
    <row r="285" spans="1:27" x14ac:dyDescent="0.25">
      <c r="A285">
        <v>10314</v>
      </c>
      <c r="B285">
        <v>46</v>
      </c>
      <c r="C285">
        <v>100</v>
      </c>
      <c r="D285">
        <v>6</v>
      </c>
      <c r="E285" s="1">
        <v>41686.017361111109</v>
      </c>
      <c r="F285" s="1">
        <v>41687.74728009259</v>
      </c>
      <c r="G285" t="s">
        <v>16</v>
      </c>
      <c r="H285" t="s">
        <v>107</v>
      </c>
      <c r="I285" t="s">
        <v>268</v>
      </c>
      <c r="K285">
        <v>8200</v>
      </c>
      <c r="L285" t="s">
        <v>181</v>
      </c>
      <c r="M285" t="s">
        <v>27</v>
      </c>
      <c r="N285" t="s">
        <v>269</v>
      </c>
      <c r="O285" t="s">
        <v>270</v>
      </c>
      <c r="P285" s="14" t="str">
        <f t="shared" si="36"/>
        <v>Palle Ibsen</v>
      </c>
      <c r="Q285" s="14" t="str">
        <f t="shared" si="37"/>
        <v>Palle Ibsen</v>
      </c>
      <c r="R285" t="s">
        <v>33</v>
      </c>
      <c r="S285" s="7">
        <f t="shared" si="38"/>
        <v>6</v>
      </c>
      <c r="T285" s="7" t="str">
        <f t="shared" si="39"/>
        <v>Medium</v>
      </c>
      <c r="U285" s="7" t="str">
        <f t="shared" si="40"/>
        <v>MEDIUM</v>
      </c>
      <c r="V285" s="7" t="str">
        <f t="shared" si="41"/>
        <v>medium</v>
      </c>
      <c r="W285" s="7" t="str">
        <f t="shared" si="42"/>
        <v>Medium</v>
      </c>
      <c r="X285" s="9" t="str">
        <f>LEFT(A285,2)</f>
        <v>10</v>
      </c>
      <c r="Y285" s="9" t="str">
        <f>RIGHT(A285,3)</f>
        <v>314</v>
      </c>
      <c r="Z285" s="9" t="str">
        <f t="shared" si="43"/>
        <v>ic Car</v>
      </c>
      <c r="AA285" s="9" t="str">
        <f t="shared" si="44"/>
        <v>ppe</v>
      </c>
    </row>
    <row r="286" spans="1:27" x14ac:dyDescent="0.25">
      <c r="A286">
        <v>10324</v>
      </c>
      <c r="B286">
        <v>27</v>
      </c>
      <c r="C286">
        <v>54.33</v>
      </c>
      <c r="D286">
        <v>1</v>
      </c>
      <c r="E286" s="1">
        <v>41967.005555555559</v>
      </c>
      <c r="F286" s="1">
        <v>41967.187777777777</v>
      </c>
      <c r="G286" t="s">
        <v>16</v>
      </c>
      <c r="H286" t="s">
        <v>107</v>
      </c>
      <c r="I286" t="s">
        <v>18</v>
      </c>
      <c r="J286" t="s">
        <v>19</v>
      </c>
      <c r="K286">
        <v>10022</v>
      </c>
      <c r="L286" t="s">
        <v>20</v>
      </c>
      <c r="M286" t="s">
        <v>21</v>
      </c>
      <c r="N286" t="s">
        <v>60</v>
      </c>
      <c r="O286" t="s">
        <v>61</v>
      </c>
      <c r="P286" s="14" t="str">
        <f t="shared" si="36"/>
        <v>Michael Frick</v>
      </c>
      <c r="Q286" s="14" t="str">
        <f t="shared" si="37"/>
        <v>Michael Frick</v>
      </c>
      <c r="R286" t="s">
        <v>24</v>
      </c>
      <c r="S286" s="7">
        <f t="shared" si="38"/>
        <v>5</v>
      </c>
      <c r="T286" s="7" t="str">
        <f t="shared" si="39"/>
        <v>Small</v>
      </c>
      <c r="U286" s="7" t="str">
        <f t="shared" si="40"/>
        <v>SMALL</v>
      </c>
      <c r="V286" s="7" t="str">
        <f t="shared" si="41"/>
        <v>small</v>
      </c>
      <c r="W286" s="7" t="str">
        <f t="shared" si="42"/>
        <v>Small</v>
      </c>
      <c r="X286" s="9" t="str">
        <f>LEFT(A286,2)</f>
        <v>10</v>
      </c>
      <c r="Y286" s="9" t="str">
        <f>RIGHT(A286,3)</f>
        <v>324</v>
      </c>
      <c r="Z286" s="9" t="str">
        <f t="shared" si="43"/>
        <v>ic Car</v>
      </c>
      <c r="AA286" s="9" t="str">
        <f t="shared" si="44"/>
        <v>ppe</v>
      </c>
    </row>
    <row r="287" spans="1:27" x14ac:dyDescent="0.25">
      <c r="A287">
        <v>10336</v>
      </c>
      <c r="B287">
        <v>33</v>
      </c>
      <c r="C287">
        <v>100</v>
      </c>
      <c r="D287">
        <v>11</v>
      </c>
      <c r="E287" s="1">
        <v>40923.04791666667</v>
      </c>
      <c r="F287" s="1">
        <v>40925.648831018516</v>
      </c>
      <c r="G287" t="s">
        <v>16</v>
      </c>
      <c r="H287" t="s">
        <v>107</v>
      </c>
      <c r="I287" t="s">
        <v>30</v>
      </c>
      <c r="K287">
        <v>75012</v>
      </c>
      <c r="L287" t="s">
        <v>26</v>
      </c>
      <c r="M287" t="s">
        <v>27</v>
      </c>
      <c r="N287" t="s">
        <v>223</v>
      </c>
      <c r="O287" t="s">
        <v>224</v>
      </c>
      <c r="P287" s="14" t="str">
        <f t="shared" si="36"/>
        <v>Marie Bertrand</v>
      </c>
      <c r="Q287" s="14" t="str">
        <f t="shared" si="37"/>
        <v>Marie Bertrand</v>
      </c>
      <c r="R287" t="s">
        <v>33</v>
      </c>
      <c r="S287" s="7">
        <f t="shared" si="38"/>
        <v>6</v>
      </c>
      <c r="T287" s="7" t="str">
        <f t="shared" si="39"/>
        <v>Medium</v>
      </c>
      <c r="U287" s="7" t="str">
        <f t="shared" si="40"/>
        <v>MEDIUM</v>
      </c>
      <c r="V287" s="7" t="str">
        <f t="shared" si="41"/>
        <v>medium</v>
      </c>
      <c r="W287" s="7" t="str">
        <f t="shared" si="42"/>
        <v>Medium</v>
      </c>
      <c r="X287" s="9" t="str">
        <f>LEFT(A287,2)</f>
        <v>10</v>
      </c>
      <c r="Y287" s="9" t="str">
        <f>RIGHT(A287,3)</f>
        <v>336</v>
      </c>
      <c r="Z287" s="9" t="str">
        <f t="shared" si="43"/>
        <v>ic Car</v>
      </c>
      <c r="AA287" s="9" t="str">
        <f t="shared" si="44"/>
        <v>ppe</v>
      </c>
    </row>
    <row r="288" spans="1:27" x14ac:dyDescent="0.25">
      <c r="A288">
        <v>10348</v>
      </c>
      <c r="B288">
        <v>47</v>
      </c>
      <c r="C288">
        <v>100</v>
      </c>
      <c r="D288">
        <v>4</v>
      </c>
      <c r="E288" s="1">
        <v>42272.050694444442</v>
      </c>
      <c r="F288" s="1">
        <v>42273.623981481483</v>
      </c>
      <c r="G288" t="s">
        <v>16</v>
      </c>
      <c r="H288" t="s">
        <v>107</v>
      </c>
      <c r="I288" t="s">
        <v>103</v>
      </c>
      <c r="K288">
        <v>28023</v>
      </c>
      <c r="L288" t="s">
        <v>104</v>
      </c>
      <c r="M288" t="s">
        <v>27</v>
      </c>
      <c r="N288" t="s">
        <v>113</v>
      </c>
      <c r="O288" t="s">
        <v>114</v>
      </c>
      <c r="P288" s="14" t="str">
        <f t="shared" si="36"/>
        <v>MartÂ¡n Sommer</v>
      </c>
      <c r="Q288" s="14" t="str">
        <f t="shared" si="37"/>
        <v>MartÂ¡n Sommer</v>
      </c>
      <c r="R288" t="s">
        <v>33</v>
      </c>
      <c r="S288" s="7">
        <f t="shared" si="38"/>
        <v>6</v>
      </c>
      <c r="T288" s="7" t="str">
        <f t="shared" si="39"/>
        <v>Medium</v>
      </c>
      <c r="U288" s="7" t="str">
        <f t="shared" si="40"/>
        <v>MEDIUM</v>
      </c>
      <c r="V288" s="7" t="str">
        <f t="shared" si="41"/>
        <v>medium</v>
      </c>
      <c r="W288" s="7" t="str">
        <f t="shared" si="42"/>
        <v>Medium</v>
      </c>
      <c r="X288" s="9" t="str">
        <f>LEFT(A288,2)</f>
        <v>10</v>
      </c>
      <c r="Y288" s="9" t="str">
        <f>RIGHT(A288,3)</f>
        <v>348</v>
      </c>
      <c r="Z288" s="9" t="str">
        <f t="shared" si="43"/>
        <v>ic Car</v>
      </c>
      <c r="AA288" s="9" t="str">
        <f t="shared" si="44"/>
        <v>ppe</v>
      </c>
    </row>
    <row r="289" spans="1:27" x14ac:dyDescent="0.25">
      <c r="A289">
        <v>10358</v>
      </c>
      <c r="B289">
        <v>49</v>
      </c>
      <c r="C289">
        <v>55.34</v>
      </c>
      <c r="D289">
        <v>5</v>
      </c>
      <c r="E289" s="1">
        <v>41152.038888888892</v>
      </c>
      <c r="F289" s="1">
        <v>41152.972731481481</v>
      </c>
      <c r="G289" t="s">
        <v>16</v>
      </c>
      <c r="H289" t="s">
        <v>107</v>
      </c>
      <c r="I289" t="s">
        <v>103</v>
      </c>
      <c r="K289">
        <v>28034</v>
      </c>
      <c r="L289" t="s">
        <v>104</v>
      </c>
      <c r="M289" t="s">
        <v>27</v>
      </c>
      <c r="N289" t="s">
        <v>105</v>
      </c>
      <c r="O289" t="s">
        <v>106</v>
      </c>
      <c r="P289" s="14" t="str">
        <f t="shared" si="36"/>
        <v>Diego Freyre</v>
      </c>
      <c r="Q289" s="14" t="str">
        <f t="shared" si="37"/>
        <v>Diego Freyre</v>
      </c>
      <c r="R289" t="s">
        <v>24</v>
      </c>
      <c r="S289" s="7">
        <f t="shared" si="38"/>
        <v>5</v>
      </c>
      <c r="T289" s="7" t="str">
        <f t="shared" si="39"/>
        <v>Small</v>
      </c>
      <c r="U289" s="7" t="str">
        <f t="shared" si="40"/>
        <v>SMALL</v>
      </c>
      <c r="V289" s="7" t="str">
        <f t="shared" si="41"/>
        <v>small</v>
      </c>
      <c r="W289" s="7" t="str">
        <f t="shared" si="42"/>
        <v>Small</v>
      </c>
      <c r="X289" s="9" t="str">
        <f>LEFT(A289,2)</f>
        <v>10</v>
      </c>
      <c r="Y289" s="9" t="str">
        <f>RIGHT(A289,3)</f>
        <v>358</v>
      </c>
      <c r="Z289" s="9" t="str">
        <f t="shared" si="43"/>
        <v>ic Car</v>
      </c>
      <c r="AA289" s="9" t="str">
        <f t="shared" si="44"/>
        <v>ppe</v>
      </c>
    </row>
    <row r="290" spans="1:27" x14ac:dyDescent="0.25">
      <c r="A290">
        <v>10372</v>
      </c>
      <c r="B290">
        <v>40</v>
      </c>
      <c r="C290">
        <v>100</v>
      </c>
      <c r="D290">
        <v>4</v>
      </c>
      <c r="E290" s="1">
        <v>40942.018055555556</v>
      </c>
      <c r="F290" s="1">
        <v>40943.802708333336</v>
      </c>
      <c r="G290" t="s">
        <v>16</v>
      </c>
      <c r="H290" t="s">
        <v>107</v>
      </c>
      <c r="I290" t="s">
        <v>142</v>
      </c>
      <c r="J290" t="s">
        <v>143</v>
      </c>
      <c r="K290" t="s">
        <v>144</v>
      </c>
      <c r="L290" t="s">
        <v>116</v>
      </c>
      <c r="M290" t="s">
        <v>116</v>
      </c>
      <c r="N290" t="s">
        <v>145</v>
      </c>
      <c r="O290" t="s">
        <v>146</v>
      </c>
      <c r="P290" s="14" t="str">
        <f t="shared" si="36"/>
        <v>Akiko Shimamura</v>
      </c>
      <c r="Q290" s="14" t="str">
        <f t="shared" si="37"/>
        <v>Akiko Shimamura</v>
      </c>
      <c r="R290" t="s">
        <v>33</v>
      </c>
      <c r="S290" s="7">
        <f t="shared" si="38"/>
        <v>6</v>
      </c>
      <c r="T290" s="7" t="str">
        <f t="shared" si="39"/>
        <v>Medium</v>
      </c>
      <c r="U290" s="7" t="str">
        <f t="shared" si="40"/>
        <v>MEDIUM</v>
      </c>
      <c r="V290" s="7" t="str">
        <f t="shared" si="41"/>
        <v>medium</v>
      </c>
      <c r="W290" s="7" t="str">
        <f t="shared" si="42"/>
        <v>Medium</v>
      </c>
      <c r="X290" s="9" t="str">
        <f>LEFT(A290,2)</f>
        <v>10</v>
      </c>
      <c r="Y290" s="9" t="str">
        <f>RIGHT(A290,3)</f>
        <v>372</v>
      </c>
      <c r="Z290" s="9" t="str">
        <f t="shared" si="43"/>
        <v>ic Car</v>
      </c>
      <c r="AA290" s="9" t="str">
        <f t="shared" si="44"/>
        <v>ppe</v>
      </c>
    </row>
    <row r="291" spans="1:27" x14ac:dyDescent="0.25">
      <c r="A291">
        <v>10382</v>
      </c>
      <c r="B291">
        <v>37</v>
      </c>
      <c r="C291">
        <v>100</v>
      </c>
      <c r="D291">
        <v>11</v>
      </c>
      <c r="E291" s="1">
        <v>41317.030555555553</v>
      </c>
      <c r="F291" s="1">
        <v>41317.041388888887</v>
      </c>
      <c r="G291" t="s">
        <v>16</v>
      </c>
      <c r="H291" t="s">
        <v>107</v>
      </c>
      <c r="I291" t="s">
        <v>156</v>
      </c>
      <c r="J291" t="s">
        <v>35</v>
      </c>
      <c r="K291">
        <v>97562</v>
      </c>
      <c r="L291" t="s">
        <v>20</v>
      </c>
      <c r="M291" t="s">
        <v>21</v>
      </c>
      <c r="N291" t="s">
        <v>157</v>
      </c>
      <c r="O291" t="s">
        <v>158</v>
      </c>
      <c r="P291" s="14" t="str">
        <f t="shared" si="36"/>
        <v>Valarie Nelson</v>
      </c>
      <c r="Q291" s="14" t="str">
        <f t="shared" si="37"/>
        <v>Valarie Nelson</v>
      </c>
      <c r="R291" t="s">
        <v>33</v>
      </c>
      <c r="S291" s="7">
        <f t="shared" si="38"/>
        <v>6</v>
      </c>
      <c r="T291" s="7" t="str">
        <f t="shared" si="39"/>
        <v>Medium</v>
      </c>
      <c r="U291" s="7" t="str">
        <f t="shared" si="40"/>
        <v>MEDIUM</v>
      </c>
      <c r="V291" s="7" t="str">
        <f t="shared" si="41"/>
        <v>medium</v>
      </c>
      <c r="W291" s="7" t="str">
        <f t="shared" si="42"/>
        <v>Medium</v>
      </c>
      <c r="X291" s="9" t="str">
        <f>LEFT(A291,2)</f>
        <v>10</v>
      </c>
      <c r="Y291" s="9" t="str">
        <f>RIGHT(A291,3)</f>
        <v>382</v>
      </c>
      <c r="Z291" s="9" t="str">
        <f t="shared" si="43"/>
        <v>ic Car</v>
      </c>
      <c r="AA291" s="9" t="str">
        <f t="shared" si="44"/>
        <v>ppe</v>
      </c>
    </row>
    <row r="292" spans="1:27" x14ac:dyDescent="0.25">
      <c r="A292">
        <v>10413</v>
      </c>
      <c r="B292">
        <v>47</v>
      </c>
      <c r="C292">
        <v>100</v>
      </c>
      <c r="D292">
        <v>3</v>
      </c>
      <c r="E292" s="1">
        <v>41479.057638888888</v>
      </c>
      <c r="F292" s="1">
        <v>41480.703414351854</v>
      </c>
      <c r="G292" t="s">
        <v>16</v>
      </c>
      <c r="H292" t="s">
        <v>107</v>
      </c>
      <c r="I292" t="s">
        <v>65</v>
      </c>
      <c r="J292" t="s">
        <v>66</v>
      </c>
      <c r="K292">
        <v>97562</v>
      </c>
      <c r="L292" t="s">
        <v>20</v>
      </c>
      <c r="M292" t="s">
        <v>21</v>
      </c>
      <c r="N292" t="s">
        <v>67</v>
      </c>
      <c r="O292" t="s">
        <v>37</v>
      </c>
      <c r="P292" s="14" t="str">
        <f t="shared" si="36"/>
        <v>Julie King</v>
      </c>
      <c r="Q292" s="14" t="str">
        <f t="shared" si="37"/>
        <v>Julie King</v>
      </c>
      <c r="R292" t="s">
        <v>89</v>
      </c>
      <c r="S292" s="7">
        <f t="shared" si="38"/>
        <v>5</v>
      </c>
      <c r="T292" s="7" t="str">
        <f t="shared" si="39"/>
        <v>Large</v>
      </c>
      <c r="U292" s="7" t="str">
        <f t="shared" si="40"/>
        <v>LARGE</v>
      </c>
      <c r="V292" s="7" t="str">
        <f t="shared" si="41"/>
        <v>large</v>
      </c>
      <c r="W292" s="7" t="str">
        <f t="shared" si="42"/>
        <v>Large</v>
      </c>
      <c r="X292" s="9" t="str">
        <f>LEFT(A292,2)</f>
        <v>10</v>
      </c>
      <c r="Y292" s="9" t="str">
        <f>RIGHT(A292,3)</f>
        <v>413</v>
      </c>
      <c r="Z292" s="9" t="str">
        <f t="shared" si="43"/>
        <v>ic Car</v>
      </c>
      <c r="AA292" s="9" t="str">
        <f t="shared" si="44"/>
        <v>ppe</v>
      </c>
    </row>
    <row r="293" spans="1:27" x14ac:dyDescent="0.25">
      <c r="A293">
        <v>10108</v>
      </c>
      <c r="B293">
        <v>45</v>
      </c>
      <c r="C293">
        <v>100</v>
      </c>
      <c r="D293">
        <v>4</v>
      </c>
      <c r="E293" s="1">
        <v>41415.031944444447</v>
      </c>
      <c r="F293" s="1">
        <v>41416.555023148147</v>
      </c>
      <c r="G293" t="s">
        <v>16</v>
      </c>
      <c r="H293" t="s">
        <v>107</v>
      </c>
      <c r="I293" t="s">
        <v>232</v>
      </c>
      <c r="K293" t="s">
        <v>233</v>
      </c>
      <c r="L293" t="s">
        <v>234</v>
      </c>
      <c r="M293" t="s">
        <v>116</v>
      </c>
      <c r="N293" t="s">
        <v>235</v>
      </c>
      <c r="O293" t="s">
        <v>236</v>
      </c>
      <c r="P293" s="14" t="str">
        <f t="shared" si="36"/>
        <v>Arnold Cruz</v>
      </c>
      <c r="Q293" s="14" t="str">
        <f t="shared" si="37"/>
        <v>Arnold Cruz</v>
      </c>
      <c r="R293" t="s">
        <v>33</v>
      </c>
      <c r="S293" s="7">
        <f t="shared" si="38"/>
        <v>6</v>
      </c>
      <c r="T293" s="7" t="str">
        <f t="shared" si="39"/>
        <v>Medium</v>
      </c>
      <c r="U293" s="7" t="str">
        <f t="shared" si="40"/>
        <v>MEDIUM</v>
      </c>
      <c r="V293" s="7" t="str">
        <f t="shared" si="41"/>
        <v>medium</v>
      </c>
      <c r="W293" s="7" t="str">
        <f t="shared" si="42"/>
        <v>Medium</v>
      </c>
      <c r="X293" s="9" t="str">
        <f>LEFT(A293,2)</f>
        <v>10</v>
      </c>
      <c r="Y293" s="9" t="str">
        <f>RIGHT(A293,3)</f>
        <v>108</v>
      </c>
      <c r="Z293" s="9" t="str">
        <f t="shared" si="43"/>
        <v>ic Car</v>
      </c>
      <c r="AA293" s="9" t="str">
        <f t="shared" si="44"/>
        <v>ppe</v>
      </c>
    </row>
    <row r="294" spans="1:27" x14ac:dyDescent="0.25">
      <c r="A294">
        <v>10122</v>
      </c>
      <c r="B294">
        <v>37</v>
      </c>
      <c r="C294">
        <v>99.82</v>
      </c>
      <c r="D294">
        <v>8</v>
      </c>
      <c r="E294" s="1">
        <v>41246.972222222219</v>
      </c>
      <c r="F294" s="1">
        <v>41247.026087962964</v>
      </c>
      <c r="G294" t="s">
        <v>16</v>
      </c>
      <c r="H294" t="s">
        <v>107</v>
      </c>
      <c r="I294" t="s">
        <v>237</v>
      </c>
      <c r="K294">
        <v>13008</v>
      </c>
      <c r="L294" t="s">
        <v>26</v>
      </c>
      <c r="M294" t="s">
        <v>27</v>
      </c>
      <c r="N294" t="s">
        <v>238</v>
      </c>
      <c r="O294" t="s">
        <v>239</v>
      </c>
      <c r="P294" s="14" t="str">
        <f t="shared" si="36"/>
        <v>Laurence Lebihan</v>
      </c>
      <c r="Q294" s="14" t="str">
        <f t="shared" si="37"/>
        <v>Laurence Lebihan</v>
      </c>
      <c r="R294" t="s">
        <v>33</v>
      </c>
      <c r="S294" s="7">
        <f t="shared" si="38"/>
        <v>6</v>
      </c>
      <c r="T294" s="7" t="str">
        <f t="shared" si="39"/>
        <v>Medium</v>
      </c>
      <c r="U294" s="7" t="str">
        <f t="shared" si="40"/>
        <v>MEDIUM</v>
      </c>
      <c r="V294" s="7" t="str">
        <f t="shared" si="41"/>
        <v>medium</v>
      </c>
      <c r="W294" s="7" t="str">
        <f t="shared" si="42"/>
        <v>Medium</v>
      </c>
      <c r="X294" s="9" t="str">
        <f>LEFT(A294,2)</f>
        <v>10</v>
      </c>
      <c r="Y294" s="9" t="str">
        <f>RIGHT(A294,3)</f>
        <v>122</v>
      </c>
      <c r="Z294" s="9" t="str">
        <f t="shared" si="43"/>
        <v>ic Car</v>
      </c>
      <c r="AA294" s="9" t="str">
        <f t="shared" si="44"/>
        <v>ppe</v>
      </c>
    </row>
    <row r="295" spans="1:27" x14ac:dyDescent="0.25">
      <c r="A295">
        <v>10135</v>
      </c>
      <c r="B295">
        <v>48</v>
      </c>
      <c r="C295">
        <v>100</v>
      </c>
      <c r="D295">
        <v>5</v>
      </c>
      <c r="E295" s="1">
        <v>40995.058333333334</v>
      </c>
      <c r="F295" s="1">
        <v>40995.702164351853</v>
      </c>
      <c r="G295" t="s">
        <v>16</v>
      </c>
      <c r="H295" t="s">
        <v>107</v>
      </c>
      <c r="I295" t="s">
        <v>156</v>
      </c>
      <c r="J295" t="s">
        <v>35</v>
      </c>
      <c r="K295">
        <v>97562</v>
      </c>
      <c r="L295" t="s">
        <v>20</v>
      </c>
      <c r="M295" t="s">
        <v>21</v>
      </c>
      <c r="N295" t="s">
        <v>157</v>
      </c>
      <c r="O295" t="s">
        <v>158</v>
      </c>
      <c r="P295" s="14" t="str">
        <f t="shared" si="36"/>
        <v>Valarie Nelson</v>
      </c>
      <c r="Q295" s="14" t="str">
        <f t="shared" si="37"/>
        <v>Valarie Nelson</v>
      </c>
      <c r="R295" t="s">
        <v>33</v>
      </c>
      <c r="S295" s="7">
        <f t="shared" si="38"/>
        <v>6</v>
      </c>
      <c r="T295" s="7" t="str">
        <f t="shared" si="39"/>
        <v>Medium</v>
      </c>
      <c r="U295" s="7" t="str">
        <f t="shared" si="40"/>
        <v>MEDIUM</v>
      </c>
      <c r="V295" s="7" t="str">
        <f t="shared" si="41"/>
        <v>medium</v>
      </c>
      <c r="W295" s="7" t="str">
        <f t="shared" si="42"/>
        <v>Medium</v>
      </c>
      <c r="X295" s="9" t="str">
        <f>LEFT(A295,2)</f>
        <v>10</v>
      </c>
      <c r="Y295" s="9" t="str">
        <f>RIGHT(A295,3)</f>
        <v>135</v>
      </c>
      <c r="Z295" s="9" t="str">
        <f t="shared" si="43"/>
        <v>ic Car</v>
      </c>
      <c r="AA295" s="9" t="str">
        <f t="shared" si="44"/>
        <v>ppe</v>
      </c>
    </row>
    <row r="296" spans="1:27" x14ac:dyDescent="0.25">
      <c r="A296">
        <v>10147</v>
      </c>
      <c r="B296">
        <v>31</v>
      </c>
      <c r="C296">
        <v>100</v>
      </c>
      <c r="D296">
        <v>5</v>
      </c>
      <c r="E296" s="1">
        <v>41519.038194444445</v>
      </c>
      <c r="F296" s="1">
        <v>41521.222303240742</v>
      </c>
      <c r="G296" t="s">
        <v>16</v>
      </c>
      <c r="H296" t="s">
        <v>107</v>
      </c>
      <c r="I296" t="s">
        <v>161</v>
      </c>
      <c r="J296" t="s">
        <v>72</v>
      </c>
      <c r="K296">
        <v>58339</v>
      </c>
      <c r="L296" t="s">
        <v>20</v>
      </c>
      <c r="M296" t="s">
        <v>21</v>
      </c>
      <c r="N296" t="s">
        <v>157</v>
      </c>
      <c r="O296" t="s">
        <v>162</v>
      </c>
      <c r="P296" s="14" t="str">
        <f t="shared" si="36"/>
        <v>Allen Nelson</v>
      </c>
      <c r="Q296" s="14" t="str">
        <f t="shared" si="37"/>
        <v>Allen Nelson</v>
      </c>
      <c r="R296" t="s">
        <v>33</v>
      </c>
      <c r="S296" s="7">
        <f t="shared" si="38"/>
        <v>6</v>
      </c>
      <c r="T296" s="7" t="str">
        <f t="shared" si="39"/>
        <v>Medium</v>
      </c>
      <c r="U296" s="7" t="str">
        <f t="shared" si="40"/>
        <v>MEDIUM</v>
      </c>
      <c r="V296" s="7" t="str">
        <f t="shared" si="41"/>
        <v>medium</v>
      </c>
      <c r="W296" s="7" t="str">
        <f t="shared" si="42"/>
        <v>Medium</v>
      </c>
      <c r="X296" s="9" t="str">
        <f>LEFT(A296,2)</f>
        <v>10</v>
      </c>
      <c r="Y296" s="9" t="str">
        <f>RIGHT(A296,3)</f>
        <v>147</v>
      </c>
      <c r="Z296" s="9" t="str">
        <f t="shared" si="43"/>
        <v>ic Car</v>
      </c>
      <c r="AA296" s="9" t="str">
        <f t="shared" si="44"/>
        <v>ppe</v>
      </c>
    </row>
    <row r="297" spans="1:27" x14ac:dyDescent="0.25">
      <c r="A297">
        <v>10160</v>
      </c>
      <c r="B297">
        <v>46</v>
      </c>
      <c r="C297">
        <v>100</v>
      </c>
      <c r="D297">
        <v>6</v>
      </c>
      <c r="E297" s="1">
        <v>41278.072916666664</v>
      </c>
      <c r="F297" s="1">
        <v>41280.722500000003</v>
      </c>
      <c r="G297" t="s">
        <v>16</v>
      </c>
      <c r="H297" t="s">
        <v>107</v>
      </c>
      <c r="I297" t="s">
        <v>199</v>
      </c>
      <c r="J297" t="s">
        <v>35</v>
      </c>
      <c r="L297" t="s">
        <v>20</v>
      </c>
      <c r="M297" t="s">
        <v>21</v>
      </c>
      <c r="N297" t="s">
        <v>200</v>
      </c>
      <c r="O297" t="s">
        <v>61</v>
      </c>
      <c r="P297" s="14" t="str">
        <f t="shared" si="36"/>
        <v>Michael Chandler</v>
      </c>
      <c r="Q297" s="14" t="str">
        <f t="shared" si="37"/>
        <v>Michael Chandler</v>
      </c>
      <c r="R297" t="s">
        <v>33</v>
      </c>
      <c r="S297" s="7">
        <f t="shared" si="38"/>
        <v>6</v>
      </c>
      <c r="T297" s="7" t="str">
        <f t="shared" si="39"/>
        <v>Medium</v>
      </c>
      <c r="U297" s="7" t="str">
        <f t="shared" si="40"/>
        <v>MEDIUM</v>
      </c>
      <c r="V297" s="7" t="str">
        <f t="shared" si="41"/>
        <v>medium</v>
      </c>
      <c r="W297" s="7" t="str">
        <f t="shared" si="42"/>
        <v>Medium</v>
      </c>
      <c r="X297" s="9" t="str">
        <f>LEFT(A297,2)</f>
        <v>10</v>
      </c>
      <c r="Y297" s="9" t="str">
        <f>RIGHT(A297,3)</f>
        <v>160</v>
      </c>
      <c r="Z297" s="9" t="str">
        <f t="shared" si="43"/>
        <v>ic Car</v>
      </c>
      <c r="AA297" s="9" t="str">
        <f t="shared" si="44"/>
        <v>ppe</v>
      </c>
    </row>
    <row r="298" spans="1:27" x14ac:dyDescent="0.25">
      <c r="A298">
        <v>10170</v>
      </c>
      <c r="B298">
        <v>47</v>
      </c>
      <c r="C298">
        <v>100</v>
      </c>
      <c r="D298">
        <v>4</v>
      </c>
      <c r="E298" s="1">
        <v>41478.98541666667</v>
      </c>
      <c r="F298" s="1">
        <v>41480.573576388888</v>
      </c>
      <c r="G298" t="s">
        <v>16</v>
      </c>
      <c r="H298" t="s">
        <v>107</v>
      </c>
      <c r="I298" t="s">
        <v>226</v>
      </c>
      <c r="K298">
        <v>8010</v>
      </c>
      <c r="L298" t="s">
        <v>86</v>
      </c>
      <c r="M298" t="s">
        <v>27</v>
      </c>
      <c r="N298" t="s">
        <v>227</v>
      </c>
      <c r="O298" t="s">
        <v>228</v>
      </c>
      <c r="P298" s="14" t="str">
        <f t="shared" si="36"/>
        <v>Roland Mendel</v>
      </c>
      <c r="Q298" s="14" t="str">
        <f t="shared" si="37"/>
        <v>Roland Mendel</v>
      </c>
      <c r="R298" t="s">
        <v>33</v>
      </c>
      <c r="S298" s="7">
        <f t="shared" si="38"/>
        <v>6</v>
      </c>
      <c r="T298" s="7" t="str">
        <f t="shared" si="39"/>
        <v>Medium</v>
      </c>
      <c r="U298" s="7" t="str">
        <f t="shared" si="40"/>
        <v>MEDIUM</v>
      </c>
      <c r="V298" s="7" t="str">
        <f t="shared" si="41"/>
        <v>medium</v>
      </c>
      <c r="W298" s="7" t="str">
        <f t="shared" si="42"/>
        <v>Medium</v>
      </c>
      <c r="X298" s="9" t="str">
        <f>LEFT(A298,2)</f>
        <v>10</v>
      </c>
      <c r="Y298" s="9" t="str">
        <f>RIGHT(A298,3)</f>
        <v>170</v>
      </c>
      <c r="Z298" s="9" t="str">
        <f t="shared" si="43"/>
        <v>ic Car</v>
      </c>
      <c r="AA298" s="9" t="str">
        <f t="shared" si="44"/>
        <v>ppe</v>
      </c>
    </row>
    <row r="299" spans="1:27" x14ac:dyDescent="0.25">
      <c r="A299">
        <v>10181</v>
      </c>
      <c r="B299">
        <v>28</v>
      </c>
      <c r="C299">
        <v>100</v>
      </c>
      <c r="D299">
        <v>12</v>
      </c>
      <c r="E299" s="1">
        <v>42268.050694444442</v>
      </c>
      <c r="F299" s="1">
        <v>42270.304629629631</v>
      </c>
      <c r="G299" t="s">
        <v>16</v>
      </c>
      <c r="H299" t="s">
        <v>107</v>
      </c>
      <c r="I299" t="s">
        <v>46</v>
      </c>
      <c r="K299" t="s">
        <v>47</v>
      </c>
      <c r="L299" t="s">
        <v>48</v>
      </c>
      <c r="M299" t="s">
        <v>27</v>
      </c>
      <c r="N299" t="s">
        <v>49</v>
      </c>
      <c r="O299" t="s">
        <v>50</v>
      </c>
      <c r="P299" s="14" t="str">
        <f t="shared" si="36"/>
        <v>Veysel Oeztan</v>
      </c>
      <c r="Q299" s="14" t="str">
        <f t="shared" si="37"/>
        <v>Veysel Oeztan</v>
      </c>
      <c r="R299" t="s">
        <v>24</v>
      </c>
      <c r="S299" s="7">
        <f t="shared" si="38"/>
        <v>5</v>
      </c>
      <c r="T299" s="7" t="str">
        <f t="shared" si="39"/>
        <v>Small</v>
      </c>
      <c r="U299" s="7" t="str">
        <f t="shared" si="40"/>
        <v>SMALL</v>
      </c>
      <c r="V299" s="7" t="str">
        <f t="shared" si="41"/>
        <v>small</v>
      </c>
      <c r="W299" s="7" t="str">
        <f t="shared" si="42"/>
        <v>Small</v>
      </c>
      <c r="X299" s="9" t="str">
        <f>LEFT(A299,2)</f>
        <v>10</v>
      </c>
      <c r="Y299" s="9" t="str">
        <f>RIGHT(A299,3)</f>
        <v>181</v>
      </c>
      <c r="Z299" s="9" t="str">
        <f t="shared" si="43"/>
        <v>ic Car</v>
      </c>
      <c r="AA299" s="9" t="str">
        <f t="shared" si="44"/>
        <v>ppe</v>
      </c>
    </row>
    <row r="300" spans="1:27" x14ac:dyDescent="0.25">
      <c r="A300">
        <v>10191</v>
      </c>
      <c r="B300">
        <v>40</v>
      </c>
      <c r="C300">
        <v>100</v>
      </c>
      <c r="D300">
        <v>1</v>
      </c>
      <c r="E300" s="1">
        <v>42111.068749999999</v>
      </c>
      <c r="F300" s="1">
        <v>42111.780543981484</v>
      </c>
      <c r="G300" t="s">
        <v>16</v>
      </c>
      <c r="H300" t="s">
        <v>107</v>
      </c>
      <c r="I300" t="s">
        <v>240</v>
      </c>
      <c r="K300">
        <v>50739</v>
      </c>
      <c r="L300" t="s">
        <v>241</v>
      </c>
      <c r="M300" t="s">
        <v>27</v>
      </c>
      <c r="N300" t="s">
        <v>242</v>
      </c>
      <c r="O300" t="s">
        <v>243</v>
      </c>
      <c r="P300" s="14" t="str">
        <f t="shared" si="36"/>
        <v>Henriette Pfalzheim</v>
      </c>
      <c r="Q300" s="14" t="str">
        <f t="shared" si="37"/>
        <v>Henriette Pfalzheim</v>
      </c>
      <c r="R300" t="s">
        <v>33</v>
      </c>
      <c r="S300" s="7">
        <f t="shared" si="38"/>
        <v>6</v>
      </c>
      <c r="T300" s="7" t="str">
        <f t="shared" si="39"/>
        <v>Medium</v>
      </c>
      <c r="U300" s="7" t="str">
        <f t="shared" si="40"/>
        <v>MEDIUM</v>
      </c>
      <c r="V300" s="7" t="str">
        <f t="shared" si="41"/>
        <v>medium</v>
      </c>
      <c r="W300" s="7" t="str">
        <f t="shared" si="42"/>
        <v>Medium</v>
      </c>
      <c r="X300" s="9" t="str">
        <f>LEFT(A300,2)</f>
        <v>10</v>
      </c>
      <c r="Y300" s="9" t="str">
        <f>RIGHT(A300,3)</f>
        <v>191</v>
      </c>
      <c r="Z300" s="9" t="str">
        <f t="shared" si="43"/>
        <v>ic Car</v>
      </c>
      <c r="AA300" s="9" t="str">
        <f t="shared" si="44"/>
        <v>ppe</v>
      </c>
    </row>
    <row r="301" spans="1:27" x14ac:dyDescent="0.25">
      <c r="A301">
        <v>10203</v>
      </c>
      <c r="B301">
        <v>20</v>
      </c>
      <c r="C301">
        <v>100</v>
      </c>
      <c r="D301">
        <v>6</v>
      </c>
      <c r="E301" s="1">
        <v>41002.991666666669</v>
      </c>
      <c r="F301" s="1">
        <v>41004.434374999997</v>
      </c>
      <c r="G301" t="s">
        <v>16</v>
      </c>
      <c r="H301" t="s">
        <v>107</v>
      </c>
      <c r="I301" t="s">
        <v>103</v>
      </c>
      <c r="K301">
        <v>28034</v>
      </c>
      <c r="L301" t="s">
        <v>104</v>
      </c>
      <c r="M301" t="s">
        <v>27</v>
      </c>
      <c r="N301" t="s">
        <v>105</v>
      </c>
      <c r="O301" t="s">
        <v>106</v>
      </c>
      <c r="P301" s="14" t="str">
        <f t="shared" si="36"/>
        <v>Diego Freyre</v>
      </c>
      <c r="Q301" s="14" t="str">
        <f t="shared" si="37"/>
        <v>Diego Freyre</v>
      </c>
      <c r="R301" t="s">
        <v>24</v>
      </c>
      <c r="S301" s="7">
        <f t="shared" si="38"/>
        <v>5</v>
      </c>
      <c r="T301" s="7" t="str">
        <f t="shared" si="39"/>
        <v>Small</v>
      </c>
      <c r="U301" s="7" t="str">
        <f t="shared" si="40"/>
        <v>SMALL</v>
      </c>
      <c r="V301" s="7" t="str">
        <f t="shared" si="41"/>
        <v>small</v>
      </c>
      <c r="W301" s="7" t="str">
        <f t="shared" si="42"/>
        <v>Small</v>
      </c>
      <c r="X301" s="9" t="str">
        <f>LEFT(A301,2)</f>
        <v>10</v>
      </c>
      <c r="Y301" s="9" t="str">
        <f>RIGHT(A301,3)</f>
        <v>203</v>
      </c>
      <c r="Z301" s="9" t="str">
        <f t="shared" si="43"/>
        <v>ic Car</v>
      </c>
      <c r="AA301" s="9" t="str">
        <f t="shared" si="44"/>
        <v>ppe</v>
      </c>
    </row>
    <row r="302" spans="1:27" x14ac:dyDescent="0.25">
      <c r="A302">
        <v>10212</v>
      </c>
      <c r="B302">
        <v>39</v>
      </c>
      <c r="C302">
        <v>100</v>
      </c>
      <c r="D302">
        <v>16</v>
      </c>
      <c r="E302" s="1">
        <v>41879.011111111111</v>
      </c>
      <c r="F302" s="1">
        <v>41880.662002314813</v>
      </c>
      <c r="G302" t="s">
        <v>16</v>
      </c>
      <c r="H302" t="s">
        <v>107</v>
      </c>
      <c r="I302" t="s">
        <v>103</v>
      </c>
      <c r="K302">
        <v>28034</v>
      </c>
      <c r="L302" t="s">
        <v>104</v>
      </c>
      <c r="M302" t="s">
        <v>27</v>
      </c>
      <c r="N302" t="s">
        <v>105</v>
      </c>
      <c r="O302" t="s">
        <v>106</v>
      </c>
      <c r="P302" s="14" t="str">
        <f t="shared" si="36"/>
        <v>Diego Freyre</v>
      </c>
      <c r="Q302" s="14" t="str">
        <f t="shared" si="37"/>
        <v>Diego Freyre</v>
      </c>
      <c r="R302" t="s">
        <v>33</v>
      </c>
      <c r="S302" s="7">
        <f t="shared" si="38"/>
        <v>6</v>
      </c>
      <c r="T302" s="7" t="str">
        <f t="shared" si="39"/>
        <v>Medium</v>
      </c>
      <c r="U302" s="7" t="str">
        <f t="shared" si="40"/>
        <v>MEDIUM</v>
      </c>
      <c r="V302" s="7" t="str">
        <f t="shared" si="41"/>
        <v>medium</v>
      </c>
      <c r="W302" s="7" t="str">
        <f t="shared" si="42"/>
        <v>Medium</v>
      </c>
      <c r="X302" s="9" t="str">
        <f>LEFT(A302,2)</f>
        <v>10</v>
      </c>
      <c r="Y302" s="9" t="str">
        <f>RIGHT(A302,3)</f>
        <v>212</v>
      </c>
      <c r="Z302" s="9" t="str">
        <f t="shared" si="43"/>
        <v>ic Car</v>
      </c>
      <c r="AA302" s="9" t="str">
        <f t="shared" si="44"/>
        <v>ppe</v>
      </c>
    </row>
    <row r="303" spans="1:27" x14ac:dyDescent="0.25">
      <c r="A303">
        <v>10225</v>
      </c>
      <c r="B303">
        <v>25</v>
      </c>
      <c r="C303">
        <v>99.82</v>
      </c>
      <c r="D303">
        <v>7</v>
      </c>
      <c r="E303" s="1">
        <v>41856.052777777775</v>
      </c>
      <c r="F303" s="1">
        <v>41858.588078703702</v>
      </c>
      <c r="G303" t="s">
        <v>16</v>
      </c>
      <c r="H303" t="s">
        <v>107</v>
      </c>
      <c r="I303" t="s">
        <v>244</v>
      </c>
      <c r="K303">
        <v>1203</v>
      </c>
      <c r="L303" t="s">
        <v>245</v>
      </c>
      <c r="M303" t="s">
        <v>27</v>
      </c>
      <c r="N303" t="s">
        <v>246</v>
      </c>
      <c r="O303" t="s">
        <v>61</v>
      </c>
      <c r="P303" s="14" t="str">
        <f t="shared" si="36"/>
        <v>Michael Holz</v>
      </c>
      <c r="Q303" s="14" t="str">
        <f t="shared" si="37"/>
        <v>Michael Holz</v>
      </c>
      <c r="R303" t="s">
        <v>24</v>
      </c>
      <c r="S303" s="7">
        <f t="shared" si="38"/>
        <v>5</v>
      </c>
      <c r="T303" s="7" t="str">
        <f t="shared" si="39"/>
        <v>Small</v>
      </c>
      <c r="U303" s="7" t="str">
        <f t="shared" si="40"/>
        <v>SMALL</v>
      </c>
      <c r="V303" s="7" t="str">
        <f t="shared" si="41"/>
        <v>small</v>
      </c>
      <c r="W303" s="7" t="str">
        <f t="shared" si="42"/>
        <v>Small</v>
      </c>
      <c r="X303" s="9" t="str">
        <f>LEFT(A303,2)</f>
        <v>10</v>
      </c>
      <c r="Y303" s="9" t="str">
        <f>RIGHT(A303,3)</f>
        <v>225</v>
      </c>
      <c r="Z303" s="9" t="str">
        <f t="shared" si="43"/>
        <v>ic Car</v>
      </c>
      <c r="AA303" s="9" t="str">
        <f t="shared" si="44"/>
        <v>ppe</v>
      </c>
    </row>
    <row r="304" spans="1:27" x14ac:dyDescent="0.25">
      <c r="A304">
        <v>10238</v>
      </c>
      <c r="B304">
        <v>29</v>
      </c>
      <c r="C304">
        <v>100</v>
      </c>
      <c r="D304">
        <v>1</v>
      </c>
      <c r="E304" s="1">
        <v>42652.043749999997</v>
      </c>
      <c r="F304" s="1">
        <v>42653.301562499997</v>
      </c>
      <c r="G304" t="s">
        <v>16</v>
      </c>
      <c r="H304" t="s">
        <v>107</v>
      </c>
      <c r="I304" t="s">
        <v>180</v>
      </c>
      <c r="K304">
        <v>1734</v>
      </c>
      <c r="L304" t="s">
        <v>181</v>
      </c>
      <c r="M304" t="s">
        <v>27</v>
      </c>
      <c r="N304" t="s">
        <v>182</v>
      </c>
      <c r="O304" t="s">
        <v>183</v>
      </c>
      <c r="P304" s="14" t="str">
        <f t="shared" si="36"/>
        <v>Jytte Petersen</v>
      </c>
      <c r="Q304" s="14" t="str">
        <f t="shared" si="37"/>
        <v>Jytte Petersen</v>
      </c>
      <c r="R304" t="s">
        <v>33</v>
      </c>
      <c r="S304" s="7">
        <f t="shared" si="38"/>
        <v>6</v>
      </c>
      <c r="T304" s="7" t="str">
        <f t="shared" si="39"/>
        <v>Medium</v>
      </c>
      <c r="U304" s="7" t="str">
        <f t="shared" si="40"/>
        <v>MEDIUM</v>
      </c>
      <c r="V304" s="7" t="str">
        <f t="shared" si="41"/>
        <v>medium</v>
      </c>
      <c r="W304" s="7" t="str">
        <f t="shared" si="42"/>
        <v>Medium</v>
      </c>
      <c r="X304" s="9" t="str">
        <f>LEFT(A304,2)</f>
        <v>10</v>
      </c>
      <c r="Y304" s="9" t="str">
        <f>RIGHT(A304,3)</f>
        <v>238</v>
      </c>
      <c r="Z304" s="9" t="str">
        <f t="shared" si="43"/>
        <v>ic Car</v>
      </c>
      <c r="AA304" s="9" t="str">
        <f t="shared" si="44"/>
        <v>ppe</v>
      </c>
    </row>
    <row r="305" spans="1:27" x14ac:dyDescent="0.25">
      <c r="A305">
        <v>10253</v>
      </c>
      <c r="B305">
        <v>22</v>
      </c>
      <c r="C305">
        <v>100</v>
      </c>
      <c r="D305">
        <v>11</v>
      </c>
      <c r="E305" s="1">
        <v>41483.024305555555</v>
      </c>
      <c r="F305" s="1">
        <v>41483.775057870371</v>
      </c>
      <c r="G305" t="s">
        <v>189</v>
      </c>
      <c r="H305" t="s">
        <v>107</v>
      </c>
      <c r="I305" t="s">
        <v>97</v>
      </c>
      <c r="K305" t="s">
        <v>98</v>
      </c>
      <c r="L305" t="s">
        <v>99</v>
      </c>
      <c r="M305" t="s">
        <v>27</v>
      </c>
      <c r="N305" t="s">
        <v>100</v>
      </c>
      <c r="O305" t="s">
        <v>101</v>
      </c>
      <c r="P305" s="14" t="str">
        <f t="shared" si="36"/>
        <v>Elizabeth Devon</v>
      </c>
      <c r="Q305" s="14" t="str">
        <f t="shared" si="37"/>
        <v>Elizabeth Devon</v>
      </c>
      <c r="R305" t="s">
        <v>24</v>
      </c>
      <c r="S305" s="7">
        <f t="shared" si="38"/>
        <v>5</v>
      </c>
      <c r="T305" s="7" t="str">
        <f t="shared" si="39"/>
        <v>Small</v>
      </c>
      <c r="U305" s="7" t="str">
        <f t="shared" si="40"/>
        <v>SMALL</v>
      </c>
      <c r="V305" s="7" t="str">
        <f t="shared" si="41"/>
        <v>small</v>
      </c>
      <c r="W305" s="7" t="str">
        <f t="shared" si="42"/>
        <v>Small</v>
      </c>
      <c r="X305" s="9" t="str">
        <f>LEFT(A305,2)</f>
        <v>10</v>
      </c>
      <c r="Y305" s="9" t="str">
        <f>RIGHT(A305,3)</f>
        <v>253</v>
      </c>
      <c r="Z305" s="9" t="str">
        <f t="shared" si="43"/>
        <v>ic Car</v>
      </c>
      <c r="AA305" s="9" t="str">
        <f t="shared" si="44"/>
        <v>cel</v>
      </c>
    </row>
    <row r="306" spans="1:27" x14ac:dyDescent="0.25">
      <c r="A306">
        <v>10266</v>
      </c>
      <c r="B306">
        <v>22</v>
      </c>
      <c r="C306">
        <v>100</v>
      </c>
      <c r="D306">
        <v>12</v>
      </c>
      <c r="E306" s="1">
        <v>41098.03402777778</v>
      </c>
      <c r="F306" s="1">
        <v>41100.316053240742</v>
      </c>
      <c r="G306" t="s">
        <v>16</v>
      </c>
      <c r="H306" t="s">
        <v>107</v>
      </c>
      <c r="I306" t="s">
        <v>247</v>
      </c>
      <c r="K306">
        <v>42100</v>
      </c>
      <c r="L306" t="s">
        <v>148</v>
      </c>
      <c r="M306" t="s">
        <v>27</v>
      </c>
      <c r="N306" t="s">
        <v>248</v>
      </c>
      <c r="O306" t="s">
        <v>249</v>
      </c>
      <c r="P306" s="14" t="str">
        <f t="shared" si="36"/>
        <v>Maurizio Moroni</v>
      </c>
      <c r="Q306" s="14" t="str">
        <f t="shared" si="37"/>
        <v>Maurizio Moroni</v>
      </c>
      <c r="R306" t="s">
        <v>24</v>
      </c>
      <c r="S306" s="7">
        <f t="shared" si="38"/>
        <v>5</v>
      </c>
      <c r="T306" s="7" t="str">
        <f t="shared" si="39"/>
        <v>Small</v>
      </c>
      <c r="U306" s="7" t="str">
        <f t="shared" si="40"/>
        <v>SMALL</v>
      </c>
      <c r="V306" s="7" t="str">
        <f t="shared" si="41"/>
        <v>small</v>
      </c>
      <c r="W306" s="7" t="str">
        <f t="shared" si="42"/>
        <v>Small</v>
      </c>
      <c r="X306" s="9" t="str">
        <f>LEFT(A306,2)</f>
        <v>10</v>
      </c>
      <c r="Y306" s="9" t="str">
        <f>RIGHT(A306,3)</f>
        <v>266</v>
      </c>
      <c r="Z306" s="9" t="str">
        <f t="shared" si="43"/>
        <v>ic Car</v>
      </c>
      <c r="AA306" s="9" t="str">
        <f t="shared" si="44"/>
        <v>ppe</v>
      </c>
    </row>
    <row r="307" spans="1:27" x14ac:dyDescent="0.25">
      <c r="A307">
        <v>10276</v>
      </c>
      <c r="B307">
        <v>47</v>
      </c>
      <c r="C307">
        <v>100</v>
      </c>
      <c r="D307">
        <v>1</v>
      </c>
      <c r="E307" s="1">
        <v>42020.067361111112</v>
      </c>
      <c r="F307" s="1">
        <v>42022.091631944444</v>
      </c>
      <c r="G307" t="s">
        <v>16</v>
      </c>
      <c r="H307" t="s">
        <v>107</v>
      </c>
      <c r="I307" t="s">
        <v>161</v>
      </c>
      <c r="J307" t="s">
        <v>72</v>
      </c>
      <c r="K307">
        <v>58339</v>
      </c>
      <c r="L307" t="s">
        <v>20</v>
      </c>
      <c r="M307" t="s">
        <v>21</v>
      </c>
      <c r="N307" t="s">
        <v>250</v>
      </c>
      <c r="O307" t="s">
        <v>251</v>
      </c>
      <c r="P307" s="14" t="str">
        <f t="shared" si="36"/>
        <v>Miguel Barajas</v>
      </c>
      <c r="Q307" s="14" t="str">
        <f t="shared" si="37"/>
        <v>Miguel Barajas</v>
      </c>
      <c r="R307" t="s">
        <v>33</v>
      </c>
      <c r="S307" s="7">
        <f t="shared" si="38"/>
        <v>6</v>
      </c>
      <c r="T307" s="7" t="str">
        <f t="shared" si="39"/>
        <v>Medium</v>
      </c>
      <c r="U307" s="7" t="str">
        <f t="shared" si="40"/>
        <v>MEDIUM</v>
      </c>
      <c r="V307" s="7" t="str">
        <f t="shared" si="41"/>
        <v>medium</v>
      </c>
      <c r="W307" s="7" t="str">
        <f t="shared" si="42"/>
        <v>Medium</v>
      </c>
      <c r="X307" s="9" t="str">
        <f>LEFT(A307,2)</f>
        <v>10</v>
      </c>
      <c r="Y307" s="9" t="str">
        <f>RIGHT(A307,3)</f>
        <v>276</v>
      </c>
      <c r="Z307" s="9" t="str">
        <f t="shared" si="43"/>
        <v>ic Car</v>
      </c>
      <c r="AA307" s="9" t="str">
        <f t="shared" si="44"/>
        <v>ppe</v>
      </c>
    </row>
    <row r="308" spans="1:27" x14ac:dyDescent="0.25">
      <c r="A308">
        <v>10287</v>
      </c>
      <c r="B308">
        <v>45</v>
      </c>
      <c r="C308">
        <v>100</v>
      </c>
      <c r="D308">
        <v>10</v>
      </c>
      <c r="E308" s="1">
        <v>42111.039583333331</v>
      </c>
      <c r="F308" s="1">
        <v>42111.078773148147</v>
      </c>
      <c r="G308" t="s">
        <v>16</v>
      </c>
      <c r="H308" t="s">
        <v>107</v>
      </c>
      <c r="I308" t="s">
        <v>244</v>
      </c>
      <c r="K308">
        <v>1203</v>
      </c>
      <c r="L308" t="s">
        <v>245</v>
      </c>
      <c r="M308" t="s">
        <v>27</v>
      </c>
      <c r="N308" t="s">
        <v>246</v>
      </c>
      <c r="O308" t="s">
        <v>61</v>
      </c>
      <c r="P308" s="14" t="str">
        <f t="shared" si="36"/>
        <v>Michael Holz</v>
      </c>
      <c r="Q308" s="14" t="str">
        <f t="shared" si="37"/>
        <v>Michael Holz</v>
      </c>
      <c r="R308" t="s">
        <v>33</v>
      </c>
      <c r="S308" s="7">
        <f t="shared" si="38"/>
        <v>6</v>
      </c>
      <c r="T308" s="7" t="str">
        <f t="shared" si="39"/>
        <v>Medium</v>
      </c>
      <c r="U308" s="7" t="str">
        <f t="shared" si="40"/>
        <v>MEDIUM</v>
      </c>
      <c r="V308" s="7" t="str">
        <f t="shared" si="41"/>
        <v>medium</v>
      </c>
      <c r="W308" s="7" t="str">
        <f t="shared" si="42"/>
        <v>Medium</v>
      </c>
      <c r="X308" s="9" t="str">
        <f>LEFT(A308,2)</f>
        <v>10</v>
      </c>
      <c r="Y308" s="9" t="str">
        <f>RIGHT(A308,3)</f>
        <v>287</v>
      </c>
      <c r="Z308" s="9" t="str">
        <f t="shared" si="43"/>
        <v>ic Car</v>
      </c>
      <c r="AA308" s="9" t="str">
        <f t="shared" si="44"/>
        <v>ppe</v>
      </c>
    </row>
    <row r="309" spans="1:27" x14ac:dyDescent="0.25">
      <c r="A309">
        <v>10300</v>
      </c>
      <c r="B309">
        <v>29</v>
      </c>
      <c r="C309">
        <v>100</v>
      </c>
      <c r="D309">
        <v>3</v>
      </c>
      <c r="E309" s="1">
        <v>41847.974305555559</v>
      </c>
      <c r="F309" s="1">
        <v>41848.408194444448</v>
      </c>
      <c r="G309" t="s">
        <v>16</v>
      </c>
      <c r="H309" t="s">
        <v>107</v>
      </c>
      <c r="I309" t="s">
        <v>252</v>
      </c>
      <c r="K309">
        <v>60528</v>
      </c>
      <c r="L309" t="s">
        <v>241</v>
      </c>
      <c r="M309" t="s">
        <v>27</v>
      </c>
      <c r="N309" t="s">
        <v>253</v>
      </c>
      <c r="O309" t="s">
        <v>228</v>
      </c>
      <c r="P309" s="14" t="str">
        <f t="shared" si="36"/>
        <v>Roland Keitel</v>
      </c>
      <c r="Q309" s="14" t="str">
        <f t="shared" si="37"/>
        <v>Roland Keitel</v>
      </c>
      <c r="R309" t="s">
        <v>33</v>
      </c>
      <c r="S309" s="7">
        <f t="shared" si="38"/>
        <v>6</v>
      </c>
      <c r="T309" s="7" t="str">
        <f t="shared" si="39"/>
        <v>Medium</v>
      </c>
      <c r="U309" s="7" t="str">
        <f t="shared" si="40"/>
        <v>MEDIUM</v>
      </c>
      <c r="V309" s="7" t="str">
        <f t="shared" si="41"/>
        <v>medium</v>
      </c>
      <c r="W309" s="7" t="str">
        <f t="shared" si="42"/>
        <v>Medium</v>
      </c>
      <c r="X309" s="9" t="str">
        <f>LEFT(A309,2)</f>
        <v>10</v>
      </c>
      <c r="Y309" s="9" t="str">
        <f>RIGHT(A309,3)</f>
        <v>300</v>
      </c>
      <c r="Z309" s="9" t="str">
        <f t="shared" si="43"/>
        <v>ic Car</v>
      </c>
      <c r="AA309" s="9" t="str">
        <f t="shared" si="44"/>
        <v>ppe</v>
      </c>
    </row>
    <row r="310" spans="1:27" x14ac:dyDescent="0.25">
      <c r="A310">
        <v>10310</v>
      </c>
      <c r="B310">
        <v>24</v>
      </c>
      <c r="C310">
        <v>100</v>
      </c>
      <c r="D310">
        <v>8</v>
      </c>
      <c r="E310" s="1">
        <v>41430.019444444442</v>
      </c>
      <c r="F310" s="1">
        <v>41432.27853009259</v>
      </c>
      <c r="G310" t="s">
        <v>16</v>
      </c>
      <c r="H310" t="s">
        <v>107</v>
      </c>
      <c r="I310" t="s">
        <v>240</v>
      </c>
      <c r="K310">
        <v>50739</v>
      </c>
      <c r="L310" t="s">
        <v>241</v>
      </c>
      <c r="M310" t="s">
        <v>27</v>
      </c>
      <c r="N310" t="s">
        <v>242</v>
      </c>
      <c r="O310" t="s">
        <v>243</v>
      </c>
      <c r="P310" s="14" t="str">
        <f t="shared" si="36"/>
        <v>Henriette Pfalzheim</v>
      </c>
      <c r="Q310" s="14" t="str">
        <f t="shared" si="37"/>
        <v>Henriette Pfalzheim</v>
      </c>
      <c r="R310" t="s">
        <v>33</v>
      </c>
      <c r="S310" s="7">
        <f t="shared" si="38"/>
        <v>6</v>
      </c>
      <c r="T310" s="7" t="str">
        <f t="shared" si="39"/>
        <v>Medium</v>
      </c>
      <c r="U310" s="7" t="str">
        <f t="shared" si="40"/>
        <v>MEDIUM</v>
      </c>
      <c r="V310" s="7" t="str">
        <f t="shared" si="41"/>
        <v>medium</v>
      </c>
      <c r="W310" s="7" t="str">
        <f t="shared" si="42"/>
        <v>Medium</v>
      </c>
      <c r="X310" s="9" t="str">
        <f>LEFT(A310,2)</f>
        <v>10</v>
      </c>
      <c r="Y310" s="9" t="str">
        <f>RIGHT(A310,3)</f>
        <v>310</v>
      </c>
      <c r="Z310" s="9" t="str">
        <f t="shared" si="43"/>
        <v>ic Car</v>
      </c>
      <c r="AA310" s="9" t="str">
        <f t="shared" si="44"/>
        <v>ppe</v>
      </c>
    </row>
    <row r="311" spans="1:27" x14ac:dyDescent="0.25">
      <c r="A311">
        <v>10320</v>
      </c>
      <c r="B311">
        <v>35</v>
      </c>
      <c r="C311">
        <v>100</v>
      </c>
      <c r="D311">
        <v>1</v>
      </c>
      <c r="E311" s="1">
        <v>41300.023611111108</v>
      </c>
      <c r="F311" s="1">
        <v>41300.305196759262</v>
      </c>
      <c r="G311" t="s">
        <v>16</v>
      </c>
      <c r="H311" t="s">
        <v>107</v>
      </c>
      <c r="I311" t="s">
        <v>108</v>
      </c>
      <c r="K311" t="s">
        <v>109</v>
      </c>
      <c r="L311" t="s">
        <v>110</v>
      </c>
      <c r="M311" t="s">
        <v>27</v>
      </c>
      <c r="N311" t="s">
        <v>111</v>
      </c>
      <c r="O311" t="s">
        <v>112</v>
      </c>
      <c r="P311" s="14" t="str">
        <f t="shared" si="36"/>
        <v>Christina Berglund</v>
      </c>
      <c r="Q311" s="14" t="str">
        <f t="shared" si="37"/>
        <v>Christina Berglund</v>
      </c>
      <c r="R311" t="s">
        <v>33</v>
      </c>
      <c r="S311" s="7">
        <f t="shared" si="38"/>
        <v>6</v>
      </c>
      <c r="T311" s="7" t="str">
        <f t="shared" si="39"/>
        <v>Medium</v>
      </c>
      <c r="U311" s="7" t="str">
        <f t="shared" si="40"/>
        <v>MEDIUM</v>
      </c>
      <c r="V311" s="7" t="str">
        <f t="shared" si="41"/>
        <v>medium</v>
      </c>
      <c r="W311" s="7" t="str">
        <f t="shared" si="42"/>
        <v>Medium</v>
      </c>
      <c r="X311" s="9" t="str">
        <f>LEFT(A311,2)</f>
        <v>10</v>
      </c>
      <c r="Y311" s="9" t="str">
        <f>RIGHT(A311,3)</f>
        <v>320</v>
      </c>
      <c r="Z311" s="9" t="str">
        <f t="shared" si="43"/>
        <v>ic Car</v>
      </c>
      <c r="AA311" s="9" t="str">
        <f t="shared" si="44"/>
        <v>ppe</v>
      </c>
    </row>
    <row r="312" spans="1:27" x14ac:dyDescent="0.25">
      <c r="A312">
        <v>10329</v>
      </c>
      <c r="B312">
        <v>46</v>
      </c>
      <c r="C312">
        <v>83.63</v>
      </c>
      <c r="D312">
        <v>13</v>
      </c>
      <c r="E312" s="1">
        <v>41176.992361111108</v>
      </c>
      <c r="F312" s="1">
        <v>41179.560185185182</v>
      </c>
      <c r="G312" t="s">
        <v>16</v>
      </c>
      <c r="H312" t="s">
        <v>107</v>
      </c>
      <c r="I312" t="s">
        <v>18</v>
      </c>
      <c r="J312" t="s">
        <v>19</v>
      </c>
      <c r="K312">
        <v>10022</v>
      </c>
      <c r="L312" t="s">
        <v>20</v>
      </c>
      <c r="M312" t="s">
        <v>21</v>
      </c>
      <c r="N312" t="s">
        <v>22</v>
      </c>
      <c r="O312" t="s">
        <v>23</v>
      </c>
      <c r="P312" s="14" t="str">
        <f t="shared" si="36"/>
        <v>Kwai Yu</v>
      </c>
      <c r="Q312" s="14" t="str">
        <f t="shared" si="37"/>
        <v>Kwai Yu</v>
      </c>
      <c r="R312" t="s">
        <v>33</v>
      </c>
      <c r="S312" s="7">
        <f t="shared" si="38"/>
        <v>6</v>
      </c>
      <c r="T312" s="7" t="str">
        <f t="shared" si="39"/>
        <v>Medium</v>
      </c>
      <c r="U312" s="7" t="str">
        <f t="shared" si="40"/>
        <v>MEDIUM</v>
      </c>
      <c r="V312" s="7" t="str">
        <f t="shared" si="41"/>
        <v>medium</v>
      </c>
      <c r="W312" s="7" t="str">
        <f t="shared" si="42"/>
        <v>Medium</v>
      </c>
      <c r="X312" s="9" t="str">
        <f>LEFT(A312,2)</f>
        <v>10</v>
      </c>
      <c r="Y312" s="9" t="str">
        <f>RIGHT(A312,3)</f>
        <v>329</v>
      </c>
      <c r="Z312" s="9" t="str">
        <f t="shared" si="43"/>
        <v>ic Car</v>
      </c>
      <c r="AA312" s="9" t="str">
        <f t="shared" si="44"/>
        <v>ppe</v>
      </c>
    </row>
    <row r="313" spans="1:27" x14ac:dyDescent="0.25">
      <c r="A313">
        <v>10341</v>
      </c>
      <c r="B313">
        <v>44</v>
      </c>
      <c r="C313">
        <v>95.93</v>
      </c>
      <c r="D313">
        <v>1</v>
      </c>
      <c r="E313" s="1">
        <v>40958.970833333333</v>
      </c>
      <c r="F313" s="1">
        <v>40961.645335648151</v>
      </c>
      <c r="G313" t="s">
        <v>16</v>
      </c>
      <c r="H313" t="s">
        <v>107</v>
      </c>
      <c r="I313" t="s">
        <v>85</v>
      </c>
      <c r="K313">
        <v>5020</v>
      </c>
      <c r="L313" t="s">
        <v>86</v>
      </c>
      <c r="M313" t="s">
        <v>27</v>
      </c>
      <c r="N313" t="s">
        <v>87</v>
      </c>
      <c r="O313" t="s">
        <v>88</v>
      </c>
      <c r="P313" s="14" t="str">
        <f t="shared" si="36"/>
        <v>Georg Pipps</v>
      </c>
      <c r="Q313" s="14" t="str">
        <f t="shared" si="37"/>
        <v>Georg Pipps</v>
      </c>
      <c r="R313" t="s">
        <v>33</v>
      </c>
      <c r="S313" s="7">
        <f t="shared" si="38"/>
        <v>6</v>
      </c>
      <c r="T313" s="7" t="str">
        <f t="shared" si="39"/>
        <v>Medium</v>
      </c>
      <c r="U313" s="7" t="str">
        <f t="shared" si="40"/>
        <v>MEDIUM</v>
      </c>
      <c r="V313" s="7" t="str">
        <f t="shared" si="41"/>
        <v>medium</v>
      </c>
      <c r="W313" s="7" t="str">
        <f t="shared" si="42"/>
        <v>Medium</v>
      </c>
      <c r="X313" s="9" t="str">
        <f>LEFT(A313,2)</f>
        <v>10</v>
      </c>
      <c r="Y313" s="9" t="str">
        <f>RIGHT(A313,3)</f>
        <v>341</v>
      </c>
      <c r="Z313" s="9" t="str">
        <f t="shared" si="43"/>
        <v>ic Car</v>
      </c>
      <c r="AA313" s="9" t="str">
        <f t="shared" si="44"/>
        <v>ppe</v>
      </c>
    </row>
    <row r="314" spans="1:27" x14ac:dyDescent="0.25">
      <c r="A314">
        <v>10363</v>
      </c>
      <c r="B314">
        <v>34</v>
      </c>
      <c r="C314">
        <v>96.73</v>
      </c>
      <c r="D314">
        <v>4</v>
      </c>
      <c r="E314" s="1">
        <v>40927.986805555556</v>
      </c>
      <c r="F314" s="1">
        <v>40928.860960648148</v>
      </c>
      <c r="G314" t="s">
        <v>16</v>
      </c>
      <c r="H314" t="s">
        <v>107</v>
      </c>
      <c r="I314" t="s">
        <v>254</v>
      </c>
      <c r="K314" t="s">
        <v>255</v>
      </c>
      <c r="L314" t="s">
        <v>76</v>
      </c>
      <c r="M314" t="s">
        <v>27</v>
      </c>
      <c r="N314" t="s">
        <v>256</v>
      </c>
      <c r="O314" t="s">
        <v>257</v>
      </c>
      <c r="P314" s="14" t="str">
        <f t="shared" si="36"/>
        <v>Kalle Suominen</v>
      </c>
      <c r="Q314" s="14" t="str">
        <f t="shared" si="37"/>
        <v>Kalle Suominen</v>
      </c>
      <c r="R314" t="s">
        <v>33</v>
      </c>
      <c r="S314" s="7">
        <f t="shared" si="38"/>
        <v>6</v>
      </c>
      <c r="T314" s="7" t="str">
        <f t="shared" si="39"/>
        <v>Medium</v>
      </c>
      <c r="U314" s="7" t="str">
        <f t="shared" si="40"/>
        <v>MEDIUM</v>
      </c>
      <c r="V314" s="7" t="str">
        <f t="shared" si="41"/>
        <v>medium</v>
      </c>
      <c r="W314" s="7" t="str">
        <f t="shared" si="42"/>
        <v>Medium</v>
      </c>
      <c r="X314" s="9" t="str">
        <f>LEFT(A314,2)</f>
        <v>10</v>
      </c>
      <c r="Y314" s="9" t="str">
        <f>RIGHT(A314,3)</f>
        <v>363</v>
      </c>
      <c r="Z314" s="9" t="str">
        <f t="shared" si="43"/>
        <v>ic Car</v>
      </c>
      <c r="AA314" s="9" t="str">
        <f t="shared" si="44"/>
        <v>ppe</v>
      </c>
    </row>
    <row r="315" spans="1:27" x14ac:dyDescent="0.25">
      <c r="A315">
        <v>10376</v>
      </c>
      <c r="B315">
        <v>35</v>
      </c>
      <c r="C315">
        <v>100</v>
      </c>
      <c r="D315">
        <v>1</v>
      </c>
      <c r="E315" s="1">
        <v>41031.017361111109</v>
      </c>
      <c r="F315" s="1">
        <v>41031.342557870368</v>
      </c>
      <c r="G315" t="s">
        <v>16</v>
      </c>
      <c r="H315" t="s">
        <v>107</v>
      </c>
      <c r="I315" t="s">
        <v>274</v>
      </c>
      <c r="J315" t="s">
        <v>35</v>
      </c>
      <c r="K315">
        <v>92561</v>
      </c>
      <c r="L315" t="s">
        <v>20</v>
      </c>
      <c r="M315" t="s">
        <v>21</v>
      </c>
      <c r="N315" t="s">
        <v>36</v>
      </c>
      <c r="O315" t="s">
        <v>141</v>
      </c>
      <c r="P315" s="14" t="str">
        <f t="shared" si="36"/>
        <v>Leslie Young</v>
      </c>
      <c r="Q315" s="14" t="str">
        <f t="shared" si="37"/>
        <v>Leslie Young</v>
      </c>
      <c r="R315" t="s">
        <v>33</v>
      </c>
      <c r="S315" s="7">
        <f t="shared" si="38"/>
        <v>6</v>
      </c>
      <c r="T315" s="7" t="str">
        <f t="shared" si="39"/>
        <v>Medium</v>
      </c>
      <c r="U315" s="7" t="str">
        <f t="shared" si="40"/>
        <v>MEDIUM</v>
      </c>
      <c r="V315" s="7" t="str">
        <f t="shared" si="41"/>
        <v>medium</v>
      </c>
      <c r="W315" s="7" t="str">
        <f t="shared" si="42"/>
        <v>Medium</v>
      </c>
      <c r="X315" s="9" t="str">
        <f>LEFT(A315,2)</f>
        <v>10</v>
      </c>
      <c r="Y315" s="9" t="str">
        <f>RIGHT(A315,3)</f>
        <v>376</v>
      </c>
      <c r="Z315" s="9" t="str">
        <f t="shared" si="43"/>
        <v>ic Car</v>
      </c>
      <c r="AA315" s="9" t="str">
        <f t="shared" si="44"/>
        <v>ppe</v>
      </c>
    </row>
    <row r="316" spans="1:27" x14ac:dyDescent="0.25">
      <c r="A316">
        <v>10389</v>
      </c>
      <c r="B316">
        <v>25</v>
      </c>
      <c r="C316">
        <v>72.38</v>
      </c>
      <c r="D316">
        <v>6</v>
      </c>
      <c r="E316" s="1">
        <v>41279.007638888892</v>
      </c>
      <c r="F316" s="1">
        <v>41281.473680555559</v>
      </c>
      <c r="G316" t="s">
        <v>16</v>
      </c>
      <c r="H316" t="s">
        <v>107</v>
      </c>
      <c r="I316" t="s">
        <v>151</v>
      </c>
      <c r="K316" t="s">
        <v>152</v>
      </c>
      <c r="L316" t="s">
        <v>110</v>
      </c>
      <c r="M316" t="s">
        <v>27</v>
      </c>
      <c r="N316" t="s">
        <v>153</v>
      </c>
      <c r="O316" t="s">
        <v>119</v>
      </c>
      <c r="P316" s="14" t="str">
        <f t="shared" si="36"/>
        <v>Maria Larsson</v>
      </c>
      <c r="Q316" s="14" t="str">
        <f t="shared" si="37"/>
        <v>Maria Larsson</v>
      </c>
      <c r="R316" t="s">
        <v>24</v>
      </c>
      <c r="S316" s="7">
        <f t="shared" si="38"/>
        <v>5</v>
      </c>
      <c r="T316" s="7" t="str">
        <f t="shared" si="39"/>
        <v>Small</v>
      </c>
      <c r="U316" s="7" t="str">
        <f t="shared" si="40"/>
        <v>SMALL</v>
      </c>
      <c r="V316" s="7" t="str">
        <f t="shared" si="41"/>
        <v>small</v>
      </c>
      <c r="W316" s="7" t="str">
        <f t="shared" si="42"/>
        <v>Small</v>
      </c>
      <c r="X316" s="9" t="str">
        <f>LEFT(A316,2)</f>
        <v>10</v>
      </c>
      <c r="Y316" s="9" t="str">
        <f>RIGHT(A316,3)</f>
        <v>389</v>
      </c>
      <c r="Z316" s="9" t="str">
        <f t="shared" si="43"/>
        <v>ic Car</v>
      </c>
      <c r="AA316" s="9" t="str">
        <f t="shared" si="44"/>
        <v>ppe</v>
      </c>
    </row>
    <row r="317" spans="1:27" x14ac:dyDescent="0.25">
      <c r="A317">
        <v>10419</v>
      </c>
      <c r="B317">
        <v>10</v>
      </c>
      <c r="C317">
        <v>100</v>
      </c>
      <c r="D317">
        <v>11</v>
      </c>
      <c r="E317" s="1">
        <v>42202.051388888889</v>
      </c>
      <c r="F317" s="1">
        <v>42202.86346064815</v>
      </c>
      <c r="G317" t="s">
        <v>16</v>
      </c>
      <c r="H317" t="s">
        <v>107</v>
      </c>
      <c r="I317" t="s">
        <v>85</v>
      </c>
      <c r="K317">
        <v>5020</v>
      </c>
      <c r="L317" t="s">
        <v>86</v>
      </c>
      <c r="M317" t="s">
        <v>27</v>
      </c>
      <c r="N317" t="s">
        <v>87</v>
      </c>
      <c r="O317" t="s">
        <v>88</v>
      </c>
      <c r="P317" s="14" t="str">
        <f t="shared" si="36"/>
        <v>Georg Pipps</v>
      </c>
      <c r="Q317" s="14" t="str">
        <f t="shared" si="37"/>
        <v>Georg Pipps</v>
      </c>
      <c r="R317" t="s">
        <v>24</v>
      </c>
      <c r="S317" s="7">
        <f t="shared" si="38"/>
        <v>5</v>
      </c>
      <c r="T317" s="7" t="str">
        <f t="shared" si="39"/>
        <v>Small</v>
      </c>
      <c r="U317" s="7" t="str">
        <f t="shared" si="40"/>
        <v>SMALL</v>
      </c>
      <c r="V317" s="7" t="str">
        <f t="shared" si="41"/>
        <v>small</v>
      </c>
      <c r="W317" s="7" t="str">
        <f t="shared" si="42"/>
        <v>Small</v>
      </c>
      <c r="X317" s="9" t="str">
        <f>LEFT(A317,2)</f>
        <v>10</v>
      </c>
      <c r="Y317" s="9" t="str">
        <f>RIGHT(A317,3)</f>
        <v>419</v>
      </c>
      <c r="Z317" s="9" t="str">
        <f t="shared" si="43"/>
        <v>ic Car</v>
      </c>
      <c r="AA317" s="9" t="str">
        <f t="shared" si="44"/>
        <v>ppe</v>
      </c>
    </row>
    <row r="318" spans="1:27" x14ac:dyDescent="0.25">
      <c r="A318">
        <v>10105</v>
      </c>
      <c r="B318">
        <v>29</v>
      </c>
      <c r="C318">
        <v>100</v>
      </c>
      <c r="D318">
        <v>14</v>
      </c>
      <c r="E318" s="1">
        <v>41103.98541666667</v>
      </c>
      <c r="F318" s="1">
        <v>41104.436689814815</v>
      </c>
      <c r="G318" t="s">
        <v>16</v>
      </c>
      <c r="H318" t="s">
        <v>107</v>
      </c>
      <c r="I318" t="s">
        <v>180</v>
      </c>
      <c r="K318">
        <v>1734</v>
      </c>
      <c r="L318" t="s">
        <v>181</v>
      </c>
      <c r="M318" t="s">
        <v>27</v>
      </c>
      <c r="N318" t="s">
        <v>182</v>
      </c>
      <c r="O318" t="s">
        <v>183</v>
      </c>
      <c r="P318" s="14" t="str">
        <f t="shared" si="36"/>
        <v>Jytte Petersen</v>
      </c>
      <c r="Q318" s="14" t="str">
        <f t="shared" si="37"/>
        <v>Jytte Petersen</v>
      </c>
      <c r="R318" t="s">
        <v>33</v>
      </c>
      <c r="S318" s="7">
        <f t="shared" si="38"/>
        <v>6</v>
      </c>
      <c r="T318" s="7" t="str">
        <f t="shared" si="39"/>
        <v>Medium</v>
      </c>
      <c r="U318" s="7" t="str">
        <f t="shared" si="40"/>
        <v>MEDIUM</v>
      </c>
      <c r="V318" s="7" t="str">
        <f t="shared" si="41"/>
        <v>medium</v>
      </c>
      <c r="W318" s="7" t="str">
        <f t="shared" si="42"/>
        <v>Medium</v>
      </c>
      <c r="X318" s="9" t="str">
        <f>LEFT(A318,2)</f>
        <v>10</v>
      </c>
      <c r="Y318" s="9" t="str">
        <f>RIGHT(A318,3)</f>
        <v>105</v>
      </c>
      <c r="Z318" s="9" t="str">
        <f t="shared" si="43"/>
        <v>ic Car</v>
      </c>
      <c r="AA318" s="9" t="str">
        <f t="shared" si="44"/>
        <v>ppe</v>
      </c>
    </row>
    <row r="319" spans="1:27" x14ac:dyDescent="0.25">
      <c r="A319">
        <v>10117</v>
      </c>
      <c r="B319">
        <v>39</v>
      </c>
      <c r="C319">
        <v>100</v>
      </c>
      <c r="D319">
        <v>8</v>
      </c>
      <c r="E319" s="1">
        <v>41560</v>
      </c>
      <c r="F319" s="1">
        <v>41561.421342592592</v>
      </c>
      <c r="G319" t="s">
        <v>16</v>
      </c>
      <c r="H319" t="s">
        <v>107</v>
      </c>
      <c r="I319" t="s">
        <v>115</v>
      </c>
      <c r="K319">
        <v>79903</v>
      </c>
      <c r="L319" t="s">
        <v>115</v>
      </c>
      <c r="M319" t="s">
        <v>116</v>
      </c>
      <c r="N319" t="s">
        <v>117</v>
      </c>
      <c r="O319" t="s">
        <v>118</v>
      </c>
      <c r="P319" s="14" t="str">
        <f t="shared" si="36"/>
        <v>Eric Natividad</v>
      </c>
      <c r="Q319" s="14" t="str">
        <f t="shared" si="37"/>
        <v>Eric Natividad</v>
      </c>
      <c r="R319" t="s">
        <v>33</v>
      </c>
      <c r="S319" s="7">
        <f t="shared" si="38"/>
        <v>6</v>
      </c>
      <c r="T319" s="7" t="str">
        <f t="shared" si="39"/>
        <v>Medium</v>
      </c>
      <c r="U319" s="7" t="str">
        <f t="shared" si="40"/>
        <v>MEDIUM</v>
      </c>
      <c r="V319" s="7" t="str">
        <f t="shared" si="41"/>
        <v>medium</v>
      </c>
      <c r="W319" s="7" t="str">
        <f t="shared" si="42"/>
        <v>Medium</v>
      </c>
      <c r="X319" s="9" t="str">
        <f>LEFT(A319,2)</f>
        <v>10</v>
      </c>
      <c r="Y319" s="9" t="str">
        <f>RIGHT(A319,3)</f>
        <v>117</v>
      </c>
      <c r="Z319" s="9" t="str">
        <f t="shared" si="43"/>
        <v>ic Car</v>
      </c>
      <c r="AA319" s="9" t="str">
        <f t="shared" si="44"/>
        <v>ppe</v>
      </c>
    </row>
    <row r="320" spans="1:27" x14ac:dyDescent="0.25">
      <c r="A320">
        <v>10127</v>
      </c>
      <c r="B320">
        <v>42</v>
      </c>
      <c r="C320">
        <v>100</v>
      </c>
      <c r="D320">
        <v>1</v>
      </c>
      <c r="E320" s="1">
        <v>41169.078472222223</v>
      </c>
      <c r="F320" s="1">
        <v>41169.404594907406</v>
      </c>
      <c r="G320" t="s">
        <v>16</v>
      </c>
      <c r="H320" t="s">
        <v>107</v>
      </c>
      <c r="I320" t="s">
        <v>18</v>
      </c>
      <c r="J320" t="s">
        <v>19</v>
      </c>
      <c r="K320">
        <v>10022</v>
      </c>
      <c r="L320" t="s">
        <v>20</v>
      </c>
      <c r="M320" t="s">
        <v>21</v>
      </c>
      <c r="N320" t="s">
        <v>36</v>
      </c>
      <c r="O320" t="s">
        <v>258</v>
      </c>
      <c r="P320" s="14" t="str">
        <f t="shared" si="36"/>
        <v>Jeff Young</v>
      </c>
      <c r="Q320" s="14" t="str">
        <f t="shared" si="37"/>
        <v>Jeff Young</v>
      </c>
      <c r="R320" t="s">
        <v>89</v>
      </c>
      <c r="S320" s="7">
        <f t="shared" si="38"/>
        <v>5</v>
      </c>
      <c r="T320" s="7" t="str">
        <f t="shared" si="39"/>
        <v>Large</v>
      </c>
      <c r="U320" s="7" t="str">
        <f t="shared" si="40"/>
        <v>LARGE</v>
      </c>
      <c r="V320" s="7" t="str">
        <f t="shared" si="41"/>
        <v>large</v>
      </c>
      <c r="W320" s="7" t="str">
        <f t="shared" si="42"/>
        <v>Large</v>
      </c>
      <c r="X320" s="9" t="str">
        <f>LEFT(A320,2)</f>
        <v>10</v>
      </c>
      <c r="Y320" s="9" t="str">
        <f>RIGHT(A320,3)</f>
        <v>127</v>
      </c>
      <c r="Z320" s="9" t="str">
        <f t="shared" si="43"/>
        <v>ic Car</v>
      </c>
      <c r="AA320" s="9" t="str">
        <f t="shared" si="44"/>
        <v>ppe</v>
      </c>
    </row>
    <row r="321" spans="1:27" x14ac:dyDescent="0.25">
      <c r="A321">
        <v>10142</v>
      </c>
      <c r="B321">
        <v>46</v>
      </c>
      <c r="C321">
        <v>100</v>
      </c>
      <c r="D321">
        <v>11</v>
      </c>
      <c r="E321" s="1">
        <v>42034.951388888891</v>
      </c>
      <c r="F321" s="1">
        <v>42035.289976851855</v>
      </c>
      <c r="G321" t="s">
        <v>16</v>
      </c>
      <c r="H321" t="s">
        <v>107</v>
      </c>
      <c r="I321" t="s">
        <v>156</v>
      </c>
      <c r="J321" t="s">
        <v>35</v>
      </c>
      <c r="K321">
        <v>97562</v>
      </c>
      <c r="L321" t="s">
        <v>20</v>
      </c>
      <c r="M321" t="s">
        <v>21</v>
      </c>
      <c r="N321" t="s">
        <v>157</v>
      </c>
      <c r="O321" t="s">
        <v>158</v>
      </c>
      <c r="P321" s="14" t="str">
        <f t="shared" si="36"/>
        <v>Valarie Nelson</v>
      </c>
      <c r="Q321" s="14" t="str">
        <f t="shared" si="37"/>
        <v>Valarie Nelson</v>
      </c>
      <c r="R321" t="s">
        <v>89</v>
      </c>
      <c r="S321" s="7">
        <f t="shared" si="38"/>
        <v>5</v>
      </c>
      <c r="T321" s="7" t="str">
        <f t="shared" si="39"/>
        <v>Large</v>
      </c>
      <c r="U321" s="7" t="str">
        <f t="shared" si="40"/>
        <v>LARGE</v>
      </c>
      <c r="V321" s="7" t="str">
        <f t="shared" si="41"/>
        <v>large</v>
      </c>
      <c r="W321" s="7" t="str">
        <f t="shared" si="42"/>
        <v>Large</v>
      </c>
      <c r="X321" s="9" t="str">
        <f>LEFT(A321,2)</f>
        <v>10</v>
      </c>
      <c r="Y321" s="9" t="str">
        <f>RIGHT(A321,3)</f>
        <v>142</v>
      </c>
      <c r="Z321" s="9" t="str">
        <f t="shared" si="43"/>
        <v>ic Car</v>
      </c>
      <c r="AA321" s="9" t="str">
        <f t="shared" si="44"/>
        <v>ppe</v>
      </c>
    </row>
    <row r="322" spans="1:27" x14ac:dyDescent="0.25">
      <c r="A322">
        <v>10153</v>
      </c>
      <c r="B322">
        <v>49</v>
      </c>
      <c r="C322">
        <v>100</v>
      </c>
      <c r="D322">
        <v>10</v>
      </c>
      <c r="E322" s="1">
        <v>41767.036805555559</v>
      </c>
      <c r="F322" s="1">
        <v>41770.031990740739</v>
      </c>
      <c r="G322" t="s">
        <v>16</v>
      </c>
      <c r="H322" t="s">
        <v>107</v>
      </c>
      <c r="I322" t="s">
        <v>103</v>
      </c>
      <c r="K322">
        <v>28034</v>
      </c>
      <c r="L322" t="s">
        <v>104</v>
      </c>
      <c r="M322" t="s">
        <v>27</v>
      </c>
      <c r="N322" t="s">
        <v>105</v>
      </c>
      <c r="O322" t="s">
        <v>106</v>
      </c>
      <c r="P322" s="14" t="str">
        <f t="shared" si="36"/>
        <v>Diego Freyre</v>
      </c>
      <c r="Q322" s="14" t="str">
        <f t="shared" si="37"/>
        <v>Diego Freyre</v>
      </c>
      <c r="R322" t="s">
        <v>89</v>
      </c>
      <c r="S322" s="7">
        <f t="shared" si="38"/>
        <v>5</v>
      </c>
      <c r="T322" s="7" t="str">
        <f t="shared" si="39"/>
        <v>Large</v>
      </c>
      <c r="U322" s="7" t="str">
        <f t="shared" si="40"/>
        <v>LARGE</v>
      </c>
      <c r="V322" s="7" t="str">
        <f t="shared" si="41"/>
        <v>large</v>
      </c>
      <c r="W322" s="7" t="str">
        <f t="shared" si="42"/>
        <v>Large</v>
      </c>
      <c r="X322" s="9" t="str">
        <f>LEFT(A322,2)</f>
        <v>10</v>
      </c>
      <c r="Y322" s="9" t="str">
        <f>RIGHT(A322,3)</f>
        <v>153</v>
      </c>
      <c r="Z322" s="9" t="str">
        <f t="shared" si="43"/>
        <v>ic Car</v>
      </c>
      <c r="AA322" s="9" t="str">
        <f t="shared" si="44"/>
        <v>ppe</v>
      </c>
    </row>
    <row r="323" spans="1:27" x14ac:dyDescent="0.25">
      <c r="A323">
        <v>10165</v>
      </c>
      <c r="B323">
        <v>27</v>
      </c>
      <c r="C323">
        <v>100</v>
      </c>
      <c r="D323">
        <v>2</v>
      </c>
      <c r="E323" s="1">
        <v>41191.061111111114</v>
      </c>
      <c r="F323" s="1">
        <v>41193.434027777781</v>
      </c>
      <c r="G323" t="s">
        <v>16</v>
      </c>
      <c r="H323" t="s">
        <v>107</v>
      </c>
      <c r="I323" t="s">
        <v>115</v>
      </c>
      <c r="K323">
        <v>79903</v>
      </c>
      <c r="L323" t="s">
        <v>115</v>
      </c>
      <c r="M323" t="s">
        <v>116</v>
      </c>
      <c r="N323" t="s">
        <v>117</v>
      </c>
      <c r="O323" t="s">
        <v>118</v>
      </c>
      <c r="P323" s="14" t="str">
        <f t="shared" ref="P323:P386" si="45">CONCATENATE(O323," ",N323)</f>
        <v>Eric Natividad</v>
      </c>
      <c r="Q323" s="14" t="str">
        <f t="shared" ref="Q323:Q386" si="46">O323&amp;" "&amp;N323</f>
        <v>Eric Natividad</v>
      </c>
      <c r="R323" t="s">
        <v>33</v>
      </c>
      <c r="S323" s="7">
        <f t="shared" ref="S323:S386" si="47">LEN(R323)</f>
        <v>6</v>
      </c>
      <c r="T323" s="7" t="str">
        <f t="shared" ref="T323:T386" si="48">TRIM(R323)</f>
        <v>Medium</v>
      </c>
      <c r="U323" s="7" t="str">
        <f t="shared" ref="U323:U386" si="49">UPPER(T323)</f>
        <v>MEDIUM</v>
      </c>
      <c r="V323" s="7" t="str">
        <f t="shared" ref="V323:V386" si="50">LOWER(U323)</f>
        <v>medium</v>
      </c>
      <c r="W323" s="7" t="str">
        <f t="shared" ref="W323:W386" si="51">PROPER(V323)</f>
        <v>Medium</v>
      </c>
      <c r="X323" s="9" t="str">
        <f>LEFT(A323,2)</f>
        <v>10</v>
      </c>
      <c r="Y323" s="9" t="str">
        <f>RIGHT(A323,3)</f>
        <v>165</v>
      </c>
      <c r="Z323" s="9" t="str">
        <f t="shared" ref="Z323:Z386" si="52">MID(H323,6,6)</f>
        <v>ic Car</v>
      </c>
      <c r="AA323" s="9" t="str">
        <f t="shared" ref="AA323:AA386" si="53">MID(G323,4,3)</f>
        <v>ppe</v>
      </c>
    </row>
    <row r="324" spans="1:27" x14ac:dyDescent="0.25">
      <c r="A324">
        <v>10176</v>
      </c>
      <c r="B324">
        <v>50</v>
      </c>
      <c r="C324">
        <v>100</v>
      </c>
      <c r="D324">
        <v>1</v>
      </c>
      <c r="E324" s="1">
        <v>41066.081944444442</v>
      </c>
      <c r="F324" s="1">
        <v>41067.394687499997</v>
      </c>
      <c r="G324" t="s">
        <v>16</v>
      </c>
      <c r="H324" t="s">
        <v>107</v>
      </c>
      <c r="I324" t="s">
        <v>247</v>
      </c>
      <c r="K324">
        <v>42100</v>
      </c>
      <c r="L324" t="s">
        <v>148</v>
      </c>
      <c r="M324" t="s">
        <v>27</v>
      </c>
      <c r="N324" t="s">
        <v>248</v>
      </c>
      <c r="O324" t="s">
        <v>249</v>
      </c>
      <c r="P324" s="14" t="str">
        <f t="shared" si="45"/>
        <v>Maurizio Moroni</v>
      </c>
      <c r="Q324" s="14" t="str">
        <f t="shared" si="46"/>
        <v>Maurizio Moroni</v>
      </c>
      <c r="R324" t="s">
        <v>89</v>
      </c>
      <c r="S324" s="7">
        <f t="shared" si="47"/>
        <v>5</v>
      </c>
      <c r="T324" s="7" t="str">
        <f t="shared" si="48"/>
        <v>Large</v>
      </c>
      <c r="U324" s="7" t="str">
        <f t="shared" si="49"/>
        <v>LARGE</v>
      </c>
      <c r="V324" s="7" t="str">
        <f t="shared" si="50"/>
        <v>large</v>
      </c>
      <c r="W324" s="7" t="str">
        <f t="shared" si="51"/>
        <v>Large</v>
      </c>
      <c r="X324" s="9" t="str">
        <f>LEFT(A324,2)</f>
        <v>10</v>
      </c>
      <c r="Y324" s="9" t="str">
        <f>RIGHT(A324,3)</f>
        <v>176</v>
      </c>
      <c r="Z324" s="9" t="str">
        <f t="shared" si="52"/>
        <v>ic Car</v>
      </c>
      <c r="AA324" s="9" t="str">
        <f t="shared" si="53"/>
        <v>ppe</v>
      </c>
    </row>
    <row r="325" spans="1:27" x14ac:dyDescent="0.25">
      <c r="A325">
        <v>10185</v>
      </c>
      <c r="B325">
        <v>43</v>
      </c>
      <c r="C325">
        <v>100</v>
      </c>
      <c r="D325">
        <v>12</v>
      </c>
      <c r="E325" s="1">
        <v>42080.956944444442</v>
      </c>
      <c r="F325" s="1">
        <v>42081.543321759258</v>
      </c>
      <c r="G325" t="s">
        <v>16</v>
      </c>
      <c r="H325" t="s">
        <v>107</v>
      </c>
      <c r="I325" t="s">
        <v>94</v>
      </c>
      <c r="J325" t="s">
        <v>72</v>
      </c>
      <c r="K325">
        <v>50553</v>
      </c>
      <c r="L325" t="s">
        <v>20</v>
      </c>
      <c r="M325" t="s">
        <v>21</v>
      </c>
      <c r="N325" t="s">
        <v>187</v>
      </c>
      <c r="O325" t="s">
        <v>188</v>
      </c>
      <c r="P325" s="14" t="str">
        <f t="shared" si="45"/>
        <v>Wing C Tam</v>
      </c>
      <c r="Q325" s="14" t="str">
        <f t="shared" si="46"/>
        <v>Wing C Tam</v>
      </c>
      <c r="R325" t="s">
        <v>89</v>
      </c>
      <c r="S325" s="7">
        <f t="shared" si="47"/>
        <v>5</v>
      </c>
      <c r="T325" s="7" t="str">
        <f t="shared" si="48"/>
        <v>Large</v>
      </c>
      <c r="U325" s="7" t="str">
        <f t="shared" si="49"/>
        <v>LARGE</v>
      </c>
      <c r="V325" s="7" t="str">
        <f t="shared" si="50"/>
        <v>large</v>
      </c>
      <c r="W325" s="7" t="str">
        <f t="shared" si="51"/>
        <v>Large</v>
      </c>
      <c r="X325" s="9" t="str">
        <f>LEFT(A325,2)</f>
        <v>10</v>
      </c>
      <c r="Y325" s="9" t="str">
        <f>RIGHT(A325,3)</f>
        <v>185</v>
      </c>
      <c r="Z325" s="9" t="str">
        <f t="shared" si="52"/>
        <v>ic Car</v>
      </c>
      <c r="AA325" s="9" t="str">
        <f t="shared" si="53"/>
        <v>ppe</v>
      </c>
    </row>
    <row r="326" spans="1:27" x14ac:dyDescent="0.25">
      <c r="A326">
        <v>10196</v>
      </c>
      <c r="B326">
        <v>38</v>
      </c>
      <c r="C326">
        <v>100</v>
      </c>
      <c r="D326">
        <v>4</v>
      </c>
      <c r="E326" s="1">
        <v>42337.035416666666</v>
      </c>
      <c r="F326" s="1">
        <v>42337.816481481481</v>
      </c>
      <c r="G326" t="s">
        <v>16</v>
      </c>
      <c r="H326" t="s">
        <v>107</v>
      </c>
      <c r="I326" t="s">
        <v>140</v>
      </c>
      <c r="J326" t="s">
        <v>66</v>
      </c>
      <c r="K326">
        <v>97823</v>
      </c>
      <c r="L326" t="s">
        <v>20</v>
      </c>
      <c r="M326" t="s">
        <v>21</v>
      </c>
      <c r="N326" t="s">
        <v>51</v>
      </c>
      <c r="O326" t="s">
        <v>141</v>
      </c>
      <c r="P326" s="14" t="str">
        <f t="shared" si="45"/>
        <v>Leslie Murphy</v>
      </c>
      <c r="Q326" s="14" t="str">
        <f t="shared" si="46"/>
        <v>Leslie Murphy</v>
      </c>
      <c r="R326" t="s">
        <v>89</v>
      </c>
      <c r="S326" s="7">
        <f t="shared" si="47"/>
        <v>5</v>
      </c>
      <c r="T326" s="7" t="str">
        <f t="shared" si="48"/>
        <v>Large</v>
      </c>
      <c r="U326" s="7" t="str">
        <f t="shared" si="49"/>
        <v>LARGE</v>
      </c>
      <c r="V326" s="7" t="str">
        <f t="shared" si="50"/>
        <v>large</v>
      </c>
      <c r="W326" s="7" t="str">
        <f t="shared" si="51"/>
        <v>Large</v>
      </c>
      <c r="X326" s="9" t="str">
        <f>LEFT(A326,2)</f>
        <v>10</v>
      </c>
      <c r="Y326" s="9" t="str">
        <f>RIGHT(A326,3)</f>
        <v>196</v>
      </c>
      <c r="Z326" s="9" t="str">
        <f t="shared" si="52"/>
        <v>ic Car</v>
      </c>
      <c r="AA326" s="9" t="str">
        <f t="shared" si="53"/>
        <v>ppe</v>
      </c>
    </row>
    <row r="327" spans="1:27" x14ac:dyDescent="0.25">
      <c r="A327">
        <v>10208</v>
      </c>
      <c r="B327">
        <v>20</v>
      </c>
      <c r="C327">
        <v>100</v>
      </c>
      <c r="D327">
        <v>12</v>
      </c>
      <c r="E327" s="1">
        <v>41598.986111111109</v>
      </c>
      <c r="F327" s="1">
        <v>41601.524386574078</v>
      </c>
      <c r="G327" t="s">
        <v>16</v>
      </c>
      <c r="H327" t="s">
        <v>107</v>
      </c>
      <c r="I327" t="s">
        <v>127</v>
      </c>
      <c r="K327">
        <v>69004</v>
      </c>
      <c r="L327" t="s">
        <v>26</v>
      </c>
      <c r="M327" t="s">
        <v>27</v>
      </c>
      <c r="N327" t="s">
        <v>128</v>
      </c>
      <c r="O327" t="s">
        <v>129</v>
      </c>
      <c r="P327" s="14" t="str">
        <f t="shared" si="45"/>
        <v>Mary Saveley</v>
      </c>
      <c r="Q327" s="14" t="str">
        <f t="shared" si="46"/>
        <v>Mary Saveley</v>
      </c>
      <c r="R327" t="s">
        <v>33</v>
      </c>
      <c r="S327" s="7">
        <f t="shared" si="47"/>
        <v>6</v>
      </c>
      <c r="T327" s="7" t="str">
        <f t="shared" si="48"/>
        <v>Medium</v>
      </c>
      <c r="U327" s="7" t="str">
        <f t="shared" si="49"/>
        <v>MEDIUM</v>
      </c>
      <c r="V327" s="7" t="str">
        <f t="shared" si="50"/>
        <v>medium</v>
      </c>
      <c r="W327" s="7" t="str">
        <f t="shared" si="51"/>
        <v>Medium</v>
      </c>
      <c r="X327" s="9" t="str">
        <f>LEFT(A327,2)</f>
        <v>10</v>
      </c>
      <c r="Y327" s="9" t="str">
        <f>RIGHT(A327,3)</f>
        <v>208</v>
      </c>
      <c r="Z327" s="9" t="str">
        <f t="shared" si="52"/>
        <v>ic Car</v>
      </c>
      <c r="AA327" s="9" t="str">
        <f t="shared" si="53"/>
        <v>ppe</v>
      </c>
    </row>
    <row r="328" spans="1:27" x14ac:dyDescent="0.25">
      <c r="A328">
        <v>10220</v>
      </c>
      <c r="B328">
        <v>27</v>
      </c>
      <c r="C328">
        <v>100</v>
      </c>
      <c r="D328">
        <v>1</v>
      </c>
      <c r="E328" s="1">
        <v>41882.940972222219</v>
      </c>
      <c r="F328" s="1">
        <v>41885.645208333335</v>
      </c>
      <c r="G328" t="s">
        <v>16</v>
      </c>
      <c r="H328" t="s">
        <v>107</v>
      </c>
      <c r="I328" t="s">
        <v>259</v>
      </c>
      <c r="K328">
        <v>2</v>
      </c>
      <c r="L328" t="s">
        <v>260</v>
      </c>
      <c r="M328" t="s">
        <v>27</v>
      </c>
      <c r="N328" t="s">
        <v>261</v>
      </c>
      <c r="O328" t="s">
        <v>262</v>
      </c>
      <c r="P328" s="14" t="str">
        <f t="shared" si="45"/>
        <v>Dean Cassidy</v>
      </c>
      <c r="Q328" s="14" t="str">
        <f t="shared" si="46"/>
        <v>Dean Cassidy</v>
      </c>
      <c r="R328" t="s">
        <v>33</v>
      </c>
      <c r="S328" s="7">
        <f t="shared" si="47"/>
        <v>6</v>
      </c>
      <c r="T328" s="7" t="str">
        <f t="shared" si="48"/>
        <v>Medium</v>
      </c>
      <c r="U328" s="7" t="str">
        <f t="shared" si="49"/>
        <v>MEDIUM</v>
      </c>
      <c r="V328" s="7" t="str">
        <f t="shared" si="50"/>
        <v>medium</v>
      </c>
      <c r="W328" s="7" t="str">
        <f t="shared" si="51"/>
        <v>Medium</v>
      </c>
      <c r="X328" s="9" t="str">
        <f>LEFT(A328,2)</f>
        <v>10</v>
      </c>
      <c r="Y328" s="9" t="str">
        <f>RIGHT(A328,3)</f>
        <v>220</v>
      </c>
      <c r="Z328" s="9" t="str">
        <f t="shared" si="52"/>
        <v>ic Car</v>
      </c>
      <c r="AA328" s="9" t="str">
        <f t="shared" si="53"/>
        <v>ppe</v>
      </c>
    </row>
    <row r="329" spans="1:27" x14ac:dyDescent="0.25">
      <c r="A329">
        <v>10231</v>
      </c>
      <c r="B329">
        <v>49</v>
      </c>
      <c r="C329">
        <v>100</v>
      </c>
      <c r="D329">
        <v>1</v>
      </c>
      <c r="E329" s="1">
        <v>41995.058333333334</v>
      </c>
      <c r="F329" s="1">
        <v>41995.218645833331</v>
      </c>
      <c r="G329" t="s">
        <v>16</v>
      </c>
      <c r="H329" t="s">
        <v>107</v>
      </c>
      <c r="I329" t="s">
        <v>103</v>
      </c>
      <c r="K329">
        <v>28023</v>
      </c>
      <c r="L329" t="s">
        <v>104</v>
      </c>
      <c r="M329" t="s">
        <v>27</v>
      </c>
      <c r="N329" t="s">
        <v>263</v>
      </c>
      <c r="O329" t="s">
        <v>264</v>
      </c>
      <c r="P329" s="14" t="str">
        <f t="shared" si="45"/>
        <v>Jesus Fernandez</v>
      </c>
      <c r="Q329" s="14" t="str">
        <f t="shared" si="46"/>
        <v>Jesus Fernandez</v>
      </c>
      <c r="R329" t="s">
        <v>33</v>
      </c>
      <c r="S329" s="7">
        <f t="shared" si="47"/>
        <v>6</v>
      </c>
      <c r="T329" s="7" t="str">
        <f t="shared" si="48"/>
        <v>Medium</v>
      </c>
      <c r="U329" s="7" t="str">
        <f t="shared" si="49"/>
        <v>MEDIUM</v>
      </c>
      <c r="V329" s="7" t="str">
        <f t="shared" si="50"/>
        <v>medium</v>
      </c>
      <c r="W329" s="7" t="str">
        <f t="shared" si="51"/>
        <v>Medium</v>
      </c>
      <c r="X329" s="9" t="str">
        <f>LEFT(A329,2)</f>
        <v>10</v>
      </c>
      <c r="Y329" s="9" t="str">
        <f>RIGHT(A329,3)</f>
        <v>231</v>
      </c>
      <c r="Z329" s="9" t="str">
        <f t="shared" si="52"/>
        <v>ic Car</v>
      </c>
      <c r="AA329" s="9" t="str">
        <f t="shared" si="53"/>
        <v>ppe</v>
      </c>
    </row>
    <row r="330" spans="1:27" x14ac:dyDescent="0.25">
      <c r="A330">
        <v>10247</v>
      </c>
      <c r="B330">
        <v>27</v>
      </c>
      <c r="C330">
        <v>100</v>
      </c>
      <c r="D330">
        <v>1</v>
      </c>
      <c r="E330" s="1">
        <v>41944.961805555555</v>
      </c>
      <c r="F330" s="1">
        <v>41945.937395833331</v>
      </c>
      <c r="G330" t="s">
        <v>16</v>
      </c>
      <c r="H330" t="s">
        <v>107</v>
      </c>
      <c r="I330" t="s">
        <v>254</v>
      </c>
      <c r="K330" t="s">
        <v>255</v>
      </c>
      <c r="L330" t="s">
        <v>76</v>
      </c>
      <c r="M330" t="s">
        <v>27</v>
      </c>
      <c r="N330" t="s">
        <v>256</v>
      </c>
      <c r="O330" t="s">
        <v>257</v>
      </c>
      <c r="P330" s="14" t="str">
        <f t="shared" si="45"/>
        <v>Kalle Suominen</v>
      </c>
      <c r="Q330" s="14" t="str">
        <f t="shared" si="46"/>
        <v>Kalle Suominen</v>
      </c>
      <c r="R330" t="s">
        <v>33</v>
      </c>
      <c r="S330" s="7">
        <f t="shared" si="47"/>
        <v>6</v>
      </c>
      <c r="T330" s="7" t="str">
        <f t="shared" si="48"/>
        <v>Medium</v>
      </c>
      <c r="U330" s="7" t="str">
        <f t="shared" si="49"/>
        <v>MEDIUM</v>
      </c>
      <c r="V330" s="7" t="str">
        <f t="shared" si="50"/>
        <v>medium</v>
      </c>
      <c r="W330" s="7" t="str">
        <f t="shared" si="51"/>
        <v>Medium</v>
      </c>
      <c r="X330" s="9" t="str">
        <f>LEFT(A330,2)</f>
        <v>10</v>
      </c>
      <c r="Y330" s="9" t="str">
        <f>RIGHT(A330,3)</f>
        <v>247</v>
      </c>
      <c r="Z330" s="9" t="str">
        <f t="shared" si="52"/>
        <v>ic Car</v>
      </c>
      <c r="AA330" s="9" t="str">
        <f t="shared" si="53"/>
        <v>ppe</v>
      </c>
    </row>
    <row r="331" spans="1:27" x14ac:dyDescent="0.25">
      <c r="A331">
        <v>10272</v>
      </c>
      <c r="B331">
        <v>39</v>
      </c>
      <c r="C331">
        <v>100</v>
      </c>
      <c r="D331">
        <v>1</v>
      </c>
      <c r="E331" s="1">
        <v>41752.040277777778</v>
      </c>
      <c r="F331" s="1">
        <v>41754.909270833334</v>
      </c>
      <c r="G331" t="s">
        <v>16</v>
      </c>
      <c r="H331" t="s">
        <v>107</v>
      </c>
      <c r="I331" t="s">
        <v>82</v>
      </c>
      <c r="J331" t="s">
        <v>83</v>
      </c>
      <c r="K331">
        <v>70267</v>
      </c>
      <c r="L331" t="s">
        <v>20</v>
      </c>
      <c r="M331" t="s">
        <v>21</v>
      </c>
      <c r="N331" t="s">
        <v>22</v>
      </c>
      <c r="O331" t="s">
        <v>84</v>
      </c>
      <c r="P331" s="14" t="str">
        <f t="shared" si="45"/>
        <v>Kyung Yu</v>
      </c>
      <c r="Q331" s="14" t="str">
        <f t="shared" si="46"/>
        <v>Kyung Yu</v>
      </c>
      <c r="R331" t="s">
        <v>89</v>
      </c>
      <c r="S331" s="7">
        <f t="shared" si="47"/>
        <v>5</v>
      </c>
      <c r="T331" s="7" t="str">
        <f t="shared" si="48"/>
        <v>Large</v>
      </c>
      <c r="U331" s="7" t="str">
        <f t="shared" si="49"/>
        <v>LARGE</v>
      </c>
      <c r="V331" s="7" t="str">
        <f t="shared" si="50"/>
        <v>large</v>
      </c>
      <c r="W331" s="7" t="str">
        <f t="shared" si="51"/>
        <v>Large</v>
      </c>
      <c r="X331" s="9" t="str">
        <f>LEFT(A331,2)</f>
        <v>10</v>
      </c>
      <c r="Y331" s="9" t="str">
        <f>RIGHT(A331,3)</f>
        <v>272</v>
      </c>
      <c r="Z331" s="9" t="str">
        <f t="shared" si="52"/>
        <v>ic Car</v>
      </c>
      <c r="AA331" s="9" t="str">
        <f t="shared" si="53"/>
        <v>ppe</v>
      </c>
    </row>
    <row r="332" spans="1:27" x14ac:dyDescent="0.25">
      <c r="A332">
        <v>10282</v>
      </c>
      <c r="B332">
        <v>24</v>
      </c>
      <c r="C332">
        <v>100</v>
      </c>
      <c r="D332">
        <v>4</v>
      </c>
      <c r="E332" s="1">
        <v>42262.000694444447</v>
      </c>
      <c r="F332" s="1">
        <v>42264.421909722223</v>
      </c>
      <c r="G332" t="s">
        <v>16</v>
      </c>
      <c r="H332" t="s">
        <v>107</v>
      </c>
      <c r="I332" t="s">
        <v>156</v>
      </c>
      <c r="J332" t="s">
        <v>35</v>
      </c>
      <c r="K332">
        <v>97562</v>
      </c>
      <c r="L332" t="s">
        <v>20</v>
      </c>
      <c r="M332" t="s">
        <v>21</v>
      </c>
      <c r="N332" t="s">
        <v>157</v>
      </c>
      <c r="O332" t="s">
        <v>158</v>
      </c>
      <c r="P332" s="14" t="str">
        <f t="shared" si="45"/>
        <v>Valarie Nelson</v>
      </c>
      <c r="Q332" s="14" t="str">
        <f t="shared" si="46"/>
        <v>Valarie Nelson</v>
      </c>
      <c r="R332" t="s">
        <v>33</v>
      </c>
      <c r="S332" s="7">
        <f t="shared" si="47"/>
        <v>6</v>
      </c>
      <c r="T332" s="7" t="str">
        <f t="shared" si="48"/>
        <v>Medium</v>
      </c>
      <c r="U332" s="7" t="str">
        <f t="shared" si="49"/>
        <v>MEDIUM</v>
      </c>
      <c r="V332" s="7" t="str">
        <f t="shared" si="50"/>
        <v>medium</v>
      </c>
      <c r="W332" s="7" t="str">
        <f t="shared" si="51"/>
        <v>Medium</v>
      </c>
      <c r="X332" s="9" t="str">
        <f>LEFT(A332,2)</f>
        <v>10</v>
      </c>
      <c r="Y332" s="9" t="str">
        <f>RIGHT(A332,3)</f>
        <v>282</v>
      </c>
      <c r="Z332" s="9" t="str">
        <f t="shared" si="52"/>
        <v>ic Car</v>
      </c>
      <c r="AA332" s="9" t="str">
        <f t="shared" si="53"/>
        <v>ppe</v>
      </c>
    </row>
    <row r="333" spans="1:27" x14ac:dyDescent="0.25">
      <c r="A333">
        <v>10293</v>
      </c>
      <c r="B333">
        <v>45</v>
      </c>
      <c r="C333">
        <v>100</v>
      </c>
      <c r="D333">
        <v>7</v>
      </c>
      <c r="E333" s="1">
        <v>41584.037499999999</v>
      </c>
      <c r="F333" s="1">
        <v>41584.476967592593</v>
      </c>
      <c r="G333" t="s">
        <v>16</v>
      </c>
      <c r="H333" t="s">
        <v>107</v>
      </c>
      <c r="I333" t="s">
        <v>147</v>
      </c>
      <c r="K333">
        <v>10100</v>
      </c>
      <c r="L333" t="s">
        <v>148</v>
      </c>
      <c r="M333" t="s">
        <v>27</v>
      </c>
      <c r="N333" t="s">
        <v>149</v>
      </c>
      <c r="O333" t="s">
        <v>150</v>
      </c>
      <c r="P333" s="14" t="str">
        <f t="shared" si="45"/>
        <v>Paolo Accorti</v>
      </c>
      <c r="Q333" s="14" t="str">
        <f t="shared" si="46"/>
        <v>Paolo Accorti</v>
      </c>
      <c r="R333" t="s">
        <v>89</v>
      </c>
      <c r="S333" s="7">
        <f t="shared" si="47"/>
        <v>5</v>
      </c>
      <c r="T333" s="7" t="str">
        <f t="shared" si="48"/>
        <v>Large</v>
      </c>
      <c r="U333" s="7" t="str">
        <f t="shared" si="49"/>
        <v>LARGE</v>
      </c>
      <c r="V333" s="7" t="str">
        <f t="shared" si="50"/>
        <v>large</v>
      </c>
      <c r="W333" s="7" t="str">
        <f t="shared" si="51"/>
        <v>Large</v>
      </c>
      <c r="X333" s="9" t="str">
        <f>LEFT(A333,2)</f>
        <v>10</v>
      </c>
      <c r="Y333" s="9" t="str">
        <f>RIGHT(A333,3)</f>
        <v>293</v>
      </c>
      <c r="Z333" s="9" t="str">
        <f t="shared" si="52"/>
        <v>ic Car</v>
      </c>
      <c r="AA333" s="9" t="str">
        <f t="shared" si="53"/>
        <v>ppe</v>
      </c>
    </row>
    <row r="334" spans="1:27" x14ac:dyDescent="0.25">
      <c r="A334">
        <v>10306</v>
      </c>
      <c r="B334">
        <v>20</v>
      </c>
      <c r="C334">
        <v>100</v>
      </c>
      <c r="D334">
        <v>12</v>
      </c>
      <c r="E334" s="1">
        <v>41233.039583333331</v>
      </c>
      <c r="F334" s="1">
        <v>41234.634247685186</v>
      </c>
      <c r="G334" t="s">
        <v>16</v>
      </c>
      <c r="H334" t="s">
        <v>107</v>
      </c>
      <c r="I334" t="s">
        <v>265</v>
      </c>
      <c r="K334" t="s">
        <v>266</v>
      </c>
      <c r="L334" t="s">
        <v>99</v>
      </c>
      <c r="M334" t="s">
        <v>27</v>
      </c>
      <c r="N334" t="s">
        <v>267</v>
      </c>
      <c r="O334" t="s">
        <v>55</v>
      </c>
      <c r="P334" s="14" t="str">
        <f t="shared" si="45"/>
        <v>Victoria Ashworth</v>
      </c>
      <c r="Q334" s="14" t="str">
        <f t="shared" si="46"/>
        <v>Victoria Ashworth</v>
      </c>
      <c r="R334" t="s">
        <v>33</v>
      </c>
      <c r="S334" s="7">
        <f t="shared" si="47"/>
        <v>6</v>
      </c>
      <c r="T334" s="7" t="str">
        <f t="shared" si="48"/>
        <v>Medium</v>
      </c>
      <c r="U334" s="7" t="str">
        <f t="shared" si="49"/>
        <v>MEDIUM</v>
      </c>
      <c r="V334" s="7" t="str">
        <f t="shared" si="50"/>
        <v>medium</v>
      </c>
      <c r="W334" s="7" t="str">
        <f t="shared" si="51"/>
        <v>Medium</v>
      </c>
      <c r="X334" s="9" t="str">
        <f>LEFT(A334,2)</f>
        <v>10</v>
      </c>
      <c r="Y334" s="9" t="str">
        <f>RIGHT(A334,3)</f>
        <v>306</v>
      </c>
      <c r="Z334" s="9" t="str">
        <f t="shared" si="52"/>
        <v>ic Car</v>
      </c>
      <c r="AA334" s="9" t="str">
        <f t="shared" si="53"/>
        <v>ppe</v>
      </c>
    </row>
    <row r="335" spans="1:27" x14ac:dyDescent="0.25">
      <c r="A335">
        <v>10314</v>
      </c>
      <c r="B335">
        <v>36</v>
      </c>
      <c r="C335">
        <v>100</v>
      </c>
      <c r="D335">
        <v>4</v>
      </c>
      <c r="E335" s="1">
        <v>41039.015972222223</v>
      </c>
      <c r="F335" s="1">
        <v>41039.615972222222</v>
      </c>
      <c r="G335" t="s">
        <v>16</v>
      </c>
      <c r="H335" t="s">
        <v>107</v>
      </c>
      <c r="I335" t="s">
        <v>268</v>
      </c>
      <c r="K335">
        <v>8200</v>
      </c>
      <c r="L335" t="s">
        <v>181</v>
      </c>
      <c r="M335" t="s">
        <v>27</v>
      </c>
      <c r="N335" t="s">
        <v>269</v>
      </c>
      <c r="O335" t="s">
        <v>270</v>
      </c>
      <c r="P335" s="14" t="str">
        <f t="shared" si="45"/>
        <v>Palle Ibsen</v>
      </c>
      <c r="Q335" s="14" t="str">
        <f t="shared" si="46"/>
        <v>Palle Ibsen</v>
      </c>
      <c r="R335" t="s">
        <v>33</v>
      </c>
      <c r="S335" s="7">
        <f t="shared" si="47"/>
        <v>6</v>
      </c>
      <c r="T335" s="7" t="str">
        <f t="shared" si="48"/>
        <v>Medium</v>
      </c>
      <c r="U335" s="7" t="str">
        <f t="shared" si="49"/>
        <v>MEDIUM</v>
      </c>
      <c r="V335" s="7" t="str">
        <f t="shared" si="50"/>
        <v>medium</v>
      </c>
      <c r="W335" s="7" t="str">
        <f t="shared" si="51"/>
        <v>Medium</v>
      </c>
      <c r="X335" s="9" t="str">
        <f>LEFT(A335,2)</f>
        <v>10</v>
      </c>
      <c r="Y335" s="9" t="str">
        <f>RIGHT(A335,3)</f>
        <v>314</v>
      </c>
      <c r="Z335" s="9" t="str">
        <f t="shared" si="52"/>
        <v>ic Car</v>
      </c>
      <c r="AA335" s="9" t="str">
        <f t="shared" si="53"/>
        <v>ppe</v>
      </c>
    </row>
    <row r="336" spans="1:27" x14ac:dyDescent="0.25">
      <c r="A336">
        <v>10325</v>
      </c>
      <c r="B336">
        <v>24</v>
      </c>
      <c r="C336">
        <v>100</v>
      </c>
      <c r="D336">
        <v>1</v>
      </c>
      <c r="E336" s="1">
        <v>41365.050000000003</v>
      </c>
      <c r="F336" s="1">
        <v>41366.170960648145</v>
      </c>
      <c r="G336" t="s">
        <v>16</v>
      </c>
      <c r="H336" t="s">
        <v>107</v>
      </c>
      <c r="I336" t="s">
        <v>79</v>
      </c>
      <c r="K336">
        <v>4110</v>
      </c>
      <c r="L336" t="s">
        <v>48</v>
      </c>
      <c r="M336" t="s">
        <v>27</v>
      </c>
      <c r="N336" t="s">
        <v>80</v>
      </c>
      <c r="O336" t="s">
        <v>81</v>
      </c>
      <c r="P336" s="14" t="str">
        <f t="shared" si="45"/>
        <v>Jonas Bergulfsen</v>
      </c>
      <c r="Q336" s="14" t="str">
        <f t="shared" si="46"/>
        <v>Jonas Bergulfsen</v>
      </c>
      <c r="R336" t="s">
        <v>24</v>
      </c>
      <c r="S336" s="7">
        <f t="shared" si="47"/>
        <v>5</v>
      </c>
      <c r="T336" s="7" t="str">
        <f t="shared" si="48"/>
        <v>Small</v>
      </c>
      <c r="U336" s="7" t="str">
        <f t="shared" si="49"/>
        <v>SMALL</v>
      </c>
      <c r="V336" s="7" t="str">
        <f t="shared" si="50"/>
        <v>small</v>
      </c>
      <c r="W336" s="7" t="str">
        <f t="shared" si="51"/>
        <v>Small</v>
      </c>
      <c r="X336" s="9" t="str">
        <f>LEFT(A336,2)</f>
        <v>10</v>
      </c>
      <c r="Y336" s="9" t="str">
        <f>RIGHT(A336,3)</f>
        <v>325</v>
      </c>
      <c r="Z336" s="9" t="str">
        <f t="shared" si="52"/>
        <v>ic Car</v>
      </c>
      <c r="AA336" s="9" t="str">
        <f t="shared" si="53"/>
        <v>ppe</v>
      </c>
    </row>
    <row r="337" spans="1:27" x14ac:dyDescent="0.25">
      <c r="A337">
        <v>10336</v>
      </c>
      <c r="B337">
        <v>49</v>
      </c>
      <c r="C337">
        <v>63.38</v>
      </c>
      <c r="D337">
        <v>1</v>
      </c>
      <c r="E337" s="1">
        <v>41009.086805555555</v>
      </c>
      <c r="F337" s="1">
        <v>41011.561435185184</v>
      </c>
      <c r="G337" t="s">
        <v>16</v>
      </c>
      <c r="H337" t="s">
        <v>107</v>
      </c>
      <c r="I337" t="s">
        <v>30</v>
      </c>
      <c r="K337">
        <v>75012</v>
      </c>
      <c r="L337" t="s">
        <v>26</v>
      </c>
      <c r="M337" t="s">
        <v>27</v>
      </c>
      <c r="N337" t="s">
        <v>223</v>
      </c>
      <c r="O337" t="s">
        <v>224</v>
      </c>
      <c r="P337" s="14" t="str">
        <f t="shared" si="45"/>
        <v>Marie Bertrand</v>
      </c>
      <c r="Q337" s="14" t="str">
        <f t="shared" si="46"/>
        <v>Marie Bertrand</v>
      </c>
      <c r="R337" t="s">
        <v>33</v>
      </c>
      <c r="S337" s="7">
        <f t="shared" si="47"/>
        <v>6</v>
      </c>
      <c r="T337" s="7" t="str">
        <f t="shared" si="48"/>
        <v>Medium</v>
      </c>
      <c r="U337" s="7" t="str">
        <f t="shared" si="49"/>
        <v>MEDIUM</v>
      </c>
      <c r="V337" s="7" t="str">
        <f t="shared" si="50"/>
        <v>medium</v>
      </c>
      <c r="W337" s="7" t="str">
        <f t="shared" si="51"/>
        <v>Medium</v>
      </c>
      <c r="X337" s="9" t="str">
        <f>LEFT(A337,2)</f>
        <v>10</v>
      </c>
      <c r="Y337" s="9" t="str">
        <f>RIGHT(A337,3)</f>
        <v>336</v>
      </c>
      <c r="Z337" s="9" t="str">
        <f t="shared" si="52"/>
        <v>ic Car</v>
      </c>
      <c r="AA337" s="9" t="str">
        <f t="shared" si="53"/>
        <v>ppe</v>
      </c>
    </row>
    <row r="338" spans="1:27" x14ac:dyDescent="0.25">
      <c r="A338">
        <v>10349</v>
      </c>
      <c r="B338">
        <v>26</v>
      </c>
      <c r="C338">
        <v>100</v>
      </c>
      <c r="D338">
        <v>10</v>
      </c>
      <c r="E338" s="1">
        <v>41440.036111111112</v>
      </c>
      <c r="F338" s="1">
        <v>41440.204131944447</v>
      </c>
      <c r="G338" t="s">
        <v>16</v>
      </c>
      <c r="H338" t="s">
        <v>107</v>
      </c>
      <c r="I338" t="s">
        <v>18</v>
      </c>
      <c r="J338" t="s">
        <v>19</v>
      </c>
      <c r="K338">
        <v>10022</v>
      </c>
      <c r="L338" t="s">
        <v>20</v>
      </c>
      <c r="M338" t="s">
        <v>21</v>
      </c>
      <c r="N338" t="s">
        <v>36</v>
      </c>
      <c r="O338" t="s">
        <v>258</v>
      </c>
      <c r="P338" s="14" t="str">
        <f t="shared" si="45"/>
        <v>Jeff Young</v>
      </c>
      <c r="Q338" s="14" t="str">
        <f t="shared" si="46"/>
        <v>Jeff Young</v>
      </c>
      <c r="R338" t="s">
        <v>33</v>
      </c>
      <c r="S338" s="7">
        <f t="shared" si="47"/>
        <v>6</v>
      </c>
      <c r="T338" s="7" t="str">
        <f t="shared" si="48"/>
        <v>Medium</v>
      </c>
      <c r="U338" s="7" t="str">
        <f t="shared" si="49"/>
        <v>MEDIUM</v>
      </c>
      <c r="V338" s="7" t="str">
        <f t="shared" si="50"/>
        <v>medium</v>
      </c>
      <c r="W338" s="7" t="str">
        <f t="shared" si="51"/>
        <v>Medium</v>
      </c>
      <c r="X338" s="9" t="str">
        <f>LEFT(A338,2)</f>
        <v>10</v>
      </c>
      <c r="Y338" s="9" t="str">
        <f>RIGHT(A338,3)</f>
        <v>349</v>
      </c>
      <c r="Z338" s="9" t="str">
        <f t="shared" si="52"/>
        <v>ic Car</v>
      </c>
      <c r="AA338" s="9" t="str">
        <f t="shared" si="53"/>
        <v>ppe</v>
      </c>
    </row>
    <row r="339" spans="1:27" x14ac:dyDescent="0.25">
      <c r="A339">
        <v>10359</v>
      </c>
      <c r="B339">
        <v>49</v>
      </c>
      <c r="C339">
        <v>62.09</v>
      </c>
      <c r="D339">
        <v>5</v>
      </c>
      <c r="E339" s="1">
        <v>42471.06527777778</v>
      </c>
      <c r="F339" s="1">
        <v>42473.09447916667</v>
      </c>
      <c r="G339" t="s">
        <v>16</v>
      </c>
      <c r="H339" t="s">
        <v>107</v>
      </c>
      <c r="I339" t="s">
        <v>25</v>
      </c>
      <c r="K339">
        <v>51100</v>
      </c>
      <c r="L339" t="s">
        <v>26</v>
      </c>
      <c r="M339" t="s">
        <v>27</v>
      </c>
      <c r="N339" t="s">
        <v>28</v>
      </c>
      <c r="O339" t="s">
        <v>29</v>
      </c>
      <c r="P339" s="14" t="str">
        <f t="shared" si="45"/>
        <v>Paul Henriot</v>
      </c>
      <c r="Q339" s="14" t="str">
        <f t="shared" si="46"/>
        <v>Paul Henriot</v>
      </c>
      <c r="R339" t="s">
        <v>33</v>
      </c>
      <c r="S339" s="7">
        <f t="shared" si="47"/>
        <v>6</v>
      </c>
      <c r="T339" s="7" t="str">
        <f t="shared" si="48"/>
        <v>Medium</v>
      </c>
      <c r="U339" s="7" t="str">
        <f t="shared" si="49"/>
        <v>MEDIUM</v>
      </c>
      <c r="V339" s="7" t="str">
        <f t="shared" si="50"/>
        <v>medium</v>
      </c>
      <c r="W339" s="7" t="str">
        <f t="shared" si="51"/>
        <v>Medium</v>
      </c>
      <c r="X339" s="9" t="str">
        <f>LEFT(A339,2)</f>
        <v>10</v>
      </c>
      <c r="Y339" s="9" t="str">
        <f>RIGHT(A339,3)</f>
        <v>359</v>
      </c>
      <c r="Z339" s="9" t="str">
        <f t="shared" si="52"/>
        <v>ic Car</v>
      </c>
      <c r="AA339" s="9" t="str">
        <f t="shared" si="53"/>
        <v>ppe</v>
      </c>
    </row>
    <row r="340" spans="1:27" x14ac:dyDescent="0.25">
      <c r="A340">
        <v>10372</v>
      </c>
      <c r="B340">
        <v>34</v>
      </c>
      <c r="C340">
        <v>100</v>
      </c>
      <c r="D340">
        <v>1</v>
      </c>
      <c r="E340" s="1">
        <v>40921.027083333334</v>
      </c>
      <c r="F340" s="1">
        <v>40923.166516203702</v>
      </c>
      <c r="G340" t="s">
        <v>16</v>
      </c>
      <c r="H340" t="s">
        <v>107</v>
      </c>
      <c r="I340" t="s">
        <v>142</v>
      </c>
      <c r="J340" t="s">
        <v>143</v>
      </c>
      <c r="K340" t="s">
        <v>144</v>
      </c>
      <c r="L340" t="s">
        <v>116</v>
      </c>
      <c r="M340" t="s">
        <v>116</v>
      </c>
      <c r="N340" t="s">
        <v>145</v>
      </c>
      <c r="O340" t="s">
        <v>146</v>
      </c>
      <c r="P340" s="14" t="str">
        <f t="shared" si="45"/>
        <v>Akiko Shimamura</v>
      </c>
      <c r="Q340" s="14" t="str">
        <f t="shared" si="46"/>
        <v>Akiko Shimamura</v>
      </c>
      <c r="R340" t="s">
        <v>33</v>
      </c>
      <c r="S340" s="7">
        <f t="shared" si="47"/>
        <v>6</v>
      </c>
      <c r="T340" s="7" t="str">
        <f t="shared" si="48"/>
        <v>Medium</v>
      </c>
      <c r="U340" s="7" t="str">
        <f t="shared" si="49"/>
        <v>MEDIUM</v>
      </c>
      <c r="V340" s="7" t="str">
        <f t="shared" si="50"/>
        <v>medium</v>
      </c>
      <c r="W340" s="7" t="str">
        <f t="shared" si="51"/>
        <v>Medium</v>
      </c>
      <c r="X340" s="9" t="str">
        <f>LEFT(A340,2)</f>
        <v>10</v>
      </c>
      <c r="Y340" s="9" t="str">
        <f>RIGHT(A340,3)</f>
        <v>372</v>
      </c>
      <c r="Z340" s="9" t="str">
        <f t="shared" si="52"/>
        <v>ic Car</v>
      </c>
      <c r="AA340" s="9" t="str">
        <f t="shared" si="53"/>
        <v>ppe</v>
      </c>
    </row>
    <row r="341" spans="1:27" x14ac:dyDescent="0.25">
      <c r="A341">
        <v>10382</v>
      </c>
      <c r="B341">
        <v>34</v>
      </c>
      <c r="C341">
        <v>95.35</v>
      </c>
      <c r="D341">
        <v>12</v>
      </c>
      <c r="E341" s="1">
        <v>41471.07708333333</v>
      </c>
      <c r="F341" s="1">
        <v>41471.250300925924</v>
      </c>
      <c r="G341" t="s">
        <v>16</v>
      </c>
      <c r="H341" t="s">
        <v>107</v>
      </c>
      <c r="I341" t="s">
        <v>156</v>
      </c>
      <c r="J341" t="s">
        <v>35</v>
      </c>
      <c r="K341">
        <v>97562</v>
      </c>
      <c r="L341" t="s">
        <v>20</v>
      </c>
      <c r="M341" t="s">
        <v>21</v>
      </c>
      <c r="N341" t="s">
        <v>157</v>
      </c>
      <c r="O341" t="s">
        <v>158</v>
      </c>
      <c r="P341" s="14" t="str">
        <f t="shared" si="45"/>
        <v>Valarie Nelson</v>
      </c>
      <c r="Q341" s="14" t="str">
        <f t="shared" si="46"/>
        <v>Valarie Nelson</v>
      </c>
      <c r="R341" t="s">
        <v>33</v>
      </c>
      <c r="S341" s="7">
        <f t="shared" si="47"/>
        <v>6</v>
      </c>
      <c r="T341" s="7" t="str">
        <f t="shared" si="48"/>
        <v>Medium</v>
      </c>
      <c r="U341" s="7" t="str">
        <f t="shared" si="49"/>
        <v>MEDIUM</v>
      </c>
      <c r="V341" s="7" t="str">
        <f t="shared" si="50"/>
        <v>medium</v>
      </c>
      <c r="W341" s="7" t="str">
        <f t="shared" si="51"/>
        <v>Medium</v>
      </c>
      <c r="X341" s="9" t="str">
        <f>LEFT(A341,2)</f>
        <v>10</v>
      </c>
      <c r="Y341" s="9" t="str">
        <f>RIGHT(A341,3)</f>
        <v>382</v>
      </c>
      <c r="Z341" s="9" t="str">
        <f t="shared" si="52"/>
        <v>ic Car</v>
      </c>
      <c r="AA341" s="9" t="str">
        <f t="shared" si="53"/>
        <v>ppe</v>
      </c>
    </row>
    <row r="342" spans="1:27" x14ac:dyDescent="0.25">
      <c r="A342">
        <v>10396</v>
      </c>
      <c r="B342">
        <v>33</v>
      </c>
      <c r="C342">
        <v>100</v>
      </c>
      <c r="D342">
        <v>3</v>
      </c>
      <c r="E342" s="1">
        <v>41785.973611111112</v>
      </c>
      <c r="F342" s="1">
        <v>41788.881504629629</v>
      </c>
      <c r="G342" t="s">
        <v>16</v>
      </c>
      <c r="H342" t="s">
        <v>107</v>
      </c>
      <c r="I342" t="s">
        <v>156</v>
      </c>
      <c r="J342" t="s">
        <v>35</v>
      </c>
      <c r="K342">
        <v>97562</v>
      </c>
      <c r="L342" t="s">
        <v>20</v>
      </c>
      <c r="M342" t="s">
        <v>21</v>
      </c>
      <c r="N342" t="s">
        <v>157</v>
      </c>
      <c r="O342" t="s">
        <v>158</v>
      </c>
      <c r="P342" s="14" t="str">
        <f t="shared" si="45"/>
        <v>Valarie Nelson</v>
      </c>
      <c r="Q342" s="14" t="str">
        <f t="shared" si="46"/>
        <v>Valarie Nelson</v>
      </c>
      <c r="R342" t="s">
        <v>33</v>
      </c>
      <c r="S342" s="7">
        <f t="shared" si="47"/>
        <v>6</v>
      </c>
      <c r="T342" s="7" t="str">
        <f t="shared" si="48"/>
        <v>Medium</v>
      </c>
      <c r="U342" s="7" t="str">
        <f t="shared" si="49"/>
        <v>MEDIUM</v>
      </c>
      <c r="V342" s="7" t="str">
        <f t="shared" si="50"/>
        <v>medium</v>
      </c>
      <c r="W342" s="7" t="str">
        <f t="shared" si="51"/>
        <v>Medium</v>
      </c>
      <c r="X342" s="9" t="str">
        <f>LEFT(A342,2)</f>
        <v>10</v>
      </c>
      <c r="Y342" s="9" t="str">
        <f>RIGHT(A342,3)</f>
        <v>396</v>
      </c>
      <c r="Z342" s="9" t="str">
        <f t="shared" si="52"/>
        <v>ic Car</v>
      </c>
      <c r="AA342" s="9" t="str">
        <f t="shared" si="53"/>
        <v>ppe</v>
      </c>
    </row>
    <row r="343" spans="1:27" x14ac:dyDescent="0.25">
      <c r="A343">
        <v>10413</v>
      </c>
      <c r="B343">
        <v>22</v>
      </c>
      <c r="C343">
        <v>100</v>
      </c>
      <c r="D343">
        <v>1</v>
      </c>
      <c r="E343" s="1">
        <v>41102.011111111111</v>
      </c>
      <c r="F343" s="1">
        <v>41103.551493055558</v>
      </c>
      <c r="G343" t="s">
        <v>16</v>
      </c>
      <c r="H343" t="s">
        <v>107</v>
      </c>
      <c r="I343" t="s">
        <v>65</v>
      </c>
      <c r="J343" t="s">
        <v>66</v>
      </c>
      <c r="K343">
        <v>97562</v>
      </c>
      <c r="L343" t="s">
        <v>20</v>
      </c>
      <c r="M343" t="s">
        <v>21</v>
      </c>
      <c r="N343" t="s">
        <v>67</v>
      </c>
      <c r="O343" t="s">
        <v>37</v>
      </c>
      <c r="P343" s="14" t="str">
        <f t="shared" si="45"/>
        <v>Julie King</v>
      </c>
      <c r="Q343" s="14" t="str">
        <f t="shared" si="46"/>
        <v>Julie King</v>
      </c>
      <c r="R343" t="s">
        <v>33</v>
      </c>
      <c r="S343" s="7">
        <f t="shared" si="47"/>
        <v>6</v>
      </c>
      <c r="T343" s="7" t="str">
        <f t="shared" si="48"/>
        <v>Medium</v>
      </c>
      <c r="U343" s="7" t="str">
        <f t="shared" si="49"/>
        <v>MEDIUM</v>
      </c>
      <c r="V343" s="7" t="str">
        <f t="shared" si="50"/>
        <v>medium</v>
      </c>
      <c r="W343" s="7" t="str">
        <f t="shared" si="51"/>
        <v>Medium</v>
      </c>
      <c r="X343" s="9" t="str">
        <f>LEFT(A343,2)</f>
        <v>10</v>
      </c>
      <c r="Y343" s="9" t="str">
        <f>RIGHT(A343,3)</f>
        <v>413</v>
      </c>
      <c r="Z343" s="9" t="str">
        <f t="shared" si="52"/>
        <v>ic Car</v>
      </c>
      <c r="AA343" s="9" t="str">
        <f t="shared" si="53"/>
        <v>ppe</v>
      </c>
    </row>
    <row r="344" spans="1:27" x14ac:dyDescent="0.25">
      <c r="A344">
        <v>10108</v>
      </c>
      <c r="B344">
        <v>39</v>
      </c>
      <c r="C344">
        <v>89.38</v>
      </c>
      <c r="D344">
        <v>7</v>
      </c>
      <c r="E344" s="1">
        <v>41596.967361111114</v>
      </c>
      <c r="F344" s="1">
        <v>41597.850694444445</v>
      </c>
      <c r="G344" t="s">
        <v>16</v>
      </c>
      <c r="H344" t="s">
        <v>107</v>
      </c>
      <c r="I344" t="s">
        <v>232</v>
      </c>
      <c r="K344" t="s">
        <v>233</v>
      </c>
      <c r="L344" t="s">
        <v>234</v>
      </c>
      <c r="M344" t="s">
        <v>116</v>
      </c>
      <c r="N344" t="s">
        <v>235</v>
      </c>
      <c r="O344" t="s">
        <v>236</v>
      </c>
      <c r="P344" s="14" t="str">
        <f t="shared" si="45"/>
        <v>Arnold Cruz</v>
      </c>
      <c r="Q344" s="14" t="str">
        <f t="shared" si="46"/>
        <v>Arnold Cruz</v>
      </c>
      <c r="R344" t="s">
        <v>33</v>
      </c>
      <c r="S344" s="7">
        <f t="shared" si="47"/>
        <v>6</v>
      </c>
      <c r="T344" s="7" t="str">
        <f t="shared" si="48"/>
        <v>Medium</v>
      </c>
      <c r="U344" s="7" t="str">
        <f t="shared" si="49"/>
        <v>MEDIUM</v>
      </c>
      <c r="V344" s="7" t="str">
        <f t="shared" si="50"/>
        <v>medium</v>
      </c>
      <c r="W344" s="7" t="str">
        <f t="shared" si="51"/>
        <v>Medium</v>
      </c>
      <c r="X344" s="9" t="str">
        <f>LEFT(A344,2)</f>
        <v>10</v>
      </c>
      <c r="Y344" s="9" t="str">
        <f>RIGHT(A344,3)</f>
        <v>108</v>
      </c>
      <c r="Z344" s="9" t="str">
        <f t="shared" si="52"/>
        <v>ic Car</v>
      </c>
      <c r="AA344" s="9" t="str">
        <f t="shared" si="53"/>
        <v>ppe</v>
      </c>
    </row>
    <row r="345" spans="1:27" x14ac:dyDescent="0.25">
      <c r="A345">
        <v>10122</v>
      </c>
      <c r="B345">
        <v>32</v>
      </c>
      <c r="C345">
        <v>63.84</v>
      </c>
      <c r="D345">
        <v>11</v>
      </c>
      <c r="E345" s="1">
        <v>41613.981249999997</v>
      </c>
      <c r="F345" s="1">
        <v>41616.659618055557</v>
      </c>
      <c r="G345" t="s">
        <v>16</v>
      </c>
      <c r="H345" t="s">
        <v>107</v>
      </c>
      <c r="I345" t="s">
        <v>237</v>
      </c>
      <c r="K345">
        <v>13008</v>
      </c>
      <c r="L345" t="s">
        <v>26</v>
      </c>
      <c r="M345" t="s">
        <v>27</v>
      </c>
      <c r="N345" t="s">
        <v>238</v>
      </c>
      <c r="O345" t="s">
        <v>239</v>
      </c>
      <c r="P345" s="14" t="str">
        <f t="shared" si="45"/>
        <v>Laurence Lebihan</v>
      </c>
      <c r="Q345" s="14" t="str">
        <f t="shared" si="46"/>
        <v>Laurence Lebihan</v>
      </c>
      <c r="R345" t="s">
        <v>24</v>
      </c>
      <c r="S345" s="7">
        <f t="shared" si="47"/>
        <v>5</v>
      </c>
      <c r="T345" s="7" t="str">
        <f t="shared" si="48"/>
        <v>Small</v>
      </c>
      <c r="U345" s="7" t="str">
        <f t="shared" si="49"/>
        <v>SMALL</v>
      </c>
      <c r="V345" s="7" t="str">
        <f t="shared" si="50"/>
        <v>small</v>
      </c>
      <c r="W345" s="7" t="str">
        <f t="shared" si="51"/>
        <v>Small</v>
      </c>
      <c r="X345" s="9" t="str">
        <f>LEFT(A345,2)</f>
        <v>10</v>
      </c>
      <c r="Y345" s="9" t="str">
        <f>RIGHT(A345,3)</f>
        <v>122</v>
      </c>
      <c r="Z345" s="9" t="str">
        <f t="shared" si="52"/>
        <v>ic Car</v>
      </c>
      <c r="AA345" s="9" t="str">
        <f t="shared" si="53"/>
        <v>ppe</v>
      </c>
    </row>
    <row r="346" spans="1:27" x14ac:dyDescent="0.25">
      <c r="A346">
        <v>10135</v>
      </c>
      <c r="B346">
        <v>24</v>
      </c>
      <c r="C346">
        <v>75.010000000000005</v>
      </c>
      <c r="D346">
        <v>8</v>
      </c>
      <c r="E346" s="1">
        <v>41482.023611111108</v>
      </c>
      <c r="F346" s="1">
        <v>41484.108958333331</v>
      </c>
      <c r="G346" t="s">
        <v>16</v>
      </c>
      <c r="H346" t="s">
        <v>107</v>
      </c>
      <c r="I346" t="s">
        <v>156</v>
      </c>
      <c r="J346" t="s">
        <v>35</v>
      </c>
      <c r="K346">
        <v>97562</v>
      </c>
      <c r="L346" t="s">
        <v>20</v>
      </c>
      <c r="M346" t="s">
        <v>21</v>
      </c>
      <c r="N346" t="s">
        <v>157</v>
      </c>
      <c r="O346" t="s">
        <v>158</v>
      </c>
      <c r="P346" s="14" t="str">
        <f t="shared" si="45"/>
        <v>Valarie Nelson</v>
      </c>
      <c r="Q346" s="14" t="str">
        <f t="shared" si="46"/>
        <v>Valarie Nelson</v>
      </c>
      <c r="R346" t="s">
        <v>24</v>
      </c>
      <c r="S346" s="7">
        <f t="shared" si="47"/>
        <v>5</v>
      </c>
      <c r="T346" s="7" t="str">
        <f t="shared" si="48"/>
        <v>Small</v>
      </c>
      <c r="U346" s="7" t="str">
        <f t="shared" si="49"/>
        <v>SMALL</v>
      </c>
      <c r="V346" s="7" t="str">
        <f t="shared" si="50"/>
        <v>small</v>
      </c>
      <c r="W346" s="7" t="str">
        <f t="shared" si="51"/>
        <v>Small</v>
      </c>
      <c r="X346" s="9" t="str">
        <f>LEFT(A346,2)</f>
        <v>10</v>
      </c>
      <c r="Y346" s="9" t="str">
        <f>RIGHT(A346,3)</f>
        <v>135</v>
      </c>
      <c r="Z346" s="9" t="str">
        <f t="shared" si="52"/>
        <v>ic Car</v>
      </c>
      <c r="AA346" s="9" t="str">
        <f t="shared" si="53"/>
        <v>ppe</v>
      </c>
    </row>
    <row r="347" spans="1:27" x14ac:dyDescent="0.25">
      <c r="A347">
        <v>10147</v>
      </c>
      <c r="B347">
        <v>21</v>
      </c>
      <c r="C347">
        <v>63.84</v>
      </c>
      <c r="D347">
        <v>8</v>
      </c>
      <c r="E347" s="1">
        <v>41805.027777777781</v>
      </c>
      <c r="F347" s="1">
        <v>41807.531284722223</v>
      </c>
      <c r="G347" t="s">
        <v>16</v>
      </c>
      <c r="H347" t="s">
        <v>107</v>
      </c>
      <c r="I347" t="s">
        <v>161</v>
      </c>
      <c r="J347" t="s">
        <v>72</v>
      </c>
      <c r="K347">
        <v>58339</v>
      </c>
      <c r="L347" t="s">
        <v>20</v>
      </c>
      <c r="M347" t="s">
        <v>21</v>
      </c>
      <c r="N347" t="s">
        <v>157</v>
      </c>
      <c r="O347" t="s">
        <v>162</v>
      </c>
      <c r="P347" s="14" t="str">
        <f t="shared" si="45"/>
        <v>Allen Nelson</v>
      </c>
      <c r="Q347" s="14" t="str">
        <f t="shared" si="46"/>
        <v>Allen Nelson</v>
      </c>
      <c r="R347" t="s">
        <v>24</v>
      </c>
      <c r="S347" s="7">
        <f t="shared" si="47"/>
        <v>5</v>
      </c>
      <c r="T347" s="7" t="str">
        <f t="shared" si="48"/>
        <v>Small</v>
      </c>
      <c r="U347" s="7" t="str">
        <f t="shared" si="49"/>
        <v>SMALL</v>
      </c>
      <c r="V347" s="7" t="str">
        <f t="shared" si="50"/>
        <v>small</v>
      </c>
      <c r="W347" s="7" t="str">
        <f t="shared" si="51"/>
        <v>Small</v>
      </c>
      <c r="X347" s="9" t="str">
        <f>LEFT(A347,2)</f>
        <v>10</v>
      </c>
      <c r="Y347" s="9" t="str">
        <f>RIGHT(A347,3)</f>
        <v>147</v>
      </c>
      <c r="Z347" s="9" t="str">
        <f t="shared" si="52"/>
        <v>ic Car</v>
      </c>
      <c r="AA347" s="9" t="str">
        <f t="shared" si="53"/>
        <v>ppe</v>
      </c>
    </row>
    <row r="348" spans="1:27" x14ac:dyDescent="0.25">
      <c r="A348">
        <v>10159</v>
      </c>
      <c r="B348">
        <v>24</v>
      </c>
      <c r="C348">
        <v>73.42</v>
      </c>
      <c r="D348">
        <v>3</v>
      </c>
      <c r="E348" s="1">
        <v>42349.978472222225</v>
      </c>
      <c r="F348" s="1">
        <v>42351.248344907406</v>
      </c>
      <c r="G348" t="s">
        <v>16</v>
      </c>
      <c r="H348" t="s">
        <v>107</v>
      </c>
      <c r="I348" t="s">
        <v>38</v>
      </c>
      <c r="J348" t="s">
        <v>35</v>
      </c>
      <c r="L348" t="s">
        <v>20</v>
      </c>
      <c r="M348" t="s">
        <v>21</v>
      </c>
      <c r="N348" t="s">
        <v>39</v>
      </c>
      <c r="O348" t="s">
        <v>37</v>
      </c>
      <c r="P348" s="14" t="str">
        <f t="shared" si="45"/>
        <v>Julie Brown</v>
      </c>
      <c r="Q348" s="14" t="str">
        <f t="shared" si="46"/>
        <v>Julie Brown</v>
      </c>
      <c r="R348" t="s">
        <v>24</v>
      </c>
      <c r="S348" s="7">
        <f t="shared" si="47"/>
        <v>5</v>
      </c>
      <c r="T348" s="7" t="str">
        <f t="shared" si="48"/>
        <v>Small</v>
      </c>
      <c r="U348" s="7" t="str">
        <f t="shared" si="49"/>
        <v>SMALL</v>
      </c>
      <c r="V348" s="7" t="str">
        <f t="shared" si="50"/>
        <v>small</v>
      </c>
      <c r="W348" s="7" t="str">
        <f t="shared" si="51"/>
        <v>Small</v>
      </c>
      <c r="X348" s="9" t="str">
        <f>LEFT(A348,2)</f>
        <v>10</v>
      </c>
      <c r="Y348" s="9" t="str">
        <f>RIGHT(A348,3)</f>
        <v>159</v>
      </c>
      <c r="Z348" s="9" t="str">
        <f t="shared" si="52"/>
        <v>ic Car</v>
      </c>
      <c r="AA348" s="9" t="str">
        <f t="shared" si="53"/>
        <v>ppe</v>
      </c>
    </row>
    <row r="349" spans="1:27" x14ac:dyDescent="0.25">
      <c r="A349">
        <v>10169</v>
      </c>
      <c r="B349">
        <v>36</v>
      </c>
      <c r="C349">
        <v>63.84</v>
      </c>
      <c r="D349">
        <v>3</v>
      </c>
      <c r="E349" s="1">
        <v>40989.070833333331</v>
      </c>
      <c r="F349" s="1">
        <v>40990.952245370368</v>
      </c>
      <c r="G349" t="s">
        <v>16</v>
      </c>
      <c r="H349" t="s">
        <v>107</v>
      </c>
      <c r="I349" t="s">
        <v>163</v>
      </c>
      <c r="J349" t="s">
        <v>91</v>
      </c>
      <c r="K349">
        <v>2060</v>
      </c>
      <c r="L349" t="s">
        <v>56</v>
      </c>
      <c r="M349" t="s">
        <v>57</v>
      </c>
      <c r="N349" t="s">
        <v>164</v>
      </c>
      <c r="O349" t="s">
        <v>165</v>
      </c>
      <c r="P349" s="14" t="str">
        <f t="shared" si="45"/>
        <v>Anna O'Hara</v>
      </c>
      <c r="Q349" s="14" t="str">
        <f t="shared" si="46"/>
        <v>Anna O'Hara</v>
      </c>
      <c r="R349" t="s">
        <v>24</v>
      </c>
      <c r="S349" s="7">
        <f t="shared" si="47"/>
        <v>5</v>
      </c>
      <c r="T349" s="7" t="str">
        <f t="shared" si="48"/>
        <v>Small</v>
      </c>
      <c r="U349" s="7" t="str">
        <f t="shared" si="49"/>
        <v>SMALL</v>
      </c>
      <c r="V349" s="7" t="str">
        <f t="shared" si="50"/>
        <v>small</v>
      </c>
      <c r="W349" s="7" t="str">
        <f t="shared" si="51"/>
        <v>Small</v>
      </c>
      <c r="X349" s="9" t="str">
        <f>LEFT(A349,2)</f>
        <v>10</v>
      </c>
      <c r="Y349" s="9" t="str">
        <f>RIGHT(A349,3)</f>
        <v>169</v>
      </c>
      <c r="Z349" s="9" t="str">
        <f t="shared" si="52"/>
        <v>ic Car</v>
      </c>
      <c r="AA349" s="9" t="str">
        <f t="shared" si="53"/>
        <v>ppe</v>
      </c>
    </row>
    <row r="350" spans="1:27" x14ac:dyDescent="0.25">
      <c r="A350">
        <v>10181</v>
      </c>
      <c r="B350">
        <v>20</v>
      </c>
      <c r="C350">
        <v>81.400000000000006</v>
      </c>
      <c r="D350">
        <v>15</v>
      </c>
      <c r="E350" s="1">
        <v>42078.026388888888</v>
      </c>
      <c r="F350" s="1">
        <v>42079.880543981482</v>
      </c>
      <c r="G350" t="s">
        <v>16</v>
      </c>
      <c r="H350" t="s">
        <v>107</v>
      </c>
      <c r="I350" t="s">
        <v>46</v>
      </c>
      <c r="K350" t="s">
        <v>47</v>
      </c>
      <c r="L350" t="s">
        <v>48</v>
      </c>
      <c r="M350" t="s">
        <v>27</v>
      </c>
      <c r="N350" t="s">
        <v>49</v>
      </c>
      <c r="O350" t="s">
        <v>50</v>
      </c>
      <c r="P350" s="14" t="str">
        <f t="shared" si="45"/>
        <v>Veysel Oeztan</v>
      </c>
      <c r="Q350" s="14" t="str">
        <f t="shared" si="46"/>
        <v>Veysel Oeztan</v>
      </c>
      <c r="R350" t="s">
        <v>24</v>
      </c>
      <c r="S350" s="7">
        <f t="shared" si="47"/>
        <v>5</v>
      </c>
      <c r="T350" s="7" t="str">
        <f t="shared" si="48"/>
        <v>Small</v>
      </c>
      <c r="U350" s="7" t="str">
        <f t="shared" si="49"/>
        <v>SMALL</v>
      </c>
      <c r="V350" s="7" t="str">
        <f t="shared" si="50"/>
        <v>small</v>
      </c>
      <c r="W350" s="7" t="str">
        <f t="shared" si="51"/>
        <v>Small</v>
      </c>
      <c r="X350" s="9" t="str">
        <f>LEFT(A350,2)</f>
        <v>10</v>
      </c>
      <c r="Y350" s="9" t="str">
        <f>RIGHT(A350,3)</f>
        <v>181</v>
      </c>
      <c r="Z350" s="9" t="str">
        <f t="shared" si="52"/>
        <v>ic Car</v>
      </c>
      <c r="AA350" s="9" t="str">
        <f t="shared" si="53"/>
        <v>ppe</v>
      </c>
    </row>
    <row r="351" spans="1:27" x14ac:dyDescent="0.25">
      <c r="A351">
        <v>10191</v>
      </c>
      <c r="B351">
        <v>30</v>
      </c>
      <c r="C351">
        <v>64.64</v>
      </c>
      <c r="D351">
        <v>4</v>
      </c>
      <c r="E351" s="1">
        <v>41384.008333333331</v>
      </c>
      <c r="F351" s="1">
        <v>41385.220682870371</v>
      </c>
      <c r="G351" t="s">
        <v>16</v>
      </c>
      <c r="H351" t="s">
        <v>107</v>
      </c>
      <c r="I351" t="s">
        <v>240</v>
      </c>
      <c r="K351">
        <v>50739</v>
      </c>
      <c r="L351" t="s">
        <v>241</v>
      </c>
      <c r="M351" t="s">
        <v>27</v>
      </c>
      <c r="N351" t="s">
        <v>242</v>
      </c>
      <c r="O351" t="s">
        <v>243</v>
      </c>
      <c r="P351" s="14" t="str">
        <f t="shared" si="45"/>
        <v>Henriette Pfalzheim</v>
      </c>
      <c r="Q351" s="14" t="str">
        <f t="shared" si="46"/>
        <v>Henriette Pfalzheim</v>
      </c>
      <c r="R351" t="s">
        <v>24</v>
      </c>
      <c r="S351" s="7">
        <f t="shared" si="47"/>
        <v>5</v>
      </c>
      <c r="T351" s="7" t="str">
        <f t="shared" si="48"/>
        <v>Small</v>
      </c>
      <c r="U351" s="7" t="str">
        <f t="shared" si="49"/>
        <v>SMALL</v>
      </c>
      <c r="V351" s="7" t="str">
        <f t="shared" si="50"/>
        <v>small</v>
      </c>
      <c r="W351" s="7" t="str">
        <f t="shared" si="51"/>
        <v>Small</v>
      </c>
      <c r="X351" s="9" t="str">
        <f>LEFT(A351,2)</f>
        <v>10</v>
      </c>
      <c r="Y351" s="9" t="str">
        <f>RIGHT(A351,3)</f>
        <v>191</v>
      </c>
      <c r="Z351" s="9" t="str">
        <f t="shared" si="52"/>
        <v>ic Car</v>
      </c>
      <c r="AA351" s="9" t="str">
        <f t="shared" si="53"/>
        <v>ppe</v>
      </c>
    </row>
    <row r="352" spans="1:27" x14ac:dyDescent="0.25">
      <c r="A352">
        <v>10203</v>
      </c>
      <c r="B352">
        <v>44</v>
      </c>
      <c r="C352">
        <v>82.99</v>
      </c>
      <c r="D352">
        <v>9</v>
      </c>
      <c r="E352" s="1">
        <v>42462.961805555555</v>
      </c>
      <c r="F352" s="1">
        <v>42464.275740740741</v>
      </c>
      <c r="G352" t="s">
        <v>16</v>
      </c>
      <c r="H352" t="s">
        <v>107</v>
      </c>
      <c r="I352" t="s">
        <v>103</v>
      </c>
      <c r="K352">
        <v>28034</v>
      </c>
      <c r="L352" t="s">
        <v>104</v>
      </c>
      <c r="M352" t="s">
        <v>27</v>
      </c>
      <c r="N352" t="s">
        <v>105</v>
      </c>
      <c r="O352" t="s">
        <v>106</v>
      </c>
      <c r="P352" s="14" t="str">
        <f t="shared" si="45"/>
        <v>Diego Freyre</v>
      </c>
      <c r="Q352" s="14" t="str">
        <f t="shared" si="46"/>
        <v>Diego Freyre</v>
      </c>
      <c r="R352" t="s">
        <v>33</v>
      </c>
      <c r="S352" s="7">
        <f t="shared" si="47"/>
        <v>6</v>
      </c>
      <c r="T352" s="7" t="str">
        <f t="shared" si="48"/>
        <v>Medium</v>
      </c>
      <c r="U352" s="7" t="str">
        <f t="shared" si="49"/>
        <v>MEDIUM</v>
      </c>
      <c r="V352" s="7" t="str">
        <f t="shared" si="50"/>
        <v>medium</v>
      </c>
      <c r="W352" s="7" t="str">
        <f t="shared" si="51"/>
        <v>Medium</v>
      </c>
      <c r="X352" s="9" t="str">
        <f>LEFT(A352,2)</f>
        <v>10</v>
      </c>
      <c r="Y352" s="9" t="str">
        <f>RIGHT(A352,3)</f>
        <v>203</v>
      </c>
      <c r="Z352" s="9" t="str">
        <f t="shared" si="52"/>
        <v>ic Car</v>
      </c>
      <c r="AA352" s="9" t="str">
        <f t="shared" si="53"/>
        <v>ppe</v>
      </c>
    </row>
    <row r="353" spans="1:27" x14ac:dyDescent="0.25">
      <c r="A353">
        <v>10211</v>
      </c>
      <c r="B353">
        <v>28</v>
      </c>
      <c r="C353">
        <v>92.57</v>
      </c>
      <c r="D353">
        <v>3</v>
      </c>
      <c r="E353" s="1">
        <v>41615.962500000001</v>
      </c>
      <c r="F353" s="1">
        <v>41618.937673611108</v>
      </c>
      <c r="G353" t="s">
        <v>16</v>
      </c>
      <c r="H353" t="s">
        <v>107</v>
      </c>
      <c r="I353" t="s">
        <v>30</v>
      </c>
      <c r="K353">
        <v>75016</v>
      </c>
      <c r="L353" t="s">
        <v>26</v>
      </c>
      <c r="M353" t="s">
        <v>27</v>
      </c>
      <c r="N353" t="s">
        <v>52</v>
      </c>
      <c r="O353" t="s">
        <v>53</v>
      </c>
      <c r="P353" s="14" t="str">
        <f t="shared" si="45"/>
        <v>Dominique Perrier</v>
      </c>
      <c r="Q353" s="14" t="str">
        <f t="shared" si="46"/>
        <v>Dominique Perrier</v>
      </c>
      <c r="R353" t="s">
        <v>24</v>
      </c>
      <c r="S353" s="7">
        <f t="shared" si="47"/>
        <v>5</v>
      </c>
      <c r="T353" s="7" t="str">
        <f t="shared" si="48"/>
        <v>Small</v>
      </c>
      <c r="U353" s="7" t="str">
        <f t="shared" si="49"/>
        <v>SMALL</v>
      </c>
      <c r="V353" s="7" t="str">
        <f t="shared" si="50"/>
        <v>small</v>
      </c>
      <c r="W353" s="7" t="str">
        <f t="shared" si="51"/>
        <v>Small</v>
      </c>
      <c r="X353" s="9" t="str">
        <f>LEFT(A353,2)</f>
        <v>10</v>
      </c>
      <c r="Y353" s="9" t="str">
        <f>RIGHT(A353,3)</f>
        <v>211</v>
      </c>
      <c r="Z353" s="9" t="str">
        <f t="shared" si="52"/>
        <v>ic Car</v>
      </c>
      <c r="AA353" s="9" t="str">
        <f t="shared" si="53"/>
        <v>ppe</v>
      </c>
    </row>
    <row r="354" spans="1:27" x14ac:dyDescent="0.25">
      <c r="A354">
        <v>10225</v>
      </c>
      <c r="B354">
        <v>37</v>
      </c>
      <c r="C354">
        <v>77.41</v>
      </c>
      <c r="D354">
        <v>10</v>
      </c>
      <c r="E354" s="1">
        <v>41945.012499999997</v>
      </c>
      <c r="F354" s="1">
        <v>41946.393310185187</v>
      </c>
      <c r="G354" t="s">
        <v>16</v>
      </c>
      <c r="H354" t="s">
        <v>107</v>
      </c>
      <c r="I354" t="s">
        <v>244</v>
      </c>
      <c r="K354">
        <v>1203</v>
      </c>
      <c r="L354" t="s">
        <v>245</v>
      </c>
      <c r="M354" t="s">
        <v>27</v>
      </c>
      <c r="N354" t="s">
        <v>246</v>
      </c>
      <c r="O354" t="s">
        <v>61</v>
      </c>
      <c r="P354" s="14" t="str">
        <f t="shared" si="45"/>
        <v>Michael Holz</v>
      </c>
      <c r="Q354" s="14" t="str">
        <f t="shared" si="46"/>
        <v>Michael Holz</v>
      </c>
      <c r="R354" t="s">
        <v>24</v>
      </c>
      <c r="S354" s="7">
        <f t="shared" si="47"/>
        <v>5</v>
      </c>
      <c r="T354" s="7" t="str">
        <f t="shared" si="48"/>
        <v>Small</v>
      </c>
      <c r="U354" s="7" t="str">
        <f t="shared" si="49"/>
        <v>SMALL</v>
      </c>
      <c r="V354" s="7" t="str">
        <f t="shared" si="50"/>
        <v>small</v>
      </c>
      <c r="W354" s="7" t="str">
        <f t="shared" si="51"/>
        <v>Small</v>
      </c>
      <c r="X354" s="9" t="str">
        <f>LEFT(A354,2)</f>
        <v>10</v>
      </c>
      <c r="Y354" s="9" t="str">
        <f>RIGHT(A354,3)</f>
        <v>225</v>
      </c>
      <c r="Z354" s="9" t="str">
        <f t="shared" si="52"/>
        <v>ic Car</v>
      </c>
      <c r="AA354" s="9" t="str">
        <f t="shared" si="53"/>
        <v>ppe</v>
      </c>
    </row>
    <row r="355" spans="1:27" x14ac:dyDescent="0.25">
      <c r="A355">
        <v>10238</v>
      </c>
      <c r="B355">
        <v>20</v>
      </c>
      <c r="C355">
        <v>74.209999999999994</v>
      </c>
      <c r="D355">
        <v>4</v>
      </c>
      <c r="E355" s="1">
        <v>41482.033333333333</v>
      </c>
      <c r="F355" s="1">
        <v>41482.853738425925</v>
      </c>
      <c r="G355" t="s">
        <v>16</v>
      </c>
      <c r="H355" t="s">
        <v>107</v>
      </c>
      <c r="I355" t="s">
        <v>180</v>
      </c>
      <c r="K355">
        <v>1734</v>
      </c>
      <c r="L355" t="s">
        <v>181</v>
      </c>
      <c r="M355" t="s">
        <v>27</v>
      </c>
      <c r="N355" t="s">
        <v>182</v>
      </c>
      <c r="O355" t="s">
        <v>183</v>
      </c>
      <c r="P355" s="14" t="str">
        <f t="shared" si="45"/>
        <v>Jytte Petersen</v>
      </c>
      <c r="Q355" s="14" t="str">
        <f t="shared" si="46"/>
        <v>Jytte Petersen</v>
      </c>
      <c r="R355" t="s">
        <v>24</v>
      </c>
      <c r="S355" s="7">
        <f t="shared" si="47"/>
        <v>5</v>
      </c>
      <c r="T355" s="7" t="str">
        <f t="shared" si="48"/>
        <v>Small</v>
      </c>
      <c r="U355" s="7" t="str">
        <f t="shared" si="49"/>
        <v>SMALL</v>
      </c>
      <c r="V355" s="7" t="str">
        <f t="shared" si="50"/>
        <v>small</v>
      </c>
      <c r="W355" s="7" t="str">
        <f t="shared" si="51"/>
        <v>Small</v>
      </c>
      <c r="X355" s="9" t="str">
        <f>LEFT(A355,2)</f>
        <v>10</v>
      </c>
      <c r="Y355" s="9" t="str">
        <f>RIGHT(A355,3)</f>
        <v>238</v>
      </c>
      <c r="Z355" s="9" t="str">
        <f t="shared" si="52"/>
        <v>ic Car</v>
      </c>
      <c r="AA355" s="9" t="str">
        <f t="shared" si="53"/>
        <v>ppe</v>
      </c>
    </row>
    <row r="356" spans="1:27" x14ac:dyDescent="0.25">
      <c r="A356">
        <v>10253</v>
      </c>
      <c r="B356">
        <v>25</v>
      </c>
      <c r="C356">
        <v>90.17</v>
      </c>
      <c r="D356">
        <v>14</v>
      </c>
      <c r="E356" s="1">
        <v>41866.989583333336</v>
      </c>
      <c r="F356" s="1">
        <v>41869.54582175926</v>
      </c>
      <c r="G356" t="s">
        <v>189</v>
      </c>
      <c r="H356" t="s">
        <v>107</v>
      </c>
      <c r="I356" t="s">
        <v>97</v>
      </c>
      <c r="K356" t="s">
        <v>98</v>
      </c>
      <c r="L356" t="s">
        <v>99</v>
      </c>
      <c r="M356" t="s">
        <v>27</v>
      </c>
      <c r="N356" t="s">
        <v>100</v>
      </c>
      <c r="O356" t="s">
        <v>101</v>
      </c>
      <c r="P356" s="14" t="str">
        <f t="shared" si="45"/>
        <v>Elizabeth Devon</v>
      </c>
      <c r="Q356" s="14" t="str">
        <f t="shared" si="46"/>
        <v>Elizabeth Devon</v>
      </c>
      <c r="R356" t="s">
        <v>24</v>
      </c>
      <c r="S356" s="7">
        <f t="shared" si="47"/>
        <v>5</v>
      </c>
      <c r="T356" s="7" t="str">
        <f t="shared" si="48"/>
        <v>Small</v>
      </c>
      <c r="U356" s="7" t="str">
        <f t="shared" si="49"/>
        <v>SMALL</v>
      </c>
      <c r="V356" s="7" t="str">
        <f t="shared" si="50"/>
        <v>small</v>
      </c>
      <c r="W356" s="7" t="str">
        <f t="shared" si="51"/>
        <v>Small</v>
      </c>
      <c r="X356" s="9" t="str">
        <f>LEFT(A356,2)</f>
        <v>10</v>
      </c>
      <c r="Y356" s="9" t="str">
        <f>RIGHT(A356,3)</f>
        <v>253</v>
      </c>
      <c r="Z356" s="9" t="str">
        <f t="shared" si="52"/>
        <v>ic Car</v>
      </c>
      <c r="AA356" s="9" t="str">
        <f t="shared" si="53"/>
        <v>cel</v>
      </c>
    </row>
    <row r="357" spans="1:27" x14ac:dyDescent="0.25">
      <c r="A357">
        <v>10266</v>
      </c>
      <c r="B357">
        <v>35</v>
      </c>
      <c r="C357">
        <v>76.61</v>
      </c>
      <c r="D357">
        <v>15</v>
      </c>
      <c r="E357" s="1">
        <v>41426.068749999999</v>
      </c>
      <c r="F357" s="1">
        <v>41427.042395833334</v>
      </c>
      <c r="G357" t="s">
        <v>16</v>
      </c>
      <c r="H357" t="s">
        <v>107</v>
      </c>
      <c r="I357" t="s">
        <v>247</v>
      </c>
      <c r="K357">
        <v>42100</v>
      </c>
      <c r="L357" t="s">
        <v>148</v>
      </c>
      <c r="M357" t="s">
        <v>27</v>
      </c>
      <c r="N357" t="s">
        <v>248</v>
      </c>
      <c r="O357" t="s">
        <v>249</v>
      </c>
      <c r="P357" s="14" t="str">
        <f t="shared" si="45"/>
        <v>Maurizio Moroni</v>
      </c>
      <c r="Q357" s="14" t="str">
        <f t="shared" si="46"/>
        <v>Maurizio Moroni</v>
      </c>
      <c r="R357" t="s">
        <v>24</v>
      </c>
      <c r="S357" s="7">
        <f t="shared" si="47"/>
        <v>5</v>
      </c>
      <c r="T357" s="7" t="str">
        <f t="shared" si="48"/>
        <v>Small</v>
      </c>
      <c r="U357" s="7" t="str">
        <f t="shared" si="49"/>
        <v>SMALL</v>
      </c>
      <c r="V357" s="7" t="str">
        <f t="shared" si="50"/>
        <v>small</v>
      </c>
      <c r="W357" s="7" t="str">
        <f t="shared" si="51"/>
        <v>Small</v>
      </c>
      <c r="X357" s="9" t="str">
        <f>LEFT(A357,2)</f>
        <v>10</v>
      </c>
      <c r="Y357" s="9" t="str">
        <f>RIGHT(A357,3)</f>
        <v>266</v>
      </c>
      <c r="Z357" s="9" t="str">
        <f t="shared" si="52"/>
        <v>ic Car</v>
      </c>
      <c r="AA357" s="9" t="str">
        <f t="shared" si="53"/>
        <v>ppe</v>
      </c>
    </row>
    <row r="358" spans="1:27" x14ac:dyDescent="0.25">
      <c r="A358">
        <v>10276</v>
      </c>
      <c r="B358">
        <v>38</v>
      </c>
      <c r="C358">
        <v>83.79</v>
      </c>
      <c r="D358">
        <v>4</v>
      </c>
      <c r="E358" s="1">
        <v>41159.990277777775</v>
      </c>
      <c r="F358" s="1">
        <v>41161.031458333331</v>
      </c>
      <c r="G358" t="s">
        <v>16</v>
      </c>
      <c r="H358" t="s">
        <v>107</v>
      </c>
      <c r="I358" t="s">
        <v>161</v>
      </c>
      <c r="J358" t="s">
        <v>72</v>
      </c>
      <c r="K358">
        <v>58339</v>
      </c>
      <c r="L358" t="s">
        <v>20</v>
      </c>
      <c r="M358" t="s">
        <v>21</v>
      </c>
      <c r="N358" t="s">
        <v>250</v>
      </c>
      <c r="O358" t="s">
        <v>251</v>
      </c>
      <c r="P358" s="14" t="str">
        <f t="shared" si="45"/>
        <v>Miguel Barajas</v>
      </c>
      <c r="Q358" s="14" t="str">
        <f t="shared" si="46"/>
        <v>Miguel Barajas</v>
      </c>
      <c r="R358" t="s">
        <v>33</v>
      </c>
      <c r="S358" s="7">
        <f t="shared" si="47"/>
        <v>6</v>
      </c>
      <c r="T358" s="7" t="str">
        <f t="shared" si="48"/>
        <v>Medium</v>
      </c>
      <c r="U358" s="7" t="str">
        <f t="shared" si="49"/>
        <v>MEDIUM</v>
      </c>
      <c r="V358" s="7" t="str">
        <f t="shared" si="50"/>
        <v>medium</v>
      </c>
      <c r="W358" s="7" t="str">
        <f t="shared" si="51"/>
        <v>Medium</v>
      </c>
      <c r="X358" s="9" t="str">
        <f>LEFT(A358,2)</f>
        <v>10</v>
      </c>
      <c r="Y358" s="9" t="str">
        <f>RIGHT(A358,3)</f>
        <v>276</v>
      </c>
      <c r="Z358" s="9" t="str">
        <f t="shared" si="52"/>
        <v>ic Car</v>
      </c>
      <c r="AA358" s="9" t="str">
        <f t="shared" si="53"/>
        <v>ppe</v>
      </c>
    </row>
    <row r="359" spans="1:27" x14ac:dyDescent="0.25">
      <c r="A359">
        <v>10287</v>
      </c>
      <c r="B359">
        <v>41</v>
      </c>
      <c r="C359">
        <v>69.430000000000007</v>
      </c>
      <c r="D359">
        <v>13</v>
      </c>
      <c r="E359" s="1">
        <v>42152.057638888888</v>
      </c>
      <c r="F359" s="1">
        <v>42154.830925925926</v>
      </c>
      <c r="G359" t="s">
        <v>16</v>
      </c>
      <c r="H359" t="s">
        <v>107</v>
      </c>
      <c r="I359" t="s">
        <v>244</v>
      </c>
      <c r="K359">
        <v>1203</v>
      </c>
      <c r="L359" t="s">
        <v>245</v>
      </c>
      <c r="M359" t="s">
        <v>27</v>
      </c>
      <c r="N359" t="s">
        <v>246</v>
      </c>
      <c r="O359" t="s">
        <v>61</v>
      </c>
      <c r="P359" s="14" t="str">
        <f t="shared" si="45"/>
        <v>Michael Holz</v>
      </c>
      <c r="Q359" s="14" t="str">
        <f t="shared" si="46"/>
        <v>Michael Holz</v>
      </c>
      <c r="R359" t="s">
        <v>24</v>
      </c>
      <c r="S359" s="7">
        <f t="shared" si="47"/>
        <v>5</v>
      </c>
      <c r="T359" s="7" t="str">
        <f t="shared" si="48"/>
        <v>Small</v>
      </c>
      <c r="U359" s="7" t="str">
        <f t="shared" si="49"/>
        <v>SMALL</v>
      </c>
      <c r="V359" s="7" t="str">
        <f t="shared" si="50"/>
        <v>small</v>
      </c>
      <c r="W359" s="7" t="str">
        <f t="shared" si="51"/>
        <v>Small</v>
      </c>
      <c r="X359" s="9" t="str">
        <f>LEFT(A359,2)</f>
        <v>10</v>
      </c>
      <c r="Y359" s="9" t="str">
        <f>RIGHT(A359,3)</f>
        <v>287</v>
      </c>
      <c r="Z359" s="9" t="str">
        <f t="shared" si="52"/>
        <v>ic Car</v>
      </c>
      <c r="AA359" s="9" t="str">
        <f t="shared" si="53"/>
        <v>ppe</v>
      </c>
    </row>
    <row r="360" spans="1:27" x14ac:dyDescent="0.25">
      <c r="A360">
        <v>10300</v>
      </c>
      <c r="B360">
        <v>22</v>
      </c>
      <c r="C360">
        <v>76.61</v>
      </c>
      <c r="D360">
        <v>6</v>
      </c>
      <c r="E360" s="1">
        <v>41877.949305555558</v>
      </c>
      <c r="F360" s="1">
        <v>41878.377615740741</v>
      </c>
      <c r="G360" t="s">
        <v>16</v>
      </c>
      <c r="H360" t="s">
        <v>107</v>
      </c>
      <c r="I360" t="s">
        <v>252</v>
      </c>
      <c r="K360">
        <v>60528</v>
      </c>
      <c r="L360" t="s">
        <v>241</v>
      </c>
      <c r="M360" t="s">
        <v>27</v>
      </c>
      <c r="N360" t="s">
        <v>253</v>
      </c>
      <c r="O360" t="s">
        <v>228</v>
      </c>
      <c r="P360" s="14" t="str">
        <f t="shared" si="45"/>
        <v>Roland Keitel</v>
      </c>
      <c r="Q360" s="14" t="str">
        <f t="shared" si="46"/>
        <v>Roland Keitel</v>
      </c>
      <c r="R360" t="s">
        <v>24</v>
      </c>
      <c r="S360" s="7">
        <f t="shared" si="47"/>
        <v>5</v>
      </c>
      <c r="T360" s="7" t="str">
        <f t="shared" si="48"/>
        <v>Small</v>
      </c>
      <c r="U360" s="7" t="str">
        <f t="shared" si="49"/>
        <v>SMALL</v>
      </c>
      <c r="V360" s="7" t="str">
        <f t="shared" si="50"/>
        <v>small</v>
      </c>
      <c r="W360" s="7" t="str">
        <f t="shared" si="51"/>
        <v>Small</v>
      </c>
      <c r="X360" s="9" t="str">
        <f>LEFT(A360,2)</f>
        <v>10</v>
      </c>
      <c r="Y360" s="9" t="str">
        <f>RIGHT(A360,3)</f>
        <v>300</v>
      </c>
      <c r="Z360" s="9" t="str">
        <f t="shared" si="52"/>
        <v>ic Car</v>
      </c>
      <c r="AA360" s="9" t="str">
        <f t="shared" si="53"/>
        <v>ppe</v>
      </c>
    </row>
    <row r="361" spans="1:27" x14ac:dyDescent="0.25">
      <c r="A361">
        <v>10310</v>
      </c>
      <c r="B361">
        <v>49</v>
      </c>
      <c r="C361">
        <v>81.400000000000006</v>
      </c>
      <c r="D361">
        <v>11</v>
      </c>
      <c r="E361" s="1">
        <v>42362.032638888886</v>
      </c>
      <c r="F361" s="1">
        <v>42363.157916666663</v>
      </c>
      <c r="G361" t="s">
        <v>16</v>
      </c>
      <c r="H361" t="s">
        <v>107</v>
      </c>
      <c r="I361" t="s">
        <v>240</v>
      </c>
      <c r="K361">
        <v>50739</v>
      </c>
      <c r="L361" t="s">
        <v>241</v>
      </c>
      <c r="M361" t="s">
        <v>27</v>
      </c>
      <c r="N361" t="s">
        <v>242</v>
      </c>
      <c r="O361" t="s">
        <v>243</v>
      </c>
      <c r="P361" s="14" t="str">
        <f t="shared" si="45"/>
        <v>Henriette Pfalzheim</v>
      </c>
      <c r="Q361" s="14" t="str">
        <f t="shared" si="46"/>
        <v>Henriette Pfalzheim</v>
      </c>
      <c r="R361" t="s">
        <v>33</v>
      </c>
      <c r="S361" s="7">
        <f t="shared" si="47"/>
        <v>6</v>
      </c>
      <c r="T361" s="7" t="str">
        <f t="shared" si="48"/>
        <v>Medium</v>
      </c>
      <c r="U361" s="7" t="str">
        <f t="shared" si="49"/>
        <v>MEDIUM</v>
      </c>
      <c r="V361" s="7" t="str">
        <f t="shared" si="50"/>
        <v>medium</v>
      </c>
      <c r="W361" s="7" t="str">
        <f t="shared" si="51"/>
        <v>Medium</v>
      </c>
      <c r="X361" s="9" t="str">
        <f>LEFT(A361,2)</f>
        <v>10</v>
      </c>
      <c r="Y361" s="9" t="str">
        <f>RIGHT(A361,3)</f>
        <v>310</v>
      </c>
      <c r="Z361" s="9" t="str">
        <f t="shared" si="52"/>
        <v>ic Car</v>
      </c>
      <c r="AA361" s="9" t="str">
        <f t="shared" si="53"/>
        <v>ppe</v>
      </c>
    </row>
    <row r="362" spans="1:27" x14ac:dyDescent="0.25">
      <c r="A362">
        <v>10320</v>
      </c>
      <c r="B362">
        <v>38</v>
      </c>
      <c r="C362">
        <v>73.42</v>
      </c>
      <c r="D362">
        <v>4</v>
      </c>
      <c r="E362" s="1">
        <v>41594.996527777781</v>
      </c>
      <c r="F362" s="1">
        <v>41595.887199074074</v>
      </c>
      <c r="G362" t="s">
        <v>16</v>
      </c>
      <c r="H362" t="s">
        <v>107</v>
      </c>
      <c r="I362" t="s">
        <v>108</v>
      </c>
      <c r="K362" t="s">
        <v>109</v>
      </c>
      <c r="L362" t="s">
        <v>110</v>
      </c>
      <c r="M362" t="s">
        <v>27</v>
      </c>
      <c r="N362" t="s">
        <v>111</v>
      </c>
      <c r="O362" t="s">
        <v>112</v>
      </c>
      <c r="P362" s="14" t="str">
        <f t="shared" si="45"/>
        <v>Christina Berglund</v>
      </c>
      <c r="Q362" s="14" t="str">
        <f t="shared" si="46"/>
        <v>Christina Berglund</v>
      </c>
      <c r="R362" t="s">
        <v>24</v>
      </c>
      <c r="S362" s="7">
        <f t="shared" si="47"/>
        <v>5</v>
      </c>
      <c r="T362" s="7" t="str">
        <f t="shared" si="48"/>
        <v>Small</v>
      </c>
      <c r="U362" s="7" t="str">
        <f t="shared" si="49"/>
        <v>SMALL</v>
      </c>
      <c r="V362" s="7" t="str">
        <f t="shared" si="50"/>
        <v>small</v>
      </c>
      <c r="W362" s="7" t="str">
        <f t="shared" si="51"/>
        <v>Small</v>
      </c>
      <c r="X362" s="9" t="str">
        <f>LEFT(A362,2)</f>
        <v>10</v>
      </c>
      <c r="Y362" s="9" t="str">
        <f>RIGHT(A362,3)</f>
        <v>320</v>
      </c>
      <c r="Z362" s="9" t="str">
        <f t="shared" si="52"/>
        <v>ic Car</v>
      </c>
      <c r="AA362" s="9" t="str">
        <f t="shared" si="53"/>
        <v>ppe</v>
      </c>
    </row>
    <row r="363" spans="1:27" x14ac:dyDescent="0.25">
      <c r="A363">
        <v>10329</v>
      </c>
      <c r="B363">
        <v>33</v>
      </c>
      <c r="C363">
        <v>100</v>
      </c>
      <c r="D363">
        <v>14</v>
      </c>
      <c r="E363" s="1">
        <v>42616.970833333333</v>
      </c>
      <c r="F363" s="1">
        <v>42617.972453703704</v>
      </c>
      <c r="G363" t="s">
        <v>16</v>
      </c>
      <c r="H363" t="s">
        <v>107</v>
      </c>
      <c r="I363" t="s">
        <v>18</v>
      </c>
      <c r="J363" t="s">
        <v>19</v>
      </c>
      <c r="K363">
        <v>10022</v>
      </c>
      <c r="L363" t="s">
        <v>20</v>
      </c>
      <c r="M363" t="s">
        <v>21</v>
      </c>
      <c r="N363" t="s">
        <v>22</v>
      </c>
      <c r="O363" t="s">
        <v>23</v>
      </c>
      <c r="P363" s="14" t="str">
        <f t="shared" si="45"/>
        <v>Kwai Yu</v>
      </c>
      <c r="Q363" s="14" t="str">
        <f t="shared" si="46"/>
        <v>Kwai Yu</v>
      </c>
      <c r="R363" t="s">
        <v>33</v>
      </c>
      <c r="S363" s="7">
        <f t="shared" si="47"/>
        <v>6</v>
      </c>
      <c r="T363" s="7" t="str">
        <f t="shared" si="48"/>
        <v>Medium</v>
      </c>
      <c r="U363" s="7" t="str">
        <f t="shared" si="49"/>
        <v>MEDIUM</v>
      </c>
      <c r="V363" s="7" t="str">
        <f t="shared" si="50"/>
        <v>medium</v>
      </c>
      <c r="W363" s="7" t="str">
        <f t="shared" si="51"/>
        <v>Medium</v>
      </c>
      <c r="X363" s="9" t="str">
        <f>LEFT(A363,2)</f>
        <v>10</v>
      </c>
      <c r="Y363" s="9" t="str">
        <f>RIGHT(A363,3)</f>
        <v>329</v>
      </c>
      <c r="Z363" s="9" t="str">
        <f t="shared" si="52"/>
        <v>ic Car</v>
      </c>
      <c r="AA363" s="9" t="str">
        <f t="shared" si="53"/>
        <v>ppe</v>
      </c>
    </row>
    <row r="364" spans="1:27" x14ac:dyDescent="0.25">
      <c r="A364">
        <v>10341</v>
      </c>
      <c r="B364">
        <v>36</v>
      </c>
      <c r="C364">
        <v>93.56</v>
      </c>
      <c r="D364">
        <v>10</v>
      </c>
      <c r="E364" s="1">
        <v>42338.033333333333</v>
      </c>
      <c r="F364" s="1">
        <v>42338.968819444446</v>
      </c>
      <c r="G364" t="s">
        <v>16</v>
      </c>
      <c r="H364" t="s">
        <v>107</v>
      </c>
      <c r="I364" t="s">
        <v>85</v>
      </c>
      <c r="K364">
        <v>5020</v>
      </c>
      <c r="L364" t="s">
        <v>86</v>
      </c>
      <c r="M364" t="s">
        <v>27</v>
      </c>
      <c r="N364" t="s">
        <v>87</v>
      </c>
      <c r="O364" t="s">
        <v>88</v>
      </c>
      <c r="P364" s="14" t="str">
        <f t="shared" si="45"/>
        <v>Georg Pipps</v>
      </c>
      <c r="Q364" s="14" t="str">
        <f t="shared" si="46"/>
        <v>Georg Pipps</v>
      </c>
      <c r="R364" t="s">
        <v>33</v>
      </c>
      <c r="S364" s="7">
        <f t="shared" si="47"/>
        <v>6</v>
      </c>
      <c r="T364" s="7" t="str">
        <f t="shared" si="48"/>
        <v>Medium</v>
      </c>
      <c r="U364" s="7" t="str">
        <f t="shared" si="49"/>
        <v>MEDIUM</v>
      </c>
      <c r="V364" s="7" t="str">
        <f t="shared" si="50"/>
        <v>medium</v>
      </c>
      <c r="W364" s="7" t="str">
        <f t="shared" si="51"/>
        <v>Medium</v>
      </c>
      <c r="X364" s="9" t="str">
        <f>LEFT(A364,2)</f>
        <v>10</v>
      </c>
      <c r="Y364" s="9" t="str">
        <f>RIGHT(A364,3)</f>
        <v>341</v>
      </c>
      <c r="Z364" s="9" t="str">
        <f t="shared" si="52"/>
        <v>ic Car</v>
      </c>
      <c r="AA364" s="9" t="str">
        <f t="shared" si="53"/>
        <v>ppe</v>
      </c>
    </row>
    <row r="365" spans="1:27" x14ac:dyDescent="0.25">
      <c r="A365">
        <v>10363</v>
      </c>
      <c r="B365">
        <v>34</v>
      </c>
      <c r="C365">
        <v>81.62</v>
      </c>
      <c r="D365">
        <v>5</v>
      </c>
      <c r="E365" s="1">
        <v>41374.979861111111</v>
      </c>
      <c r="F365" s="1">
        <v>41375.192060185182</v>
      </c>
      <c r="G365" t="s">
        <v>16</v>
      </c>
      <c r="H365" t="s">
        <v>107</v>
      </c>
      <c r="I365" t="s">
        <v>254</v>
      </c>
      <c r="K365" t="s">
        <v>255</v>
      </c>
      <c r="L365" t="s">
        <v>76</v>
      </c>
      <c r="M365" t="s">
        <v>27</v>
      </c>
      <c r="N365" t="s">
        <v>256</v>
      </c>
      <c r="O365" t="s">
        <v>257</v>
      </c>
      <c r="P365" s="14" t="str">
        <f t="shared" si="45"/>
        <v>Kalle Suominen</v>
      </c>
      <c r="Q365" s="14" t="str">
        <f t="shared" si="46"/>
        <v>Kalle Suominen</v>
      </c>
      <c r="R365" t="s">
        <v>24</v>
      </c>
      <c r="S365" s="7">
        <f t="shared" si="47"/>
        <v>5</v>
      </c>
      <c r="T365" s="7" t="str">
        <f t="shared" si="48"/>
        <v>Small</v>
      </c>
      <c r="U365" s="7" t="str">
        <f t="shared" si="49"/>
        <v>SMALL</v>
      </c>
      <c r="V365" s="7" t="str">
        <f t="shared" si="50"/>
        <v>small</v>
      </c>
      <c r="W365" s="7" t="str">
        <f t="shared" si="51"/>
        <v>Small</v>
      </c>
      <c r="X365" s="9" t="str">
        <f>LEFT(A365,2)</f>
        <v>10</v>
      </c>
      <c r="Y365" s="9" t="str">
        <f>RIGHT(A365,3)</f>
        <v>363</v>
      </c>
      <c r="Z365" s="9" t="str">
        <f t="shared" si="52"/>
        <v>ic Car</v>
      </c>
      <c r="AA365" s="9" t="str">
        <f t="shared" si="53"/>
        <v>ppe</v>
      </c>
    </row>
    <row r="366" spans="1:27" x14ac:dyDescent="0.25">
      <c r="A366">
        <v>10377</v>
      </c>
      <c r="B366">
        <v>24</v>
      </c>
      <c r="C366">
        <v>67.83</v>
      </c>
      <c r="D366">
        <v>5</v>
      </c>
      <c r="E366" s="1">
        <v>41327.013194444444</v>
      </c>
      <c r="F366" s="1">
        <v>41328.615416666667</v>
      </c>
      <c r="G366" t="s">
        <v>16</v>
      </c>
      <c r="H366" t="s">
        <v>107</v>
      </c>
      <c r="I366" t="s">
        <v>75</v>
      </c>
      <c r="K366">
        <v>21240</v>
      </c>
      <c r="L366" t="s">
        <v>76</v>
      </c>
      <c r="M366" t="s">
        <v>27</v>
      </c>
      <c r="N366" t="s">
        <v>77</v>
      </c>
      <c r="O366" t="s">
        <v>78</v>
      </c>
      <c r="P366" s="14" t="str">
        <f t="shared" si="45"/>
        <v>Matti Karttunen</v>
      </c>
      <c r="Q366" s="14" t="str">
        <f t="shared" si="46"/>
        <v>Matti Karttunen</v>
      </c>
      <c r="R366" t="s">
        <v>24</v>
      </c>
      <c r="S366" s="7">
        <f t="shared" si="47"/>
        <v>5</v>
      </c>
      <c r="T366" s="7" t="str">
        <f t="shared" si="48"/>
        <v>Small</v>
      </c>
      <c r="U366" s="7" t="str">
        <f t="shared" si="49"/>
        <v>SMALL</v>
      </c>
      <c r="V366" s="7" t="str">
        <f t="shared" si="50"/>
        <v>small</v>
      </c>
      <c r="W366" s="7" t="str">
        <f t="shared" si="51"/>
        <v>Small</v>
      </c>
      <c r="X366" s="9" t="str">
        <f>LEFT(A366,2)</f>
        <v>10</v>
      </c>
      <c r="Y366" s="9" t="str">
        <f>RIGHT(A366,3)</f>
        <v>377</v>
      </c>
      <c r="Z366" s="9" t="str">
        <f t="shared" si="52"/>
        <v>ic Car</v>
      </c>
      <c r="AA366" s="9" t="str">
        <f t="shared" si="53"/>
        <v>ppe</v>
      </c>
    </row>
    <row r="367" spans="1:27" x14ac:dyDescent="0.25">
      <c r="A367">
        <v>10389</v>
      </c>
      <c r="B367">
        <v>36</v>
      </c>
      <c r="C367">
        <v>70.260000000000005</v>
      </c>
      <c r="D367">
        <v>7</v>
      </c>
      <c r="E367" s="1">
        <v>41142.980555555558</v>
      </c>
      <c r="F367" s="1">
        <v>41145.519444444442</v>
      </c>
      <c r="G367" t="s">
        <v>16</v>
      </c>
      <c r="H367" t="s">
        <v>107</v>
      </c>
      <c r="I367" t="s">
        <v>151</v>
      </c>
      <c r="K367" t="s">
        <v>152</v>
      </c>
      <c r="L367" t="s">
        <v>110</v>
      </c>
      <c r="M367" t="s">
        <v>27</v>
      </c>
      <c r="N367" t="s">
        <v>153</v>
      </c>
      <c r="O367" t="s">
        <v>119</v>
      </c>
      <c r="P367" s="14" t="str">
        <f t="shared" si="45"/>
        <v>Maria Larsson</v>
      </c>
      <c r="Q367" s="14" t="str">
        <f t="shared" si="46"/>
        <v>Maria Larsson</v>
      </c>
      <c r="R367" t="s">
        <v>24</v>
      </c>
      <c r="S367" s="7">
        <f t="shared" si="47"/>
        <v>5</v>
      </c>
      <c r="T367" s="7" t="str">
        <f t="shared" si="48"/>
        <v>Small</v>
      </c>
      <c r="U367" s="7" t="str">
        <f t="shared" si="49"/>
        <v>SMALL</v>
      </c>
      <c r="V367" s="7" t="str">
        <f t="shared" si="50"/>
        <v>small</v>
      </c>
      <c r="W367" s="7" t="str">
        <f t="shared" si="51"/>
        <v>Small</v>
      </c>
      <c r="X367" s="9" t="str">
        <f>LEFT(A367,2)</f>
        <v>10</v>
      </c>
      <c r="Y367" s="9" t="str">
        <f>RIGHT(A367,3)</f>
        <v>389</v>
      </c>
      <c r="Z367" s="9" t="str">
        <f t="shared" si="52"/>
        <v>ic Car</v>
      </c>
      <c r="AA367" s="9" t="str">
        <f t="shared" si="53"/>
        <v>ppe</v>
      </c>
    </row>
    <row r="368" spans="1:27" x14ac:dyDescent="0.25">
      <c r="A368">
        <v>10419</v>
      </c>
      <c r="B368">
        <v>34</v>
      </c>
      <c r="C368">
        <v>90.17</v>
      </c>
      <c r="D368">
        <v>14</v>
      </c>
      <c r="E368" s="1">
        <v>41877.95416666667</v>
      </c>
      <c r="F368" s="1">
        <v>41879.260196759256</v>
      </c>
      <c r="G368" t="s">
        <v>16</v>
      </c>
      <c r="H368" t="s">
        <v>107</v>
      </c>
      <c r="I368" t="s">
        <v>85</v>
      </c>
      <c r="K368">
        <v>5020</v>
      </c>
      <c r="L368" t="s">
        <v>86</v>
      </c>
      <c r="M368" t="s">
        <v>27</v>
      </c>
      <c r="N368" t="s">
        <v>87</v>
      </c>
      <c r="O368" t="s">
        <v>88</v>
      </c>
      <c r="P368" s="14" t="str">
        <f t="shared" si="45"/>
        <v>Georg Pipps</v>
      </c>
      <c r="Q368" s="14" t="str">
        <f t="shared" si="46"/>
        <v>Georg Pipps</v>
      </c>
      <c r="R368" t="s">
        <v>33</v>
      </c>
      <c r="S368" s="7">
        <f t="shared" si="47"/>
        <v>6</v>
      </c>
      <c r="T368" s="7" t="str">
        <f t="shared" si="48"/>
        <v>Medium</v>
      </c>
      <c r="U368" s="7" t="str">
        <f t="shared" si="49"/>
        <v>MEDIUM</v>
      </c>
      <c r="V368" s="7" t="str">
        <f t="shared" si="50"/>
        <v>medium</v>
      </c>
      <c r="W368" s="7" t="str">
        <f t="shared" si="51"/>
        <v>Medium</v>
      </c>
      <c r="X368" s="9" t="str">
        <f>LEFT(A368,2)</f>
        <v>10</v>
      </c>
      <c r="Y368" s="9" t="str">
        <f>RIGHT(A368,3)</f>
        <v>419</v>
      </c>
      <c r="Z368" s="9" t="str">
        <f t="shared" si="52"/>
        <v>ic Car</v>
      </c>
      <c r="AA368" s="9" t="str">
        <f t="shared" si="53"/>
        <v>ppe</v>
      </c>
    </row>
    <row r="369" spans="1:27" x14ac:dyDescent="0.25">
      <c r="A369">
        <v>10104</v>
      </c>
      <c r="B369">
        <v>41</v>
      </c>
      <c r="C369">
        <v>100</v>
      </c>
      <c r="D369">
        <v>9</v>
      </c>
      <c r="E369" s="1">
        <v>41077.993750000001</v>
      </c>
      <c r="F369" s="1">
        <v>41080.990358796298</v>
      </c>
      <c r="G369" t="s">
        <v>16</v>
      </c>
      <c r="H369" t="s">
        <v>271</v>
      </c>
      <c r="I369" t="s">
        <v>103</v>
      </c>
      <c r="K369">
        <v>28034</v>
      </c>
      <c r="L369" t="s">
        <v>104</v>
      </c>
      <c r="M369" t="s">
        <v>27</v>
      </c>
      <c r="N369" t="s">
        <v>105</v>
      </c>
      <c r="O369" t="s">
        <v>106</v>
      </c>
      <c r="P369" s="14" t="str">
        <f t="shared" si="45"/>
        <v>Diego Freyre</v>
      </c>
      <c r="Q369" s="14" t="str">
        <f t="shared" si="46"/>
        <v>Diego Freyre</v>
      </c>
      <c r="R369" t="s">
        <v>33</v>
      </c>
      <c r="S369" s="7">
        <f t="shared" si="47"/>
        <v>6</v>
      </c>
      <c r="T369" s="7" t="str">
        <f t="shared" si="48"/>
        <v>Medium</v>
      </c>
      <c r="U369" s="7" t="str">
        <f t="shared" si="49"/>
        <v>MEDIUM</v>
      </c>
      <c r="V369" s="7" t="str">
        <f t="shared" si="50"/>
        <v>medium</v>
      </c>
      <c r="W369" s="7" t="str">
        <f t="shared" si="51"/>
        <v>Medium</v>
      </c>
      <c r="X369" s="9" t="str">
        <f>LEFT(A369,2)</f>
        <v>10</v>
      </c>
      <c r="Y369" s="9" t="str">
        <f>RIGHT(A369,3)</f>
        <v>104</v>
      </c>
      <c r="Z369" s="9" t="str">
        <f t="shared" si="52"/>
        <v xml:space="preserve">s and </v>
      </c>
      <c r="AA369" s="9" t="str">
        <f t="shared" si="53"/>
        <v>ppe</v>
      </c>
    </row>
    <row r="370" spans="1:27" x14ac:dyDescent="0.25">
      <c r="A370">
        <v>10115</v>
      </c>
      <c r="B370">
        <v>46</v>
      </c>
      <c r="C370">
        <v>100</v>
      </c>
      <c r="D370">
        <v>5</v>
      </c>
      <c r="E370" s="1">
        <v>41149.975694444445</v>
      </c>
      <c r="F370" s="1">
        <v>41151.067372685182</v>
      </c>
      <c r="G370" t="s">
        <v>16</v>
      </c>
      <c r="H370" t="s">
        <v>271</v>
      </c>
      <c r="I370" t="s">
        <v>18</v>
      </c>
      <c r="J370" t="s">
        <v>19</v>
      </c>
      <c r="K370">
        <v>10022</v>
      </c>
      <c r="L370" t="s">
        <v>20</v>
      </c>
      <c r="M370" t="s">
        <v>21</v>
      </c>
      <c r="N370" t="s">
        <v>73</v>
      </c>
      <c r="O370" t="s">
        <v>119</v>
      </c>
      <c r="P370" s="14" t="str">
        <f t="shared" si="45"/>
        <v>Maria Hernandez</v>
      </c>
      <c r="Q370" s="14" t="str">
        <f t="shared" si="46"/>
        <v>Maria Hernandez</v>
      </c>
      <c r="R370" t="s">
        <v>33</v>
      </c>
      <c r="S370" s="7">
        <f t="shared" si="47"/>
        <v>6</v>
      </c>
      <c r="T370" s="7" t="str">
        <f t="shared" si="48"/>
        <v>Medium</v>
      </c>
      <c r="U370" s="7" t="str">
        <f t="shared" si="49"/>
        <v>MEDIUM</v>
      </c>
      <c r="V370" s="7" t="str">
        <f t="shared" si="50"/>
        <v>medium</v>
      </c>
      <c r="W370" s="7" t="str">
        <f t="shared" si="51"/>
        <v>Medium</v>
      </c>
      <c r="X370" s="9" t="str">
        <f>LEFT(A370,2)</f>
        <v>10</v>
      </c>
      <c r="Y370" s="9" t="str">
        <f>RIGHT(A370,3)</f>
        <v>115</v>
      </c>
      <c r="Z370" s="9" t="str">
        <f t="shared" si="52"/>
        <v xml:space="preserve">s and </v>
      </c>
      <c r="AA370" s="9" t="str">
        <f t="shared" si="53"/>
        <v>ppe</v>
      </c>
    </row>
    <row r="371" spans="1:27" x14ac:dyDescent="0.25">
      <c r="A371">
        <v>10127</v>
      </c>
      <c r="B371">
        <v>24</v>
      </c>
      <c r="C371">
        <v>100</v>
      </c>
      <c r="D371">
        <v>11</v>
      </c>
      <c r="E371" s="1">
        <v>41478.010416666664</v>
      </c>
      <c r="F371" s="1">
        <v>41479.770960648151</v>
      </c>
      <c r="G371" t="s">
        <v>16</v>
      </c>
      <c r="H371" t="s">
        <v>271</v>
      </c>
      <c r="I371" t="s">
        <v>18</v>
      </c>
      <c r="J371" t="s">
        <v>19</v>
      </c>
      <c r="K371">
        <v>10022</v>
      </c>
      <c r="L371" t="s">
        <v>20</v>
      </c>
      <c r="M371" t="s">
        <v>21</v>
      </c>
      <c r="N371" t="s">
        <v>36</v>
      </c>
      <c r="O371" t="s">
        <v>258</v>
      </c>
      <c r="P371" s="14" t="str">
        <f t="shared" si="45"/>
        <v>Jeff Young</v>
      </c>
      <c r="Q371" s="14" t="str">
        <f t="shared" si="46"/>
        <v>Jeff Young</v>
      </c>
      <c r="R371" t="s">
        <v>24</v>
      </c>
      <c r="S371" s="7">
        <f t="shared" si="47"/>
        <v>5</v>
      </c>
      <c r="T371" s="7" t="str">
        <f t="shared" si="48"/>
        <v>Small</v>
      </c>
      <c r="U371" s="7" t="str">
        <f t="shared" si="49"/>
        <v>SMALL</v>
      </c>
      <c r="V371" s="7" t="str">
        <f t="shared" si="50"/>
        <v>small</v>
      </c>
      <c r="W371" s="7" t="str">
        <f t="shared" si="51"/>
        <v>Small</v>
      </c>
      <c r="X371" s="9" t="str">
        <f>LEFT(A371,2)</f>
        <v>10</v>
      </c>
      <c r="Y371" s="9" t="str">
        <f>RIGHT(A371,3)</f>
        <v>127</v>
      </c>
      <c r="Z371" s="9" t="str">
        <f t="shared" si="52"/>
        <v xml:space="preserve">s and </v>
      </c>
      <c r="AA371" s="9" t="str">
        <f t="shared" si="53"/>
        <v>ppe</v>
      </c>
    </row>
    <row r="372" spans="1:27" x14ac:dyDescent="0.25">
      <c r="A372">
        <v>10141</v>
      </c>
      <c r="B372">
        <v>21</v>
      </c>
      <c r="C372">
        <v>100</v>
      </c>
      <c r="D372">
        <v>5</v>
      </c>
      <c r="E372" s="1">
        <v>41254.036111111112</v>
      </c>
      <c r="F372" s="1">
        <v>41254.715624999997</v>
      </c>
      <c r="G372" t="s">
        <v>16</v>
      </c>
      <c r="H372" t="s">
        <v>271</v>
      </c>
      <c r="I372" t="s">
        <v>254</v>
      </c>
      <c r="K372" t="s">
        <v>255</v>
      </c>
      <c r="L372" t="s">
        <v>76</v>
      </c>
      <c r="M372" t="s">
        <v>27</v>
      </c>
      <c r="N372" t="s">
        <v>256</v>
      </c>
      <c r="O372" t="s">
        <v>257</v>
      </c>
      <c r="P372" s="14" t="str">
        <f t="shared" si="45"/>
        <v>Kalle Suominen</v>
      </c>
      <c r="Q372" s="14" t="str">
        <f t="shared" si="46"/>
        <v>Kalle Suominen</v>
      </c>
      <c r="R372" t="s">
        <v>24</v>
      </c>
      <c r="S372" s="7">
        <f t="shared" si="47"/>
        <v>5</v>
      </c>
      <c r="T372" s="7" t="str">
        <f t="shared" si="48"/>
        <v>Small</v>
      </c>
      <c r="U372" s="7" t="str">
        <f t="shared" si="49"/>
        <v>SMALL</v>
      </c>
      <c r="V372" s="7" t="str">
        <f t="shared" si="50"/>
        <v>small</v>
      </c>
      <c r="W372" s="7" t="str">
        <f t="shared" si="51"/>
        <v>Small</v>
      </c>
      <c r="X372" s="9" t="str">
        <f>LEFT(A372,2)</f>
        <v>10</v>
      </c>
      <c r="Y372" s="9" t="str">
        <f>RIGHT(A372,3)</f>
        <v>141</v>
      </c>
      <c r="Z372" s="9" t="str">
        <f t="shared" si="52"/>
        <v xml:space="preserve">s and </v>
      </c>
      <c r="AA372" s="9" t="str">
        <f t="shared" si="53"/>
        <v>ppe</v>
      </c>
    </row>
    <row r="373" spans="1:27" x14ac:dyDescent="0.25">
      <c r="A373">
        <v>10151</v>
      </c>
      <c r="B373">
        <v>24</v>
      </c>
      <c r="C373">
        <v>100</v>
      </c>
      <c r="D373">
        <v>3</v>
      </c>
      <c r="E373" s="1">
        <v>42300.011805555558</v>
      </c>
      <c r="F373" s="1">
        <v>42302.430405092593</v>
      </c>
      <c r="G373" t="s">
        <v>16</v>
      </c>
      <c r="H373" t="s">
        <v>271</v>
      </c>
      <c r="I373" t="s">
        <v>217</v>
      </c>
      <c r="K373">
        <v>90110</v>
      </c>
      <c r="L373" t="s">
        <v>76</v>
      </c>
      <c r="M373" t="s">
        <v>27</v>
      </c>
      <c r="N373" t="s">
        <v>218</v>
      </c>
      <c r="O373" t="s">
        <v>219</v>
      </c>
      <c r="P373" s="14" t="str">
        <f t="shared" si="45"/>
        <v>Pirkko Koskitalo</v>
      </c>
      <c r="Q373" s="14" t="str">
        <f t="shared" si="46"/>
        <v>Pirkko Koskitalo</v>
      </c>
      <c r="R373" t="s">
        <v>33</v>
      </c>
      <c r="S373" s="7">
        <f t="shared" si="47"/>
        <v>6</v>
      </c>
      <c r="T373" s="7" t="str">
        <f t="shared" si="48"/>
        <v>Medium</v>
      </c>
      <c r="U373" s="7" t="str">
        <f t="shared" si="49"/>
        <v>MEDIUM</v>
      </c>
      <c r="V373" s="7" t="str">
        <f t="shared" si="50"/>
        <v>medium</v>
      </c>
      <c r="W373" s="7" t="str">
        <f t="shared" si="51"/>
        <v>Medium</v>
      </c>
      <c r="X373" s="9" t="str">
        <f>LEFT(A373,2)</f>
        <v>10</v>
      </c>
      <c r="Y373" s="9" t="str">
        <f>RIGHT(A373,3)</f>
        <v>151</v>
      </c>
      <c r="Z373" s="9" t="str">
        <f t="shared" si="52"/>
        <v xml:space="preserve">s and </v>
      </c>
      <c r="AA373" s="9" t="str">
        <f t="shared" si="53"/>
        <v>ppe</v>
      </c>
    </row>
    <row r="374" spans="1:27" x14ac:dyDescent="0.25">
      <c r="A374">
        <v>10165</v>
      </c>
      <c r="B374">
        <v>48</v>
      </c>
      <c r="C374">
        <v>100</v>
      </c>
      <c r="D374">
        <v>12</v>
      </c>
      <c r="E374" s="1">
        <v>41304.081944444442</v>
      </c>
      <c r="F374" s="1">
        <v>41306.026550925926</v>
      </c>
      <c r="G374" t="s">
        <v>16</v>
      </c>
      <c r="H374" t="s">
        <v>271</v>
      </c>
      <c r="I374" t="s">
        <v>115</v>
      </c>
      <c r="K374">
        <v>79903</v>
      </c>
      <c r="L374" t="s">
        <v>115</v>
      </c>
      <c r="M374" t="s">
        <v>116</v>
      </c>
      <c r="N374" t="s">
        <v>117</v>
      </c>
      <c r="O374" t="s">
        <v>118</v>
      </c>
      <c r="P374" s="14" t="str">
        <f t="shared" si="45"/>
        <v>Eric Natividad</v>
      </c>
      <c r="Q374" s="14" t="str">
        <f t="shared" si="46"/>
        <v>Eric Natividad</v>
      </c>
      <c r="R374" t="s">
        <v>33</v>
      </c>
      <c r="S374" s="7">
        <f t="shared" si="47"/>
        <v>6</v>
      </c>
      <c r="T374" s="7" t="str">
        <f t="shared" si="48"/>
        <v>Medium</v>
      </c>
      <c r="U374" s="7" t="str">
        <f t="shared" si="49"/>
        <v>MEDIUM</v>
      </c>
      <c r="V374" s="7" t="str">
        <f t="shared" si="50"/>
        <v>medium</v>
      </c>
      <c r="W374" s="7" t="str">
        <f t="shared" si="51"/>
        <v>Medium</v>
      </c>
      <c r="X374" s="9" t="str">
        <f>LEFT(A374,2)</f>
        <v>10</v>
      </c>
      <c r="Y374" s="9" t="str">
        <f>RIGHT(A374,3)</f>
        <v>165</v>
      </c>
      <c r="Z374" s="9" t="str">
        <f t="shared" si="52"/>
        <v xml:space="preserve">s and </v>
      </c>
      <c r="AA374" s="9" t="str">
        <f t="shared" si="53"/>
        <v>ppe</v>
      </c>
    </row>
    <row r="375" spans="1:27" x14ac:dyDescent="0.25">
      <c r="A375">
        <v>10175</v>
      </c>
      <c r="B375">
        <v>26</v>
      </c>
      <c r="C375">
        <v>100</v>
      </c>
      <c r="D375">
        <v>1</v>
      </c>
      <c r="E375" s="1">
        <v>41483.980555555558</v>
      </c>
      <c r="F375" s="1">
        <v>41484.002789351849</v>
      </c>
      <c r="G375" t="s">
        <v>16</v>
      </c>
      <c r="H375" t="s">
        <v>271</v>
      </c>
      <c r="I375" t="s">
        <v>184</v>
      </c>
      <c r="K375" t="s">
        <v>185</v>
      </c>
      <c r="L375" t="s">
        <v>99</v>
      </c>
      <c r="M375" t="s">
        <v>27</v>
      </c>
      <c r="N375" t="s">
        <v>39</v>
      </c>
      <c r="O375" t="s">
        <v>186</v>
      </c>
      <c r="P375" s="14" t="str">
        <f t="shared" si="45"/>
        <v>Ann Brown</v>
      </c>
      <c r="Q375" s="14" t="str">
        <f t="shared" si="46"/>
        <v>Ann Brown</v>
      </c>
      <c r="R375" t="s">
        <v>33</v>
      </c>
      <c r="S375" s="7">
        <f t="shared" si="47"/>
        <v>6</v>
      </c>
      <c r="T375" s="7" t="str">
        <f t="shared" si="48"/>
        <v>Medium</v>
      </c>
      <c r="U375" s="7" t="str">
        <f t="shared" si="49"/>
        <v>MEDIUM</v>
      </c>
      <c r="V375" s="7" t="str">
        <f t="shared" si="50"/>
        <v>medium</v>
      </c>
      <c r="W375" s="7" t="str">
        <f t="shared" si="51"/>
        <v>Medium</v>
      </c>
      <c r="X375" s="9" t="str">
        <f>LEFT(A375,2)</f>
        <v>10</v>
      </c>
      <c r="Y375" s="9" t="str">
        <f>RIGHT(A375,3)</f>
        <v>175</v>
      </c>
      <c r="Z375" s="9" t="str">
        <f t="shared" si="52"/>
        <v xml:space="preserve">s and </v>
      </c>
      <c r="AA375" s="9" t="str">
        <f t="shared" si="53"/>
        <v>ppe</v>
      </c>
    </row>
    <row r="376" spans="1:27" x14ac:dyDescent="0.25">
      <c r="A376">
        <v>10184</v>
      </c>
      <c r="B376">
        <v>37</v>
      </c>
      <c r="C376">
        <v>100</v>
      </c>
      <c r="D376">
        <v>6</v>
      </c>
      <c r="E376" s="1">
        <v>41676.064583333333</v>
      </c>
      <c r="F376" s="1">
        <v>41676.932303240741</v>
      </c>
      <c r="G376" t="s">
        <v>16</v>
      </c>
      <c r="H376" t="s">
        <v>271</v>
      </c>
      <c r="I376" t="s">
        <v>275</v>
      </c>
      <c r="K376">
        <v>41101</v>
      </c>
      <c r="L376" t="s">
        <v>104</v>
      </c>
      <c r="M376" t="s">
        <v>27</v>
      </c>
      <c r="N376" t="s">
        <v>276</v>
      </c>
      <c r="O376" t="s">
        <v>277</v>
      </c>
      <c r="P376" s="14" t="str">
        <f t="shared" si="45"/>
        <v>Jose Pedro Roel</v>
      </c>
      <c r="Q376" s="14" t="str">
        <f t="shared" si="46"/>
        <v>Jose Pedro Roel</v>
      </c>
      <c r="R376" t="s">
        <v>33</v>
      </c>
      <c r="S376" s="7">
        <f t="shared" si="47"/>
        <v>6</v>
      </c>
      <c r="T376" s="7" t="str">
        <f t="shared" si="48"/>
        <v>Medium</v>
      </c>
      <c r="U376" s="7" t="str">
        <f t="shared" si="49"/>
        <v>MEDIUM</v>
      </c>
      <c r="V376" s="7" t="str">
        <f t="shared" si="50"/>
        <v>medium</v>
      </c>
      <c r="W376" s="7" t="str">
        <f t="shared" si="51"/>
        <v>Medium</v>
      </c>
      <c r="X376" s="9" t="str">
        <f>LEFT(A376,2)</f>
        <v>10</v>
      </c>
      <c r="Y376" s="9" t="str">
        <f>RIGHT(A376,3)</f>
        <v>184</v>
      </c>
      <c r="Z376" s="9" t="str">
        <f t="shared" si="52"/>
        <v xml:space="preserve">s and </v>
      </c>
      <c r="AA376" s="9" t="str">
        <f t="shared" si="53"/>
        <v>ppe</v>
      </c>
    </row>
    <row r="377" spans="1:27" x14ac:dyDescent="0.25">
      <c r="A377">
        <v>10195</v>
      </c>
      <c r="B377">
        <v>49</v>
      </c>
      <c r="C377">
        <v>100</v>
      </c>
      <c r="D377">
        <v>6</v>
      </c>
      <c r="E377" s="1">
        <v>41464.041666666664</v>
      </c>
      <c r="F377" s="1">
        <v>41466.382187499999</v>
      </c>
      <c r="G377" t="s">
        <v>16</v>
      </c>
      <c r="H377" t="s">
        <v>271</v>
      </c>
      <c r="I377" t="s">
        <v>179</v>
      </c>
      <c r="J377" t="s">
        <v>19</v>
      </c>
      <c r="K377">
        <v>24067</v>
      </c>
      <c r="L377" t="s">
        <v>20</v>
      </c>
      <c r="M377" t="s">
        <v>21</v>
      </c>
      <c r="N377" t="s">
        <v>60</v>
      </c>
      <c r="O377" t="s">
        <v>138</v>
      </c>
      <c r="P377" s="14" t="str">
        <f t="shared" si="45"/>
        <v>Steve Frick</v>
      </c>
      <c r="Q377" s="14" t="str">
        <f t="shared" si="46"/>
        <v>Steve Frick</v>
      </c>
      <c r="R377" t="s">
        <v>33</v>
      </c>
      <c r="S377" s="7">
        <f t="shared" si="47"/>
        <v>6</v>
      </c>
      <c r="T377" s="7" t="str">
        <f t="shared" si="48"/>
        <v>Medium</v>
      </c>
      <c r="U377" s="7" t="str">
        <f t="shared" si="49"/>
        <v>MEDIUM</v>
      </c>
      <c r="V377" s="7" t="str">
        <f t="shared" si="50"/>
        <v>medium</v>
      </c>
      <c r="W377" s="7" t="str">
        <f t="shared" si="51"/>
        <v>Medium</v>
      </c>
      <c r="X377" s="9" t="str">
        <f>LEFT(A377,2)</f>
        <v>10</v>
      </c>
      <c r="Y377" s="9" t="str">
        <f>RIGHT(A377,3)</f>
        <v>195</v>
      </c>
      <c r="Z377" s="9" t="str">
        <f t="shared" si="52"/>
        <v xml:space="preserve">s and </v>
      </c>
      <c r="AA377" s="9" t="str">
        <f t="shared" si="53"/>
        <v>ppe</v>
      </c>
    </row>
    <row r="378" spans="1:27" x14ac:dyDescent="0.25">
      <c r="A378">
        <v>10207</v>
      </c>
      <c r="B378">
        <v>34</v>
      </c>
      <c r="C378">
        <v>99.54</v>
      </c>
      <c r="D378">
        <v>7</v>
      </c>
      <c r="E378" s="1">
        <v>42344.001388888886</v>
      </c>
      <c r="F378" s="1">
        <v>42346.20207175926</v>
      </c>
      <c r="G378" t="s">
        <v>16</v>
      </c>
      <c r="H378" t="s">
        <v>271</v>
      </c>
      <c r="I378" t="s">
        <v>210</v>
      </c>
      <c r="J378" t="s">
        <v>72</v>
      </c>
      <c r="K378">
        <v>51003</v>
      </c>
      <c r="L378" t="s">
        <v>20</v>
      </c>
      <c r="M378" t="s">
        <v>21</v>
      </c>
      <c r="N378" t="s">
        <v>229</v>
      </c>
      <c r="O378" t="s">
        <v>158</v>
      </c>
      <c r="P378" s="14" t="str">
        <f t="shared" si="45"/>
        <v>Valarie Franco</v>
      </c>
      <c r="Q378" s="14" t="str">
        <f t="shared" si="46"/>
        <v>Valarie Franco</v>
      </c>
      <c r="R378" t="s">
        <v>33</v>
      </c>
      <c r="S378" s="7">
        <f t="shared" si="47"/>
        <v>6</v>
      </c>
      <c r="T378" s="7" t="str">
        <f t="shared" si="48"/>
        <v>Medium</v>
      </c>
      <c r="U378" s="7" t="str">
        <f t="shared" si="49"/>
        <v>MEDIUM</v>
      </c>
      <c r="V378" s="7" t="str">
        <f t="shared" si="50"/>
        <v>medium</v>
      </c>
      <c r="W378" s="7" t="str">
        <f t="shared" si="51"/>
        <v>Medium</v>
      </c>
      <c r="X378" s="9" t="str">
        <f>LEFT(A378,2)</f>
        <v>10</v>
      </c>
      <c r="Y378" s="9" t="str">
        <f>RIGHT(A378,3)</f>
        <v>207</v>
      </c>
      <c r="Z378" s="9" t="str">
        <f t="shared" si="52"/>
        <v xml:space="preserve">s and </v>
      </c>
      <c r="AA378" s="9" t="str">
        <f t="shared" si="53"/>
        <v>ppe</v>
      </c>
    </row>
    <row r="379" spans="1:27" x14ac:dyDescent="0.25">
      <c r="A379">
        <v>10219</v>
      </c>
      <c r="B379">
        <v>48</v>
      </c>
      <c r="C379">
        <v>100</v>
      </c>
      <c r="D379">
        <v>2</v>
      </c>
      <c r="E379" s="1">
        <v>41733.052777777775</v>
      </c>
      <c r="F379" s="1">
        <v>41733.646990740737</v>
      </c>
      <c r="G379" t="s">
        <v>16</v>
      </c>
      <c r="H379" t="s">
        <v>271</v>
      </c>
      <c r="I379" t="s">
        <v>278</v>
      </c>
      <c r="J379" t="s">
        <v>35</v>
      </c>
      <c r="K379">
        <v>94217</v>
      </c>
      <c r="L379" t="s">
        <v>20</v>
      </c>
      <c r="M379" t="s">
        <v>21</v>
      </c>
      <c r="N379" t="s">
        <v>279</v>
      </c>
      <c r="O379" t="s">
        <v>221</v>
      </c>
      <c r="P379" s="14" t="str">
        <f t="shared" si="45"/>
        <v>Sue Taylor</v>
      </c>
      <c r="Q379" s="14" t="str">
        <f t="shared" si="46"/>
        <v>Sue Taylor</v>
      </c>
      <c r="R379" t="s">
        <v>33</v>
      </c>
      <c r="S379" s="7">
        <f t="shared" si="47"/>
        <v>6</v>
      </c>
      <c r="T379" s="7" t="str">
        <f t="shared" si="48"/>
        <v>Medium</v>
      </c>
      <c r="U379" s="7" t="str">
        <f t="shared" si="49"/>
        <v>MEDIUM</v>
      </c>
      <c r="V379" s="7" t="str">
        <f t="shared" si="50"/>
        <v>medium</v>
      </c>
      <c r="W379" s="7" t="str">
        <f t="shared" si="51"/>
        <v>Medium</v>
      </c>
      <c r="X379" s="9" t="str">
        <f>LEFT(A379,2)</f>
        <v>10</v>
      </c>
      <c r="Y379" s="9" t="str">
        <f>RIGHT(A379,3)</f>
        <v>219</v>
      </c>
      <c r="Z379" s="9" t="str">
        <f t="shared" si="52"/>
        <v xml:space="preserve">s and </v>
      </c>
      <c r="AA379" s="9" t="str">
        <f t="shared" si="53"/>
        <v>ppe</v>
      </c>
    </row>
    <row r="380" spans="1:27" x14ac:dyDescent="0.25">
      <c r="A380">
        <v>10229</v>
      </c>
      <c r="B380">
        <v>36</v>
      </c>
      <c r="C380">
        <v>100</v>
      </c>
      <c r="D380">
        <v>1</v>
      </c>
      <c r="E380" s="1">
        <v>41445.047222222223</v>
      </c>
      <c r="F380" s="1">
        <v>41447.05027777778</v>
      </c>
      <c r="G380" t="s">
        <v>16</v>
      </c>
      <c r="H380" t="s">
        <v>271</v>
      </c>
      <c r="I380" t="s">
        <v>156</v>
      </c>
      <c r="J380" t="s">
        <v>35</v>
      </c>
      <c r="K380">
        <v>97562</v>
      </c>
      <c r="L380" t="s">
        <v>20</v>
      </c>
      <c r="M380" t="s">
        <v>21</v>
      </c>
      <c r="N380" t="s">
        <v>157</v>
      </c>
      <c r="O380" t="s">
        <v>158</v>
      </c>
      <c r="P380" s="14" t="str">
        <f t="shared" si="45"/>
        <v>Valarie Nelson</v>
      </c>
      <c r="Q380" s="14" t="str">
        <f t="shared" si="46"/>
        <v>Valarie Nelson</v>
      </c>
      <c r="R380" t="s">
        <v>33</v>
      </c>
      <c r="S380" s="7">
        <f t="shared" si="47"/>
        <v>6</v>
      </c>
      <c r="T380" s="7" t="str">
        <f t="shared" si="48"/>
        <v>Medium</v>
      </c>
      <c r="U380" s="7" t="str">
        <f t="shared" si="49"/>
        <v>MEDIUM</v>
      </c>
      <c r="V380" s="7" t="str">
        <f t="shared" si="50"/>
        <v>medium</v>
      </c>
      <c r="W380" s="7" t="str">
        <f t="shared" si="51"/>
        <v>Medium</v>
      </c>
      <c r="X380" s="9" t="str">
        <f>LEFT(A380,2)</f>
        <v>10</v>
      </c>
      <c r="Y380" s="9" t="str">
        <f>RIGHT(A380,3)</f>
        <v>229</v>
      </c>
      <c r="Z380" s="9" t="str">
        <f t="shared" si="52"/>
        <v xml:space="preserve">s and </v>
      </c>
      <c r="AA380" s="9" t="str">
        <f t="shared" si="53"/>
        <v>ppe</v>
      </c>
    </row>
    <row r="381" spans="1:27" x14ac:dyDescent="0.25">
      <c r="A381">
        <v>10246</v>
      </c>
      <c r="B381">
        <v>46</v>
      </c>
      <c r="C381">
        <v>100</v>
      </c>
      <c r="D381">
        <v>5</v>
      </c>
      <c r="E381" s="1">
        <v>41774.990972222222</v>
      </c>
      <c r="F381" s="1">
        <v>41775.380567129629</v>
      </c>
      <c r="G381" t="s">
        <v>16</v>
      </c>
      <c r="H381" t="s">
        <v>271</v>
      </c>
      <c r="I381" t="s">
        <v>103</v>
      </c>
      <c r="K381">
        <v>28034</v>
      </c>
      <c r="L381" t="s">
        <v>104</v>
      </c>
      <c r="M381" t="s">
        <v>27</v>
      </c>
      <c r="N381" t="s">
        <v>105</v>
      </c>
      <c r="O381" t="s">
        <v>106</v>
      </c>
      <c r="P381" s="14" t="str">
        <f t="shared" si="45"/>
        <v>Diego Freyre</v>
      </c>
      <c r="Q381" s="14" t="str">
        <f t="shared" si="46"/>
        <v>Diego Freyre</v>
      </c>
      <c r="R381" t="s">
        <v>33</v>
      </c>
      <c r="S381" s="7">
        <f t="shared" si="47"/>
        <v>6</v>
      </c>
      <c r="T381" s="7" t="str">
        <f t="shared" si="48"/>
        <v>Medium</v>
      </c>
      <c r="U381" s="7" t="str">
        <f t="shared" si="49"/>
        <v>MEDIUM</v>
      </c>
      <c r="V381" s="7" t="str">
        <f t="shared" si="50"/>
        <v>medium</v>
      </c>
      <c r="W381" s="7" t="str">
        <f t="shared" si="51"/>
        <v>Medium</v>
      </c>
      <c r="X381" s="9" t="str">
        <f>LEFT(A381,2)</f>
        <v>10</v>
      </c>
      <c r="Y381" s="9" t="str">
        <f>RIGHT(A381,3)</f>
        <v>246</v>
      </c>
      <c r="Z381" s="9" t="str">
        <f t="shared" si="52"/>
        <v xml:space="preserve">s and </v>
      </c>
      <c r="AA381" s="9" t="str">
        <f t="shared" si="53"/>
        <v>ppe</v>
      </c>
    </row>
    <row r="382" spans="1:27" x14ac:dyDescent="0.25">
      <c r="A382">
        <v>10259</v>
      </c>
      <c r="B382">
        <v>46</v>
      </c>
      <c r="C382">
        <v>100</v>
      </c>
      <c r="D382">
        <v>4</v>
      </c>
      <c r="E382" s="1">
        <v>42053.988194444442</v>
      </c>
      <c r="F382" s="1">
        <v>42055.771689814814</v>
      </c>
      <c r="G382" t="s">
        <v>16</v>
      </c>
      <c r="H382" t="s">
        <v>271</v>
      </c>
      <c r="I382" t="s">
        <v>115</v>
      </c>
      <c r="K382">
        <v>69045</v>
      </c>
      <c r="L382" t="s">
        <v>115</v>
      </c>
      <c r="M382" t="s">
        <v>57</v>
      </c>
      <c r="N382" t="s">
        <v>230</v>
      </c>
      <c r="O382" t="s">
        <v>231</v>
      </c>
      <c r="P382" s="14" t="str">
        <f t="shared" si="45"/>
        <v>Wendy Victorino</v>
      </c>
      <c r="Q382" s="14" t="str">
        <f t="shared" si="46"/>
        <v>Wendy Victorino</v>
      </c>
      <c r="R382" t="s">
        <v>33</v>
      </c>
      <c r="S382" s="7">
        <f t="shared" si="47"/>
        <v>6</v>
      </c>
      <c r="T382" s="7" t="str">
        <f t="shared" si="48"/>
        <v>Medium</v>
      </c>
      <c r="U382" s="7" t="str">
        <f t="shared" si="49"/>
        <v>MEDIUM</v>
      </c>
      <c r="V382" s="7" t="str">
        <f t="shared" si="50"/>
        <v>medium</v>
      </c>
      <c r="W382" s="7" t="str">
        <f t="shared" si="51"/>
        <v>Medium</v>
      </c>
      <c r="X382" s="9" t="str">
        <f>LEFT(A382,2)</f>
        <v>10</v>
      </c>
      <c r="Y382" s="9" t="str">
        <f>RIGHT(A382,3)</f>
        <v>259</v>
      </c>
      <c r="Z382" s="9" t="str">
        <f t="shared" si="52"/>
        <v xml:space="preserve">s and </v>
      </c>
      <c r="AA382" s="9" t="str">
        <f t="shared" si="53"/>
        <v>ppe</v>
      </c>
    </row>
    <row r="383" spans="1:27" x14ac:dyDescent="0.25">
      <c r="A383">
        <v>10271</v>
      </c>
      <c r="B383">
        <v>31</v>
      </c>
      <c r="C383">
        <v>97.17</v>
      </c>
      <c r="D383">
        <v>5</v>
      </c>
      <c r="E383" s="1">
        <v>41399.056250000001</v>
      </c>
      <c r="F383" s="1">
        <v>41399.515393518515</v>
      </c>
      <c r="G383" t="s">
        <v>16</v>
      </c>
      <c r="H383" t="s">
        <v>271</v>
      </c>
      <c r="I383" t="s">
        <v>156</v>
      </c>
      <c r="J383" t="s">
        <v>35</v>
      </c>
      <c r="K383">
        <v>97562</v>
      </c>
      <c r="L383" t="s">
        <v>20</v>
      </c>
      <c r="M383" t="s">
        <v>21</v>
      </c>
      <c r="N383" t="s">
        <v>157</v>
      </c>
      <c r="O383" t="s">
        <v>158</v>
      </c>
      <c r="P383" s="14" t="str">
        <f t="shared" si="45"/>
        <v>Valarie Nelson</v>
      </c>
      <c r="Q383" s="14" t="str">
        <f t="shared" si="46"/>
        <v>Valarie Nelson</v>
      </c>
      <c r="R383" t="s">
        <v>33</v>
      </c>
      <c r="S383" s="7">
        <f t="shared" si="47"/>
        <v>6</v>
      </c>
      <c r="T383" s="7" t="str">
        <f t="shared" si="48"/>
        <v>Medium</v>
      </c>
      <c r="U383" s="7" t="str">
        <f t="shared" si="49"/>
        <v>MEDIUM</v>
      </c>
      <c r="V383" s="7" t="str">
        <f t="shared" si="50"/>
        <v>medium</v>
      </c>
      <c r="W383" s="7" t="str">
        <f t="shared" si="51"/>
        <v>Medium</v>
      </c>
      <c r="X383" s="9" t="str">
        <f>LEFT(A383,2)</f>
        <v>10</v>
      </c>
      <c r="Y383" s="9" t="str">
        <f>RIGHT(A383,3)</f>
        <v>271</v>
      </c>
      <c r="Z383" s="9" t="str">
        <f t="shared" si="52"/>
        <v xml:space="preserve">s and </v>
      </c>
      <c r="AA383" s="9" t="str">
        <f t="shared" si="53"/>
        <v>ppe</v>
      </c>
    </row>
    <row r="384" spans="1:27" x14ac:dyDescent="0.25">
      <c r="A384">
        <v>10281</v>
      </c>
      <c r="B384">
        <v>41</v>
      </c>
      <c r="C384">
        <v>100</v>
      </c>
      <c r="D384">
        <v>1</v>
      </c>
      <c r="E384" s="1">
        <v>40939.040277777778</v>
      </c>
      <c r="F384" s="1">
        <v>40941.678240740737</v>
      </c>
      <c r="G384" t="s">
        <v>16</v>
      </c>
      <c r="H384" t="s">
        <v>271</v>
      </c>
      <c r="I384" t="s">
        <v>82</v>
      </c>
      <c r="J384" t="s">
        <v>83</v>
      </c>
      <c r="K384">
        <v>70267</v>
      </c>
      <c r="L384" t="s">
        <v>20</v>
      </c>
      <c r="M384" t="s">
        <v>21</v>
      </c>
      <c r="N384" t="s">
        <v>22</v>
      </c>
      <c r="O384" t="s">
        <v>84</v>
      </c>
      <c r="P384" s="14" t="str">
        <f t="shared" si="45"/>
        <v>Kyung Yu</v>
      </c>
      <c r="Q384" s="14" t="str">
        <f t="shared" si="46"/>
        <v>Kyung Yu</v>
      </c>
      <c r="R384" t="s">
        <v>33</v>
      </c>
      <c r="S384" s="7">
        <f t="shared" si="47"/>
        <v>6</v>
      </c>
      <c r="T384" s="7" t="str">
        <f t="shared" si="48"/>
        <v>Medium</v>
      </c>
      <c r="U384" s="7" t="str">
        <f t="shared" si="49"/>
        <v>MEDIUM</v>
      </c>
      <c r="V384" s="7" t="str">
        <f t="shared" si="50"/>
        <v>medium</v>
      </c>
      <c r="W384" s="7" t="str">
        <f t="shared" si="51"/>
        <v>Medium</v>
      </c>
      <c r="X384" s="9" t="str">
        <f>LEFT(A384,2)</f>
        <v>10</v>
      </c>
      <c r="Y384" s="9" t="str">
        <f>RIGHT(A384,3)</f>
        <v>281</v>
      </c>
      <c r="Z384" s="9" t="str">
        <f t="shared" si="52"/>
        <v xml:space="preserve">s and </v>
      </c>
      <c r="AA384" s="9" t="str">
        <f t="shared" si="53"/>
        <v>ppe</v>
      </c>
    </row>
    <row r="385" spans="1:27" x14ac:dyDescent="0.25">
      <c r="A385">
        <v>10292</v>
      </c>
      <c r="B385">
        <v>21</v>
      </c>
      <c r="C385">
        <v>100</v>
      </c>
      <c r="D385">
        <v>8</v>
      </c>
      <c r="E385" s="1">
        <v>42606.993750000001</v>
      </c>
      <c r="F385" s="1">
        <v>42609.41673611111</v>
      </c>
      <c r="G385" t="s">
        <v>16</v>
      </c>
      <c r="H385" t="s">
        <v>271</v>
      </c>
      <c r="I385" t="s">
        <v>18</v>
      </c>
      <c r="J385" t="s">
        <v>19</v>
      </c>
      <c r="K385">
        <v>10022</v>
      </c>
      <c r="L385" t="s">
        <v>20</v>
      </c>
      <c r="M385" t="s">
        <v>21</v>
      </c>
      <c r="N385" t="s">
        <v>22</v>
      </c>
      <c r="O385" t="s">
        <v>23</v>
      </c>
      <c r="P385" s="14" t="str">
        <f t="shared" si="45"/>
        <v>Kwai Yu</v>
      </c>
      <c r="Q385" s="14" t="str">
        <f t="shared" si="46"/>
        <v>Kwai Yu</v>
      </c>
      <c r="R385" t="s">
        <v>24</v>
      </c>
      <c r="S385" s="7">
        <f t="shared" si="47"/>
        <v>5</v>
      </c>
      <c r="T385" s="7" t="str">
        <f t="shared" si="48"/>
        <v>Small</v>
      </c>
      <c r="U385" s="7" t="str">
        <f t="shared" si="49"/>
        <v>SMALL</v>
      </c>
      <c r="V385" s="7" t="str">
        <f t="shared" si="50"/>
        <v>small</v>
      </c>
      <c r="W385" s="7" t="str">
        <f t="shared" si="51"/>
        <v>Small</v>
      </c>
      <c r="X385" s="9" t="str">
        <f>LEFT(A385,2)</f>
        <v>10</v>
      </c>
      <c r="Y385" s="9" t="str">
        <f>RIGHT(A385,3)</f>
        <v>292</v>
      </c>
      <c r="Z385" s="9" t="str">
        <f t="shared" si="52"/>
        <v xml:space="preserve">s and </v>
      </c>
      <c r="AA385" s="9" t="str">
        <f t="shared" si="53"/>
        <v>ppe</v>
      </c>
    </row>
    <row r="386" spans="1:27" x14ac:dyDescent="0.25">
      <c r="A386">
        <v>10305</v>
      </c>
      <c r="B386">
        <v>38</v>
      </c>
      <c r="C386">
        <v>100</v>
      </c>
      <c r="D386">
        <v>5</v>
      </c>
      <c r="E386" s="1">
        <v>41961.998611111114</v>
      </c>
      <c r="F386" s="1">
        <v>41963.567824074074</v>
      </c>
      <c r="G386" t="s">
        <v>16</v>
      </c>
      <c r="H386" t="s">
        <v>271</v>
      </c>
      <c r="I386" t="s">
        <v>71</v>
      </c>
      <c r="J386" t="s">
        <v>72</v>
      </c>
      <c r="K386">
        <v>51247</v>
      </c>
      <c r="L386" t="s">
        <v>20</v>
      </c>
      <c r="M386" t="s">
        <v>21</v>
      </c>
      <c r="N386" t="s">
        <v>73</v>
      </c>
      <c r="O386" t="s">
        <v>74</v>
      </c>
      <c r="P386" s="14" t="str">
        <f t="shared" si="45"/>
        <v>Marta Hernandez</v>
      </c>
      <c r="Q386" s="14" t="str">
        <f t="shared" si="46"/>
        <v>Marta Hernandez</v>
      </c>
      <c r="R386" t="s">
        <v>33</v>
      </c>
      <c r="S386" s="7">
        <f t="shared" si="47"/>
        <v>6</v>
      </c>
      <c r="T386" s="7" t="str">
        <f t="shared" si="48"/>
        <v>Medium</v>
      </c>
      <c r="U386" s="7" t="str">
        <f t="shared" si="49"/>
        <v>MEDIUM</v>
      </c>
      <c r="V386" s="7" t="str">
        <f t="shared" si="50"/>
        <v>medium</v>
      </c>
      <c r="W386" s="7" t="str">
        <f t="shared" si="51"/>
        <v>Medium</v>
      </c>
      <c r="X386" s="9" t="str">
        <f>LEFT(A386,2)</f>
        <v>10</v>
      </c>
      <c r="Y386" s="9" t="str">
        <f>RIGHT(A386,3)</f>
        <v>305</v>
      </c>
      <c r="Z386" s="9" t="str">
        <f t="shared" si="52"/>
        <v xml:space="preserve">s and </v>
      </c>
      <c r="AA386" s="9" t="str">
        <f t="shared" si="53"/>
        <v>ppe</v>
      </c>
    </row>
    <row r="387" spans="1:27" x14ac:dyDescent="0.25">
      <c r="A387">
        <v>10314</v>
      </c>
      <c r="B387">
        <v>45</v>
      </c>
      <c r="C387">
        <v>100</v>
      </c>
      <c r="D387">
        <v>14</v>
      </c>
      <c r="E387" s="1">
        <v>41522.061805555553</v>
      </c>
      <c r="F387" s="1">
        <v>41523.925995370373</v>
      </c>
      <c r="G387" t="s">
        <v>16</v>
      </c>
      <c r="H387" t="s">
        <v>271</v>
      </c>
      <c r="I387" t="s">
        <v>268</v>
      </c>
      <c r="K387">
        <v>8200</v>
      </c>
      <c r="L387" t="s">
        <v>181</v>
      </c>
      <c r="M387" t="s">
        <v>27</v>
      </c>
      <c r="N387" t="s">
        <v>269</v>
      </c>
      <c r="O387" t="s">
        <v>270</v>
      </c>
      <c r="P387" s="14" t="str">
        <f t="shared" ref="P387:P450" si="54">CONCATENATE(O387," ",N387)</f>
        <v>Palle Ibsen</v>
      </c>
      <c r="Q387" s="14" t="str">
        <f t="shared" ref="Q387:Q450" si="55">O387&amp;" "&amp;N387</f>
        <v>Palle Ibsen</v>
      </c>
      <c r="R387" t="s">
        <v>33</v>
      </c>
      <c r="S387" s="7">
        <f t="shared" ref="S387:S450" si="56">LEN(R387)</f>
        <v>6</v>
      </c>
      <c r="T387" s="7" t="str">
        <f t="shared" ref="T387:T450" si="57">TRIM(R387)</f>
        <v>Medium</v>
      </c>
      <c r="U387" s="7" t="str">
        <f t="shared" ref="U387:U450" si="58">UPPER(T387)</f>
        <v>MEDIUM</v>
      </c>
      <c r="V387" s="7" t="str">
        <f t="shared" ref="V387:V450" si="59">LOWER(U387)</f>
        <v>medium</v>
      </c>
      <c r="W387" s="7" t="str">
        <f t="shared" ref="W387:W450" si="60">PROPER(V387)</f>
        <v>Medium</v>
      </c>
      <c r="X387" s="9" t="str">
        <f>LEFT(A387,2)</f>
        <v>10</v>
      </c>
      <c r="Y387" s="9" t="str">
        <f>RIGHT(A387,3)</f>
        <v>314</v>
      </c>
      <c r="Z387" s="9" t="str">
        <f t="shared" ref="Z387:Z450" si="61">MID(H387,6,6)</f>
        <v xml:space="preserve">s and </v>
      </c>
      <c r="AA387" s="9" t="str">
        <f t="shared" ref="AA387:AA450" si="62">MID(G387,4,3)</f>
        <v>ppe</v>
      </c>
    </row>
    <row r="388" spans="1:27" x14ac:dyDescent="0.25">
      <c r="A388">
        <v>10324</v>
      </c>
      <c r="B388">
        <v>26</v>
      </c>
      <c r="C388">
        <v>58.38</v>
      </c>
      <c r="D388">
        <v>7</v>
      </c>
      <c r="E388" s="1">
        <v>41166.998611111114</v>
      </c>
      <c r="F388" s="1">
        <v>41169.351643518516</v>
      </c>
      <c r="G388" t="s">
        <v>16</v>
      </c>
      <c r="H388" t="s">
        <v>271</v>
      </c>
      <c r="I388" t="s">
        <v>18</v>
      </c>
      <c r="J388" t="s">
        <v>19</v>
      </c>
      <c r="K388">
        <v>10022</v>
      </c>
      <c r="L388" t="s">
        <v>20</v>
      </c>
      <c r="M388" t="s">
        <v>21</v>
      </c>
      <c r="N388" t="s">
        <v>60</v>
      </c>
      <c r="O388" t="s">
        <v>61</v>
      </c>
      <c r="P388" s="14" t="str">
        <f t="shared" si="54"/>
        <v>Michael Frick</v>
      </c>
      <c r="Q388" s="14" t="str">
        <f t="shared" si="55"/>
        <v>Michael Frick</v>
      </c>
      <c r="R388" t="s">
        <v>24</v>
      </c>
      <c r="S388" s="7">
        <f t="shared" si="56"/>
        <v>5</v>
      </c>
      <c r="T388" s="7" t="str">
        <f t="shared" si="57"/>
        <v>Small</v>
      </c>
      <c r="U388" s="7" t="str">
        <f t="shared" si="58"/>
        <v>SMALL</v>
      </c>
      <c r="V388" s="7" t="str">
        <f t="shared" si="59"/>
        <v>small</v>
      </c>
      <c r="W388" s="7" t="str">
        <f t="shared" si="60"/>
        <v>Small</v>
      </c>
      <c r="X388" s="9" t="str">
        <f>LEFT(A388,2)</f>
        <v>10</v>
      </c>
      <c r="Y388" s="9" t="str">
        <f>RIGHT(A388,3)</f>
        <v>324</v>
      </c>
      <c r="Z388" s="9" t="str">
        <f t="shared" si="61"/>
        <v xml:space="preserve">s and </v>
      </c>
      <c r="AA388" s="9" t="str">
        <f t="shared" si="62"/>
        <v>ppe</v>
      </c>
    </row>
    <row r="389" spans="1:27" x14ac:dyDescent="0.25">
      <c r="A389">
        <v>10336</v>
      </c>
      <c r="B389">
        <v>38</v>
      </c>
      <c r="C389">
        <v>100</v>
      </c>
      <c r="D389">
        <v>3</v>
      </c>
      <c r="E389" s="1">
        <v>41405.045138888891</v>
      </c>
      <c r="F389" s="1">
        <v>41405.560046296298</v>
      </c>
      <c r="G389" t="s">
        <v>16</v>
      </c>
      <c r="H389" t="s">
        <v>271</v>
      </c>
      <c r="I389" t="s">
        <v>30</v>
      </c>
      <c r="K389">
        <v>75012</v>
      </c>
      <c r="L389" t="s">
        <v>26</v>
      </c>
      <c r="M389" t="s">
        <v>27</v>
      </c>
      <c r="N389" t="s">
        <v>223</v>
      </c>
      <c r="O389" t="s">
        <v>224</v>
      </c>
      <c r="P389" s="14" t="str">
        <f t="shared" si="54"/>
        <v>Marie Bertrand</v>
      </c>
      <c r="Q389" s="14" t="str">
        <f t="shared" si="55"/>
        <v>Marie Bertrand</v>
      </c>
      <c r="R389" t="s">
        <v>33</v>
      </c>
      <c r="S389" s="7">
        <f t="shared" si="56"/>
        <v>6</v>
      </c>
      <c r="T389" s="7" t="str">
        <f t="shared" si="57"/>
        <v>Medium</v>
      </c>
      <c r="U389" s="7" t="str">
        <f t="shared" si="58"/>
        <v>MEDIUM</v>
      </c>
      <c r="V389" s="7" t="str">
        <f t="shared" si="59"/>
        <v>medium</v>
      </c>
      <c r="W389" s="7" t="str">
        <f t="shared" si="60"/>
        <v>Medium</v>
      </c>
      <c r="X389" s="9" t="str">
        <f>LEFT(A389,2)</f>
        <v>10</v>
      </c>
      <c r="Y389" s="9" t="str">
        <f>RIGHT(A389,3)</f>
        <v>336</v>
      </c>
      <c r="Z389" s="9" t="str">
        <f t="shared" si="61"/>
        <v xml:space="preserve">s and </v>
      </c>
      <c r="AA389" s="9" t="str">
        <f t="shared" si="62"/>
        <v>ppe</v>
      </c>
    </row>
    <row r="390" spans="1:27" x14ac:dyDescent="0.25">
      <c r="A390">
        <v>10349</v>
      </c>
      <c r="B390">
        <v>48</v>
      </c>
      <c r="C390">
        <v>100</v>
      </c>
      <c r="D390">
        <v>9</v>
      </c>
      <c r="E390" s="1">
        <v>41852.938888888886</v>
      </c>
      <c r="F390" s="1">
        <v>41854.787627314814</v>
      </c>
      <c r="G390" t="s">
        <v>16</v>
      </c>
      <c r="H390" t="s">
        <v>271</v>
      </c>
      <c r="I390" t="s">
        <v>18</v>
      </c>
      <c r="J390" t="s">
        <v>19</v>
      </c>
      <c r="K390">
        <v>10022</v>
      </c>
      <c r="L390" t="s">
        <v>20</v>
      </c>
      <c r="M390" t="s">
        <v>21</v>
      </c>
      <c r="N390" t="s">
        <v>36</v>
      </c>
      <c r="O390" t="s">
        <v>258</v>
      </c>
      <c r="P390" s="14" t="str">
        <f t="shared" si="54"/>
        <v>Jeff Young</v>
      </c>
      <c r="Q390" s="14" t="str">
        <f t="shared" si="55"/>
        <v>Jeff Young</v>
      </c>
      <c r="R390" t="s">
        <v>33</v>
      </c>
      <c r="S390" s="7">
        <f t="shared" si="56"/>
        <v>6</v>
      </c>
      <c r="T390" s="7" t="str">
        <f t="shared" si="57"/>
        <v>Medium</v>
      </c>
      <c r="U390" s="7" t="str">
        <f t="shared" si="58"/>
        <v>MEDIUM</v>
      </c>
      <c r="V390" s="7" t="str">
        <f t="shared" si="59"/>
        <v>medium</v>
      </c>
      <c r="W390" s="7" t="str">
        <f t="shared" si="60"/>
        <v>Medium</v>
      </c>
      <c r="X390" s="9" t="str">
        <f>LEFT(A390,2)</f>
        <v>10</v>
      </c>
      <c r="Y390" s="9" t="str">
        <f>RIGHT(A390,3)</f>
        <v>349</v>
      </c>
      <c r="Z390" s="9" t="str">
        <f t="shared" si="61"/>
        <v xml:space="preserve">s and </v>
      </c>
      <c r="AA390" s="9" t="str">
        <f t="shared" si="62"/>
        <v>ppe</v>
      </c>
    </row>
    <row r="391" spans="1:27" x14ac:dyDescent="0.25">
      <c r="A391">
        <v>10358</v>
      </c>
      <c r="B391">
        <v>42</v>
      </c>
      <c r="C391">
        <v>64.16</v>
      </c>
      <c r="D391">
        <v>9</v>
      </c>
      <c r="E391" s="1">
        <v>41288.037499999999</v>
      </c>
      <c r="F391" s="1">
        <v>41289.427187499998</v>
      </c>
      <c r="G391" t="s">
        <v>16</v>
      </c>
      <c r="H391" t="s">
        <v>271</v>
      </c>
      <c r="I391" t="s">
        <v>103</v>
      </c>
      <c r="K391">
        <v>28034</v>
      </c>
      <c r="L391" t="s">
        <v>104</v>
      </c>
      <c r="M391" t="s">
        <v>27</v>
      </c>
      <c r="N391" t="s">
        <v>105</v>
      </c>
      <c r="O391" t="s">
        <v>106</v>
      </c>
      <c r="P391" s="14" t="str">
        <f t="shared" si="54"/>
        <v>Diego Freyre</v>
      </c>
      <c r="Q391" s="14" t="str">
        <f t="shared" si="55"/>
        <v>Diego Freyre</v>
      </c>
      <c r="R391" t="s">
        <v>24</v>
      </c>
      <c r="S391" s="7">
        <f t="shared" si="56"/>
        <v>5</v>
      </c>
      <c r="T391" s="7" t="str">
        <f t="shared" si="57"/>
        <v>Small</v>
      </c>
      <c r="U391" s="7" t="str">
        <f t="shared" si="58"/>
        <v>SMALL</v>
      </c>
      <c r="V391" s="7" t="str">
        <f t="shared" si="59"/>
        <v>small</v>
      </c>
      <c r="W391" s="7" t="str">
        <f t="shared" si="60"/>
        <v>Small</v>
      </c>
      <c r="X391" s="9" t="str">
        <f>LEFT(A391,2)</f>
        <v>10</v>
      </c>
      <c r="Y391" s="9" t="str">
        <f>RIGHT(A391,3)</f>
        <v>358</v>
      </c>
      <c r="Z391" s="9" t="str">
        <f t="shared" si="61"/>
        <v xml:space="preserve">s and </v>
      </c>
      <c r="AA391" s="9" t="str">
        <f t="shared" si="62"/>
        <v>ppe</v>
      </c>
    </row>
    <row r="392" spans="1:27" x14ac:dyDescent="0.25">
      <c r="A392">
        <v>10371</v>
      </c>
      <c r="B392">
        <v>49</v>
      </c>
      <c r="C392">
        <v>35.71</v>
      </c>
      <c r="D392">
        <v>4</v>
      </c>
      <c r="E392" s="1">
        <v>42628.958333333336</v>
      </c>
      <c r="F392" s="1">
        <v>42631.585023148145</v>
      </c>
      <c r="G392" t="s">
        <v>16</v>
      </c>
      <c r="H392" t="s">
        <v>271</v>
      </c>
      <c r="I392" t="s">
        <v>156</v>
      </c>
      <c r="J392" t="s">
        <v>35</v>
      </c>
      <c r="K392">
        <v>97562</v>
      </c>
      <c r="L392" t="s">
        <v>20</v>
      </c>
      <c r="M392" t="s">
        <v>21</v>
      </c>
      <c r="N392" t="s">
        <v>157</v>
      </c>
      <c r="O392" t="s">
        <v>158</v>
      </c>
      <c r="P392" s="14" t="str">
        <f t="shared" si="54"/>
        <v>Valarie Nelson</v>
      </c>
      <c r="Q392" s="14" t="str">
        <f t="shared" si="55"/>
        <v>Valarie Nelson</v>
      </c>
      <c r="R392" t="s">
        <v>24</v>
      </c>
      <c r="S392" s="7">
        <f t="shared" si="56"/>
        <v>5</v>
      </c>
      <c r="T392" s="7" t="str">
        <f t="shared" si="57"/>
        <v>Small</v>
      </c>
      <c r="U392" s="7" t="str">
        <f t="shared" si="58"/>
        <v>SMALL</v>
      </c>
      <c r="V392" s="7" t="str">
        <f t="shared" si="59"/>
        <v>small</v>
      </c>
      <c r="W392" s="7" t="str">
        <f t="shared" si="60"/>
        <v>Small</v>
      </c>
      <c r="X392" s="9" t="str">
        <f>LEFT(A392,2)</f>
        <v>10</v>
      </c>
      <c r="Y392" s="9" t="str">
        <f>RIGHT(A392,3)</f>
        <v>371</v>
      </c>
      <c r="Z392" s="9" t="str">
        <f t="shared" si="61"/>
        <v xml:space="preserve">s and </v>
      </c>
      <c r="AA392" s="9" t="str">
        <f t="shared" si="62"/>
        <v>ppe</v>
      </c>
    </row>
    <row r="393" spans="1:27" x14ac:dyDescent="0.25">
      <c r="A393">
        <v>10382</v>
      </c>
      <c r="B393">
        <v>32</v>
      </c>
      <c r="C393">
        <v>66.58</v>
      </c>
      <c r="D393">
        <v>13</v>
      </c>
      <c r="E393" s="1">
        <v>41939.00277777778</v>
      </c>
      <c r="F393" s="1">
        <v>41940.708611111113</v>
      </c>
      <c r="G393" t="s">
        <v>16</v>
      </c>
      <c r="H393" t="s">
        <v>271</v>
      </c>
      <c r="I393" t="s">
        <v>156</v>
      </c>
      <c r="J393" t="s">
        <v>35</v>
      </c>
      <c r="K393">
        <v>97562</v>
      </c>
      <c r="L393" t="s">
        <v>20</v>
      </c>
      <c r="M393" t="s">
        <v>21</v>
      </c>
      <c r="N393" t="s">
        <v>157</v>
      </c>
      <c r="O393" t="s">
        <v>158</v>
      </c>
      <c r="P393" s="14" t="str">
        <f t="shared" si="54"/>
        <v>Valarie Nelson</v>
      </c>
      <c r="Q393" s="14" t="str">
        <f t="shared" si="55"/>
        <v>Valarie Nelson</v>
      </c>
      <c r="R393" t="s">
        <v>24</v>
      </c>
      <c r="S393" s="7">
        <f t="shared" si="56"/>
        <v>5</v>
      </c>
      <c r="T393" s="7" t="str">
        <f t="shared" si="57"/>
        <v>Small</v>
      </c>
      <c r="U393" s="7" t="str">
        <f t="shared" si="58"/>
        <v>SMALL</v>
      </c>
      <c r="V393" s="7" t="str">
        <f t="shared" si="59"/>
        <v>small</v>
      </c>
      <c r="W393" s="7" t="str">
        <f t="shared" si="60"/>
        <v>Small</v>
      </c>
      <c r="X393" s="9" t="str">
        <f>LEFT(A393,2)</f>
        <v>10</v>
      </c>
      <c r="Y393" s="9" t="str">
        <f>RIGHT(A393,3)</f>
        <v>382</v>
      </c>
      <c r="Z393" s="9" t="str">
        <f t="shared" si="61"/>
        <v xml:space="preserve">s and </v>
      </c>
      <c r="AA393" s="9" t="str">
        <f t="shared" si="62"/>
        <v>ppe</v>
      </c>
    </row>
    <row r="394" spans="1:27" x14ac:dyDescent="0.25">
      <c r="A394">
        <v>10412</v>
      </c>
      <c r="B394">
        <v>54</v>
      </c>
      <c r="C394">
        <v>100</v>
      </c>
      <c r="D394">
        <v>5</v>
      </c>
      <c r="E394" s="1">
        <v>41543.987500000003</v>
      </c>
      <c r="F394" s="1">
        <v>41544.101446759261</v>
      </c>
      <c r="G394" t="s">
        <v>16</v>
      </c>
      <c r="H394" t="s">
        <v>271</v>
      </c>
      <c r="I394" t="s">
        <v>103</v>
      </c>
      <c r="K394">
        <v>28034</v>
      </c>
      <c r="L394" t="s">
        <v>104</v>
      </c>
      <c r="M394" t="s">
        <v>27</v>
      </c>
      <c r="N394" t="s">
        <v>105</v>
      </c>
      <c r="O394" t="s">
        <v>106</v>
      </c>
      <c r="P394" s="14" t="str">
        <f t="shared" si="54"/>
        <v>Diego Freyre</v>
      </c>
      <c r="Q394" s="14" t="str">
        <f t="shared" si="55"/>
        <v>Diego Freyre</v>
      </c>
      <c r="R394" t="s">
        <v>33</v>
      </c>
      <c r="S394" s="7">
        <f t="shared" si="56"/>
        <v>6</v>
      </c>
      <c r="T394" s="7" t="str">
        <f t="shared" si="57"/>
        <v>Medium</v>
      </c>
      <c r="U394" s="7" t="str">
        <f t="shared" si="58"/>
        <v>MEDIUM</v>
      </c>
      <c r="V394" s="7" t="str">
        <f t="shared" si="59"/>
        <v>medium</v>
      </c>
      <c r="W394" s="7" t="str">
        <f t="shared" si="60"/>
        <v>Medium</v>
      </c>
      <c r="X394" s="9" t="str">
        <f>LEFT(A394,2)</f>
        <v>10</v>
      </c>
      <c r="Y394" s="9" t="str">
        <f>RIGHT(A394,3)</f>
        <v>412</v>
      </c>
      <c r="Z394" s="9" t="str">
        <f t="shared" si="61"/>
        <v xml:space="preserve">s and </v>
      </c>
      <c r="AA394" s="9" t="str">
        <f t="shared" si="62"/>
        <v>ppe</v>
      </c>
    </row>
    <row r="395" spans="1:27" x14ac:dyDescent="0.25">
      <c r="A395">
        <v>10425</v>
      </c>
      <c r="B395">
        <v>33</v>
      </c>
      <c r="C395">
        <v>100</v>
      </c>
      <c r="D395">
        <v>4</v>
      </c>
      <c r="E395" s="1">
        <v>41461.984027777777</v>
      </c>
      <c r="F395" s="1">
        <v>41464.395578703705</v>
      </c>
      <c r="G395" t="s">
        <v>171</v>
      </c>
      <c r="H395" t="s">
        <v>271</v>
      </c>
      <c r="I395" t="s">
        <v>68</v>
      </c>
      <c r="K395">
        <v>44000</v>
      </c>
      <c r="L395" t="s">
        <v>26</v>
      </c>
      <c r="M395" t="s">
        <v>27</v>
      </c>
      <c r="N395" t="s">
        <v>69</v>
      </c>
      <c r="O395" t="s">
        <v>70</v>
      </c>
      <c r="P395" s="14" t="str">
        <f t="shared" si="54"/>
        <v>Janine Labrune</v>
      </c>
      <c r="Q395" s="14" t="str">
        <f t="shared" si="55"/>
        <v>Janine Labrune</v>
      </c>
      <c r="R395" t="s">
        <v>33</v>
      </c>
      <c r="S395" s="7">
        <f t="shared" si="56"/>
        <v>6</v>
      </c>
      <c r="T395" s="7" t="str">
        <f t="shared" si="57"/>
        <v>Medium</v>
      </c>
      <c r="U395" s="7" t="str">
        <f t="shared" si="58"/>
        <v>MEDIUM</v>
      </c>
      <c r="V395" s="7" t="str">
        <f t="shared" si="59"/>
        <v>medium</v>
      </c>
      <c r="W395" s="7" t="str">
        <f t="shared" si="60"/>
        <v>Medium</v>
      </c>
      <c r="X395" s="9" t="str">
        <f>LEFT(A395,2)</f>
        <v>10</v>
      </c>
      <c r="Y395" s="9" t="str">
        <f>RIGHT(A395,3)</f>
        <v>425</v>
      </c>
      <c r="Z395" s="9" t="str">
        <f t="shared" si="61"/>
        <v xml:space="preserve">s and </v>
      </c>
      <c r="AA395" s="9" t="str">
        <f t="shared" si="62"/>
        <v>Pro</v>
      </c>
    </row>
    <row r="396" spans="1:27" x14ac:dyDescent="0.25">
      <c r="A396">
        <v>10108</v>
      </c>
      <c r="B396">
        <v>36</v>
      </c>
      <c r="C396">
        <v>100</v>
      </c>
      <c r="D396">
        <v>3</v>
      </c>
      <c r="E396" s="1">
        <v>41715.009722222225</v>
      </c>
      <c r="F396" s="1">
        <v>41716.955914351849</v>
      </c>
      <c r="G396" t="s">
        <v>16</v>
      </c>
      <c r="H396" t="s">
        <v>107</v>
      </c>
      <c r="I396" t="s">
        <v>232</v>
      </c>
      <c r="K396" t="s">
        <v>233</v>
      </c>
      <c r="L396" t="s">
        <v>234</v>
      </c>
      <c r="M396" t="s">
        <v>116</v>
      </c>
      <c r="N396" t="s">
        <v>235</v>
      </c>
      <c r="O396" t="s">
        <v>236</v>
      </c>
      <c r="P396" s="14" t="str">
        <f t="shared" si="54"/>
        <v>Arnold Cruz</v>
      </c>
      <c r="Q396" s="14" t="str">
        <f t="shared" si="55"/>
        <v>Arnold Cruz</v>
      </c>
      <c r="R396" t="s">
        <v>33</v>
      </c>
      <c r="S396" s="7">
        <f t="shared" si="56"/>
        <v>6</v>
      </c>
      <c r="T396" s="7" t="str">
        <f t="shared" si="57"/>
        <v>Medium</v>
      </c>
      <c r="U396" s="7" t="str">
        <f t="shared" si="58"/>
        <v>MEDIUM</v>
      </c>
      <c r="V396" s="7" t="str">
        <f t="shared" si="59"/>
        <v>medium</v>
      </c>
      <c r="W396" s="7" t="str">
        <f t="shared" si="60"/>
        <v>Medium</v>
      </c>
      <c r="X396" s="9" t="str">
        <f>LEFT(A396,2)</f>
        <v>10</v>
      </c>
      <c r="Y396" s="9" t="str">
        <f>RIGHT(A396,3)</f>
        <v>108</v>
      </c>
      <c r="Z396" s="9" t="str">
        <f t="shared" si="61"/>
        <v>ic Car</v>
      </c>
      <c r="AA396" s="9" t="str">
        <f t="shared" si="62"/>
        <v>ppe</v>
      </c>
    </row>
    <row r="397" spans="1:27" x14ac:dyDescent="0.25">
      <c r="A397">
        <v>10122</v>
      </c>
      <c r="B397">
        <v>20</v>
      </c>
      <c r="C397">
        <v>100</v>
      </c>
      <c r="D397">
        <v>7</v>
      </c>
      <c r="E397" s="1">
        <v>42264.993750000001</v>
      </c>
      <c r="F397" s="1">
        <v>42267.083587962959</v>
      </c>
      <c r="G397" t="s">
        <v>16</v>
      </c>
      <c r="H397" t="s">
        <v>107</v>
      </c>
      <c r="I397" t="s">
        <v>237</v>
      </c>
      <c r="K397">
        <v>13008</v>
      </c>
      <c r="L397" t="s">
        <v>26</v>
      </c>
      <c r="M397" t="s">
        <v>27</v>
      </c>
      <c r="N397" t="s">
        <v>238</v>
      </c>
      <c r="O397" t="s">
        <v>239</v>
      </c>
      <c r="P397" s="14" t="str">
        <f t="shared" si="54"/>
        <v>Laurence Lebihan</v>
      </c>
      <c r="Q397" s="14" t="str">
        <f t="shared" si="55"/>
        <v>Laurence Lebihan</v>
      </c>
      <c r="R397" t="s">
        <v>24</v>
      </c>
      <c r="S397" s="7">
        <f t="shared" si="56"/>
        <v>5</v>
      </c>
      <c r="T397" s="7" t="str">
        <f t="shared" si="57"/>
        <v>Small</v>
      </c>
      <c r="U397" s="7" t="str">
        <f t="shared" si="58"/>
        <v>SMALL</v>
      </c>
      <c r="V397" s="7" t="str">
        <f t="shared" si="59"/>
        <v>small</v>
      </c>
      <c r="W397" s="7" t="str">
        <f t="shared" si="60"/>
        <v>Small</v>
      </c>
      <c r="X397" s="9" t="str">
        <f>LEFT(A397,2)</f>
        <v>10</v>
      </c>
      <c r="Y397" s="9" t="str">
        <f>RIGHT(A397,3)</f>
        <v>122</v>
      </c>
      <c r="Z397" s="9" t="str">
        <f t="shared" si="61"/>
        <v>ic Car</v>
      </c>
      <c r="AA397" s="9" t="str">
        <f t="shared" si="62"/>
        <v>ppe</v>
      </c>
    </row>
    <row r="398" spans="1:27" x14ac:dyDescent="0.25">
      <c r="A398">
        <v>10135</v>
      </c>
      <c r="B398">
        <v>29</v>
      </c>
      <c r="C398">
        <v>97.89</v>
      </c>
      <c r="D398">
        <v>4</v>
      </c>
      <c r="E398" s="1">
        <v>41081.081944444442</v>
      </c>
      <c r="F398" s="1">
        <v>41081.588530092595</v>
      </c>
      <c r="G398" t="s">
        <v>16</v>
      </c>
      <c r="H398" t="s">
        <v>107</v>
      </c>
      <c r="I398" t="s">
        <v>156</v>
      </c>
      <c r="J398" t="s">
        <v>35</v>
      </c>
      <c r="K398">
        <v>97562</v>
      </c>
      <c r="L398" t="s">
        <v>20</v>
      </c>
      <c r="M398" t="s">
        <v>21</v>
      </c>
      <c r="N398" t="s">
        <v>157</v>
      </c>
      <c r="O398" t="s">
        <v>158</v>
      </c>
      <c r="P398" s="14" t="str">
        <f t="shared" si="54"/>
        <v>Valarie Nelson</v>
      </c>
      <c r="Q398" s="14" t="str">
        <f t="shared" si="55"/>
        <v>Valarie Nelson</v>
      </c>
      <c r="R398" t="s">
        <v>24</v>
      </c>
      <c r="S398" s="7">
        <f t="shared" si="56"/>
        <v>5</v>
      </c>
      <c r="T398" s="7" t="str">
        <f t="shared" si="57"/>
        <v>Small</v>
      </c>
      <c r="U398" s="7" t="str">
        <f t="shared" si="58"/>
        <v>SMALL</v>
      </c>
      <c r="V398" s="7" t="str">
        <f t="shared" si="59"/>
        <v>small</v>
      </c>
      <c r="W398" s="7" t="str">
        <f t="shared" si="60"/>
        <v>Small</v>
      </c>
      <c r="X398" s="9" t="str">
        <f>LEFT(A398,2)</f>
        <v>10</v>
      </c>
      <c r="Y398" s="9" t="str">
        <f>RIGHT(A398,3)</f>
        <v>135</v>
      </c>
      <c r="Z398" s="9" t="str">
        <f t="shared" si="61"/>
        <v>ic Car</v>
      </c>
      <c r="AA398" s="9" t="str">
        <f t="shared" si="62"/>
        <v>ppe</v>
      </c>
    </row>
    <row r="399" spans="1:27" x14ac:dyDescent="0.25">
      <c r="A399">
        <v>10147</v>
      </c>
      <c r="B399">
        <v>33</v>
      </c>
      <c r="C399">
        <v>97.89</v>
      </c>
      <c r="D399">
        <v>4</v>
      </c>
      <c r="E399" s="1">
        <v>41676.078472222223</v>
      </c>
      <c r="F399" s="1">
        <v>41677.544803240744</v>
      </c>
      <c r="G399" t="s">
        <v>16</v>
      </c>
      <c r="H399" t="s">
        <v>107</v>
      </c>
      <c r="I399" t="s">
        <v>161</v>
      </c>
      <c r="J399" t="s">
        <v>72</v>
      </c>
      <c r="K399">
        <v>58339</v>
      </c>
      <c r="L399" t="s">
        <v>20</v>
      </c>
      <c r="M399" t="s">
        <v>21</v>
      </c>
      <c r="N399" t="s">
        <v>157</v>
      </c>
      <c r="O399" t="s">
        <v>162</v>
      </c>
      <c r="P399" s="14" t="str">
        <f t="shared" si="54"/>
        <v>Allen Nelson</v>
      </c>
      <c r="Q399" s="14" t="str">
        <f t="shared" si="55"/>
        <v>Allen Nelson</v>
      </c>
      <c r="R399" t="s">
        <v>33</v>
      </c>
      <c r="S399" s="7">
        <f t="shared" si="56"/>
        <v>6</v>
      </c>
      <c r="T399" s="7" t="str">
        <f t="shared" si="57"/>
        <v>Medium</v>
      </c>
      <c r="U399" s="7" t="str">
        <f t="shared" si="58"/>
        <v>MEDIUM</v>
      </c>
      <c r="V399" s="7" t="str">
        <f t="shared" si="59"/>
        <v>medium</v>
      </c>
      <c r="W399" s="7" t="str">
        <f t="shared" si="60"/>
        <v>Medium</v>
      </c>
      <c r="X399" s="9" t="str">
        <f>LEFT(A399,2)</f>
        <v>10</v>
      </c>
      <c r="Y399" s="9" t="str">
        <f>RIGHT(A399,3)</f>
        <v>147</v>
      </c>
      <c r="Z399" s="9" t="str">
        <f t="shared" si="61"/>
        <v>ic Car</v>
      </c>
      <c r="AA399" s="9" t="str">
        <f t="shared" si="62"/>
        <v>ppe</v>
      </c>
    </row>
    <row r="400" spans="1:27" x14ac:dyDescent="0.25">
      <c r="A400">
        <v>10160</v>
      </c>
      <c r="B400">
        <v>50</v>
      </c>
      <c r="C400">
        <v>100</v>
      </c>
      <c r="D400">
        <v>5</v>
      </c>
      <c r="E400" s="1">
        <v>41242.008333333331</v>
      </c>
      <c r="F400" s="1">
        <v>41244.264849537038</v>
      </c>
      <c r="G400" t="s">
        <v>16</v>
      </c>
      <c r="H400" t="s">
        <v>107</v>
      </c>
      <c r="I400" t="s">
        <v>199</v>
      </c>
      <c r="J400" t="s">
        <v>35</v>
      </c>
      <c r="L400" t="s">
        <v>20</v>
      </c>
      <c r="M400" t="s">
        <v>21</v>
      </c>
      <c r="N400" t="s">
        <v>200</v>
      </c>
      <c r="O400" t="s">
        <v>61</v>
      </c>
      <c r="P400" s="14" t="str">
        <f t="shared" si="54"/>
        <v>Michael Chandler</v>
      </c>
      <c r="Q400" s="14" t="str">
        <f t="shared" si="55"/>
        <v>Michael Chandler</v>
      </c>
      <c r="R400" t="s">
        <v>33</v>
      </c>
      <c r="S400" s="7">
        <f t="shared" si="56"/>
        <v>6</v>
      </c>
      <c r="T400" s="7" t="str">
        <f t="shared" si="57"/>
        <v>Medium</v>
      </c>
      <c r="U400" s="7" t="str">
        <f t="shared" si="58"/>
        <v>MEDIUM</v>
      </c>
      <c r="V400" s="7" t="str">
        <f t="shared" si="59"/>
        <v>medium</v>
      </c>
      <c r="W400" s="7" t="str">
        <f t="shared" si="60"/>
        <v>Medium</v>
      </c>
      <c r="X400" s="9" t="str">
        <f>LEFT(A400,2)</f>
        <v>10</v>
      </c>
      <c r="Y400" s="9" t="str">
        <f>RIGHT(A400,3)</f>
        <v>160</v>
      </c>
      <c r="Z400" s="9" t="str">
        <f t="shared" si="61"/>
        <v>ic Car</v>
      </c>
      <c r="AA400" s="9" t="str">
        <f t="shared" si="62"/>
        <v>ppe</v>
      </c>
    </row>
    <row r="401" spans="1:27" x14ac:dyDescent="0.25">
      <c r="A401">
        <v>10170</v>
      </c>
      <c r="B401">
        <v>41</v>
      </c>
      <c r="C401">
        <v>100</v>
      </c>
      <c r="D401">
        <v>3</v>
      </c>
      <c r="E401" s="1">
        <v>42034.994444444441</v>
      </c>
      <c r="F401" s="1">
        <v>42036.687928240739</v>
      </c>
      <c r="G401" t="s">
        <v>16</v>
      </c>
      <c r="H401" t="s">
        <v>107</v>
      </c>
      <c r="I401" t="s">
        <v>226</v>
      </c>
      <c r="K401">
        <v>8010</v>
      </c>
      <c r="L401" t="s">
        <v>86</v>
      </c>
      <c r="M401" t="s">
        <v>27</v>
      </c>
      <c r="N401" t="s">
        <v>227</v>
      </c>
      <c r="O401" t="s">
        <v>228</v>
      </c>
      <c r="P401" s="14" t="str">
        <f t="shared" si="54"/>
        <v>Roland Mendel</v>
      </c>
      <c r="Q401" s="14" t="str">
        <f t="shared" si="55"/>
        <v>Roland Mendel</v>
      </c>
      <c r="R401" t="s">
        <v>33</v>
      </c>
      <c r="S401" s="7">
        <f t="shared" si="56"/>
        <v>6</v>
      </c>
      <c r="T401" s="7" t="str">
        <f t="shared" si="57"/>
        <v>Medium</v>
      </c>
      <c r="U401" s="7" t="str">
        <f t="shared" si="58"/>
        <v>MEDIUM</v>
      </c>
      <c r="V401" s="7" t="str">
        <f t="shared" si="59"/>
        <v>medium</v>
      </c>
      <c r="W401" s="7" t="str">
        <f t="shared" si="60"/>
        <v>Medium</v>
      </c>
      <c r="X401" s="9" t="str">
        <f>LEFT(A401,2)</f>
        <v>10</v>
      </c>
      <c r="Y401" s="9" t="str">
        <f>RIGHT(A401,3)</f>
        <v>170</v>
      </c>
      <c r="Z401" s="9" t="str">
        <f t="shared" si="61"/>
        <v>ic Car</v>
      </c>
      <c r="AA401" s="9" t="str">
        <f t="shared" si="62"/>
        <v>ppe</v>
      </c>
    </row>
    <row r="402" spans="1:27" x14ac:dyDescent="0.25">
      <c r="A402">
        <v>10181</v>
      </c>
      <c r="B402">
        <v>36</v>
      </c>
      <c r="C402">
        <v>100</v>
      </c>
      <c r="D402">
        <v>11</v>
      </c>
      <c r="E402" s="1">
        <v>42084.977777777778</v>
      </c>
      <c r="F402" s="1">
        <v>42086.269062500003</v>
      </c>
      <c r="G402" t="s">
        <v>16</v>
      </c>
      <c r="H402" t="s">
        <v>107</v>
      </c>
      <c r="I402" t="s">
        <v>46</v>
      </c>
      <c r="K402" t="s">
        <v>47</v>
      </c>
      <c r="L402" t="s">
        <v>48</v>
      </c>
      <c r="M402" t="s">
        <v>27</v>
      </c>
      <c r="N402" t="s">
        <v>49</v>
      </c>
      <c r="O402" t="s">
        <v>50</v>
      </c>
      <c r="P402" s="14" t="str">
        <f t="shared" si="54"/>
        <v>Veysel Oeztan</v>
      </c>
      <c r="Q402" s="14" t="str">
        <f t="shared" si="55"/>
        <v>Veysel Oeztan</v>
      </c>
      <c r="R402" t="s">
        <v>33</v>
      </c>
      <c r="S402" s="7">
        <f t="shared" si="56"/>
        <v>6</v>
      </c>
      <c r="T402" s="7" t="str">
        <f t="shared" si="57"/>
        <v>Medium</v>
      </c>
      <c r="U402" s="7" t="str">
        <f t="shared" si="58"/>
        <v>MEDIUM</v>
      </c>
      <c r="V402" s="7" t="str">
        <f t="shared" si="59"/>
        <v>medium</v>
      </c>
      <c r="W402" s="7" t="str">
        <f t="shared" si="60"/>
        <v>Medium</v>
      </c>
      <c r="X402" s="9" t="str">
        <f>LEFT(A402,2)</f>
        <v>10</v>
      </c>
      <c r="Y402" s="9" t="str">
        <f>RIGHT(A402,3)</f>
        <v>181</v>
      </c>
      <c r="Z402" s="9" t="str">
        <f t="shared" si="61"/>
        <v>ic Car</v>
      </c>
      <c r="AA402" s="9" t="str">
        <f t="shared" si="62"/>
        <v>ppe</v>
      </c>
    </row>
    <row r="403" spans="1:27" x14ac:dyDescent="0.25">
      <c r="A403">
        <v>10192</v>
      </c>
      <c r="B403">
        <v>27</v>
      </c>
      <c r="C403">
        <v>100</v>
      </c>
      <c r="D403">
        <v>16</v>
      </c>
      <c r="E403" s="1">
        <v>41528.066666666666</v>
      </c>
      <c r="F403" s="1">
        <v>41529.330347222225</v>
      </c>
      <c r="G403" t="s">
        <v>16</v>
      </c>
      <c r="H403" t="s">
        <v>107</v>
      </c>
      <c r="I403" t="s">
        <v>159</v>
      </c>
      <c r="J403" t="s">
        <v>160</v>
      </c>
      <c r="K403">
        <v>62005</v>
      </c>
      <c r="L403" t="s">
        <v>20</v>
      </c>
      <c r="M403" t="s">
        <v>21</v>
      </c>
      <c r="N403" t="s">
        <v>36</v>
      </c>
      <c r="O403" t="s">
        <v>158</v>
      </c>
      <c r="P403" s="14" t="str">
        <f t="shared" si="54"/>
        <v>Valarie Young</v>
      </c>
      <c r="Q403" s="14" t="str">
        <f t="shared" si="55"/>
        <v>Valarie Young</v>
      </c>
      <c r="R403" t="s">
        <v>33</v>
      </c>
      <c r="S403" s="7">
        <f t="shared" si="56"/>
        <v>6</v>
      </c>
      <c r="T403" s="7" t="str">
        <f t="shared" si="57"/>
        <v>Medium</v>
      </c>
      <c r="U403" s="7" t="str">
        <f t="shared" si="58"/>
        <v>MEDIUM</v>
      </c>
      <c r="V403" s="7" t="str">
        <f t="shared" si="59"/>
        <v>medium</v>
      </c>
      <c r="W403" s="7" t="str">
        <f t="shared" si="60"/>
        <v>Medium</v>
      </c>
      <c r="X403" s="9" t="str">
        <f>LEFT(A403,2)</f>
        <v>10</v>
      </c>
      <c r="Y403" s="9" t="str">
        <f>RIGHT(A403,3)</f>
        <v>192</v>
      </c>
      <c r="Z403" s="9" t="str">
        <f t="shared" si="61"/>
        <v>ic Car</v>
      </c>
      <c r="AA403" s="9" t="str">
        <f t="shared" si="62"/>
        <v>ppe</v>
      </c>
    </row>
    <row r="404" spans="1:27" x14ac:dyDescent="0.25">
      <c r="A404">
        <v>10203</v>
      </c>
      <c r="B404">
        <v>47</v>
      </c>
      <c r="C404">
        <v>100</v>
      </c>
      <c r="D404">
        <v>5</v>
      </c>
      <c r="E404" s="1">
        <v>41710.037499999999</v>
      </c>
      <c r="F404" s="1">
        <v>41711.748356481483</v>
      </c>
      <c r="G404" t="s">
        <v>16</v>
      </c>
      <c r="H404" t="s">
        <v>107</v>
      </c>
      <c r="I404" t="s">
        <v>103</v>
      </c>
      <c r="K404">
        <v>28034</v>
      </c>
      <c r="L404" t="s">
        <v>104</v>
      </c>
      <c r="M404" t="s">
        <v>27</v>
      </c>
      <c r="N404" t="s">
        <v>105</v>
      </c>
      <c r="O404" t="s">
        <v>106</v>
      </c>
      <c r="P404" s="14" t="str">
        <f t="shared" si="54"/>
        <v>Diego Freyre</v>
      </c>
      <c r="Q404" s="14" t="str">
        <f t="shared" si="55"/>
        <v>Diego Freyre</v>
      </c>
      <c r="R404" t="s">
        <v>33</v>
      </c>
      <c r="S404" s="7">
        <f t="shared" si="56"/>
        <v>6</v>
      </c>
      <c r="T404" s="7" t="str">
        <f t="shared" si="57"/>
        <v>Medium</v>
      </c>
      <c r="U404" s="7" t="str">
        <f t="shared" si="58"/>
        <v>MEDIUM</v>
      </c>
      <c r="V404" s="7" t="str">
        <f t="shared" si="59"/>
        <v>medium</v>
      </c>
      <c r="W404" s="7" t="str">
        <f t="shared" si="60"/>
        <v>Medium</v>
      </c>
      <c r="X404" s="9" t="str">
        <f>LEFT(A404,2)</f>
        <v>10</v>
      </c>
      <c r="Y404" s="9" t="str">
        <f>RIGHT(A404,3)</f>
        <v>203</v>
      </c>
      <c r="Z404" s="9" t="str">
        <f t="shared" si="61"/>
        <v>ic Car</v>
      </c>
      <c r="AA404" s="9" t="str">
        <f t="shared" si="62"/>
        <v>ppe</v>
      </c>
    </row>
    <row r="405" spans="1:27" x14ac:dyDescent="0.25">
      <c r="A405">
        <v>10212</v>
      </c>
      <c r="B405">
        <v>33</v>
      </c>
      <c r="C405">
        <v>100</v>
      </c>
      <c r="D405">
        <v>15</v>
      </c>
      <c r="E405" s="1">
        <v>41766.054861111108</v>
      </c>
      <c r="F405" s="1">
        <v>41768.771562499998</v>
      </c>
      <c r="G405" t="s">
        <v>16</v>
      </c>
      <c r="H405" t="s">
        <v>107</v>
      </c>
      <c r="I405" t="s">
        <v>103</v>
      </c>
      <c r="K405">
        <v>28034</v>
      </c>
      <c r="L405" t="s">
        <v>104</v>
      </c>
      <c r="M405" t="s">
        <v>27</v>
      </c>
      <c r="N405" t="s">
        <v>105</v>
      </c>
      <c r="O405" t="s">
        <v>106</v>
      </c>
      <c r="P405" s="14" t="str">
        <f t="shared" si="54"/>
        <v>Diego Freyre</v>
      </c>
      <c r="Q405" s="14" t="str">
        <f t="shared" si="55"/>
        <v>Diego Freyre</v>
      </c>
      <c r="R405" t="s">
        <v>33</v>
      </c>
      <c r="S405" s="7">
        <f t="shared" si="56"/>
        <v>6</v>
      </c>
      <c r="T405" s="7" t="str">
        <f t="shared" si="57"/>
        <v>Medium</v>
      </c>
      <c r="U405" s="7" t="str">
        <f t="shared" si="58"/>
        <v>MEDIUM</v>
      </c>
      <c r="V405" s="7" t="str">
        <f t="shared" si="59"/>
        <v>medium</v>
      </c>
      <c r="W405" s="7" t="str">
        <f t="shared" si="60"/>
        <v>Medium</v>
      </c>
      <c r="X405" s="9" t="str">
        <f>LEFT(A405,2)</f>
        <v>10</v>
      </c>
      <c r="Y405" s="9" t="str">
        <f>RIGHT(A405,3)</f>
        <v>212</v>
      </c>
      <c r="Z405" s="9" t="str">
        <f t="shared" si="61"/>
        <v>ic Car</v>
      </c>
      <c r="AA405" s="9" t="str">
        <f t="shared" si="62"/>
        <v>ppe</v>
      </c>
    </row>
    <row r="406" spans="1:27" x14ac:dyDescent="0.25">
      <c r="A406">
        <v>10225</v>
      </c>
      <c r="B406">
        <v>21</v>
      </c>
      <c r="C406">
        <v>100</v>
      </c>
      <c r="D406">
        <v>6</v>
      </c>
      <c r="E406" s="1">
        <v>41424.997916666667</v>
      </c>
      <c r="F406" s="1">
        <v>41425.182152777779</v>
      </c>
      <c r="G406" t="s">
        <v>16</v>
      </c>
      <c r="H406" t="s">
        <v>107</v>
      </c>
      <c r="I406" t="s">
        <v>244</v>
      </c>
      <c r="K406">
        <v>1203</v>
      </c>
      <c r="L406" t="s">
        <v>245</v>
      </c>
      <c r="M406" t="s">
        <v>27</v>
      </c>
      <c r="N406" t="s">
        <v>246</v>
      </c>
      <c r="O406" t="s">
        <v>61</v>
      </c>
      <c r="P406" s="14" t="str">
        <f t="shared" si="54"/>
        <v>Michael Holz</v>
      </c>
      <c r="Q406" s="14" t="str">
        <f t="shared" si="55"/>
        <v>Michael Holz</v>
      </c>
      <c r="R406" t="s">
        <v>24</v>
      </c>
      <c r="S406" s="7">
        <f t="shared" si="56"/>
        <v>5</v>
      </c>
      <c r="T406" s="7" t="str">
        <f t="shared" si="57"/>
        <v>Small</v>
      </c>
      <c r="U406" s="7" t="str">
        <f t="shared" si="58"/>
        <v>SMALL</v>
      </c>
      <c r="V406" s="7" t="str">
        <f t="shared" si="59"/>
        <v>small</v>
      </c>
      <c r="W406" s="7" t="str">
        <f t="shared" si="60"/>
        <v>Small</v>
      </c>
      <c r="X406" s="9" t="str">
        <f>LEFT(A406,2)</f>
        <v>10</v>
      </c>
      <c r="Y406" s="9" t="str">
        <f>RIGHT(A406,3)</f>
        <v>225</v>
      </c>
      <c r="Z406" s="9" t="str">
        <f t="shared" si="61"/>
        <v>ic Car</v>
      </c>
      <c r="AA406" s="9" t="str">
        <f t="shared" si="62"/>
        <v>ppe</v>
      </c>
    </row>
    <row r="407" spans="1:27" x14ac:dyDescent="0.25">
      <c r="A407">
        <v>10239</v>
      </c>
      <c r="B407">
        <v>21</v>
      </c>
      <c r="C407">
        <v>93.28</v>
      </c>
      <c r="D407">
        <v>5</v>
      </c>
      <c r="E407" s="1">
        <v>40924.015972222223</v>
      </c>
      <c r="F407" s="1">
        <v>40926.968726851854</v>
      </c>
      <c r="G407" t="s">
        <v>16</v>
      </c>
      <c r="H407" t="s">
        <v>107</v>
      </c>
      <c r="I407" t="s">
        <v>217</v>
      </c>
      <c r="K407">
        <v>90110</v>
      </c>
      <c r="L407" t="s">
        <v>76</v>
      </c>
      <c r="M407" t="s">
        <v>27</v>
      </c>
      <c r="N407" t="s">
        <v>218</v>
      </c>
      <c r="O407" t="s">
        <v>219</v>
      </c>
      <c r="P407" s="14" t="str">
        <f t="shared" si="54"/>
        <v>Pirkko Koskitalo</v>
      </c>
      <c r="Q407" s="14" t="str">
        <f t="shared" si="55"/>
        <v>Pirkko Koskitalo</v>
      </c>
      <c r="R407" t="s">
        <v>24</v>
      </c>
      <c r="S407" s="7">
        <f t="shared" si="56"/>
        <v>5</v>
      </c>
      <c r="T407" s="7" t="str">
        <f t="shared" si="57"/>
        <v>Small</v>
      </c>
      <c r="U407" s="7" t="str">
        <f t="shared" si="58"/>
        <v>SMALL</v>
      </c>
      <c r="V407" s="7" t="str">
        <f t="shared" si="59"/>
        <v>small</v>
      </c>
      <c r="W407" s="7" t="str">
        <f t="shared" si="60"/>
        <v>Small</v>
      </c>
      <c r="X407" s="9" t="str">
        <f>LEFT(A407,2)</f>
        <v>10</v>
      </c>
      <c r="Y407" s="9" t="str">
        <f>RIGHT(A407,3)</f>
        <v>239</v>
      </c>
      <c r="Z407" s="9" t="str">
        <f t="shared" si="61"/>
        <v>ic Car</v>
      </c>
      <c r="AA407" s="9" t="str">
        <f t="shared" si="62"/>
        <v>ppe</v>
      </c>
    </row>
    <row r="408" spans="1:27" x14ac:dyDescent="0.25">
      <c r="A408">
        <v>10253</v>
      </c>
      <c r="B408">
        <v>41</v>
      </c>
      <c r="C408">
        <v>100</v>
      </c>
      <c r="D408">
        <v>10</v>
      </c>
      <c r="E408" s="1">
        <v>41835.031944444447</v>
      </c>
      <c r="F408" s="1">
        <v>41836.683229166665</v>
      </c>
      <c r="G408" t="s">
        <v>189</v>
      </c>
      <c r="H408" t="s">
        <v>107</v>
      </c>
      <c r="I408" t="s">
        <v>97</v>
      </c>
      <c r="K408" t="s">
        <v>98</v>
      </c>
      <c r="L408" t="s">
        <v>99</v>
      </c>
      <c r="M408" t="s">
        <v>27</v>
      </c>
      <c r="N408" t="s">
        <v>100</v>
      </c>
      <c r="O408" t="s">
        <v>101</v>
      </c>
      <c r="P408" s="14" t="str">
        <f t="shared" si="54"/>
        <v>Elizabeth Devon</v>
      </c>
      <c r="Q408" s="14" t="str">
        <f t="shared" si="55"/>
        <v>Elizabeth Devon</v>
      </c>
      <c r="R408" t="s">
        <v>33</v>
      </c>
      <c r="S408" s="7">
        <f t="shared" si="56"/>
        <v>6</v>
      </c>
      <c r="T408" s="7" t="str">
        <f t="shared" si="57"/>
        <v>Medium</v>
      </c>
      <c r="U408" s="7" t="str">
        <f t="shared" si="58"/>
        <v>MEDIUM</v>
      </c>
      <c r="V408" s="7" t="str">
        <f t="shared" si="59"/>
        <v>medium</v>
      </c>
      <c r="W408" s="7" t="str">
        <f t="shared" si="60"/>
        <v>Medium</v>
      </c>
      <c r="X408" s="9" t="str">
        <f>LEFT(A408,2)</f>
        <v>10</v>
      </c>
      <c r="Y408" s="9" t="str">
        <f>RIGHT(A408,3)</f>
        <v>253</v>
      </c>
      <c r="Z408" s="9" t="str">
        <f t="shared" si="61"/>
        <v>ic Car</v>
      </c>
      <c r="AA408" s="9" t="str">
        <f t="shared" si="62"/>
        <v>cel</v>
      </c>
    </row>
    <row r="409" spans="1:27" x14ac:dyDescent="0.25">
      <c r="A409">
        <v>10266</v>
      </c>
      <c r="B409">
        <v>40</v>
      </c>
      <c r="C409">
        <v>100</v>
      </c>
      <c r="D409">
        <v>11</v>
      </c>
      <c r="E409" s="1">
        <v>41217.044444444444</v>
      </c>
      <c r="F409" s="1">
        <v>41218.870625000003</v>
      </c>
      <c r="G409" t="s">
        <v>16</v>
      </c>
      <c r="H409" t="s">
        <v>107</v>
      </c>
      <c r="I409" t="s">
        <v>247</v>
      </c>
      <c r="K409">
        <v>42100</v>
      </c>
      <c r="L409" t="s">
        <v>148</v>
      </c>
      <c r="M409" t="s">
        <v>27</v>
      </c>
      <c r="N409" t="s">
        <v>248</v>
      </c>
      <c r="O409" t="s">
        <v>249</v>
      </c>
      <c r="P409" s="14" t="str">
        <f t="shared" si="54"/>
        <v>Maurizio Moroni</v>
      </c>
      <c r="Q409" s="14" t="str">
        <f t="shared" si="55"/>
        <v>Maurizio Moroni</v>
      </c>
      <c r="R409" t="s">
        <v>33</v>
      </c>
      <c r="S409" s="7">
        <f t="shared" si="56"/>
        <v>6</v>
      </c>
      <c r="T409" s="7" t="str">
        <f t="shared" si="57"/>
        <v>Medium</v>
      </c>
      <c r="U409" s="7" t="str">
        <f t="shared" si="58"/>
        <v>MEDIUM</v>
      </c>
      <c r="V409" s="7" t="str">
        <f t="shared" si="59"/>
        <v>medium</v>
      </c>
      <c r="W409" s="7" t="str">
        <f t="shared" si="60"/>
        <v>Medium</v>
      </c>
      <c r="X409" s="9" t="str">
        <f>LEFT(A409,2)</f>
        <v>10</v>
      </c>
      <c r="Y409" s="9" t="str">
        <f>RIGHT(A409,3)</f>
        <v>266</v>
      </c>
      <c r="Z409" s="9" t="str">
        <f t="shared" si="61"/>
        <v>ic Car</v>
      </c>
      <c r="AA409" s="9" t="str">
        <f t="shared" si="62"/>
        <v>ppe</v>
      </c>
    </row>
    <row r="410" spans="1:27" x14ac:dyDescent="0.25">
      <c r="A410">
        <v>10277</v>
      </c>
      <c r="B410">
        <v>28</v>
      </c>
      <c r="C410">
        <v>100</v>
      </c>
      <c r="D410">
        <v>1</v>
      </c>
      <c r="E410" s="1">
        <v>41744.995833333334</v>
      </c>
      <c r="F410" s="1">
        <v>41745.379004629627</v>
      </c>
      <c r="G410" t="s">
        <v>16</v>
      </c>
      <c r="H410" t="s">
        <v>107</v>
      </c>
      <c r="I410" t="s">
        <v>115</v>
      </c>
      <c r="K410">
        <v>79903</v>
      </c>
      <c r="L410" t="s">
        <v>115</v>
      </c>
      <c r="M410" t="s">
        <v>116</v>
      </c>
      <c r="N410" t="s">
        <v>117</v>
      </c>
      <c r="O410" t="s">
        <v>118</v>
      </c>
      <c r="P410" s="14" t="str">
        <f t="shared" si="54"/>
        <v>Eric Natividad</v>
      </c>
      <c r="Q410" s="14" t="str">
        <f t="shared" si="55"/>
        <v>Eric Natividad</v>
      </c>
      <c r="R410" t="s">
        <v>33</v>
      </c>
      <c r="S410" s="7">
        <f t="shared" si="56"/>
        <v>6</v>
      </c>
      <c r="T410" s="7" t="str">
        <f t="shared" si="57"/>
        <v>Medium</v>
      </c>
      <c r="U410" s="7" t="str">
        <f t="shared" si="58"/>
        <v>MEDIUM</v>
      </c>
      <c r="V410" s="7" t="str">
        <f t="shared" si="59"/>
        <v>medium</v>
      </c>
      <c r="W410" s="7" t="str">
        <f t="shared" si="60"/>
        <v>Medium</v>
      </c>
      <c r="X410" s="9" t="str">
        <f>LEFT(A410,2)</f>
        <v>10</v>
      </c>
      <c r="Y410" s="9" t="str">
        <f>RIGHT(A410,3)</f>
        <v>277</v>
      </c>
      <c r="Z410" s="9" t="str">
        <f t="shared" si="61"/>
        <v>ic Car</v>
      </c>
      <c r="AA410" s="9" t="str">
        <f t="shared" si="62"/>
        <v>ppe</v>
      </c>
    </row>
    <row r="411" spans="1:27" x14ac:dyDescent="0.25">
      <c r="A411">
        <v>10287</v>
      </c>
      <c r="B411">
        <v>23</v>
      </c>
      <c r="C411">
        <v>100</v>
      </c>
      <c r="D411">
        <v>9</v>
      </c>
      <c r="E411" s="1">
        <v>42038.07916666667</v>
      </c>
      <c r="F411" s="1">
        <v>42039.364351851851</v>
      </c>
      <c r="G411" t="s">
        <v>16</v>
      </c>
      <c r="H411" t="s">
        <v>107</v>
      </c>
      <c r="I411" t="s">
        <v>244</v>
      </c>
      <c r="K411">
        <v>1203</v>
      </c>
      <c r="L411" t="s">
        <v>245</v>
      </c>
      <c r="M411" t="s">
        <v>27</v>
      </c>
      <c r="N411" t="s">
        <v>246</v>
      </c>
      <c r="O411" t="s">
        <v>61</v>
      </c>
      <c r="P411" s="14" t="str">
        <f t="shared" si="54"/>
        <v>Michael Holz</v>
      </c>
      <c r="Q411" s="14" t="str">
        <f t="shared" si="55"/>
        <v>Michael Holz</v>
      </c>
      <c r="R411" t="s">
        <v>24</v>
      </c>
      <c r="S411" s="7">
        <f t="shared" si="56"/>
        <v>5</v>
      </c>
      <c r="T411" s="7" t="str">
        <f t="shared" si="57"/>
        <v>Small</v>
      </c>
      <c r="U411" s="7" t="str">
        <f t="shared" si="58"/>
        <v>SMALL</v>
      </c>
      <c r="V411" s="7" t="str">
        <f t="shared" si="59"/>
        <v>small</v>
      </c>
      <c r="W411" s="7" t="str">
        <f t="shared" si="60"/>
        <v>Small</v>
      </c>
      <c r="X411" s="9" t="str">
        <f>LEFT(A411,2)</f>
        <v>10</v>
      </c>
      <c r="Y411" s="9" t="str">
        <f>RIGHT(A411,3)</f>
        <v>287</v>
      </c>
      <c r="Z411" s="9" t="str">
        <f t="shared" si="61"/>
        <v>ic Car</v>
      </c>
      <c r="AA411" s="9" t="str">
        <f t="shared" si="62"/>
        <v>ppe</v>
      </c>
    </row>
    <row r="412" spans="1:27" x14ac:dyDescent="0.25">
      <c r="A412">
        <v>10300</v>
      </c>
      <c r="B412">
        <v>23</v>
      </c>
      <c r="C412">
        <v>100</v>
      </c>
      <c r="D412">
        <v>2</v>
      </c>
      <c r="E412" s="1">
        <v>41751.003472222219</v>
      </c>
      <c r="F412" s="1">
        <v>41751.545115740744</v>
      </c>
      <c r="G412" t="s">
        <v>16</v>
      </c>
      <c r="H412" t="s">
        <v>107</v>
      </c>
      <c r="I412" t="s">
        <v>252</v>
      </c>
      <c r="K412">
        <v>60528</v>
      </c>
      <c r="L412" t="s">
        <v>241</v>
      </c>
      <c r="M412" t="s">
        <v>27</v>
      </c>
      <c r="N412" t="s">
        <v>253</v>
      </c>
      <c r="O412" t="s">
        <v>228</v>
      </c>
      <c r="P412" s="14" t="str">
        <f t="shared" si="54"/>
        <v>Roland Keitel</v>
      </c>
      <c r="Q412" s="14" t="str">
        <f t="shared" si="55"/>
        <v>Roland Keitel</v>
      </c>
      <c r="R412" t="s">
        <v>24</v>
      </c>
      <c r="S412" s="7">
        <f t="shared" si="56"/>
        <v>5</v>
      </c>
      <c r="T412" s="7" t="str">
        <f t="shared" si="57"/>
        <v>Small</v>
      </c>
      <c r="U412" s="7" t="str">
        <f t="shared" si="58"/>
        <v>SMALL</v>
      </c>
      <c r="V412" s="7" t="str">
        <f t="shared" si="59"/>
        <v>small</v>
      </c>
      <c r="W412" s="7" t="str">
        <f t="shared" si="60"/>
        <v>Small</v>
      </c>
      <c r="X412" s="9" t="str">
        <f>LEFT(A412,2)</f>
        <v>10</v>
      </c>
      <c r="Y412" s="9" t="str">
        <f>RIGHT(A412,3)</f>
        <v>300</v>
      </c>
      <c r="Z412" s="9" t="str">
        <f t="shared" si="61"/>
        <v>ic Car</v>
      </c>
      <c r="AA412" s="9" t="str">
        <f t="shared" si="62"/>
        <v>ppe</v>
      </c>
    </row>
    <row r="413" spans="1:27" x14ac:dyDescent="0.25">
      <c r="A413">
        <v>10310</v>
      </c>
      <c r="B413">
        <v>25</v>
      </c>
      <c r="C413">
        <v>100</v>
      </c>
      <c r="D413">
        <v>7</v>
      </c>
      <c r="E413" s="1">
        <v>42250.977083333331</v>
      </c>
      <c r="F413" s="1">
        <v>42252.80877314815</v>
      </c>
      <c r="G413" t="s">
        <v>16</v>
      </c>
      <c r="H413" t="s">
        <v>107</v>
      </c>
      <c r="I413" t="s">
        <v>240</v>
      </c>
      <c r="K413">
        <v>50739</v>
      </c>
      <c r="L413" t="s">
        <v>241</v>
      </c>
      <c r="M413" t="s">
        <v>27</v>
      </c>
      <c r="N413" t="s">
        <v>242</v>
      </c>
      <c r="O413" t="s">
        <v>243</v>
      </c>
      <c r="P413" s="14" t="str">
        <f t="shared" si="54"/>
        <v>Henriette Pfalzheim</v>
      </c>
      <c r="Q413" s="14" t="str">
        <f t="shared" si="55"/>
        <v>Henriette Pfalzheim</v>
      </c>
      <c r="R413" t="s">
        <v>24</v>
      </c>
      <c r="S413" s="7">
        <f t="shared" si="56"/>
        <v>5</v>
      </c>
      <c r="T413" s="7" t="str">
        <f t="shared" si="57"/>
        <v>Small</v>
      </c>
      <c r="U413" s="7" t="str">
        <f t="shared" si="58"/>
        <v>SMALL</v>
      </c>
      <c r="V413" s="7" t="str">
        <f t="shared" si="59"/>
        <v>small</v>
      </c>
      <c r="W413" s="7" t="str">
        <f t="shared" si="60"/>
        <v>Small</v>
      </c>
      <c r="X413" s="9" t="str">
        <f>LEFT(A413,2)</f>
        <v>10</v>
      </c>
      <c r="Y413" s="9" t="str">
        <f>RIGHT(A413,3)</f>
        <v>310</v>
      </c>
      <c r="Z413" s="9" t="str">
        <f t="shared" si="61"/>
        <v>ic Car</v>
      </c>
      <c r="AA413" s="9" t="str">
        <f t="shared" si="62"/>
        <v>ppe</v>
      </c>
    </row>
    <row r="414" spans="1:27" x14ac:dyDescent="0.25">
      <c r="A414">
        <v>10321</v>
      </c>
      <c r="B414">
        <v>24</v>
      </c>
      <c r="C414">
        <v>100</v>
      </c>
      <c r="D414">
        <v>15</v>
      </c>
      <c r="E414" s="1">
        <v>42753.007638888892</v>
      </c>
      <c r="F414" s="1">
        <v>42753.322500000002</v>
      </c>
      <c r="G414" t="s">
        <v>16</v>
      </c>
      <c r="H414" t="s">
        <v>107</v>
      </c>
      <c r="I414" t="s">
        <v>94</v>
      </c>
      <c r="J414" t="s">
        <v>72</v>
      </c>
      <c r="K414">
        <v>50553</v>
      </c>
      <c r="L414" t="s">
        <v>20</v>
      </c>
      <c r="M414" t="s">
        <v>21</v>
      </c>
      <c r="N414" t="s">
        <v>95</v>
      </c>
      <c r="O414" t="s">
        <v>96</v>
      </c>
      <c r="P414" s="14" t="str">
        <f t="shared" si="54"/>
        <v>Violeta Benitez</v>
      </c>
      <c r="Q414" s="14" t="str">
        <f t="shared" si="55"/>
        <v>Violeta Benitez</v>
      </c>
      <c r="R414" t="s">
        <v>24</v>
      </c>
      <c r="S414" s="7">
        <f t="shared" si="56"/>
        <v>5</v>
      </c>
      <c r="T414" s="7" t="str">
        <f t="shared" si="57"/>
        <v>Small</v>
      </c>
      <c r="U414" s="7" t="str">
        <f t="shared" si="58"/>
        <v>SMALL</v>
      </c>
      <c r="V414" s="7" t="str">
        <f t="shared" si="59"/>
        <v>small</v>
      </c>
      <c r="W414" s="7" t="str">
        <f t="shared" si="60"/>
        <v>Small</v>
      </c>
      <c r="X414" s="9" t="str">
        <f>LEFT(A414,2)</f>
        <v>10</v>
      </c>
      <c r="Y414" s="9" t="str">
        <f>RIGHT(A414,3)</f>
        <v>321</v>
      </c>
      <c r="Z414" s="9" t="str">
        <f t="shared" si="61"/>
        <v>ic Car</v>
      </c>
      <c r="AA414" s="9" t="str">
        <f t="shared" si="62"/>
        <v>ppe</v>
      </c>
    </row>
    <row r="415" spans="1:27" x14ac:dyDescent="0.25">
      <c r="A415">
        <v>10329</v>
      </c>
      <c r="B415">
        <v>39</v>
      </c>
      <c r="C415">
        <v>64.739999999999995</v>
      </c>
      <c r="D415">
        <v>15</v>
      </c>
      <c r="E415" s="1">
        <v>41515.033333333333</v>
      </c>
      <c r="F415" s="1">
        <v>41516.401388888888</v>
      </c>
      <c r="G415" t="s">
        <v>16</v>
      </c>
      <c r="H415" t="s">
        <v>107</v>
      </c>
      <c r="I415" t="s">
        <v>18</v>
      </c>
      <c r="J415" t="s">
        <v>19</v>
      </c>
      <c r="K415">
        <v>10022</v>
      </c>
      <c r="L415" t="s">
        <v>20</v>
      </c>
      <c r="M415" t="s">
        <v>21</v>
      </c>
      <c r="N415" t="s">
        <v>22</v>
      </c>
      <c r="O415" t="s">
        <v>23</v>
      </c>
      <c r="P415" s="14" t="str">
        <f t="shared" si="54"/>
        <v>Kwai Yu</v>
      </c>
      <c r="Q415" s="14" t="str">
        <f t="shared" si="55"/>
        <v>Kwai Yu</v>
      </c>
      <c r="R415" t="s">
        <v>24</v>
      </c>
      <c r="S415" s="7">
        <f t="shared" si="56"/>
        <v>5</v>
      </c>
      <c r="T415" s="7" t="str">
        <f t="shared" si="57"/>
        <v>Small</v>
      </c>
      <c r="U415" s="7" t="str">
        <f t="shared" si="58"/>
        <v>SMALL</v>
      </c>
      <c r="V415" s="7" t="str">
        <f t="shared" si="59"/>
        <v>small</v>
      </c>
      <c r="W415" s="7" t="str">
        <f t="shared" si="60"/>
        <v>Small</v>
      </c>
      <c r="X415" s="9" t="str">
        <f>LEFT(A415,2)</f>
        <v>10</v>
      </c>
      <c r="Y415" s="9" t="str">
        <f>RIGHT(A415,3)</f>
        <v>329</v>
      </c>
      <c r="Z415" s="9" t="str">
        <f t="shared" si="61"/>
        <v>ic Car</v>
      </c>
      <c r="AA415" s="9" t="str">
        <f t="shared" si="62"/>
        <v>ppe</v>
      </c>
    </row>
    <row r="416" spans="1:27" x14ac:dyDescent="0.25">
      <c r="A416">
        <v>10341</v>
      </c>
      <c r="B416">
        <v>55</v>
      </c>
      <c r="C416">
        <v>75.2</v>
      </c>
      <c r="D416">
        <v>7</v>
      </c>
      <c r="E416" s="1">
        <v>42137.964583333334</v>
      </c>
      <c r="F416" s="1">
        <v>42138.037789351853</v>
      </c>
      <c r="G416" t="s">
        <v>16</v>
      </c>
      <c r="H416" t="s">
        <v>107</v>
      </c>
      <c r="I416" t="s">
        <v>85</v>
      </c>
      <c r="K416">
        <v>5020</v>
      </c>
      <c r="L416" t="s">
        <v>86</v>
      </c>
      <c r="M416" t="s">
        <v>27</v>
      </c>
      <c r="N416" t="s">
        <v>87</v>
      </c>
      <c r="O416" t="s">
        <v>88</v>
      </c>
      <c r="P416" s="14" t="str">
        <f t="shared" si="54"/>
        <v>Georg Pipps</v>
      </c>
      <c r="Q416" s="14" t="str">
        <f t="shared" si="55"/>
        <v>Georg Pipps</v>
      </c>
      <c r="R416" t="s">
        <v>33</v>
      </c>
      <c r="S416" s="7">
        <f t="shared" si="56"/>
        <v>6</v>
      </c>
      <c r="T416" s="7" t="str">
        <f t="shared" si="57"/>
        <v>Medium</v>
      </c>
      <c r="U416" s="7" t="str">
        <f t="shared" si="58"/>
        <v>MEDIUM</v>
      </c>
      <c r="V416" s="7" t="str">
        <f t="shared" si="59"/>
        <v>medium</v>
      </c>
      <c r="W416" s="7" t="str">
        <f t="shared" si="60"/>
        <v>Medium</v>
      </c>
      <c r="X416" s="9" t="str">
        <f>LEFT(A416,2)</f>
        <v>10</v>
      </c>
      <c r="Y416" s="9" t="str">
        <f>RIGHT(A416,3)</f>
        <v>341</v>
      </c>
      <c r="Z416" s="9" t="str">
        <f t="shared" si="61"/>
        <v>ic Car</v>
      </c>
      <c r="AA416" s="9" t="str">
        <f t="shared" si="62"/>
        <v>ppe</v>
      </c>
    </row>
    <row r="417" spans="1:27" x14ac:dyDescent="0.25">
      <c r="A417">
        <v>10363</v>
      </c>
      <c r="B417">
        <v>46</v>
      </c>
      <c r="C417">
        <v>88.45</v>
      </c>
      <c r="D417">
        <v>6</v>
      </c>
      <c r="E417" s="1">
        <v>41000.994444444441</v>
      </c>
      <c r="F417" s="1">
        <v>41003.495115740741</v>
      </c>
      <c r="G417" t="s">
        <v>16</v>
      </c>
      <c r="H417" t="s">
        <v>107</v>
      </c>
      <c r="I417" t="s">
        <v>254</v>
      </c>
      <c r="K417" t="s">
        <v>255</v>
      </c>
      <c r="L417" t="s">
        <v>76</v>
      </c>
      <c r="M417" t="s">
        <v>27</v>
      </c>
      <c r="N417" t="s">
        <v>256</v>
      </c>
      <c r="O417" t="s">
        <v>257</v>
      </c>
      <c r="P417" s="14" t="str">
        <f t="shared" si="54"/>
        <v>Kalle Suominen</v>
      </c>
      <c r="Q417" s="14" t="str">
        <f t="shared" si="55"/>
        <v>Kalle Suominen</v>
      </c>
      <c r="R417" t="s">
        <v>33</v>
      </c>
      <c r="S417" s="7">
        <f t="shared" si="56"/>
        <v>6</v>
      </c>
      <c r="T417" s="7" t="str">
        <f t="shared" si="57"/>
        <v>Medium</v>
      </c>
      <c r="U417" s="7" t="str">
        <f t="shared" si="58"/>
        <v>MEDIUM</v>
      </c>
      <c r="V417" s="7" t="str">
        <f t="shared" si="59"/>
        <v>medium</v>
      </c>
      <c r="W417" s="7" t="str">
        <f t="shared" si="60"/>
        <v>Medium</v>
      </c>
      <c r="X417" s="9" t="str">
        <f>LEFT(A417,2)</f>
        <v>10</v>
      </c>
      <c r="Y417" s="9" t="str">
        <f>RIGHT(A417,3)</f>
        <v>363</v>
      </c>
      <c r="Z417" s="9" t="str">
        <f t="shared" si="61"/>
        <v>ic Car</v>
      </c>
      <c r="AA417" s="9" t="str">
        <f t="shared" si="62"/>
        <v>ppe</v>
      </c>
    </row>
    <row r="418" spans="1:27" x14ac:dyDescent="0.25">
      <c r="A418">
        <v>10377</v>
      </c>
      <c r="B418">
        <v>50</v>
      </c>
      <c r="C418">
        <v>100</v>
      </c>
      <c r="D418">
        <v>1</v>
      </c>
      <c r="E418" s="1">
        <v>41740.949305555558</v>
      </c>
      <c r="F418" s="1">
        <v>41742.862546296295</v>
      </c>
      <c r="G418" t="s">
        <v>16</v>
      </c>
      <c r="H418" t="s">
        <v>107</v>
      </c>
      <c r="I418" t="s">
        <v>75</v>
      </c>
      <c r="K418">
        <v>21240</v>
      </c>
      <c r="L418" t="s">
        <v>76</v>
      </c>
      <c r="M418" t="s">
        <v>27</v>
      </c>
      <c r="N418" t="s">
        <v>77</v>
      </c>
      <c r="O418" t="s">
        <v>78</v>
      </c>
      <c r="P418" s="14" t="str">
        <f t="shared" si="54"/>
        <v>Matti Karttunen</v>
      </c>
      <c r="Q418" s="14" t="str">
        <f t="shared" si="55"/>
        <v>Matti Karttunen</v>
      </c>
      <c r="R418" t="s">
        <v>33</v>
      </c>
      <c r="S418" s="7">
        <f t="shared" si="56"/>
        <v>6</v>
      </c>
      <c r="T418" s="7" t="str">
        <f t="shared" si="57"/>
        <v>Medium</v>
      </c>
      <c r="U418" s="7" t="str">
        <f t="shared" si="58"/>
        <v>MEDIUM</v>
      </c>
      <c r="V418" s="7" t="str">
        <f t="shared" si="59"/>
        <v>medium</v>
      </c>
      <c r="W418" s="7" t="str">
        <f t="shared" si="60"/>
        <v>Medium</v>
      </c>
      <c r="X418" s="9" t="str">
        <f>LEFT(A418,2)</f>
        <v>10</v>
      </c>
      <c r="Y418" s="9" t="str">
        <f>RIGHT(A418,3)</f>
        <v>377</v>
      </c>
      <c r="Z418" s="9" t="str">
        <f t="shared" si="61"/>
        <v>ic Car</v>
      </c>
      <c r="AA418" s="9" t="str">
        <f t="shared" si="62"/>
        <v>ppe</v>
      </c>
    </row>
    <row r="419" spans="1:27" x14ac:dyDescent="0.25">
      <c r="A419">
        <v>10389</v>
      </c>
      <c r="B419">
        <v>47</v>
      </c>
      <c r="C419">
        <v>100</v>
      </c>
      <c r="D419">
        <v>8</v>
      </c>
      <c r="E419" s="1">
        <v>42652.063888888886</v>
      </c>
      <c r="F419" s="1">
        <v>42654.165659722225</v>
      </c>
      <c r="G419" t="s">
        <v>16</v>
      </c>
      <c r="H419" t="s">
        <v>107</v>
      </c>
      <c r="I419" t="s">
        <v>151</v>
      </c>
      <c r="K419" t="s">
        <v>152</v>
      </c>
      <c r="L419" t="s">
        <v>110</v>
      </c>
      <c r="M419" t="s">
        <v>27</v>
      </c>
      <c r="N419" t="s">
        <v>153</v>
      </c>
      <c r="O419" t="s">
        <v>119</v>
      </c>
      <c r="P419" s="14" t="str">
        <f t="shared" si="54"/>
        <v>Maria Larsson</v>
      </c>
      <c r="Q419" s="14" t="str">
        <f t="shared" si="55"/>
        <v>Maria Larsson</v>
      </c>
      <c r="R419" t="s">
        <v>33</v>
      </c>
      <c r="S419" s="7">
        <f t="shared" si="56"/>
        <v>6</v>
      </c>
      <c r="T419" s="7" t="str">
        <f t="shared" si="57"/>
        <v>Medium</v>
      </c>
      <c r="U419" s="7" t="str">
        <f t="shared" si="58"/>
        <v>MEDIUM</v>
      </c>
      <c r="V419" s="7" t="str">
        <f t="shared" si="59"/>
        <v>medium</v>
      </c>
      <c r="W419" s="7" t="str">
        <f t="shared" si="60"/>
        <v>Medium</v>
      </c>
      <c r="X419" s="9" t="str">
        <f>LEFT(A419,2)</f>
        <v>10</v>
      </c>
      <c r="Y419" s="9" t="str">
        <f>RIGHT(A419,3)</f>
        <v>389</v>
      </c>
      <c r="Z419" s="9" t="str">
        <f t="shared" si="61"/>
        <v>ic Car</v>
      </c>
      <c r="AA419" s="9" t="str">
        <f t="shared" si="62"/>
        <v>ppe</v>
      </c>
    </row>
    <row r="420" spans="1:27" x14ac:dyDescent="0.25">
      <c r="A420">
        <v>10405</v>
      </c>
      <c r="B420">
        <v>97</v>
      </c>
      <c r="C420">
        <v>93.28</v>
      </c>
      <c r="D420">
        <v>5</v>
      </c>
      <c r="E420" s="1">
        <v>42320.958333333336</v>
      </c>
      <c r="F420" s="1">
        <v>42323.149918981479</v>
      </c>
      <c r="G420" t="s">
        <v>16</v>
      </c>
      <c r="H420" t="s">
        <v>107</v>
      </c>
      <c r="I420" t="s">
        <v>280</v>
      </c>
      <c r="K420">
        <v>67000</v>
      </c>
      <c r="L420" t="s">
        <v>26</v>
      </c>
      <c r="M420" t="s">
        <v>27</v>
      </c>
      <c r="N420" t="s">
        <v>281</v>
      </c>
      <c r="O420" t="s">
        <v>282</v>
      </c>
      <c r="P420" s="14" t="str">
        <f t="shared" si="54"/>
        <v>Frederique Citeaux</v>
      </c>
      <c r="Q420" s="14" t="str">
        <f t="shared" si="55"/>
        <v>Frederique Citeaux</v>
      </c>
      <c r="R420" t="s">
        <v>89</v>
      </c>
      <c r="S420" s="7">
        <f t="shared" si="56"/>
        <v>5</v>
      </c>
      <c r="T420" s="7" t="str">
        <f t="shared" si="57"/>
        <v>Large</v>
      </c>
      <c r="U420" s="7" t="str">
        <f t="shared" si="58"/>
        <v>LARGE</v>
      </c>
      <c r="V420" s="7" t="str">
        <f t="shared" si="59"/>
        <v>large</v>
      </c>
      <c r="W420" s="7" t="str">
        <f t="shared" si="60"/>
        <v>Large</v>
      </c>
      <c r="X420" s="9" t="str">
        <f>LEFT(A420,2)</f>
        <v>10</v>
      </c>
      <c r="Y420" s="9" t="str">
        <f>RIGHT(A420,3)</f>
        <v>405</v>
      </c>
      <c r="Z420" s="9" t="str">
        <f t="shared" si="61"/>
        <v>ic Car</v>
      </c>
      <c r="AA420" s="9" t="str">
        <f t="shared" si="62"/>
        <v>ppe</v>
      </c>
    </row>
    <row r="421" spans="1:27" x14ac:dyDescent="0.25">
      <c r="A421">
        <v>10419</v>
      </c>
      <c r="B421">
        <v>32</v>
      </c>
      <c r="C421">
        <v>100</v>
      </c>
      <c r="D421">
        <v>10</v>
      </c>
      <c r="E421" s="1">
        <v>41562.05972222222</v>
      </c>
      <c r="F421" s="1">
        <v>41563.866296296299</v>
      </c>
      <c r="G421" t="s">
        <v>16</v>
      </c>
      <c r="H421" t="s">
        <v>107</v>
      </c>
      <c r="I421" t="s">
        <v>85</v>
      </c>
      <c r="K421">
        <v>5020</v>
      </c>
      <c r="L421" t="s">
        <v>86</v>
      </c>
      <c r="M421" t="s">
        <v>27</v>
      </c>
      <c r="N421" t="s">
        <v>87</v>
      </c>
      <c r="O421" t="s">
        <v>88</v>
      </c>
      <c r="P421" s="14" t="str">
        <f t="shared" si="54"/>
        <v>Georg Pipps</v>
      </c>
      <c r="Q421" s="14" t="str">
        <f t="shared" si="55"/>
        <v>Georg Pipps</v>
      </c>
      <c r="R421" t="s">
        <v>33</v>
      </c>
      <c r="S421" s="7">
        <f t="shared" si="56"/>
        <v>6</v>
      </c>
      <c r="T421" s="7" t="str">
        <f t="shared" si="57"/>
        <v>Medium</v>
      </c>
      <c r="U421" s="7" t="str">
        <f t="shared" si="58"/>
        <v>MEDIUM</v>
      </c>
      <c r="V421" s="7" t="str">
        <f t="shared" si="59"/>
        <v>medium</v>
      </c>
      <c r="W421" s="7" t="str">
        <f t="shared" si="60"/>
        <v>Medium</v>
      </c>
      <c r="X421" s="9" t="str">
        <f>LEFT(A421,2)</f>
        <v>10</v>
      </c>
      <c r="Y421" s="9" t="str">
        <f>RIGHT(A421,3)</f>
        <v>419</v>
      </c>
      <c r="Z421" s="9" t="str">
        <f t="shared" si="61"/>
        <v>ic Car</v>
      </c>
      <c r="AA421" s="9" t="str">
        <f t="shared" si="62"/>
        <v>ppe</v>
      </c>
    </row>
    <row r="422" spans="1:27" x14ac:dyDescent="0.25">
      <c r="A422">
        <v>10103</v>
      </c>
      <c r="B422">
        <v>35</v>
      </c>
      <c r="C422">
        <v>100</v>
      </c>
      <c r="D422">
        <v>10</v>
      </c>
      <c r="E422" s="1">
        <v>41597.995833333334</v>
      </c>
      <c r="F422" s="1">
        <v>41598.415289351855</v>
      </c>
      <c r="G422" t="s">
        <v>16</v>
      </c>
      <c r="H422" t="s">
        <v>271</v>
      </c>
      <c r="I422" t="s">
        <v>79</v>
      </c>
      <c r="K422">
        <v>4110</v>
      </c>
      <c r="L422" t="s">
        <v>48</v>
      </c>
      <c r="M422" t="s">
        <v>27</v>
      </c>
      <c r="N422" t="s">
        <v>80</v>
      </c>
      <c r="O422" t="s">
        <v>81</v>
      </c>
      <c r="P422" s="14" t="str">
        <f t="shared" si="54"/>
        <v>Jonas Bergulfsen</v>
      </c>
      <c r="Q422" s="14" t="str">
        <f t="shared" si="55"/>
        <v>Jonas Bergulfsen</v>
      </c>
      <c r="R422" t="s">
        <v>33</v>
      </c>
      <c r="S422" s="7">
        <f t="shared" si="56"/>
        <v>6</v>
      </c>
      <c r="T422" s="7" t="str">
        <f t="shared" si="57"/>
        <v>Medium</v>
      </c>
      <c r="U422" s="7" t="str">
        <f t="shared" si="58"/>
        <v>MEDIUM</v>
      </c>
      <c r="V422" s="7" t="str">
        <f t="shared" si="59"/>
        <v>medium</v>
      </c>
      <c r="W422" s="7" t="str">
        <f t="shared" si="60"/>
        <v>Medium</v>
      </c>
      <c r="X422" s="9" t="str">
        <f>LEFT(A422,2)</f>
        <v>10</v>
      </c>
      <c r="Y422" s="9" t="str">
        <f>RIGHT(A422,3)</f>
        <v>103</v>
      </c>
      <c r="Z422" s="9" t="str">
        <f t="shared" si="61"/>
        <v xml:space="preserve">s and </v>
      </c>
      <c r="AA422" s="9" t="str">
        <f t="shared" si="62"/>
        <v>ppe</v>
      </c>
    </row>
    <row r="423" spans="1:27" x14ac:dyDescent="0.25">
      <c r="A423">
        <v>10113</v>
      </c>
      <c r="B423">
        <v>49</v>
      </c>
      <c r="C423">
        <v>100</v>
      </c>
      <c r="D423">
        <v>4</v>
      </c>
      <c r="E423" s="1">
        <v>41789.959722222222</v>
      </c>
      <c r="F423" s="1">
        <v>41792.654039351852</v>
      </c>
      <c r="G423" t="s">
        <v>16</v>
      </c>
      <c r="H423" t="s">
        <v>271</v>
      </c>
      <c r="I423" t="s">
        <v>156</v>
      </c>
      <c r="J423" t="s">
        <v>35</v>
      </c>
      <c r="K423">
        <v>97562</v>
      </c>
      <c r="L423" t="s">
        <v>20</v>
      </c>
      <c r="M423" t="s">
        <v>21</v>
      </c>
      <c r="N423" t="s">
        <v>157</v>
      </c>
      <c r="O423" t="s">
        <v>158</v>
      </c>
      <c r="P423" s="14" t="str">
        <f t="shared" si="54"/>
        <v>Valarie Nelson</v>
      </c>
      <c r="Q423" s="14" t="str">
        <f t="shared" si="55"/>
        <v>Valarie Nelson</v>
      </c>
      <c r="R423" t="s">
        <v>33</v>
      </c>
      <c r="S423" s="7">
        <f t="shared" si="56"/>
        <v>6</v>
      </c>
      <c r="T423" s="7" t="str">
        <f t="shared" si="57"/>
        <v>Medium</v>
      </c>
      <c r="U423" s="7" t="str">
        <f t="shared" si="58"/>
        <v>MEDIUM</v>
      </c>
      <c r="V423" s="7" t="str">
        <f t="shared" si="59"/>
        <v>medium</v>
      </c>
      <c r="W423" s="7" t="str">
        <f t="shared" si="60"/>
        <v>Medium</v>
      </c>
      <c r="X423" s="9" t="str">
        <f>LEFT(A423,2)</f>
        <v>10</v>
      </c>
      <c r="Y423" s="9" t="str">
        <f>RIGHT(A423,3)</f>
        <v>113</v>
      </c>
      <c r="Z423" s="9" t="str">
        <f t="shared" si="61"/>
        <v xml:space="preserve">s and </v>
      </c>
      <c r="AA423" s="9" t="str">
        <f t="shared" si="62"/>
        <v>ppe</v>
      </c>
    </row>
    <row r="424" spans="1:27" x14ac:dyDescent="0.25">
      <c r="A424">
        <v>10126</v>
      </c>
      <c r="B424">
        <v>38</v>
      </c>
      <c r="C424">
        <v>100</v>
      </c>
      <c r="D424">
        <v>10</v>
      </c>
      <c r="E424" s="1">
        <v>42047.030555555553</v>
      </c>
      <c r="F424" s="1">
        <v>42049.666631944441</v>
      </c>
      <c r="G424" t="s">
        <v>16</v>
      </c>
      <c r="H424" t="s">
        <v>271</v>
      </c>
      <c r="I424" t="s">
        <v>103</v>
      </c>
      <c r="K424">
        <v>28023</v>
      </c>
      <c r="L424" t="s">
        <v>104</v>
      </c>
      <c r="M424" t="s">
        <v>27</v>
      </c>
      <c r="N424" t="s">
        <v>113</v>
      </c>
      <c r="O424" t="s">
        <v>114</v>
      </c>
      <c r="P424" s="14" t="str">
        <f t="shared" si="54"/>
        <v>MartÂ¡n Sommer</v>
      </c>
      <c r="Q424" s="14" t="str">
        <f t="shared" si="55"/>
        <v>MartÂ¡n Sommer</v>
      </c>
      <c r="R424" t="s">
        <v>33</v>
      </c>
      <c r="S424" s="7">
        <f t="shared" si="56"/>
        <v>6</v>
      </c>
      <c r="T424" s="7" t="str">
        <f t="shared" si="57"/>
        <v>Medium</v>
      </c>
      <c r="U424" s="7" t="str">
        <f t="shared" si="58"/>
        <v>MEDIUM</v>
      </c>
      <c r="V424" s="7" t="str">
        <f t="shared" si="59"/>
        <v>medium</v>
      </c>
      <c r="W424" s="7" t="str">
        <f t="shared" si="60"/>
        <v>Medium</v>
      </c>
      <c r="X424" s="9" t="str">
        <f>LEFT(A424,2)</f>
        <v>10</v>
      </c>
      <c r="Y424" s="9" t="str">
        <f>RIGHT(A424,3)</f>
        <v>126</v>
      </c>
      <c r="Z424" s="9" t="str">
        <f t="shared" si="61"/>
        <v xml:space="preserve">s and </v>
      </c>
      <c r="AA424" s="9" t="str">
        <f t="shared" si="62"/>
        <v>ppe</v>
      </c>
    </row>
    <row r="425" spans="1:27" x14ac:dyDescent="0.25">
      <c r="A425">
        <v>10140</v>
      </c>
      <c r="B425">
        <v>32</v>
      </c>
      <c r="C425">
        <v>100</v>
      </c>
      <c r="D425">
        <v>10</v>
      </c>
      <c r="E425" s="1">
        <v>41492.011805555558</v>
      </c>
      <c r="F425" s="1">
        <v>41492.840196759258</v>
      </c>
      <c r="G425" t="s">
        <v>16</v>
      </c>
      <c r="H425" t="s">
        <v>271</v>
      </c>
      <c r="I425" t="s">
        <v>40</v>
      </c>
      <c r="J425" t="s">
        <v>35</v>
      </c>
      <c r="K425">
        <v>94217</v>
      </c>
      <c r="L425" t="s">
        <v>20</v>
      </c>
      <c r="M425" t="s">
        <v>21</v>
      </c>
      <c r="N425" t="s">
        <v>41</v>
      </c>
      <c r="O425" t="s">
        <v>42</v>
      </c>
      <c r="P425" s="14" t="str">
        <f t="shared" si="54"/>
        <v>Juri Hirano</v>
      </c>
      <c r="Q425" s="14" t="str">
        <f t="shared" si="55"/>
        <v>Juri Hirano</v>
      </c>
      <c r="R425" t="s">
        <v>33</v>
      </c>
      <c r="S425" s="7">
        <f t="shared" si="56"/>
        <v>6</v>
      </c>
      <c r="T425" s="7" t="str">
        <f t="shared" si="57"/>
        <v>Medium</v>
      </c>
      <c r="U425" s="7" t="str">
        <f t="shared" si="58"/>
        <v>MEDIUM</v>
      </c>
      <c r="V425" s="7" t="str">
        <f t="shared" si="59"/>
        <v>medium</v>
      </c>
      <c r="W425" s="7" t="str">
        <f t="shared" si="60"/>
        <v>Medium</v>
      </c>
      <c r="X425" s="9" t="str">
        <f>LEFT(A425,2)</f>
        <v>10</v>
      </c>
      <c r="Y425" s="9" t="str">
        <f>RIGHT(A425,3)</f>
        <v>140</v>
      </c>
      <c r="Z425" s="9" t="str">
        <f t="shared" si="61"/>
        <v xml:space="preserve">s and </v>
      </c>
      <c r="AA425" s="9" t="str">
        <f t="shared" si="62"/>
        <v>ppe</v>
      </c>
    </row>
    <row r="426" spans="1:27" x14ac:dyDescent="0.25">
      <c r="A426">
        <v>10150</v>
      </c>
      <c r="B426">
        <v>34</v>
      </c>
      <c r="C426">
        <v>100</v>
      </c>
      <c r="D426">
        <v>7</v>
      </c>
      <c r="E426" s="1">
        <v>41344.013888888891</v>
      </c>
      <c r="F426" s="1">
        <v>41344.414479166669</v>
      </c>
      <c r="G426" t="s">
        <v>16</v>
      </c>
      <c r="H426" t="s">
        <v>271</v>
      </c>
      <c r="I426" t="s">
        <v>115</v>
      </c>
      <c r="K426">
        <v>79903</v>
      </c>
      <c r="L426" t="s">
        <v>115</v>
      </c>
      <c r="M426" t="s">
        <v>116</v>
      </c>
      <c r="N426" t="s">
        <v>117</v>
      </c>
      <c r="O426" t="s">
        <v>118</v>
      </c>
      <c r="P426" s="14" t="str">
        <f t="shared" si="54"/>
        <v>Eric Natividad</v>
      </c>
      <c r="Q426" s="14" t="str">
        <f t="shared" si="55"/>
        <v>Eric Natividad</v>
      </c>
      <c r="R426" t="s">
        <v>33</v>
      </c>
      <c r="S426" s="7">
        <f t="shared" si="56"/>
        <v>6</v>
      </c>
      <c r="T426" s="7" t="str">
        <f t="shared" si="57"/>
        <v>Medium</v>
      </c>
      <c r="U426" s="7" t="str">
        <f t="shared" si="58"/>
        <v>MEDIUM</v>
      </c>
      <c r="V426" s="7" t="str">
        <f t="shared" si="59"/>
        <v>medium</v>
      </c>
      <c r="W426" s="7" t="str">
        <f t="shared" si="60"/>
        <v>Medium</v>
      </c>
      <c r="X426" s="9" t="str">
        <f>LEFT(A426,2)</f>
        <v>10</v>
      </c>
      <c r="Y426" s="9" t="str">
        <f>RIGHT(A426,3)</f>
        <v>150</v>
      </c>
      <c r="Z426" s="9" t="str">
        <f t="shared" si="61"/>
        <v xml:space="preserve">s and </v>
      </c>
      <c r="AA426" s="9" t="str">
        <f t="shared" si="62"/>
        <v>ppe</v>
      </c>
    </row>
    <row r="427" spans="1:27" x14ac:dyDescent="0.25">
      <c r="A427">
        <v>10164</v>
      </c>
      <c r="B427">
        <v>36</v>
      </c>
      <c r="C427">
        <v>99.17</v>
      </c>
      <c r="D427">
        <v>8</v>
      </c>
      <c r="E427" s="1">
        <v>42238.965277777781</v>
      </c>
      <c r="F427" s="1">
        <v>42241.129016203704</v>
      </c>
      <c r="G427" t="s">
        <v>225</v>
      </c>
      <c r="H427" t="s">
        <v>271</v>
      </c>
      <c r="I427" t="s">
        <v>226</v>
      </c>
      <c r="K427">
        <v>8010</v>
      </c>
      <c r="L427" t="s">
        <v>86</v>
      </c>
      <c r="M427" t="s">
        <v>27</v>
      </c>
      <c r="N427" t="s">
        <v>227</v>
      </c>
      <c r="O427" t="s">
        <v>228</v>
      </c>
      <c r="P427" s="14" t="str">
        <f t="shared" si="54"/>
        <v>Roland Mendel</v>
      </c>
      <c r="Q427" s="14" t="str">
        <f t="shared" si="55"/>
        <v>Roland Mendel</v>
      </c>
      <c r="R427" t="s">
        <v>33</v>
      </c>
      <c r="S427" s="7">
        <f t="shared" si="56"/>
        <v>6</v>
      </c>
      <c r="T427" s="7" t="str">
        <f t="shared" si="57"/>
        <v>Medium</v>
      </c>
      <c r="U427" s="7" t="str">
        <f t="shared" si="58"/>
        <v>MEDIUM</v>
      </c>
      <c r="V427" s="7" t="str">
        <f t="shared" si="59"/>
        <v>medium</v>
      </c>
      <c r="W427" s="7" t="str">
        <f t="shared" si="60"/>
        <v>Medium</v>
      </c>
      <c r="X427" s="9" t="str">
        <f>LEFT(A427,2)</f>
        <v>10</v>
      </c>
      <c r="Y427" s="9" t="str">
        <f>RIGHT(A427,3)</f>
        <v>164</v>
      </c>
      <c r="Z427" s="9" t="str">
        <f t="shared" si="61"/>
        <v xml:space="preserve">s and </v>
      </c>
      <c r="AA427" s="9" t="str">
        <f t="shared" si="62"/>
        <v>olv</v>
      </c>
    </row>
    <row r="428" spans="1:27" x14ac:dyDescent="0.25">
      <c r="A428">
        <v>10174</v>
      </c>
      <c r="B428">
        <v>48</v>
      </c>
      <c r="C428">
        <v>93.34</v>
      </c>
      <c r="D428">
        <v>3</v>
      </c>
      <c r="E428" s="1">
        <v>41599.083333333336</v>
      </c>
      <c r="F428" s="1">
        <v>41600.908472222225</v>
      </c>
      <c r="G428" t="s">
        <v>16</v>
      </c>
      <c r="H428" t="s">
        <v>271</v>
      </c>
      <c r="I428" t="s">
        <v>120</v>
      </c>
      <c r="J428" t="s">
        <v>121</v>
      </c>
      <c r="K428">
        <v>4101</v>
      </c>
      <c r="L428" t="s">
        <v>56</v>
      </c>
      <c r="M428" t="s">
        <v>57</v>
      </c>
      <c r="N428" t="s">
        <v>122</v>
      </c>
      <c r="O428" t="s">
        <v>123</v>
      </c>
      <c r="P428" s="14" t="str">
        <f t="shared" si="54"/>
        <v>Tony Calaghan</v>
      </c>
      <c r="Q428" s="14" t="str">
        <f t="shared" si="55"/>
        <v>Tony Calaghan</v>
      </c>
      <c r="R428" t="s">
        <v>33</v>
      </c>
      <c r="S428" s="7">
        <f t="shared" si="56"/>
        <v>6</v>
      </c>
      <c r="T428" s="7" t="str">
        <f t="shared" si="57"/>
        <v>Medium</v>
      </c>
      <c r="U428" s="7" t="str">
        <f t="shared" si="58"/>
        <v>MEDIUM</v>
      </c>
      <c r="V428" s="7" t="str">
        <f t="shared" si="59"/>
        <v>medium</v>
      </c>
      <c r="W428" s="7" t="str">
        <f t="shared" si="60"/>
        <v>Medium</v>
      </c>
      <c r="X428" s="9" t="str">
        <f>LEFT(A428,2)</f>
        <v>10</v>
      </c>
      <c r="Y428" s="9" t="str">
        <f>RIGHT(A428,3)</f>
        <v>174</v>
      </c>
      <c r="Z428" s="9" t="str">
        <f t="shared" si="61"/>
        <v xml:space="preserve">s and </v>
      </c>
      <c r="AA428" s="9" t="str">
        <f t="shared" si="62"/>
        <v>ppe</v>
      </c>
    </row>
    <row r="429" spans="1:27" x14ac:dyDescent="0.25">
      <c r="A429">
        <v>10183</v>
      </c>
      <c r="B429">
        <v>21</v>
      </c>
      <c r="C429">
        <v>96.84</v>
      </c>
      <c r="D429">
        <v>7</v>
      </c>
      <c r="E429" s="1">
        <v>41871.989583333336</v>
      </c>
      <c r="F429" s="1">
        <v>41873.561840277776</v>
      </c>
      <c r="G429" t="s">
        <v>16</v>
      </c>
      <c r="H429" t="s">
        <v>271</v>
      </c>
      <c r="I429" t="s">
        <v>124</v>
      </c>
      <c r="J429" t="s">
        <v>83</v>
      </c>
      <c r="K429">
        <v>71270</v>
      </c>
      <c r="L429" t="s">
        <v>20</v>
      </c>
      <c r="M429" t="s">
        <v>21</v>
      </c>
      <c r="N429" t="s">
        <v>125</v>
      </c>
      <c r="O429" t="s">
        <v>126</v>
      </c>
      <c r="P429" s="14" t="str">
        <f t="shared" si="54"/>
        <v>Francisca Cervantes</v>
      </c>
      <c r="Q429" s="14" t="str">
        <f t="shared" si="55"/>
        <v>Francisca Cervantes</v>
      </c>
      <c r="R429" t="s">
        <v>24</v>
      </c>
      <c r="S429" s="7">
        <f t="shared" si="56"/>
        <v>5</v>
      </c>
      <c r="T429" s="7" t="str">
        <f t="shared" si="57"/>
        <v>Small</v>
      </c>
      <c r="U429" s="7" t="str">
        <f t="shared" si="58"/>
        <v>SMALL</v>
      </c>
      <c r="V429" s="7" t="str">
        <f t="shared" si="59"/>
        <v>small</v>
      </c>
      <c r="W429" s="7" t="str">
        <f t="shared" si="60"/>
        <v>Small</v>
      </c>
      <c r="X429" s="9" t="str">
        <f>LEFT(A429,2)</f>
        <v>10</v>
      </c>
      <c r="Y429" s="9" t="str">
        <f>RIGHT(A429,3)</f>
        <v>183</v>
      </c>
      <c r="Z429" s="9" t="str">
        <f t="shared" si="61"/>
        <v xml:space="preserve">s and </v>
      </c>
      <c r="AA429" s="9" t="str">
        <f t="shared" si="62"/>
        <v>ppe</v>
      </c>
    </row>
    <row r="430" spans="1:27" x14ac:dyDescent="0.25">
      <c r="A430">
        <v>10194</v>
      </c>
      <c r="B430">
        <v>21</v>
      </c>
      <c r="C430">
        <v>93.34</v>
      </c>
      <c r="D430">
        <v>10</v>
      </c>
      <c r="E430" s="1">
        <v>41288.020138888889</v>
      </c>
      <c r="F430" s="1">
        <v>41288.164537037039</v>
      </c>
      <c r="G430" t="s">
        <v>16</v>
      </c>
      <c r="H430" t="s">
        <v>271</v>
      </c>
      <c r="I430" t="s">
        <v>127</v>
      </c>
      <c r="K430">
        <v>69004</v>
      </c>
      <c r="L430" t="s">
        <v>26</v>
      </c>
      <c r="M430" t="s">
        <v>27</v>
      </c>
      <c r="N430" t="s">
        <v>128</v>
      </c>
      <c r="O430" t="s">
        <v>129</v>
      </c>
      <c r="P430" s="14" t="str">
        <f t="shared" si="54"/>
        <v>Mary Saveley</v>
      </c>
      <c r="Q430" s="14" t="str">
        <f t="shared" si="55"/>
        <v>Mary Saveley</v>
      </c>
      <c r="R430" t="s">
        <v>24</v>
      </c>
      <c r="S430" s="7">
        <f t="shared" si="56"/>
        <v>5</v>
      </c>
      <c r="T430" s="7" t="str">
        <f t="shared" si="57"/>
        <v>Small</v>
      </c>
      <c r="U430" s="7" t="str">
        <f t="shared" si="58"/>
        <v>SMALL</v>
      </c>
      <c r="V430" s="7" t="str">
        <f t="shared" si="59"/>
        <v>small</v>
      </c>
      <c r="W430" s="7" t="str">
        <f t="shared" si="60"/>
        <v>Small</v>
      </c>
      <c r="X430" s="9" t="str">
        <f>LEFT(A430,2)</f>
        <v>10</v>
      </c>
      <c r="Y430" s="9" t="str">
        <f>RIGHT(A430,3)</f>
        <v>194</v>
      </c>
      <c r="Z430" s="9" t="str">
        <f t="shared" si="61"/>
        <v xml:space="preserve">s and </v>
      </c>
      <c r="AA430" s="9" t="str">
        <f t="shared" si="62"/>
        <v>ppe</v>
      </c>
    </row>
    <row r="431" spans="1:27" x14ac:dyDescent="0.25">
      <c r="A431">
        <v>10206</v>
      </c>
      <c r="B431">
        <v>34</v>
      </c>
      <c r="C431">
        <v>100</v>
      </c>
      <c r="D431">
        <v>5</v>
      </c>
      <c r="E431" s="1">
        <v>41073.024305555555</v>
      </c>
      <c r="F431" s="1">
        <v>41075.583993055552</v>
      </c>
      <c r="G431" t="s">
        <v>16</v>
      </c>
      <c r="H431" t="s">
        <v>271</v>
      </c>
      <c r="I431" t="s">
        <v>130</v>
      </c>
      <c r="J431" t="s">
        <v>131</v>
      </c>
      <c r="K431" t="s">
        <v>132</v>
      </c>
      <c r="L431" t="s">
        <v>133</v>
      </c>
      <c r="M431" t="s">
        <v>21</v>
      </c>
      <c r="N431" t="s">
        <v>134</v>
      </c>
      <c r="O431" t="s">
        <v>135</v>
      </c>
      <c r="P431" s="14" t="str">
        <f t="shared" si="54"/>
        <v>Yoshi Tannamuri</v>
      </c>
      <c r="Q431" s="14" t="str">
        <f t="shared" si="55"/>
        <v>Yoshi Tannamuri</v>
      </c>
      <c r="R431" t="s">
        <v>33</v>
      </c>
      <c r="S431" s="7">
        <f t="shared" si="56"/>
        <v>6</v>
      </c>
      <c r="T431" s="7" t="str">
        <f t="shared" si="57"/>
        <v>Medium</v>
      </c>
      <c r="U431" s="7" t="str">
        <f t="shared" si="58"/>
        <v>MEDIUM</v>
      </c>
      <c r="V431" s="7" t="str">
        <f t="shared" si="59"/>
        <v>medium</v>
      </c>
      <c r="W431" s="7" t="str">
        <f t="shared" si="60"/>
        <v>Medium</v>
      </c>
      <c r="X431" s="9" t="str">
        <f>LEFT(A431,2)</f>
        <v>10</v>
      </c>
      <c r="Y431" s="9" t="str">
        <f>RIGHT(A431,3)</f>
        <v>206</v>
      </c>
      <c r="Z431" s="9" t="str">
        <f t="shared" si="61"/>
        <v xml:space="preserve">s and </v>
      </c>
      <c r="AA431" s="9" t="str">
        <f t="shared" si="62"/>
        <v>ppe</v>
      </c>
    </row>
    <row r="432" spans="1:27" x14ac:dyDescent="0.25">
      <c r="A432">
        <v>10215</v>
      </c>
      <c r="B432">
        <v>46</v>
      </c>
      <c r="C432">
        <v>100</v>
      </c>
      <c r="D432">
        <v>2</v>
      </c>
      <c r="E432" s="1">
        <v>41824.981249999997</v>
      </c>
      <c r="F432" s="1">
        <v>41824.981932870367</v>
      </c>
      <c r="G432" t="s">
        <v>16</v>
      </c>
      <c r="H432" t="s">
        <v>271</v>
      </c>
      <c r="I432" t="s">
        <v>136</v>
      </c>
      <c r="J432" t="s">
        <v>35</v>
      </c>
      <c r="K432">
        <v>94019</v>
      </c>
      <c r="L432" t="s">
        <v>20</v>
      </c>
      <c r="M432" t="s">
        <v>21</v>
      </c>
      <c r="N432" t="s">
        <v>137</v>
      </c>
      <c r="O432" t="s">
        <v>138</v>
      </c>
      <c r="P432" s="14" t="str">
        <f t="shared" si="54"/>
        <v>Steve Thompson</v>
      </c>
      <c r="Q432" s="14" t="str">
        <f t="shared" si="55"/>
        <v>Steve Thompson</v>
      </c>
      <c r="R432" t="s">
        <v>33</v>
      </c>
      <c r="S432" s="7">
        <f t="shared" si="56"/>
        <v>6</v>
      </c>
      <c r="T432" s="7" t="str">
        <f t="shared" si="57"/>
        <v>Medium</v>
      </c>
      <c r="U432" s="7" t="str">
        <f t="shared" si="58"/>
        <v>MEDIUM</v>
      </c>
      <c r="V432" s="7" t="str">
        <f t="shared" si="59"/>
        <v>medium</v>
      </c>
      <c r="W432" s="7" t="str">
        <f t="shared" si="60"/>
        <v>Medium</v>
      </c>
      <c r="X432" s="9" t="str">
        <f>LEFT(A432,2)</f>
        <v>10</v>
      </c>
      <c r="Y432" s="9" t="str">
        <f>RIGHT(A432,3)</f>
        <v>215</v>
      </c>
      <c r="Z432" s="9" t="str">
        <f t="shared" si="61"/>
        <v xml:space="preserve">s and </v>
      </c>
      <c r="AA432" s="9" t="str">
        <f t="shared" si="62"/>
        <v>ppe</v>
      </c>
    </row>
    <row r="433" spans="1:27" x14ac:dyDescent="0.25">
      <c r="A433">
        <v>10228</v>
      </c>
      <c r="B433">
        <v>32</v>
      </c>
      <c r="C433">
        <v>100</v>
      </c>
      <c r="D433">
        <v>1</v>
      </c>
      <c r="E433" s="1">
        <v>41005.04791666667</v>
      </c>
      <c r="F433" s="1">
        <v>41005.317824074074</v>
      </c>
      <c r="G433" t="s">
        <v>16</v>
      </c>
      <c r="H433" t="s">
        <v>271</v>
      </c>
      <c r="I433" t="s">
        <v>71</v>
      </c>
      <c r="J433" t="s">
        <v>72</v>
      </c>
      <c r="K433">
        <v>51247</v>
      </c>
      <c r="L433" t="s">
        <v>20</v>
      </c>
      <c r="M433" t="s">
        <v>21</v>
      </c>
      <c r="N433" t="s">
        <v>139</v>
      </c>
      <c r="O433" t="s">
        <v>84</v>
      </c>
      <c r="P433" s="14" t="str">
        <f t="shared" si="54"/>
        <v>Kyung Tseng</v>
      </c>
      <c r="Q433" s="14" t="str">
        <f t="shared" si="55"/>
        <v>Kyung Tseng</v>
      </c>
      <c r="R433" t="s">
        <v>33</v>
      </c>
      <c r="S433" s="7">
        <f t="shared" si="56"/>
        <v>6</v>
      </c>
      <c r="T433" s="7" t="str">
        <f t="shared" si="57"/>
        <v>Medium</v>
      </c>
      <c r="U433" s="7" t="str">
        <f t="shared" si="58"/>
        <v>MEDIUM</v>
      </c>
      <c r="V433" s="7" t="str">
        <f t="shared" si="59"/>
        <v>medium</v>
      </c>
      <c r="W433" s="7" t="str">
        <f t="shared" si="60"/>
        <v>Medium</v>
      </c>
      <c r="X433" s="9" t="str">
        <f>LEFT(A433,2)</f>
        <v>10</v>
      </c>
      <c r="Y433" s="9" t="str">
        <f>RIGHT(A433,3)</f>
        <v>228</v>
      </c>
      <c r="Z433" s="9" t="str">
        <f t="shared" si="61"/>
        <v xml:space="preserve">s and </v>
      </c>
      <c r="AA433" s="9" t="str">
        <f t="shared" si="62"/>
        <v>ppe</v>
      </c>
    </row>
    <row r="434" spans="1:27" x14ac:dyDescent="0.25">
      <c r="A434">
        <v>10245</v>
      </c>
      <c r="B434">
        <v>29</v>
      </c>
      <c r="C434">
        <v>100</v>
      </c>
      <c r="D434">
        <v>8</v>
      </c>
      <c r="E434" s="1">
        <v>41168.023611111108</v>
      </c>
      <c r="F434" s="1">
        <v>41170.732372685183</v>
      </c>
      <c r="G434" t="s">
        <v>16</v>
      </c>
      <c r="H434" t="s">
        <v>271</v>
      </c>
      <c r="I434" t="s">
        <v>140</v>
      </c>
      <c r="J434" t="s">
        <v>66</v>
      </c>
      <c r="K434">
        <v>97823</v>
      </c>
      <c r="L434" t="s">
        <v>20</v>
      </c>
      <c r="M434" t="s">
        <v>21</v>
      </c>
      <c r="N434" t="s">
        <v>51</v>
      </c>
      <c r="O434" t="s">
        <v>141</v>
      </c>
      <c r="P434" s="14" t="str">
        <f t="shared" si="54"/>
        <v>Leslie Murphy</v>
      </c>
      <c r="Q434" s="14" t="str">
        <f t="shared" si="55"/>
        <v>Leslie Murphy</v>
      </c>
      <c r="R434" t="s">
        <v>33</v>
      </c>
      <c r="S434" s="7">
        <f t="shared" si="56"/>
        <v>6</v>
      </c>
      <c r="T434" s="7" t="str">
        <f t="shared" si="57"/>
        <v>Medium</v>
      </c>
      <c r="U434" s="7" t="str">
        <f t="shared" si="58"/>
        <v>MEDIUM</v>
      </c>
      <c r="V434" s="7" t="str">
        <f t="shared" si="59"/>
        <v>medium</v>
      </c>
      <c r="W434" s="7" t="str">
        <f t="shared" si="60"/>
        <v>Medium</v>
      </c>
      <c r="X434" s="9" t="str">
        <f>LEFT(A434,2)</f>
        <v>10</v>
      </c>
      <c r="Y434" s="9" t="str">
        <f>RIGHT(A434,3)</f>
        <v>245</v>
      </c>
      <c r="Z434" s="9" t="str">
        <f t="shared" si="61"/>
        <v xml:space="preserve">s and </v>
      </c>
      <c r="AA434" s="9" t="str">
        <f t="shared" si="62"/>
        <v>ppe</v>
      </c>
    </row>
    <row r="435" spans="1:27" x14ac:dyDescent="0.25">
      <c r="A435">
        <v>10258</v>
      </c>
      <c r="B435">
        <v>41</v>
      </c>
      <c r="C435">
        <v>100</v>
      </c>
      <c r="D435">
        <v>5</v>
      </c>
      <c r="E435" s="1">
        <v>41747.00277777778</v>
      </c>
      <c r="F435" s="1">
        <v>41747.817847222221</v>
      </c>
      <c r="G435" t="s">
        <v>16</v>
      </c>
      <c r="H435" t="s">
        <v>271</v>
      </c>
      <c r="I435" t="s">
        <v>142</v>
      </c>
      <c r="J435" t="s">
        <v>143</v>
      </c>
      <c r="K435" t="s">
        <v>144</v>
      </c>
      <c r="L435" t="s">
        <v>116</v>
      </c>
      <c r="M435" t="s">
        <v>116</v>
      </c>
      <c r="N435" t="s">
        <v>145</v>
      </c>
      <c r="O435" t="s">
        <v>146</v>
      </c>
      <c r="P435" s="14" t="str">
        <f t="shared" si="54"/>
        <v>Akiko Shimamura</v>
      </c>
      <c r="Q435" s="14" t="str">
        <f t="shared" si="55"/>
        <v>Akiko Shimamura</v>
      </c>
      <c r="R435" t="s">
        <v>33</v>
      </c>
      <c r="S435" s="7">
        <f t="shared" si="56"/>
        <v>6</v>
      </c>
      <c r="T435" s="7" t="str">
        <f t="shared" si="57"/>
        <v>Medium</v>
      </c>
      <c r="U435" s="7" t="str">
        <f t="shared" si="58"/>
        <v>MEDIUM</v>
      </c>
      <c r="V435" s="7" t="str">
        <f t="shared" si="59"/>
        <v>medium</v>
      </c>
      <c r="W435" s="7" t="str">
        <f t="shared" si="60"/>
        <v>Medium</v>
      </c>
      <c r="X435" s="9" t="str">
        <f>LEFT(A435,2)</f>
        <v>10</v>
      </c>
      <c r="Y435" s="9" t="str">
        <f>RIGHT(A435,3)</f>
        <v>258</v>
      </c>
      <c r="Z435" s="9" t="str">
        <f t="shared" si="61"/>
        <v xml:space="preserve">s and </v>
      </c>
      <c r="AA435" s="9" t="str">
        <f t="shared" si="62"/>
        <v>ppe</v>
      </c>
    </row>
    <row r="436" spans="1:27" x14ac:dyDescent="0.25">
      <c r="A436">
        <v>10270</v>
      </c>
      <c r="B436">
        <v>43</v>
      </c>
      <c r="C436">
        <v>96.84</v>
      </c>
      <c r="D436">
        <v>8</v>
      </c>
      <c r="E436" s="1">
        <v>41848.019444444442</v>
      </c>
      <c r="F436" s="1">
        <v>41848.324189814812</v>
      </c>
      <c r="G436" t="s">
        <v>16</v>
      </c>
      <c r="H436" t="s">
        <v>271</v>
      </c>
      <c r="I436" t="s">
        <v>90</v>
      </c>
      <c r="J436" t="s">
        <v>91</v>
      </c>
      <c r="K436">
        <v>2067</v>
      </c>
      <c r="L436" t="s">
        <v>56</v>
      </c>
      <c r="M436" t="s">
        <v>57</v>
      </c>
      <c r="N436" t="s">
        <v>92</v>
      </c>
      <c r="O436" t="s">
        <v>93</v>
      </c>
      <c r="P436" s="14" t="str">
        <f t="shared" si="54"/>
        <v>Adrian Huxley</v>
      </c>
      <c r="Q436" s="14" t="str">
        <f t="shared" si="55"/>
        <v>Adrian Huxley</v>
      </c>
      <c r="R436" t="s">
        <v>33</v>
      </c>
      <c r="S436" s="7">
        <f t="shared" si="56"/>
        <v>6</v>
      </c>
      <c r="T436" s="7" t="str">
        <f t="shared" si="57"/>
        <v>Medium</v>
      </c>
      <c r="U436" s="7" t="str">
        <f t="shared" si="58"/>
        <v>MEDIUM</v>
      </c>
      <c r="V436" s="7" t="str">
        <f t="shared" si="59"/>
        <v>medium</v>
      </c>
      <c r="W436" s="7" t="str">
        <f t="shared" si="60"/>
        <v>Medium</v>
      </c>
      <c r="X436" s="9" t="str">
        <f>LEFT(A436,2)</f>
        <v>10</v>
      </c>
      <c r="Y436" s="9" t="str">
        <f>RIGHT(A436,3)</f>
        <v>270</v>
      </c>
      <c r="Z436" s="9" t="str">
        <f t="shared" si="61"/>
        <v xml:space="preserve">s and </v>
      </c>
      <c r="AA436" s="9" t="str">
        <f t="shared" si="62"/>
        <v>ppe</v>
      </c>
    </row>
    <row r="437" spans="1:27" x14ac:dyDescent="0.25">
      <c r="A437">
        <v>10280</v>
      </c>
      <c r="B437">
        <v>24</v>
      </c>
      <c r="C437">
        <v>100</v>
      </c>
      <c r="D437">
        <v>1</v>
      </c>
      <c r="E437" s="1">
        <v>41196.990972222222</v>
      </c>
      <c r="F437" s="1">
        <v>41199.646493055552</v>
      </c>
      <c r="G437" t="s">
        <v>16</v>
      </c>
      <c r="H437" t="s">
        <v>271</v>
      </c>
      <c r="I437" t="s">
        <v>147</v>
      </c>
      <c r="K437">
        <v>10100</v>
      </c>
      <c r="L437" t="s">
        <v>148</v>
      </c>
      <c r="M437" t="s">
        <v>27</v>
      </c>
      <c r="N437" t="s">
        <v>149</v>
      </c>
      <c r="O437" t="s">
        <v>150</v>
      </c>
      <c r="P437" s="14" t="str">
        <f t="shared" si="54"/>
        <v>Paolo Accorti</v>
      </c>
      <c r="Q437" s="14" t="str">
        <f t="shared" si="55"/>
        <v>Paolo Accorti</v>
      </c>
      <c r="R437" t="s">
        <v>24</v>
      </c>
      <c r="S437" s="7">
        <f t="shared" si="56"/>
        <v>5</v>
      </c>
      <c r="T437" s="7" t="str">
        <f t="shared" si="57"/>
        <v>Small</v>
      </c>
      <c r="U437" s="7" t="str">
        <f t="shared" si="58"/>
        <v>SMALL</v>
      </c>
      <c r="V437" s="7" t="str">
        <f t="shared" si="59"/>
        <v>small</v>
      </c>
      <c r="W437" s="7" t="str">
        <f t="shared" si="60"/>
        <v>Small</v>
      </c>
      <c r="X437" s="9" t="str">
        <f>LEFT(A437,2)</f>
        <v>10</v>
      </c>
      <c r="Y437" s="9" t="str">
        <f>RIGHT(A437,3)</f>
        <v>280</v>
      </c>
      <c r="Z437" s="9" t="str">
        <f t="shared" si="61"/>
        <v xml:space="preserve">s and </v>
      </c>
      <c r="AA437" s="9" t="str">
        <f t="shared" si="62"/>
        <v>ppe</v>
      </c>
    </row>
    <row r="438" spans="1:27" x14ac:dyDescent="0.25">
      <c r="A438">
        <v>10291</v>
      </c>
      <c r="B438">
        <v>41</v>
      </c>
      <c r="C438">
        <v>100</v>
      </c>
      <c r="D438">
        <v>10</v>
      </c>
      <c r="E438" s="1">
        <v>41231.019444444442</v>
      </c>
      <c r="F438" s="1">
        <v>41233.126030092593</v>
      </c>
      <c r="G438" t="s">
        <v>16</v>
      </c>
      <c r="H438" t="s">
        <v>271</v>
      </c>
      <c r="I438" t="s">
        <v>151</v>
      </c>
      <c r="K438" t="s">
        <v>152</v>
      </c>
      <c r="L438" t="s">
        <v>110</v>
      </c>
      <c r="M438" t="s">
        <v>27</v>
      </c>
      <c r="N438" t="s">
        <v>153</v>
      </c>
      <c r="O438" t="s">
        <v>119</v>
      </c>
      <c r="P438" s="14" t="str">
        <f t="shared" si="54"/>
        <v>Maria Larsson</v>
      </c>
      <c r="Q438" s="14" t="str">
        <f t="shared" si="55"/>
        <v>Maria Larsson</v>
      </c>
      <c r="R438" t="s">
        <v>33</v>
      </c>
      <c r="S438" s="7">
        <f t="shared" si="56"/>
        <v>6</v>
      </c>
      <c r="T438" s="7" t="str">
        <f t="shared" si="57"/>
        <v>Medium</v>
      </c>
      <c r="U438" s="7" t="str">
        <f t="shared" si="58"/>
        <v>MEDIUM</v>
      </c>
      <c r="V438" s="7" t="str">
        <f t="shared" si="59"/>
        <v>medium</v>
      </c>
      <c r="W438" s="7" t="str">
        <f t="shared" si="60"/>
        <v>Medium</v>
      </c>
      <c r="X438" s="9" t="str">
        <f>LEFT(A438,2)</f>
        <v>10</v>
      </c>
      <c r="Y438" s="9" t="str">
        <f>RIGHT(A438,3)</f>
        <v>291</v>
      </c>
      <c r="Z438" s="9" t="str">
        <f t="shared" si="61"/>
        <v xml:space="preserve">s and </v>
      </c>
      <c r="AA438" s="9" t="str">
        <f t="shared" si="62"/>
        <v>ppe</v>
      </c>
    </row>
    <row r="439" spans="1:27" x14ac:dyDescent="0.25">
      <c r="A439">
        <v>10304</v>
      </c>
      <c r="B439">
        <v>46</v>
      </c>
      <c r="C439">
        <v>98</v>
      </c>
      <c r="D439">
        <v>5</v>
      </c>
      <c r="E439" s="1">
        <v>42354.961805555555</v>
      </c>
      <c r="F439" s="1">
        <v>42357.564479166664</v>
      </c>
      <c r="G439" t="s">
        <v>16</v>
      </c>
      <c r="H439" t="s">
        <v>271</v>
      </c>
      <c r="I439" t="s">
        <v>154</v>
      </c>
      <c r="K439">
        <v>78000</v>
      </c>
      <c r="L439" t="s">
        <v>26</v>
      </c>
      <c r="M439" t="s">
        <v>27</v>
      </c>
      <c r="N439" t="s">
        <v>155</v>
      </c>
      <c r="O439" t="s">
        <v>32</v>
      </c>
      <c r="P439" s="14" t="str">
        <f t="shared" si="54"/>
        <v>Daniel Tonini</v>
      </c>
      <c r="Q439" s="14" t="str">
        <f t="shared" si="55"/>
        <v>Daniel Tonini</v>
      </c>
      <c r="R439" t="s">
        <v>33</v>
      </c>
      <c r="S439" s="7">
        <f t="shared" si="56"/>
        <v>6</v>
      </c>
      <c r="T439" s="7" t="str">
        <f t="shared" si="57"/>
        <v>Medium</v>
      </c>
      <c r="U439" s="7" t="str">
        <f t="shared" si="58"/>
        <v>MEDIUM</v>
      </c>
      <c r="V439" s="7" t="str">
        <f t="shared" si="59"/>
        <v>medium</v>
      </c>
      <c r="W439" s="7" t="str">
        <f t="shared" si="60"/>
        <v>Medium</v>
      </c>
      <c r="X439" s="9" t="str">
        <f>LEFT(A439,2)</f>
        <v>10</v>
      </c>
      <c r="Y439" s="9" t="str">
        <f>RIGHT(A439,3)</f>
        <v>304</v>
      </c>
      <c r="Z439" s="9" t="str">
        <f t="shared" si="61"/>
        <v xml:space="preserve">s and </v>
      </c>
      <c r="AA439" s="9" t="str">
        <f t="shared" si="62"/>
        <v>ppe</v>
      </c>
    </row>
    <row r="440" spans="1:27" x14ac:dyDescent="0.25">
      <c r="A440">
        <v>10312</v>
      </c>
      <c r="B440">
        <v>32</v>
      </c>
      <c r="C440">
        <v>100</v>
      </c>
      <c r="D440">
        <v>2</v>
      </c>
      <c r="E440" s="1">
        <v>41168.011805555558</v>
      </c>
      <c r="F440" s="1">
        <v>41168.360601851855</v>
      </c>
      <c r="G440" t="s">
        <v>16</v>
      </c>
      <c r="H440" t="s">
        <v>271</v>
      </c>
      <c r="I440" t="s">
        <v>156</v>
      </c>
      <c r="J440" t="s">
        <v>35</v>
      </c>
      <c r="K440">
        <v>97562</v>
      </c>
      <c r="L440" t="s">
        <v>20</v>
      </c>
      <c r="M440" t="s">
        <v>21</v>
      </c>
      <c r="N440" t="s">
        <v>157</v>
      </c>
      <c r="O440" t="s">
        <v>158</v>
      </c>
      <c r="P440" s="14" t="str">
        <f t="shared" si="54"/>
        <v>Valarie Nelson</v>
      </c>
      <c r="Q440" s="14" t="str">
        <f t="shared" si="55"/>
        <v>Valarie Nelson</v>
      </c>
      <c r="R440" t="s">
        <v>33</v>
      </c>
      <c r="S440" s="7">
        <f t="shared" si="56"/>
        <v>6</v>
      </c>
      <c r="T440" s="7" t="str">
        <f t="shared" si="57"/>
        <v>Medium</v>
      </c>
      <c r="U440" s="7" t="str">
        <f t="shared" si="58"/>
        <v>MEDIUM</v>
      </c>
      <c r="V440" s="7" t="str">
        <f t="shared" si="59"/>
        <v>medium</v>
      </c>
      <c r="W440" s="7" t="str">
        <f t="shared" si="60"/>
        <v>Medium</v>
      </c>
      <c r="X440" s="9" t="str">
        <f>LEFT(A440,2)</f>
        <v>10</v>
      </c>
      <c r="Y440" s="9" t="str">
        <f>RIGHT(A440,3)</f>
        <v>312</v>
      </c>
      <c r="Z440" s="9" t="str">
        <f t="shared" si="61"/>
        <v xml:space="preserve">s and </v>
      </c>
      <c r="AA440" s="9" t="str">
        <f t="shared" si="62"/>
        <v>ppe</v>
      </c>
    </row>
    <row r="441" spans="1:27" x14ac:dyDescent="0.25">
      <c r="A441">
        <v>10322</v>
      </c>
      <c r="B441">
        <v>22</v>
      </c>
      <c r="C441">
        <v>100</v>
      </c>
      <c r="D441">
        <v>10</v>
      </c>
      <c r="E441" s="1">
        <v>41128.033333333333</v>
      </c>
      <c r="F441" s="1">
        <v>41128.821550925924</v>
      </c>
      <c r="G441" t="s">
        <v>16</v>
      </c>
      <c r="H441" t="s">
        <v>271</v>
      </c>
      <c r="I441" t="s">
        <v>159</v>
      </c>
      <c r="J441" t="s">
        <v>160</v>
      </c>
      <c r="K441">
        <v>62005</v>
      </c>
      <c r="L441" t="s">
        <v>20</v>
      </c>
      <c r="M441" t="s">
        <v>21</v>
      </c>
      <c r="N441" t="s">
        <v>36</v>
      </c>
      <c r="O441" t="s">
        <v>158</v>
      </c>
      <c r="P441" s="14" t="str">
        <f t="shared" si="54"/>
        <v>Valarie Young</v>
      </c>
      <c r="Q441" s="14" t="str">
        <f t="shared" si="55"/>
        <v>Valarie Young</v>
      </c>
      <c r="R441" t="s">
        <v>24</v>
      </c>
      <c r="S441" s="7">
        <f t="shared" si="56"/>
        <v>5</v>
      </c>
      <c r="T441" s="7" t="str">
        <f t="shared" si="57"/>
        <v>Small</v>
      </c>
      <c r="U441" s="7" t="str">
        <f t="shared" si="58"/>
        <v>SMALL</v>
      </c>
      <c r="V441" s="7" t="str">
        <f t="shared" si="59"/>
        <v>small</v>
      </c>
      <c r="W441" s="7" t="str">
        <f t="shared" si="60"/>
        <v>Small</v>
      </c>
      <c r="X441" s="9" t="str">
        <f>LEFT(A441,2)</f>
        <v>10</v>
      </c>
      <c r="Y441" s="9" t="str">
        <f>RIGHT(A441,3)</f>
        <v>322</v>
      </c>
      <c r="Z441" s="9" t="str">
        <f t="shared" si="61"/>
        <v xml:space="preserve">s and </v>
      </c>
      <c r="AA441" s="9" t="str">
        <f t="shared" si="62"/>
        <v>ppe</v>
      </c>
    </row>
    <row r="442" spans="1:27" x14ac:dyDescent="0.25">
      <c r="A442">
        <v>10333</v>
      </c>
      <c r="B442">
        <v>29</v>
      </c>
      <c r="C442">
        <v>40.25</v>
      </c>
      <c r="D442">
        <v>7</v>
      </c>
      <c r="E442" s="1">
        <v>42545.006249999999</v>
      </c>
      <c r="F442" s="1">
        <v>42546.899143518516</v>
      </c>
      <c r="G442" t="s">
        <v>16</v>
      </c>
      <c r="H442" t="s">
        <v>271</v>
      </c>
      <c r="I442" t="s">
        <v>38</v>
      </c>
      <c r="J442" t="s">
        <v>35</v>
      </c>
      <c r="L442" t="s">
        <v>20</v>
      </c>
      <c r="M442" t="s">
        <v>21</v>
      </c>
      <c r="N442" t="s">
        <v>51</v>
      </c>
      <c r="O442" t="s">
        <v>37</v>
      </c>
      <c r="P442" s="14" t="str">
        <f t="shared" si="54"/>
        <v>Julie Murphy</v>
      </c>
      <c r="Q442" s="14" t="str">
        <f t="shared" si="55"/>
        <v>Julie Murphy</v>
      </c>
      <c r="R442" t="s">
        <v>24</v>
      </c>
      <c r="S442" s="7">
        <f t="shared" si="56"/>
        <v>5</v>
      </c>
      <c r="T442" s="7" t="str">
        <f t="shared" si="57"/>
        <v>Small</v>
      </c>
      <c r="U442" s="7" t="str">
        <f t="shared" si="58"/>
        <v>SMALL</v>
      </c>
      <c r="V442" s="7" t="str">
        <f t="shared" si="59"/>
        <v>small</v>
      </c>
      <c r="W442" s="7" t="str">
        <f t="shared" si="60"/>
        <v>Small</v>
      </c>
      <c r="X442" s="9" t="str">
        <f>LEFT(A442,2)</f>
        <v>10</v>
      </c>
      <c r="Y442" s="9" t="str">
        <f>RIGHT(A442,3)</f>
        <v>333</v>
      </c>
      <c r="Z442" s="9" t="str">
        <f t="shared" si="61"/>
        <v xml:space="preserve">s and </v>
      </c>
      <c r="AA442" s="9" t="str">
        <f t="shared" si="62"/>
        <v>ppe</v>
      </c>
    </row>
    <row r="443" spans="1:27" x14ac:dyDescent="0.25">
      <c r="A443">
        <v>10347</v>
      </c>
      <c r="B443">
        <v>42</v>
      </c>
      <c r="C443">
        <v>49.6</v>
      </c>
      <c r="D443">
        <v>5</v>
      </c>
      <c r="E443" s="1">
        <v>41636.063194444447</v>
      </c>
      <c r="F443" s="1">
        <v>41638.955648148149</v>
      </c>
      <c r="G443" t="s">
        <v>16</v>
      </c>
      <c r="H443" t="s">
        <v>271</v>
      </c>
      <c r="I443" t="s">
        <v>54</v>
      </c>
      <c r="J443" t="s">
        <v>55</v>
      </c>
      <c r="K443">
        <v>3004</v>
      </c>
      <c r="L443" t="s">
        <v>56</v>
      </c>
      <c r="M443" t="s">
        <v>57</v>
      </c>
      <c r="N443" t="s">
        <v>58</v>
      </c>
      <c r="O443" t="s">
        <v>59</v>
      </c>
      <c r="P443" s="14" t="str">
        <f t="shared" si="54"/>
        <v>Peter Ferguson</v>
      </c>
      <c r="Q443" s="14" t="str">
        <f t="shared" si="55"/>
        <v>Peter Ferguson</v>
      </c>
      <c r="R443" t="s">
        <v>24</v>
      </c>
      <c r="S443" s="7">
        <f t="shared" si="56"/>
        <v>5</v>
      </c>
      <c r="T443" s="7" t="str">
        <f t="shared" si="57"/>
        <v>Small</v>
      </c>
      <c r="U443" s="7" t="str">
        <f t="shared" si="58"/>
        <v>SMALL</v>
      </c>
      <c r="V443" s="7" t="str">
        <f t="shared" si="59"/>
        <v>small</v>
      </c>
      <c r="W443" s="7" t="str">
        <f t="shared" si="60"/>
        <v>Small</v>
      </c>
      <c r="X443" s="9" t="str">
        <f>LEFT(A443,2)</f>
        <v>10</v>
      </c>
      <c r="Y443" s="9" t="str">
        <f>RIGHT(A443,3)</f>
        <v>347</v>
      </c>
      <c r="Z443" s="9" t="str">
        <f t="shared" si="61"/>
        <v xml:space="preserve">s and </v>
      </c>
      <c r="AA443" s="9" t="str">
        <f t="shared" si="62"/>
        <v>ppe</v>
      </c>
    </row>
    <row r="444" spans="1:27" x14ac:dyDescent="0.25">
      <c r="A444">
        <v>10357</v>
      </c>
      <c r="B444">
        <v>39</v>
      </c>
      <c r="C444">
        <v>98</v>
      </c>
      <c r="D444">
        <v>1</v>
      </c>
      <c r="E444" s="1">
        <v>41846.013888888891</v>
      </c>
      <c r="F444" s="1">
        <v>41846.783159722225</v>
      </c>
      <c r="G444" t="s">
        <v>16</v>
      </c>
      <c r="H444" t="s">
        <v>271</v>
      </c>
      <c r="I444" t="s">
        <v>156</v>
      </c>
      <c r="J444" t="s">
        <v>35</v>
      </c>
      <c r="K444">
        <v>97562</v>
      </c>
      <c r="L444" t="s">
        <v>20</v>
      </c>
      <c r="M444" t="s">
        <v>21</v>
      </c>
      <c r="N444" t="s">
        <v>157</v>
      </c>
      <c r="O444" t="s">
        <v>158</v>
      </c>
      <c r="P444" s="14" t="str">
        <f t="shared" si="54"/>
        <v>Valarie Nelson</v>
      </c>
      <c r="Q444" s="14" t="str">
        <f t="shared" si="55"/>
        <v>Valarie Nelson</v>
      </c>
      <c r="R444" t="s">
        <v>33</v>
      </c>
      <c r="S444" s="7">
        <f t="shared" si="56"/>
        <v>6</v>
      </c>
      <c r="T444" s="7" t="str">
        <f t="shared" si="57"/>
        <v>Medium</v>
      </c>
      <c r="U444" s="7" t="str">
        <f t="shared" si="58"/>
        <v>MEDIUM</v>
      </c>
      <c r="V444" s="7" t="str">
        <f t="shared" si="59"/>
        <v>medium</v>
      </c>
      <c r="W444" s="7" t="str">
        <f t="shared" si="60"/>
        <v>Medium</v>
      </c>
      <c r="X444" s="9" t="str">
        <f>LEFT(A444,2)</f>
        <v>10</v>
      </c>
      <c r="Y444" s="9" t="str">
        <f>RIGHT(A444,3)</f>
        <v>357</v>
      </c>
      <c r="Z444" s="9" t="str">
        <f t="shared" si="61"/>
        <v xml:space="preserve">s and </v>
      </c>
      <c r="AA444" s="9" t="str">
        <f t="shared" si="62"/>
        <v>ppe</v>
      </c>
    </row>
    <row r="445" spans="1:27" x14ac:dyDescent="0.25">
      <c r="A445">
        <v>10370</v>
      </c>
      <c r="B445">
        <v>27</v>
      </c>
      <c r="C445">
        <v>100</v>
      </c>
      <c r="D445">
        <v>1</v>
      </c>
      <c r="E445" s="1">
        <v>41589.034722222219</v>
      </c>
      <c r="F445" s="1">
        <v>41591.316099537034</v>
      </c>
      <c r="G445" t="s">
        <v>16</v>
      </c>
      <c r="H445" t="s">
        <v>271</v>
      </c>
      <c r="I445" t="s">
        <v>163</v>
      </c>
      <c r="J445" t="s">
        <v>91</v>
      </c>
      <c r="K445">
        <v>2060</v>
      </c>
      <c r="L445" t="s">
        <v>56</v>
      </c>
      <c r="M445" t="s">
        <v>57</v>
      </c>
      <c r="N445" t="s">
        <v>164</v>
      </c>
      <c r="O445" t="s">
        <v>165</v>
      </c>
      <c r="P445" s="14" t="str">
        <f t="shared" si="54"/>
        <v>Anna O'Hara</v>
      </c>
      <c r="Q445" s="14" t="str">
        <f t="shared" si="55"/>
        <v>Anna O'Hara</v>
      </c>
      <c r="R445" t="s">
        <v>33</v>
      </c>
      <c r="S445" s="7">
        <f t="shared" si="56"/>
        <v>6</v>
      </c>
      <c r="T445" s="7" t="str">
        <f t="shared" si="57"/>
        <v>Medium</v>
      </c>
      <c r="U445" s="7" t="str">
        <f t="shared" si="58"/>
        <v>MEDIUM</v>
      </c>
      <c r="V445" s="7" t="str">
        <f t="shared" si="59"/>
        <v>medium</v>
      </c>
      <c r="W445" s="7" t="str">
        <f t="shared" si="60"/>
        <v>Medium</v>
      </c>
      <c r="X445" s="9" t="str">
        <f>LEFT(A445,2)</f>
        <v>10</v>
      </c>
      <c r="Y445" s="9" t="str">
        <f>RIGHT(A445,3)</f>
        <v>370</v>
      </c>
      <c r="Z445" s="9" t="str">
        <f t="shared" si="61"/>
        <v xml:space="preserve">s and </v>
      </c>
      <c r="AA445" s="9" t="str">
        <f t="shared" si="62"/>
        <v>ppe</v>
      </c>
    </row>
    <row r="446" spans="1:27" x14ac:dyDescent="0.25">
      <c r="A446">
        <v>10381</v>
      </c>
      <c r="B446">
        <v>48</v>
      </c>
      <c r="C446">
        <v>98</v>
      </c>
      <c r="D446">
        <v>2</v>
      </c>
      <c r="E446" s="1">
        <v>42448.98541666667</v>
      </c>
      <c r="F446" s="1">
        <v>42450.617858796293</v>
      </c>
      <c r="G446" t="s">
        <v>16</v>
      </c>
      <c r="H446" t="s">
        <v>271</v>
      </c>
      <c r="I446" t="s">
        <v>38</v>
      </c>
      <c r="J446" t="s">
        <v>35</v>
      </c>
      <c r="L446" t="s">
        <v>20</v>
      </c>
      <c r="M446" t="s">
        <v>21</v>
      </c>
      <c r="N446" t="s">
        <v>39</v>
      </c>
      <c r="O446" t="s">
        <v>37</v>
      </c>
      <c r="P446" s="14" t="str">
        <f t="shared" si="54"/>
        <v>Julie Brown</v>
      </c>
      <c r="Q446" s="14" t="str">
        <f t="shared" si="55"/>
        <v>Julie Brown</v>
      </c>
      <c r="R446" t="s">
        <v>33</v>
      </c>
      <c r="S446" s="7">
        <f t="shared" si="56"/>
        <v>6</v>
      </c>
      <c r="T446" s="7" t="str">
        <f t="shared" si="57"/>
        <v>Medium</v>
      </c>
      <c r="U446" s="7" t="str">
        <f t="shared" si="58"/>
        <v>MEDIUM</v>
      </c>
      <c r="V446" s="7" t="str">
        <f t="shared" si="59"/>
        <v>medium</v>
      </c>
      <c r="W446" s="7" t="str">
        <f t="shared" si="60"/>
        <v>Medium</v>
      </c>
      <c r="X446" s="9" t="str">
        <f>LEFT(A446,2)</f>
        <v>10</v>
      </c>
      <c r="Y446" s="9" t="str">
        <f>RIGHT(A446,3)</f>
        <v>381</v>
      </c>
      <c r="Z446" s="9" t="str">
        <f t="shared" si="61"/>
        <v xml:space="preserve">s and </v>
      </c>
      <c r="AA446" s="9" t="str">
        <f t="shared" si="62"/>
        <v>ppe</v>
      </c>
    </row>
    <row r="447" spans="1:27" x14ac:dyDescent="0.25">
      <c r="A447">
        <v>10391</v>
      </c>
      <c r="B447">
        <v>29</v>
      </c>
      <c r="C447">
        <v>85.1</v>
      </c>
      <c r="D447">
        <v>10</v>
      </c>
      <c r="E447" s="1">
        <v>41921.038888888892</v>
      </c>
      <c r="F447" s="1">
        <v>41922.347199074073</v>
      </c>
      <c r="G447" t="s">
        <v>16</v>
      </c>
      <c r="H447" t="s">
        <v>271</v>
      </c>
      <c r="I447" t="s">
        <v>163</v>
      </c>
      <c r="J447" t="s">
        <v>91</v>
      </c>
      <c r="K447">
        <v>2060</v>
      </c>
      <c r="L447" t="s">
        <v>56</v>
      </c>
      <c r="M447" t="s">
        <v>57</v>
      </c>
      <c r="N447" t="s">
        <v>164</v>
      </c>
      <c r="O447" t="s">
        <v>165</v>
      </c>
      <c r="P447" s="14" t="str">
        <f t="shared" si="54"/>
        <v>Anna O'Hara</v>
      </c>
      <c r="Q447" s="14" t="str">
        <f t="shared" si="55"/>
        <v>Anna O'Hara</v>
      </c>
      <c r="R447" t="s">
        <v>24</v>
      </c>
      <c r="S447" s="7">
        <f t="shared" si="56"/>
        <v>5</v>
      </c>
      <c r="T447" s="7" t="str">
        <f t="shared" si="57"/>
        <v>Small</v>
      </c>
      <c r="U447" s="7" t="str">
        <f t="shared" si="58"/>
        <v>SMALL</v>
      </c>
      <c r="V447" s="7" t="str">
        <f t="shared" si="59"/>
        <v>small</v>
      </c>
      <c r="W447" s="7" t="str">
        <f t="shared" si="60"/>
        <v>Small</v>
      </c>
      <c r="X447" s="9" t="str">
        <f>LEFT(A447,2)</f>
        <v>10</v>
      </c>
      <c r="Y447" s="9" t="str">
        <f>RIGHT(A447,3)</f>
        <v>391</v>
      </c>
      <c r="Z447" s="9" t="str">
        <f t="shared" si="61"/>
        <v xml:space="preserve">s and </v>
      </c>
      <c r="AA447" s="9" t="str">
        <f t="shared" si="62"/>
        <v>ppe</v>
      </c>
    </row>
    <row r="448" spans="1:27" x14ac:dyDescent="0.25">
      <c r="A448">
        <v>10411</v>
      </c>
      <c r="B448">
        <v>27</v>
      </c>
      <c r="C448">
        <v>100</v>
      </c>
      <c r="D448">
        <v>8</v>
      </c>
      <c r="E448" s="1">
        <v>41520.000694444447</v>
      </c>
      <c r="F448" s="1">
        <v>41522.275081018517</v>
      </c>
      <c r="G448" t="s">
        <v>16</v>
      </c>
      <c r="H448" t="s">
        <v>271</v>
      </c>
      <c r="I448" t="s">
        <v>166</v>
      </c>
      <c r="J448" t="s">
        <v>167</v>
      </c>
      <c r="K448" t="s">
        <v>168</v>
      </c>
      <c r="L448" t="s">
        <v>133</v>
      </c>
      <c r="M448" t="s">
        <v>21</v>
      </c>
      <c r="N448" t="s">
        <v>169</v>
      </c>
      <c r="O448" t="s">
        <v>170</v>
      </c>
      <c r="P448" s="14" t="str">
        <f t="shared" si="54"/>
        <v>Jean Fresnisre</v>
      </c>
      <c r="Q448" s="14" t="str">
        <f t="shared" si="55"/>
        <v>Jean Fresnisre</v>
      </c>
      <c r="R448" t="s">
        <v>33</v>
      </c>
      <c r="S448" s="7">
        <f t="shared" si="56"/>
        <v>6</v>
      </c>
      <c r="T448" s="7" t="str">
        <f t="shared" si="57"/>
        <v>Medium</v>
      </c>
      <c r="U448" s="7" t="str">
        <f t="shared" si="58"/>
        <v>MEDIUM</v>
      </c>
      <c r="V448" s="7" t="str">
        <f t="shared" si="59"/>
        <v>medium</v>
      </c>
      <c r="W448" s="7" t="str">
        <f t="shared" si="60"/>
        <v>Medium</v>
      </c>
      <c r="X448" s="9" t="str">
        <f>LEFT(A448,2)</f>
        <v>10</v>
      </c>
      <c r="Y448" s="9" t="str">
        <f>RIGHT(A448,3)</f>
        <v>411</v>
      </c>
      <c r="Z448" s="9" t="str">
        <f t="shared" si="61"/>
        <v xml:space="preserve">s and </v>
      </c>
      <c r="AA448" s="9" t="str">
        <f t="shared" si="62"/>
        <v>ppe</v>
      </c>
    </row>
    <row r="449" spans="1:27" x14ac:dyDescent="0.25">
      <c r="A449">
        <v>10424</v>
      </c>
      <c r="B449">
        <v>54</v>
      </c>
      <c r="C449">
        <v>100</v>
      </c>
      <c r="D449">
        <v>5</v>
      </c>
      <c r="E449" s="1">
        <v>41705.013888888891</v>
      </c>
      <c r="F449" s="1">
        <v>41707.869317129633</v>
      </c>
      <c r="G449" t="s">
        <v>171</v>
      </c>
      <c r="H449" t="s">
        <v>271</v>
      </c>
      <c r="I449" t="s">
        <v>103</v>
      </c>
      <c r="K449">
        <v>28034</v>
      </c>
      <c r="L449" t="s">
        <v>104</v>
      </c>
      <c r="M449" t="s">
        <v>27</v>
      </c>
      <c r="N449" t="s">
        <v>105</v>
      </c>
      <c r="O449" t="s">
        <v>106</v>
      </c>
      <c r="P449" s="14" t="str">
        <f t="shared" si="54"/>
        <v>Diego Freyre</v>
      </c>
      <c r="Q449" s="14" t="str">
        <f t="shared" si="55"/>
        <v>Diego Freyre</v>
      </c>
      <c r="R449" t="s">
        <v>89</v>
      </c>
      <c r="S449" s="7">
        <f t="shared" si="56"/>
        <v>5</v>
      </c>
      <c r="T449" s="7" t="str">
        <f t="shared" si="57"/>
        <v>Large</v>
      </c>
      <c r="U449" s="7" t="str">
        <f t="shared" si="58"/>
        <v>LARGE</v>
      </c>
      <c r="V449" s="7" t="str">
        <f t="shared" si="59"/>
        <v>large</v>
      </c>
      <c r="W449" s="7" t="str">
        <f t="shared" si="60"/>
        <v>Large</v>
      </c>
      <c r="X449" s="9" t="str">
        <f>LEFT(A449,2)</f>
        <v>10</v>
      </c>
      <c r="Y449" s="9" t="str">
        <f>RIGHT(A449,3)</f>
        <v>424</v>
      </c>
      <c r="Z449" s="9" t="str">
        <f t="shared" si="61"/>
        <v xml:space="preserve">s and </v>
      </c>
      <c r="AA449" s="9" t="str">
        <f t="shared" si="62"/>
        <v>Pro</v>
      </c>
    </row>
    <row r="450" spans="1:27" x14ac:dyDescent="0.25">
      <c r="A450">
        <v>10109</v>
      </c>
      <c r="B450">
        <v>26</v>
      </c>
      <c r="C450">
        <v>100</v>
      </c>
      <c r="D450">
        <v>4</v>
      </c>
      <c r="E450" s="1">
        <v>41952.013194444444</v>
      </c>
      <c r="F450" s="1">
        <v>41954.333969907406</v>
      </c>
      <c r="G450" t="s">
        <v>16</v>
      </c>
      <c r="H450" t="s">
        <v>107</v>
      </c>
      <c r="I450" t="s">
        <v>124</v>
      </c>
      <c r="J450" t="s">
        <v>83</v>
      </c>
      <c r="K450">
        <v>71270</v>
      </c>
      <c r="L450" t="s">
        <v>20</v>
      </c>
      <c r="M450" t="s">
        <v>21</v>
      </c>
      <c r="N450" t="s">
        <v>73</v>
      </c>
      <c r="O450" t="s">
        <v>176</v>
      </c>
      <c r="P450" s="14" t="str">
        <f t="shared" si="54"/>
        <v>Rosa Hernandez</v>
      </c>
      <c r="Q450" s="14" t="str">
        <f t="shared" si="55"/>
        <v>Rosa Hernandez</v>
      </c>
      <c r="R450" t="s">
        <v>33</v>
      </c>
      <c r="S450" s="7">
        <f t="shared" si="56"/>
        <v>6</v>
      </c>
      <c r="T450" s="7" t="str">
        <f t="shared" si="57"/>
        <v>Medium</v>
      </c>
      <c r="U450" s="7" t="str">
        <f t="shared" si="58"/>
        <v>MEDIUM</v>
      </c>
      <c r="V450" s="7" t="str">
        <f t="shared" si="59"/>
        <v>medium</v>
      </c>
      <c r="W450" s="7" t="str">
        <f t="shared" si="60"/>
        <v>Medium</v>
      </c>
      <c r="X450" s="9" t="str">
        <f>LEFT(A450,2)</f>
        <v>10</v>
      </c>
      <c r="Y450" s="9" t="str">
        <f>RIGHT(A450,3)</f>
        <v>109</v>
      </c>
      <c r="Z450" s="9" t="str">
        <f t="shared" si="61"/>
        <v>ic Car</v>
      </c>
      <c r="AA450" s="9" t="str">
        <f t="shared" si="62"/>
        <v>ppe</v>
      </c>
    </row>
    <row r="451" spans="1:27" x14ac:dyDescent="0.25">
      <c r="A451">
        <v>10122</v>
      </c>
      <c r="B451">
        <v>34</v>
      </c>
      <c r="C451">
        <v>100</v>
      </c>
      <c r="D451">
        <v>2</v>
      </c>
      <c r="E451" s="1">
        <v>41351.027083333334</v>
      </c>
      <c r="F451" s="1">
        <v>41352.410601851851</v>
      </c>
      <c r="G451" t="s">
        <v>16</v>
      </c>
      <c r="H451" t="s">
        <v>107</v>
      </c>
      <c r="I451" t="s">
        <v>237</v>
      </c>
      <c r="K451">
        <v>13008</v>
      </c>
      <c r="L451" t="s">
        <v>26</v>
      </c>
      <c r="M451" t="s">
        <v>27</v>
      </c>
      <c r="N451" t="s">
        <v>238</v>
      </c>
      <c r="O451" t="s">
        <v>239</v>
      </c>
      <c r="P451" s="14" t="str">
        <f t="shared" ref="P451:P514" si="63">CONCATENATE(O451," ",N451)</f>
        <v>Laurence Lebihan</v>
      </c>
      <c r="Q451" s="14" t="str">
        <f t="shared" ref="Q451:Q514" si="64">O451&amp;" "&amp;N451</f>
        <v>Laurence Lebihan</v>
      </c>
      <c r="R451" t="s">
        <v>33</v>
      </c>
      <c r="S451" s="7">
        <f t="shared" ref="S451:S514" si="65">LEN(R451)</f>
        <v>6</v>
      </c>
      <c r="T451" s="7" t="str">
        <f t="shared" ref="T451:T514" si="66">TRIM(R451)</f>
        <v>Medium</v>
      </c>
      <c r="U451" s="7" t="str">
        <f t="shared" ref="U451:U514" si="67">UPPER(T451)</f>
        <v>MEDIUM</v>
      </c>
      <c r="V451" s="7" t="str">
        <f t="shared" ref="V451:V514" si="68">LOWER(U451)</f>
        <v>medium</v>
      </c>
      <c r="W451" s="7" t="str">
        <f t="shared" ref="W451:W514" si="69">PROPER(V451)</f>
        <v>Medium</v>
      </c>
      <c r="X451" s="9" t="str">
        <f>LEFT(A451,2)</f>
        <v>10</v>
      </c>
      <c r="Y451" s="9" t="str">
        <f>RIGHT(A451,3)</f>
        <v>122</v>
      </c>
      <c r="Z451" s="9" t="str">
        <f t="shared" ref="Z451:Z514" si="70">MID(H451,6,6)</f>
        <v>ic Car</v>
      </c>
      <c r="AA451" s="9" t="str">
        <f t="shared" ref="AA451:AA514" si="71">MID(G451,4,3)</f>
        <v>ppe</v>
      </c>
    </row>
    <row r="452" spans="1:27" x14ac:dyDescent="0.25">
      <c r="A452">
        <v>10136</v>
      </c>
      <c r="B452">
        <v>25</v>
      </c>
      <c r="C452">
        <v>100</v>
      </c>
      <c r="D452">
        <v>2</v>
      </c>
      <c r="E452" s="1">
        <v>41377.973611111112</v>
      </c>
      <c r="F452" s="1">
        <v>41378.26</v>
      </c>
      <c r="G452" t="s">
        <v>16</v>
      </c>
      <c r="H452" t="s">
        <v>107</v>
      </c>
      <c r="I452" t="s">
        <v>190</v>
      </c>
      <c r="K452">
        <v>31000</v>
      </c>
      <c r="L452" t="s">
        <v>26</v>
      </c>
      <c r="M452" t="s">
        <v>27</v>
      </c>
      <c r="N452" t="s">
        <v>191</v>
      </c>
      <c r="O452" t="s">
        <v>192</v>
      </c>
      <c r="P452" s="14" t="str">
        <f t="shared" si="63"/>
        <v>Annette Roulet</v>
      </c>
      <c r="Q452" s="14" t="str">
        <f t="shared" si="64"/>
        <v>Annette Roulet</v>
      </c>
      <c r="R452" t="s">
        <v>33</v>
      </c>
      <c r="S452" s="7">
        <f t="shared" si="65"/>
        <v>6</v>
      </c>
      <c r="T452" s="7" t="str">
        <f t="shared" si="66"/>
        <v>Medium</v>
      </c>
      <c r="U452" s="7" t="str">
        <f t="shared" si="67"/>
        <v>MEDIUM</v>
      </c>
      <c r="V452" s="7" t="str">
        <f t="shared" si="68"/>
        <v>medium</v>
      </c>
      <c r="W452" s="7" t="str">
        <f t="shared" si="69"/>
        <v>Medium</v>
      </c>
      <c r="X452" s="9" t="str">
        <f>LEFT(A452,2)</f>
        <v>10</v>
      </c>
      <c r="Y452" s="9" t="str">
        <f>RIGHT(A452,3)</f>
        <v>136</v>
      </c>
      <c r="Z452" s="9" t="str">
        <f t="shared" si="70"/>
        <v>ic Car</v>
      </c>
      <c r="AA452" s="9" t="str">
        <f t="shared" si="71"/>
        <v>ppe</v>
      </c>
    </row>
    <row r="453" spans="1:27" x14ac:dyDescent="0.25">
      <c r="A453">
        <v>10148</v>
      </c>
      <c r="B453">
        <v>23</v>
      </c>
      <c r="C453">
        <v>100</v>
      </c>
      <c r="D453">
        <v>13</v>
      </c>
      <c r="E453" s="1">
        <v>41768.051388888889</v>
      </c>
      <c r="F453" s="1">
        <v>41769.609537037039</v>
      </c>
      <c r="G453" t="s">
        <v>16</v>
      </c>
      <c r="H453" t="s">
        <v>107</v>
      </c>
      <c r="I453" t="s">
        <v>163</v>
      </c>
      <c r="J453" t="s">
        <v>91</v>
      </c>
      <c r="K453">
        <v>2060</v>
      </c>
      <c r="L453" t="s">
        <v>56</v>
      </c>
      <c r="M453" t="s">
        <v>57</v>
      </c>
      <c r="N453" t="s">
        <v>164</v>
      </c>
      <c r="O453" t="s">
        <v>165</v>
      </c>
      <c r="P453" s="14" t="str">
        <f t="shared" si="63"/>
        <v>Anna O'Hara</v>
      </c>
      <c r="Q453" s="14" t="str">
        <f t="shared" si="64"/>
        <v>Anna O'Hara</v>
      </c>
      <c r="R453" t="s">
        <v>24</v>
      </c>
      <c r="S453" s="7">
        <f t="shared" si="65"/>
        <v>5</v>
      </c>
      <c r="T453" s="7" t="str">
        <f t="shared" si="66"/>
        <v>Small</v>
      </c>
      <c r="U453" s="7" t="str">
        <f t="shared" si="67"/>
        <v>SMALL</v>
      </c>
      <c r="V453" s="7" t="str">
        <f t="shared" si="68"/>
        <v>small</v>
      </c>
      <c r="W453" s="7" t="str">
        <f t="shared" si="69"/>
        <v>Small</v>
      </c>
      <c r="X453" s="9" t="str">
        <f>LEFT(A453,2)</f>
        <v>10</v>
      </c>
      <c r="Y453" s="9" t="str">
        <f>RIGHT(A453,3)</f>
        <v>148</v>
      </c>
      <c r="Z453" s="9" t="str">
        <f t="shared" si="70"/>
        <v>ic Car</v>
      </c>
      <c r="AA453" s="9" t="str">
        <f t="shared" si="71"/>
        <v>ppe</v>
      </c>
    </row>
    <row r="454" spans="1:27" x14ac:dyDescent="0.25">
      <c r="A454">
        <v>10161</v>
      </c>
      <c r="B454">
        <v>28</v>
      </c>
      <c r="C454">
        <v>100</v>
      </c>
      <c r="D454">
        <v>12</v>
      </c>
      <c r="E454" s="1">
        <v>41182.00277777778</v>
      </c>
      <c r="F454" s="1">
        <v>41182.714768518519</v>
      </c>
      <c r="G454" t="s">
        <v>16</v>
      </c>
      <c r="H454" t="s">
        <v>107</v>
      </c>
      <c r="I454" t="s">
        <v>268</v>
      </c>
      <c r="K454">
        <v>8200</v>
      </c>
      <c r="L454" t="s">
        <v>181</v>
      </c>
      <c r="M454" t="s">
        <v>27</v>
      </c>
      <c r="N454" t="s">
        <v>269</v>
      </c>
      <c r="O454" t="s">
        <v>270</v>
      </c>
      <c r="P454" s="14" t="str">
        <f t="shared" si="63"/>
        <v>Palle Ibsen</v>
      </c>
      <c r="Q454" s="14" t="str">
        <f t="shared" si="64"/>
        <v>Palle Ibsen</v>
      </c>
      <c r="R454" t="s">
        <v>33</v>
      </c>
      <c r="S454" s="7">
        <f t="shared" si="65"/>
        <v>6</v>
      </c>
      <c r="T454" s="7" t="str">
        <f t="shared" si="66"/>
        <v>Medium</v>
      </c>
      <c r="U454" s="7" t="str">
        <f t="shared" si="67"/>
        <v>MEDIUM</v>
      </c>
      <c r="V454" s="7" t="str">
        <f t="shared" si="68"/>
        <v>medium</v>
      </c>
      <c r="W454" s="7" t="str">
        <f t="shared" si="69"/>
        <v>Medium</v>
      </c>
      <c r="X454" s="9" t="str">
        <f>LEFT(A454,2)</f>
        <v>10</v>
      </c>
      <c r="Y454" s="9" t="str">
        <f>RIGHT(A454,3)</f>
        <v>161</v>
      </c>
      <c r="Z454" s="9" t="str">
        <f t="shared" si="70"/>
        <v>ic Car</v>
      </c>
      <c r="AA454" s="9" t="str">
        <f t="shared" si="71"/>
        <v>ppe</v>
      </c>
    </row>
    <row r="455" spans="1:27" x14ac:dyDescent="0.25">
      <c r="A455">
        <v>10171</v>
      </c>
      <c r="B455">
        <v>35</v>
      </c>
      <c r="C455">
        <v>100</v>
      </c>
      <c r="D455">
        <v>2</v>
      </c>
      <c r="E455" s="1">
        <v>41224.069444444445</v>
      </c>
      <c r="F455" s="1">
        <v>41225.584305555552</v>
      </c>
      <c r="G455" t="s">
        <v>16</v>
      </c>
      <c r="H455" t="s">
        <v>107</v>
      </c>
      <c r="I455" t="s">
        <v>166</v>
      </c>
      <c r="J455" t="s">
        <v>167</v>
      </c>
      <c r="K455" t="s">
        <v>168</v>
      </c>
      <c r="L455" t="s">
        <v>133</v>
      </c>
      <c r="M455" t="s">
        <v>21</v>
      </c>
      <c r="N455" t="s">
        <v>169</v>
      </c>
      <c r="O455" t="s">
        <v>170</v>
      </c>
      <c r="P455" s="14" t="str">
        <f t="shared" si="63"/>
        <v>Jean Fresnisre</v>
      </c>
      <c r="Q455" s="14" t="str">
        <f t="shared" si="64"/>
        <v>Jean Fresnisre</v>
      </c>
      <c r="R455" t="s">
        <v>33</v>
      </c>
      <c r="S455" s="7">
        <f t="shared" si="65"/>
        <v>6</v>
      </c>
      <c r="T455" s="7" t="str">
        <f t="shared" si="66"/>
        <v>Medium</v>
      </c>
      <c r="U455" s="7" t="str">
        <f t="shared" si="67"/>
        <v>MEDIUM</v>
      </c>
      <c r="V455" s="7" t="str">
        <f t="shared" si="68"/>
        <v>medium</v>
      </c>
      <c r="W455" s="7" t="str">
        <f t="shared" si="69"/>
        <v>Medium</v>
      </c>
      <c r="X455" s="9" t="str">
        <f>LEFT(A455,2)</f>
        <v>10</v>
      </c>
      <c r="Y455" s="9" t="str">
        <f>RIGHT(A455,3)</f>
        <v>171</v>
      </c>
      <c r="Z455" s="9" t="str">
        <f t="shared" si="70"/>
        <v>ic Car</v>
      </c>
      <c r="AA455" s="9" t="str">
        <f t="shared" si="71"/>
        <v>ppe</v>
      </c>
    </row>
    <row r="456" spans="1:27" x14ac:dyDescent="0.25">
      <c r="A456">
        <v>10181</v>
      </c>
      <c r="B456">
        <v>44</v>
      </c>
      <c r="C456">
        <v>100</v>
      </c>
      <c r="D456">
        <v>6</v>
      </c>
      <c r="E456" s="1">
        <v>41784.02847222222</v>
      </c>
      <c r="F456" s="1">
        <v>41786.948020833333</v>
      </c>
      <c r="G456" t="s">
        <v>16</v>
      </c>
      <c r="H456" t="s">
        <v>107</v>
      </c>
      <c r="I456" t="s">
        <v>46</v>
      </c>
      <c r="K456" t="s">
        <v>47</v>
      </c>
      <c r="L456" t="s">
        <v>48</v>
      </c>
      <c r="M456" t="s">
        <v>27</v>
      </c>
      <c r="N456" t="s">
        <v>49</v>
      </c>
      <c r="O456" t="s">
        <v>50</v>
      </c>
      <c r="P456" s="14" t="str">
        <f t="shared" si="63"/>
        <v>Veysel Oeztan</v>
      </c>
      <c r="Q456" s="14" t="str">
        <f t="shared" si="64"/>
        <v>Veysel Oeztan</v>
      </c>
      <c r="R456" t="s">
        <v>33</v>
      </c>
      <c r="S456" s="7">
        <f t="shared" si="65"/>
        <v>6</v>
      </c>
      <c r="T456" s="7" t="str">
        <f t="shared" si="66"/>
        <v>Medium</v>
      </c>
      <c r="U456" s="7" t="str">
        <f t="shared" si="67"/>
        <v>MEDIUM</v>
      </c>
      <c r="V456" s="7" t="str">
        <f t="shared" si="68"/>
        <v>medium</v>
      </c>
      <c r="W456" s="7" t="str">
        <f t="shared" si="69"/>
        <v>Medium</v>
      </c>
      <c r="X456" s="9" t="str">
        <f>LEFT(A456,2)</f>
        <v>10</v>
      </c>
      <c r="Y456" s="9" t="str">
        <f>RIGHT(A456,3)</f>
        <v>181</v>
      </c>
      <c r="Z456" s="9" t="str">
        <f t="shared" si="70"/>
        <v>ic Car</v>
      </c>
      <c r="AA456" s="9" t="str">
        <f t="shared" si="71"/>
        <v>ppe</v>
      </c>
    </row>
    <row r="457" spans="1:27" x14ac:dyDescent="0.25">
      <c r="A457">
        <v>10192</v>
      </c>
      <c r="B457">
        <v>22</v>
      </c>
      <c r="C457">
        <v>100</v>
      </c>
      <c r="D457">
        <v>11</v>
      </c>
      <c r="E457" s="1">
        <v>41641.972916666666</v>
      </c>
      <c r="F457" s="1">
        <v>41643.56</v>
      </c>
      <c r="G457" t="s">
        <v>16</v>
      </c>
      <c r="H457" t="s">
        <v>107</v>
      </c>
      <c r="I457" t="s">
        <v>159</v>
      </c>
      <c r="J457" t="s">
        <v>160</v>
      </c>
      <c r="K457">
        <v>62005</v>
      </c>
      <c r="L457" t="s">
        <v>20</v>
      </c>
      <c r="M457" t="s">
        <v>21</v>
      </c>
      <c r="N457" t="s">
        <v>36</v>
      </c>
      <c r="O457" t="s">
        <v>158</v>
      </c>
      <c r="P457" s="14" t="str">
        <f t="shared" si="63"/>
        <v>Valarie Young</v>
      </c>
      <c r="Q457" s="14" t="str">
        <f t="shared" si="64"/>
        <v>Valarie Young</v>
      </c>
      <c r="R457" t="s">
        <v>33</v>
      </c>
      <c r="S457" s="7">
        <f t="shared" si="65"/>
        <v>6</v>
      </c>
      <c r="T457" s="7" t="str">
        <f t="shared" si="66"/>
        <v>Medium</v>
      </c>
      <c r="U457" s="7" t="str">
        <f t="shared" si="67"/>
        <v>MEDIUM</v>
      </c>
      <c r="V457" s="7" t="str">
        <f t="shared" si="68"/>
        <v>medium</v>
      </c>
      <c r="W457" s="7" t="str">
        <f t="shared" si="69"/>
        <v>Medium</v>
      </c>
      <c r="X457" s="9" t="str">
        <f>LEFT(A457,2)</f>
        <v>10</v>
      </c>
      <c r="Y457" s="9" t="str">
        <f>RIGHT(A457,3)</f>
        <v>192</v>
      </c>
      <c r="Z457" s="9" t="str">
        <f t="shared" si="70"/>
        <v>ic Car</v>
      </c>
      <c r="AA457" s="9" t="str">
        <f t="shared" si="71"/>
        <v>ppe</v>
      </c>
    </row>
    <row r="458" spans="1:27" x14ac:dyDescent="0.25">
      <c r="A458">
        <v>10204</v>
      </c>
      <c r="B458">
        <v>42</v>
      </c>
      <c r="C458">
        <v>100</v>
      </c>
      <c r="D458">
        <v>17</v>
      </c>
      <c r="E458" s="1">
        <v>41058.010416666664</v>
      </c>
      <c r="F458" s="1">
        <v>41059.806400462963</v>
      </c>
      <c r="G458" t="s">
        <v>16</v>
      </c>
      <c r="H458" t="s">
        <v>107</v>
      </c>
      <c r="I458" t="s">
        <v>18</v>
      </c>
      <c r="J458" t="s">
        <v>19</v>
      </c>
      <c r="K458">
        <v>10022</v>
      </c>
      <c r="L458" t="s">
        <v>20</v>
      </c>
      <c r="M458" t="s">
        <v>21</v>
      </c>
      <c r="N458" t="s">
        <v>36</v>
      </c>
      <c r="O458" t="s">
        <v>258</v>
      </c>
      <c r="P458" s="14" t="str">
        <f t="shared" si="63"/>
        <v>Jeff Young</v>
      </c>
      <c r="Q458" s="14" t="str">
        <f t="shared" si="64"/>
        <v>Jeff Young</v>
      </c>
      <c r="R458" t="s">
        <v>33</v>
      </c>
      <c r="S458" s="7">
        <f t="shared" si="65"/>
        <v>6</v>
      </c>
      <c r="T458" s="7" t="str">
        <f t="shared" si="66"/>
        <v>Medium</v>
      </c>
      <c r="U458" s="7" t="str">
        <f t="shared" si="67"/>
        <v>MEDIUM</v>
      </c>
      <c r="V458" s="7" t="str">
        <f t="shared" si="68"/>
        <v>medium</v>
      </c>
      <c r="W458" s="7" t="str">
        <f t="shared" si="69"/>
        <v>Medium</v>
      </c>
      <c r="X458" s="9" t="str">
        <f>LEFT(A458,2)</f>
        <v>10</v>
      </c>
      <c r="Y458" s="9" t="str">
        <f>RIGHT(A458,3)</f>
        <v>204</v>
      </c>
      <c r="Z458" s="9" t="str">
        <f t="shared" si="70"/>
        <v>ic Car</v>
      </c>
      <c r="AA458" s="9" t="str">
        <f t="shared" si="71"/>
        <v>ppe</v>
      </c>
    </row>
    <row r="459" spans="1:27" x14ac:dyDescent="0.25">
      <c r="A459">
        <v>10212</v>
      </c>
      <c r="B459">
        <v>29</v>
      </c>
      <c r="C459">
        <v>100</v>
      </c>
      <c r="D459">
        <v>10</v>
      </c>
      <c r="E459" s="1">
        <v>42499.032638888886</v>
      </c>
      <c r="F459" s="1">
        <v>42499.116226851853</v>
      </c>
      <c r="G459" t="s">
        <v>16</v>
      </c>
      <c r="H459" t="s">
        <v>107</v>
      </c>
      <c r="I459" t="s">
        <v>103</v>
      </c>
      <c r="K459">
        <v>28034</v>
      </c>
      <c r="L459" t="s">
        <v>104</v>
      </c>
      <c r="M459" t="s">
        <v>27</v>
      </c>
      <c r="N459" t="s">
        <v>105</v>
      </c>
      <c r="O459" t="s">
        <v>106</v>
      </c>
      <c r="P459" s="14" t="str">
        <f t="shared" si="63"/>
        <v>Diego Freyre</v>
      </c>
      <c r="Q459" s="14" t="str">
        <f t="shared" si="64"/>
        <v>Diego Freyre</v>
      </c>
      <c r="R459" t="s">
        <v>33</v>
      </c>
      <c r="S459" s="7">
        <f t="shared" si="65"/>
        <v>6</v>
      </c>
      <c r="T459" s="7" t="str">
        <f t="shared" si="66"/>
        <v>Medium</v>
      </c>
      <c r="U459" s="7" t="str">
        <f t="shared" si="67"/>
        <v>MEDIUM</v>
      </c>
      <c r="V459" s="7" t="str">
        <f t="shared" si="68"/>
        <v>medium</v>
      </c>
      <c r="W459" s="7" t="str">
        <f t="shared" si="69"/>
        <v>Medium</v>
      </c>
      <c r="X459" s="9" t="str">
        <f>LEFT(A459,2)</f>
        <v>10</v>
      </c>
      <c r="Y459" s="9" t="str">
        <f>RIGHT(A459,3)</f>
        <v>212</v>
      </c>
      <c r="Z459" s="9" t="str">
        <f t="shared" si="70"/>
        <v>ic Car</v>
      </c>
      <c r="AA459" s="9" t="str">
        <f t="shared" si="71"/>
        <v>ppe</v>
      </c>
    </row>
    <row r="460" spans="1:27" x14ac:dyDescent="0.25">
      <c r="A460">
        <v>10225</v>
      </c>
      <c r="B460">
        <v>32</v>
      </c>
      <c r="C460">
        <v>100</v>
      </c>
      <c r="D460">
        <v>1</v>
      </c>
      <c r="E460" s="1">
        <v>42728.953472222223</v>
      </c>
      <c r="F460" s="1">
        <v>42730.306122685186</v>
      </c>
      <c r="G460" t="s">
        <v>16</v>
      </c>
      <c r="H460" t="s">
        <v>107</v>
      </c>
      <c r="I460" t="s">
        <v>244</v>
      </c>
      <c r="K460">
        <v>1203</v>
      </c>
      <c r="L460" t="s">
        <v>245</v>
      </c>
      <c r="M460" t="s">
        <v>27</v>
      </c>
      <c r="N460" t="s">
        <v>246</v>
      </c>
      <c r="O460" t="s">
        <v>61</v>
      </c>
      <c r="P460" s="14" t="str">
        <f t="shared" si="63"/>
        <v>Michael Holz</v>
      </c>
      <c r="Q460" s="14" t="str">
        <f t="shared" si="64"/>
        <v>Michael Holz</v>
      </c>
      <c r="R460" t="s">
        <v>33</v>
      </c>
      <c r="S460" s="7">
        <f t="shared" si="65"/>
        <v>6</v>
      </c>
      <c r="T460" s="7" t="str">
        <f t="shared" si="66"/>
        <v>Medium</v>
      </c>
      <c r="U460" s="7" t="str">
        <f t="shared" si="67"/>
        <v>MEDIUM</v>
      </c>
      <c r="V460" s="7" t="str">
        <f t="shared" si="68"/>
        <v>medium</v>
      </c>
      <c r="W460" s="7" t="str">
        <f t="shared" si="69"/>
        <v>Medium</v>
      </c>
      <c r="X460" s="9" t="str">
        <f>LEFT(A460,2)</f>
        <v>10</v>
      </c>
      <c r="Y460" s="9" t="str">
        <f>RIGHT(A460,3)</f>
        <v>225</v>
      </c>
      <c r="Z460" s="9" t="str">
        <f t="shared" si="70"/>
        <v>ic Car</v>
      </c>
      <c r="AA460" s="9" t="str">
        <f t="shared" si="71"/>
        <v>ppe</v>
      </c>
    </row>
    <row r="461" spans="1:27" x14ac:dyDescent="0.25">
      <c r="A461">
        <v>10240</v>
      </c>
      <c r="B461">
        <v>41</v>
      </c>
      <c r="C461">
        <v>100</v>
      </c>
      <c r="D461">
        <v>3</v>
      </c>
      <c r="E461" s="1">
        <v>42498.037499999999</v>
      </c>
      <c r="F461" s="1">
        <v>42498.42359953704</v>
      </c>
      <c r="G461" t="s">
        <v>16</v>
      </c>
      <c r="H461" t="s">
        <v>107</v>
      </c>
      <c r="I461" t="s">
        <v>172</v>
      </c>
      <c r="J461" t="s">
        <v>172</v>
      </c>
      <c r="K461" t="s">
        <v>173</v>
      </c>
      <c r="L461" t="s">
        <v>116</v>
      </c>
      <c r="M461" t="s">
        <v>116</v>
      </c>
      <c r="N461" t="s">
        <v>174</v>
      </c>
      <c r="O461" t="s">
        <v>175</v>
      </c>
      <c r="P461" s="14" t="str">
        <f t="shared" si="63"/>
        <v>Mory Kentary</v>
      </c>
      <c r="Q461" s="14" t="str">
        <f t="shared" si="64"/>
        <v>Mory Kentary</v>
      </c>
      <c r="R461" t="s">
        <v>33</v>
      </c>
      <c r="S461" s="7">
        <f t="shared" si="65"/>
        <v>6</v>
      </c>
      <c r="T461" s="7" t="str">
        <f t="shared" si="66"/>
        <v>Medium</v>
      </c>
      <c r="U461" s="7" t="str">
        <f t="shared" si="67"/>
        <v>MEDIUM</v>
      </c>
      <c r="V461" s="7" t="str">
        <f t="shared" si="68"/>
        <v>medium</v>
      </c>
      <c r="W461" s="7" t="str">
        <f t="shared" si="69"/>
        <v>Medium</v>
      </c>
      <c r="X461" s="9" t="str">
        <f>LEFT(A461,2)</f>
        <v>10</v>
      </c>
      <c r="Y461" s="9" t="str">
        <f>RIGHT(A461,3)</f>
        <v>240</v>
      </c>
      <c r="Z461" s="9" t="str">
        <f t="shared" si="70"/>
        <v>ic Car</v>
      </c>
      <c r="AA461" s="9" t="str">
        <f t="shared" si="71"/>
        <v>ppe</v>
      </c>
    </row>
    <row r="462" spans="1:27" x14ac:dyDescent="0.25">
      <c r="A462">
        <v>10253</v>
      </c>
      <c r="B462">
        <v>26</v>
      </c>
      <c r="C462">
        <v>100</v>
      </c>
      <c r="D462">
        <v>5</v>
      </c>
      <c r="E462" s="1">
        <v>41584.051388888889</v>
      </c>
      <c r="F462" s="1">
        <v>41584.837268518517</v>
      </c>
      <c r="G462" t="s">
        <v>189</v>
      </c>
      <c r="H462" t="s">
        <v>107</v>
      </c>
      <c r="I462" t="s">
        <v>97</v>
      </c>
      <c r="K462" t="s">
        <v>98</v>
      </c>
      <c r="L462" t="s">
        <v>99</v>
      </c>
      <c r="M462" t="s">
        <v>27</v>
      </c>
      <c r="N462" t="s">
        <v>100</v>
      </c>
      <c r="O462" t="s">
        <v>101</v>
      </c>
      <c r="P462" s="14" t="str">
        <f t="shared" si="63"/>
        <v>Elizabeth Devon</v>
      </c>
      <c r="Q462" s="14" t="str">
        <f t="shared" si="64"/>
        <v>Elizabeth Devon</v>
      </c>
      <c r="R462" t="s">
        <v>33</v>
      </c>
      <c r="S462" s="7">
        <f t="shared" si="65"/>
        <v>6</v>
      </c>
      <c r="T462" s="7" t="str">
        <f t="shared" si="66"/>
        <v>Medium</v>
      </c>
      <c r="U462" s="7" t="str">
        <f t="shared" si="67"/>
        <v>MEDIUM</v>
      </c>
      <c r="V462" s="7" t="str">
        <f t="shared" si="68"/>
        <v>medium</v>
      </c>
      <c r="W462" s="7" t="str">
        <f t="shared" si="69"/>
        <v>Medium</v>
      </c>
      <c r="X462" s="9" t="str">
        <f>LEFT(A462,2)</f>
        <v>10</v>
      </c>
      <c r="Y462" s="9" t="str">
        <f>RIGHT(A462,3)</f>
        <v>253</v>
      </c>
      <c r="Z462" s="9" t="str">
        <f t="shared" si="70"/>
        <v>ic Car</v>
      </c>
      <c r="AA462" s="9" t="str">
        <f t="shared" si="71"/>
        <v>cel</v>
      </c>
    </row>
    <row r="463" spans="1:27" x14ac:dyDescent="0.25">
      <c r="A463">
        <v>10266</v>
      </c>
      <c r="B463">
        <v>21</v>
      </c>
      <c r="C463">
        <v>100</v>
      </c>
      <c r="D463">
        <v>6</v>
      </c>
      <c r="E463" s="1">
        <v>41188.073611111111</v>
      </c>
      <c r="F463" s="1">
        <v>41188.764606481483</v>
      </c>
      <c r="G463" t="s">
        <v>16</v>
      </c>
      <c r="H463" t="s">
        <v>107</v>
      </c>
      <c r="I463" t="s">
        <v>247</v>
      </c>
      <c r="K463">
        <v>42100</v>
      </c>
      <c r="L463" t="s">
        <v>148</v>
      </c>
      <c r="M463" t="s">
        <v>27</v>
      </c>
      <c r="N463" t="s">
        <v>248</v>
      </c>
      <c r="O463" t="s">
        <v>249</v>
      </c>
      <c r="P463" s="14" t="str">
        <f t="shared" si="63"/>
        <v>Maurizio Moroni</v>
      </c>
      <c r="Q463" s="14" t="str">
        <f t="shared" si="64"/>
        <v>Maurizio Moroni</v>
      </c>
      <c r="R463" t="s">
        <v>24</v>
      </c>
      <c r="S463" s="7">
        <f t="shared" si="65"/>
        <v>5</v>
      </c>
      <c r="T463" s="7" t="str">
        <f t="shared" si="66"/>
        <v>Small</v>
      </c>
      <c r="U463" s="7" t="str">
        <f t="shared" si="67"/>
        <v>SMALL</v>
      </c>
      <c r="V463" s="7" t="str">
        <f t="shared" si="68"/>
        <v>small</v>
      </c>
      <c r="W463" s="7" t="str">
        <f t="shared" si="69"/>
        <v>Small</v>
      </c>
      <c r="X463" s="9" t="str">
        <f>LEFT(A463,2)</f>
        <v>10</v>
      </c>
      <c r="Y463" s="9" t="str">
        <f>RIGHT(A463,3)</f>
        <v>266</v>
      </c>
      <c r="Z463" s="9" t="str">
        <f t="shared" si="70"/>
        <v>ic Car</v>
      </c>
      <c r="AA463" s="9" t="str">
        <f t="shared" si="71"/>
        <v>ppe</v>
      </c>
    </row>
    <row r="464" spans="1:27" x14ac:dyDescent="0.25">
      <c r="A464">
        <v>10278</v>
      </c>
      <c r="B464">
        <v>34</v>
      </c>
      <c r="C464">
        <v>100</v>
      </c>
      <c r="D464">
        <v>6</v>
      </c>
      <c r="E464" s="1">
        <v>41251.022222222222</v>
      </c>
      <c r="F464" s="1">
        <v>41251.790648148148</v>
      </c>
      <c r="G464" t="s">
        <v>16</v>
      </c>
      <c r="H464" t="s">
        <v>107</v>
      </c>
      <c r="I464" t="s">
        <v>283</v>
      </c>
      <c r="J464" t="s">
        <v>284</v>
      </c>
      <c r="K464">
        <v>83030</v>
      </c>
      <c r="L464" t="s">
        <v>20</v>
      </c>
      <c r="M464" t="s">
        <v>21</v>
      </c>
      <c r="N464" t="s">
        <v>67</v>
      </c>
      <c r="O464" t="s">
        <v>221</v>
      </c>
      <c r="P464" s="14" t="str">
        <f t="shared" si="63"/>
        <v>Sue King</v>
      </c>
      <c r="Q464" s="14" t="str">
        <f t="shared" si="64"/>
        <v>Sue King</v>
      </c>
      <c r="R464" t="s">
        <v>33</v>
      </c>
      <c r="S464" s="7">
        <f t="shared" si="65"/>
        <v>6</v>
      </c>
      <c r="T464" s="7" t="str">
        <f t="shared" si="66"/>
        <v>Medium</v>
      </c>
      <c r="U464" s="7" t="str">
        <f t="shared" si="67"/>
        <v>MEDIUM</v>
      </c>
      <c r="V464" s="7" t="str">
        <f t="shared" si="68"/>
        <v>medium</v>
      </c>
      <c r="W464" s="7" t="str">
        <f t="shared" si="69"/>
        <v>Medium</v>
      </c>
      <c r="X464" s="9" t="str">
        <f>LEFT(A464,2)</f>
        <v>10</v>
      </c>
      <c r="Y464" s="9" t="str">
        <f>RIGHT(A464,3)</f>
        <v>278</v>
      </c>
      <c r="Z464" s="9" t="str">
        <f t="shared" si="70"/>
        <v>ic Car</v>
      </c>
      <c r="AA464" s="9" t="str">
        <f t="shared" si="71"/>
        <v>ppe</v>
      </c>
    </row>
    <row r="465" spans="1:27" x14ac:dyDescent="0.25">
      <c r="A465">
        <v>10287</v>
      </c>
      <c r="B465">
        <v>41</v>
      </c>
      <c r="C465">
        <v>100</v>
      </c>
      <c r="D465">
        <v>4</v>
      </c>
      <c r="E465" s="1">
        <v>40985.011111111111</v>
      </c>
      <c r="F465" s="1">
        <v>40985.874236111114</v>
      </c>
      <c r="G465" t="s">
        <v>16</v>
      </c>
      <c r="H465" t="s">
        <v>107</v>
      </c>
      <c r="I465" t="s">
        <v>244</v>
      </c>
      <c r="K465">
        <v>1203</v>
      </c>
      <c r="L465" t="s">
        <v>245</v>
      </c>
      <c r="M465" t="s">
        <v>27</v>
      </c>
      <c r="N465" t="s">
        <v>246</v>
      </c>
      <c r="O465" t="s">
        <v>61</v>
      </c>
      <c r="P465" s="14" t="str">
        <f t="shared" si="63"/>
        <v>Michael Holz</v>
      </c>
      <c r="Q465" s="14" t="str">
        <f t="shared" si="64"/>
        <v>Michael Holz</v>
      </c>
      <c r="R465" t="s">
        <v>33</v>
      </c>
      <c r="S465" s="7">
        <f t="shared" si="65"/>
        <v>6</v>
      </c>
      <c r="T465" s="7" t="str">
        <f t="shared" si="66"/>
        <v>Medium</v>
      </c>
      <c r="U465" s="7" t="str">
        <f t="shared" si="67"/>
        <v>MEDIUM</v>
      </c>
      <c r="V465" s="7" t="str">
        <f t="shared" si="68"/>
        <v>medium</v>
      </c>
      <c r="W465" s="7" t="str">
        <f t="shared" si="69"/>
        <v>Medium</v>
      </c>
      <c r="X465" s="9" t="str">
        <f>LEFT(A465,2)</f>
        <v>10</v>
      </c>
      <c r="Y465" s="9" t="str">
        <f>RIGHT(A465,3)</f>
        <v>287</v>
      </c>
      <c r="Z465" s="9" t="str">
        <f t="shared" si="70"/>
        <v>ic Car</v>
      </c>
      <c r="AA465" s="9" t="str">
        <f t="shared" si="71"/>
        <v>ppe</v>
      </c>
    </row>
    <row r="466" spans="1:27" x14ac:dyDescent="0.25">
      <c r="A466">
        <v>10301</v>
      </c>
      <c r="B466">
        <v>37</v>
      </c>
      <c r="C466">
        <v>100</v>
      </c>
      <c r="D466">
        <v>8</v>
      </c>
      <c r="E466" s="1">
        <v>41562.073611111111</v>
      </c>
      <c r="F466" s="1">
        <v>41564.308668981481</v>
      </c>
      <c r="G466" t="s">
        <v>16</v>
      </c>
      <c r="H466" t="s">
        <v>107</v>
      </c>
      <c r="I466" t="s">
        <v>285</v>
      </c>
      <c r="K466" t="s">
        <v>286</v>
      </c>
      <c r="L466" t="s">
        <v>48</v>
      </c>
      <c r="M466" t="s">
        <v>27</v>
      </c>
      <c r="N466" t="s">
        <v>287</v>
      </c>
      <c r="O466" t="s">
        <v>288</v>
      </c>
      <c r="P466" s="14" t="str">
        <f t="shared" si="63"/>
        <v>Jan Klaeboe</v>
      </c>
      <c r="Q466" s="14" t="str">
        <f t="shared" si="64"/>
        <v>Jan Klaeboe</v>
      </c>
      <c r="R466" t="s">
        <v>33</v>
      </c>
      <c r="S466" s="7">
        <f t="shared" si="65"/>
        <v>6</v>
      </c>
      <c r="T466" s="7" t="str">
        <f t="shared" si="66"/>
        <v>Medium</v>
      </c>
      <c r="U466" s="7" t="str">
        <f t="shared" si="67"/>
        <v>MEDIUM</v>
      </c>
      <c r="V466" s="7" t="str">
        <f t="shared" si="68"/>
        <v>medium</v>
      </c>
      <c r="W466" s="7" t="str">
        <f t="shared" si="69"/>
        <v>Medium</v>
      </c>
      <c r="X466" s="9" t="str">
        <f>LEFT(A466,2)</f>
        <v>10</v>
      </c>
      <c r="Y466" s="9" t="str">
        <f>RIGHT(A466,3)</f>
        <v>301</v>
      </c>
      <c r="Z466" s="9" t="str">
        <f t="shared" si="70"/>
        <v>ic Car</v>
      </c>
      <c r="AA466" s="9" t="str">
        <f t="shared" si="71"/>
        <v>ppe</v>
      </c>
    </row>
    <row r="467" spans="1:27" x14ac:dyDescent="0.25">
      <c r="A467">
        <v>10310</v>
      </c>
      <c r="B467">
        <v>37</v>
      </c>
      <c r="C467">
        <v>100</v>
      </c>
      <c r="D467">
        <v>2</v>
      </c>
      <c r="E467" s="1">
        <v>40985.052777777775</v>
      </c>
      <c r="F467" s="1">
        <v>40986.736087962963</v>
      </c>
      <c r="G467" t="s">
        <v>16</v>
      </c>
      <c r="H467" t="s">
        <v>107</v>
      </c>
      <c r="I467" t="s">
        <v>240</v>
      </c>
      <c r="K467">
        <v>50739</v>
      </c>
      <c r="L467" t="s">
        <v>241</v>
      </c>
      <c r="M467" t="s">
        <v>27</v>
      </c>
      <c r="N467" t="s">
        <v>242</v>
      </c>
      <c r="O467" t="s">
        <v>243</v>
      </c>
      <c r="P467" s="14" t="str">
        <f t="shared" si="63"/>
        <v>Henriette Pfalzheim</v>
      </c>
      <c r="Q467" s="14" t="str">
        <f t="shared" si="64"/>
        <v>Henriette Pfalzheim</v>
      </c>
      <c r="R467" t="s">
        <v>33</v>
      </c>
      <c r="S467" s="7">
        <f t="shared" si="65"/>
        <v>6</v>
      </c>
      <c r="T467" s="7" t="str">
        <f t="shared" si="66"/>
        <v>Medium</v>
      </c>
      <c r="U467" s="7" t="str">
        <f t="shared" si="67"/>
        <v>MEDIUM</v>
      </c>
      <c r="V467" s="7" t="str">
        <f t="shared" si="68"/>
        <v>medium</v>
      </c>
      <c r="W467" s="7" t="str">
        <f t="shared" si="69"/>
        <v>Medium</v>
      </c>
      <c r="X467" s="9" t="str">
        <f>LEFT(A467,2)</f>
        <v>10</v>
      </c>
      <c r="Y467" s="9" t="str">
        <f>RIGHT(A467,3)</f>
        <v>310</v>
      </c>
      <c r="Z467" s="9" t="str">
        <f t="shared" si="70"/>
        <v>ic Car</v>
      </c>
      <c r="AA467" s="9" t="str">
        <f t="shared" si="71"/>
        <v>ppe</v>
      </c>
    </row>
    <row r="468" spans="1:27" x14ac:dyDescent="0.25">
      <c r="A468">
        <v>10321</v>
      </c>
      <c r="B468">
        <v>41</v>
      </c>
      <c r="C468">
        <v>100</v>
      </c>
      <c r="D468">
        <v>10</v>
      </c>
      <c r="E468" s="1">
        <v>41955.047222222223</v>
      </c>
      <c r="F468" s="1">
        <v>41955.331423611111</v>
      </c>
      <c r="G468" t="s">
        <v>16</v>
      </c>
      <c r="H468" t="s">
        <v>107</v>
      </c>
      <c r="I468" t="s">
        <v>94</v>
      </c>
      <c r="J468" t="s">
        <v>72</v>
      </c>
      <c r="K468">
        <v>50553</v>
      </c>
      <c r="L468" t="s">
        <v>20</v>
      </c>
      <c r="M468" t="s">
        <v>21</v>
      </c>
      <c r="N468" t="s">
        <v>95</v>
      </c>
      <c r="O468" t="s">
        <v>96</v>
      </c>
      <c r="P468" s="14" t="str">
        <f t="shared" si="63"/>
        <v>Violeta Benitez</v>
      </c>
      <c r="Q468" s="14" t="str">
        <f t="shared" si="64"/>
        <v>Violeta Benitez</v>
      </c>
      <c r="R468" t="s">
        <v>33</v>
      </c>
      <c r="S468" s="7">
        <f t="shared" si="65"/>
        <v>6</v>
      </c>
      <c r="T468" s="7" t="str">
        <f t="shared" si="66"/>
        <v>Medium</v>
      </c>
      <c r="U468" s="7" t="str">
        <f t="shared" si="67"/>
        <v>MEDIUM</v>
      </c>
      <c r="V468" s="7" t="str">
        <f t="shared" si="68"/>
        <v>medium</v>
      </c>
      <c r="W468" s="7" t="str">
        <f t="shared" si="69"/>
        <v>Medium</v>
      </c>
      <c r="X468" s="9" t="str">
        <f>LEFT(A468,2)</f>
        <v>10</v>
      </c>
      <c r="Y468" s="9" t="str">
        <f>RIGHT(A468,3)</f>
        <v>321</v>
      </c>
      <c r="Z468" s="9" t="str">
        <f t="shared" si="70"/>
        <v>ic Car</v>
      </c>
      <c r="AA468" s="9" t="str">
        <f t="shared" si="71"/>
        <v>ppe</v>
      </c>
    </row>
    <row r="469" spans="1:27" x14ac:dyDescent="0.25">
      <c r="A469">
        <v>10331</v>
      </c>
      <c r="B469">
        <v>46</v>
      </c>
      <c r="C469">
        <v>100</v>
      </c>
      <c r="D469">
        <v>6</v>
      </c>
      <c r="E469" s="1">
        <v>41827.056250000001</v>
      </c>
      <c r="F469" s="1">
        <v>41827.970486111109</v>
      </c>
      <c r="G469" t="s">
        <v>16</v>
      </c>
      <c r="H469" t="s">
        <v>107</v>
      </c>
      <c r="I469" t="s">
        <v>124</v>
      </c>
      <c r="J469" t="s">
        <v>83</v>
      </c>
      <c r="K469">
        <v>71270</v>
      </c>
      <c r="L469" t="s">
        <v>20</v>
      </c>
      <c r="M469" t="s">
        <v>21</v>
      </c>
      <c r="N469" t="s">
        <v>73</v>
      </c>
      <c r="O469" t="s">
        <v>176</v>
      </c>
      <c r="P469" s="14" t="str">
        <f t="shared" si="63"/>
        <v>Rosa Hernandez</v>
      </c>
      <c r="Q469" s="14" t="str">
        <f t="shared" si="64"/>
        <v>Rosa Hernandez</v>
      </c>
      <c r="R469" t="s">
        <v>33</v>
      </c>
      <c r="S469" s="7">
        <f t="shared" si="65"/>
        <v>6</v>
      </c>
      <c r="T469" s="7" t="str">
        <f t="shared" si="66"/>
        <v>Medium</v>
      </c>
      <c r="U469" s="7" t="str">
        <f t="shared" si="67"/>
        <v>MEDIUM</v>
      </c>
      <c r="V469" s="7" t="str">
        <f t="shared" si="68"/>
        <v>medium</v>
      </c>
      <c r="W469" s="7" t="str">
        <f t="shared" si="69"/>
        <v>Medium</v>
      </c>
      <c r="X469" s="9" t="str">
        <f>LEFT(A469,2)</f>
        <v>10</v>
      </c>
      <c r="Y469" s="9" t="str">
        <f>RIGHT(A469,3)</f>
        <v>331</v>
      </c>
      <c r="Z469" s="9" t="str">
        <f t="shared" si="70"/>
        <v>ic Car</v>
      </c>
      <c r="AA469" s="9" t="str">
        <f t="shared" si="71"/>
        <v>ppe</v>
      </c>
    </row>
    <row r="470" spans="1:27" x14ac:dyDescent="0.25">
      <c r="A470">
        <v>10342</v>
      </c>
      <c r="B470">
        <v>40</v>
      </c>
      <c r="C470">
        <v>100</v>
      </c>
      <c r="D470">
        <v>2</v>
      </c>
      <c r="E470" s="1">
        <v>42335.988194444442</v>
      </c>
      <c r="F470" s="1">
        <v>42336.271689814814</v>
      </c>
      <c r="G470" t="s">
        <v>16</v>
      </c>
      <c r="H470" t="s">
        <v>107</v>
      </c>
      <c r="I470" t="s">
        <v>54</v>
      </c>
      <c r="J470" t="s">
        <v>55</v>
      </c>
      <c r="K470">
        <v>3004</v>
      </c>
      <c r="L470" t="s">
        <v>56</v>
      </c>
      <c r="M470" t="s">
        <v>57</v>
      </c>
      <c r="N470" t="s">
        <v>58</v>
      </c>
      <c r="O470" t="s">
        <v>59</v>
      </c>
      <c r="P470" s="14" t="str">
        <f t="shared" si="63"/>
        <v>Peter Ferguson</v>
      </c>
      <c r="Q470" s="14" t="str">
        <f t="shared" si="64"/>
        <v>Peter Ferguson</v>
      </c>
      <c r="R470" t="s">
        <v>33</v>
      </c>
      <c r="S470" s="7">
        <f t="shared" si="65"/>
        <v>6</v>
      </c>
      <c r="T470" s="7" t="str">
        <f t="shared" si="66"/>
        <v>Medium</v>
      </c>
      <c r="U470" s="7" t="str">
        <f t="shared" si="67"/>
        <v>MEDIUM</v>
      </c>
      <c r="V470" s="7" t="str">
        <f t="shared" si="68"/>
        <v>medium</v>
      </c>
      <c r="W470" s="7" t="str">
        <f t="shared" si="69"/>
        <v>Medium</v>
      </c>
      <c r="X470" s="9" t="str">
        <f>LEFT(A470,2)</f>
        <v>10</v>
      </c>
      <c r="Y470" s="9" t="str">
        <f>RIGHT(A470,3)</f>
        <v>342</v>
      </c>
      <c r="Z470" s="9" t="str">
        <f t="shared" si="70"/>
        <v>ic Car</v>
      </c>
      <c r="AA470" s="9" t="str">
        <f t="shared" si="71"/>
        <v>ppe</v>
      </c>
    </row>
    <row r="471" spans="1:27" x14ac:dyDescent="0.25">
      <c r="A471">
        <v>10356</v>
      </c>
      <c r="B471">
        <v>43</v>
      </c>
      <c r="C471">
        <v>97.6</v>
      </c>
      <c r="D471">
        <v>8</v>
      </c>
      <c r="E471" s="1">
        <v>41829.055555555555</v>
      </c>
      <c r="F471" s="1">
        <v>41831.10696759259</v>
      </c>
      <c r="G471" t="s">
        <v>16</v>
      </c>
      <c r="H471" t="s">
        <v>107</v>
      </c>
      <c r="I471" t="s">
        <v>30</v>
      </c>
      <c r="K471">
        <v>75508</v>
      </c>
      <c r="L471" t="s">
        <v>26</v>
      </c>
      <c r="M471" t="s">
        <v>27</v>
      </c>
      <c r="N471" t="s">
        <v>31</v>
      </c>
      <c r="O471" t="s">
        <v>32</v>
      </c>
      <c r="P471" s="14" t="str">
        <f t="shared" si="63"/>
        <v>Daniel Da Cunha</v>
      </c>
      <c r="Q471" s="14" t="str">
        <f t="shared" si="64"/>
        <v>Daniel Da Cunha</v>
      </c>
      <c r="R471" t="s">
        <v>33</v>
      </c>
      <c r="S471" s="7">
        <f t="shared" si="65"/>
        <v>6</v>
      </c>
      <c r="T471" s="7" t="str">
        <f t="shared" si="66"/>
        <v>Medium</v>
      </c>
      <c r="U471" s="7" t="str">
        <f t="shared" si="67"/>
        <v>MEDIUM</v>
      </c>
      <c r="V471" s="7" t="str">
        <f t="shared" si="68"/>
        <v>medium</v>
      </c>
      <c r="W471" s="7" t="str">
        <f t="shared" si="69"/>
        <v>Medium</v>
      </c>
      <c r="X471" s="9" t="str">
        <f>LEFT(A471,2)</f>
        <v>10</v>
      </c>
      <c r="Y471" s="9" t="str">
        <f>RIGHT(A471,3)</f>
        <v>356</v>
      </c>
      <c r="Z471" s="9" t="str">
        <f t="shared" si="70"/>
        <v>ic Car</v>
      </c>
      <c r="AA471" s="9" t="str">
        <f t="shared" si="71"/>
        <v>ppe</v>
      </c>
    </row>
    <row r="472" spans="1:27" x14ac:dyDescent="0.25">
      <c r="A472">
        <v>10365</v>
      </c>
      <c r="B472">
        <v>30</v>
      </c>
      <c r="C472">
        <v>87.06</v>
      </c>
      <c r="D472">
        <v>1</v>
      </c>
      <c r="E472" s="1">
        <v>41815.007638888892</v>
      </c>
      <c r="F472" s="1">
        <v>41815.01898148148</v>
      </c>
      <c r="G472" t="s">
        <v>16</v>
      </c>
      <c r="H472" t="s">
        <v>107</v>
      </c>
      <c r="I472" t="s">
        <v>94</v>
      </c>
      <c r="J472" t="s">
        <v>72</v>
      </c>
      <c r="K472">
        <v>50553</v>
      </c>
      <c r="L472" t="s">
        <v>20</v>
      </c>
      <c r="M472" t="s">
        <v>21</v>
      </c>
      <c r="N472" t="s">
        <v>187</v>
      </c>
      <c r="O472" t="s">
        <v>188</v>
      </c>
      <c r="P472" s="14" t="str">
        <f t="shared" si="63"/>
        <v>Wing C Tam</v>
      </c>
      <c r="Q472" s="14" t="str">
        <f t="shared" si="64"/>
        <v>Wing C Tam</v>
      </c>
      <c r="R472" t="s">
        <v>24</v>
      </c>
      <c r="S472" s="7">
        <f t="shared" si="65"/>
        <v>5</v>
      </c>
      <c r="T472" s="7" t="str">
        <f t="shared" si="66"/>
        <v>Small</v>
      </c>
      <c r="U472" s="7" t="str">
        <f t="shared" si="67"/>
        <v>SMALL</v>
      </c>
      <c r="V472" s="7" t="str">
        <f t="shared" si="68"/>
        <v>small</v>
      </c>
      <c r="W472" s="7" t="str">
        <f t="shared" si="69"/>
        <v>Small</v>
      </c>
      <c r="X472" s="9" t="str">
        <f>LEFT(A472,2)</f>
        <v>10</v>
      </c>
      <c r="Y472" s="9" t="str">
        <f>RIGHT(A472,3)</f>
        <v>365</v>
      </c>
      <c r="Z472" s="9" t="str">
        <f t="shared" si="70"/>
        <v>ic Car</v>
      </c>
      <c r="AA472" s="9" t="str">
        <f t="shared" si="71"/>
        <v>ppe</v>
      </c>
    </row>
    <row r="473" spans="1:27" x14ac:dyDescent="0.25">
      <c r="A473">
        <v>10377</v>
      </c>
      <c r="B473">
        <v>35</v>
      </c>
      <c r="C473">
        <v>100</v>
      </c>
      <c r="D473">
        <v>2</v>
      </c>
      <c r="E473" s="1">
        <v>42510.979861111111</v>
      </c>
      <c r="F473" s="1">
        <v>42511.570613425924</v>
      </c>
      <c r="G473" t="s">
        <v>16</v>
      </c>
      <c r="H473" t="s">
        <v>107</v>
      </c>
      <c r="I473" t="s">
        <v>75</v>
      </c>
      <c r="K473">
        <v>21240</v>
      </c>
      <c r="L473" t="s">
        <v>76</v>
      </c>
      <c r="M473" t="s">
        <v>27</v>
      </c>
      <c r="N473" t="s">
        <v>77</v>
      </c>
      <c r="O473" t="s">
        <v>78</v>
      </c>
      <c r="P473" s="14" t="str">
        <f t="shared" si="63"/>
        <v>Matti Karttunen</v>
      </c>
      <c r="Q473" s="14" t="str">
        <f t="shared" si="64"/>
        <v>Matti Karttunen</v>
      </c>
      <c r="R473" t="s">
        <v>33</v>
      </c>
      <c r="S473" s="7">
        <f t="shared" si="65"/>
        <v>6</v>
      </c>
      <c r="T473" s="7" t="str">
        <f t="shared" si="66"/>
        <v>Medium</v>
      </c>
      <c r="U473" s="7" t="str">
        <f t="shared" si="67"/>
        <v>MEDIUM</v>
      </c>
      <c r="V473" s="7" t="str">
        <f t="shared" si="68"/>
        <v>medium</v>
      </c>
      <c r="W473" s="7" t="str">
        <f t="shared" si="69"/>
        <v>Medium</v>
      </c>
      <c r="X473" s="9" t="str">
        <f>LEFT(A473,2)</f>
        <v>10</v>
      </c>
      <c r="Y473" s="9" t="str">
        <f>RIGHT(A473,3)</f>
        <v>377</v>
      </c>
      <c r="Z473" s="9" t="str">
        <f t="shared" si="70"/>
        <v>ic Car</v>
      </c>
      <c r="AA473" s="9" t="str">
        <f t="shared" si="71"/>
        <v>ppe</v>
      </c>
    </row>
    <row r="474" spans="1:27" x14ac:dyDescent="0.25">
      <c r="A474">
        <v>10390</v>
      </c>
      <c r="B474">
        <v>36</v>
      </c>
      <c r="C474">
        <v>93.77</v>
      </c>
      <c r="D474">
        <v>14</v>
      </c>
      <c r="E474" s="1">
        <v>41092.044444444444</v>
      </c>
      <c r="F474" s="1">
        <v>41094.476956018516</v>
      </c>
      <c r="G474" t="s">
        <v>16</v>
      </c>
      <c r="H474" t="s">
        <v>107</v>
      </c>
      <c r="I474" t="s">
        <v>156</v>
      </c>
      <c r="J474" t="s">
        <v>35</v>
      </c>
      <c r="K474">
        <v>97562</v>
      </c>
      <c r="L474" t="s">
        <v>20</v>
      </c>
      <c r="M474" t="s">
        <v>21</v>
      </c>
      <c r="N474" t="s">
        <v>157</v>
      </c>
      <c r="O474" t="s">
        <v>158</v>
      </c>
      <c r="P474" s="14" t="str">
        <f t="shared" si="63"/>
        <v>Valarie Nelson</v>
      </c>
      <c r="Q474" s="14" t="str">
        <f t="shared" si="64"/>
        <v>Valarie Nelson</v>
      </c>
      <c r="R474" t="s">
        <v>33</v>
      </c>
      <c r="S474" s="7">
        <f t="shared" si="65"/>
        <v>6</v>
      </c>
      <c r="T474" s="7" t="str">
        <f t="shared" si="66"/>
        <v>Medium</v>
      </c>
      <c r="U474" s="7" t="str">
        <f t="shared" si="67"/>
        <v>MEDIUM</v>
      </c>
      <c r="V474" s="7" t="str">
        <f t="shared" si="68"/>
        <v>medium</v>
      </c>
      <c r="W474" s="7" t="str">
        <f t="shared" si="69"/>
        <v>Medium</v>
      </c>
      <c r="X474" s="9" t="str">
        <f>LEFT(A474,2)</f>
        <v>10</v>
      </c>
      <c r="Y474" s="9" t="str">
        <f>RIGHT(A474,3)</f>
        <v>390</v>
      </c>
      <c r="Z474" s="9" t="str">
        <f t="shared" si="70"/>
        <v>ic Car</v>
      </c>
      <c r="AA474" s="9" t="str">
        <f t="shared" si="71"/>
        <v>ppe</v>
      </c>
    </row>
    <row r="475" spans="1:27" x14ac:dyDescent="0.25">
      <c r="A475">
        <v>10406</v>
      </c>
      <c r="B475">
        <v>61</v>
      </c>
      <c r="C475">
        <v>100</v>
      </c>
      <c r="D475">
        <v>3</v>
      </c>
      <c r="E475" s="1">
        <v>41486.03402777778</v>
      </c>
      <c r="F475" s="1">
        <v>41488.821944444448</v>
      </c>
      <c r="G475" t="s">
        <v>102</v>
      </c>
      <c r="H475" t="s">
        <v>107</v>
      </c>
      <c r="I475" t="s">
        <v>180</v>
      </c>
      <c r="K475">
        <v>1734</v>
      </c>
      <c r="L475" t="s">
        <v>181</v>
      </c>
      <c r="M475" t="s">
        <v>27</v>
      </c>
      <c r="N475" t="s">
        <v>182</v>
      </c>
      <c r="O475" t="s">
        <v>183</v>
      </c>
      <c r="P475" s="14" t="str">
        <f t="shared" si="63"/>
        <v>Jytte Petersen</v>
      </c>
      <c r="Q475" s="14" t="str">
        <f t="shared" si="64"/>
        <v>Jytte Petersen</v>
      </c>
      <c r="R475" t="s">
        <v>89</v>
      </c>
      <c r="S475" s="7">
        <f t="shared" si="65"/>
        <v>5</v>
      </c>
      <c r="T475" s="7" t="str">
        <f t="shared" si="66"/>
        <v>Large</v>
      </c>
      <c r="U475" s="7" t="str">
        <f t="shared" si="67"/>
        <v>LARGE</v>
      </c>
      <c r="V475" s="7" t="str">
        <f t="shared" si="68"/>
        <v>large</v>
      </c>
      <c r="W475" s="7" t="str">
        <f t="shared" si="69"/>
        <v>Large</v>
      </c>
      <c r="X475" s="9" t="str">
        <f>LEFT(A475,2)</f>
        <v>10</v>
      </c>
      <c r="Y475" s="9" t="str">
        <f>RIGHT(A475,3)</f>
        <v>406</v>
      </c>
      <c r="Z475" s="9" t="str">
        <f t="shared" si="70"/>
        <v>ic Car</v>
      </c>
      <c r="AA475" s="9" t="str">
        <f t="shared" si="71"/>
        <v>put</v>
      </c>
    </row>
    <row r="476" spans="1:27" x14ac:dyDescent="0.25">
      <c r="A476">
        <v>10419</v>
      </c>
      <c r="B476">
        <v>38</v>
      </c>
      <c r="C476">
        <v>100</v>
      </c>
      <c r="D476">
        <v>5</v>
      </c>
      <c r="E476" s="1">
        <v>41904.98333333333</v>
      </c>
      <c r="F476" s="1">
        <v>41907.023784722223</v>
      </c>
      <c r="G476" t="s">
        <v>16</v>
      </c>
      <c r="H476" t="s">
        <v>107</v>
      </c>
      <c r="I476" t="s">
        <v>85</v>
      </c>
      <c r="K476">
        <v>5020</v>
      </c>
      <c r="L476" t="s">
        <v>86</v>
      </c>
      <c r="M476" t="s">
        <v>27</v>
      </c>
      <c r="N476" t="s">
        <v>87</v>
      </c>
      <c r="O476" t="s">
        <v>88</v>
      </c>
      <c r="P476" s="14" t="str">
        <f t="shared" si="63"/>
        <v>Georg Pipps</v>
      </c>
      <c r="Q476" s="14" t="str">
        <f t="shared" si="64"/>
        <v>Georg Pipps</v>
      </c>
      <c r="R476" t="s">
        <v>33</v>
      </c>
      <c r="S476" s="7">
        <f t="shared" si="65"/>
        <v>6</v>
      </c>
      <c r="T476" s="7" t="str">
        <f t="shared" si="66"/>
        <v>Medium</v>
      </c>
      <c r="U476" s="7" t="str">
        <f t="shared" si="67"/>
        <v>MEDIUM</v>
      </c>
      <c r="V476" s="7" t="str">
        <f t="shared" si="68"/>
        <v>medium</v>
      </c>
      <c r="W476" s="7" t="str">
        <f t="shared" si="69"/>
        <v>Medium</v>
      </c>
      <c r="X476" s="9" t="str">
        <f>LEFT(A476,2)</f>
        <v>10</v>
      </c>
      <c r="Y476" s="9" t="str">
        <f>RIGHT(A476,3)</f>
        <v>419</v>
      </c>
      <c r="Z476" s="9" t="str">
        <f t="shared" si="70"/>
        <v>ic Car</v>
      </c>
      <c r="AA476" s="9" t="str">
        <f t="shared" si="71"/>
        <v>ppe</v>
      </c>
    </row>
    <row r="477" spans="1:27" x14ac:dyDescent="0.25">
      <c r="A477">
        <v>10102</v>
      </c>
      <c r="B477">
        <v>39</v>
      </c>
      <c r="C477">
        <v>100</v>
      </c>
      <c r="D477">
        <v>2</v>
      </c>
      <c r="E477" s="1">
        <v>41579.077777777777</v>
      </c>
      <c r="F477" s="1">
        <v>41579.09778935185</v>
      </c>
      <c r="G477" t="s">
        <v>16</v>
      </c>
      <c r="H477" t="s">
        <v>289</v>
      </c>
      <c r="I477" t="s">
        <v>18</v>
      </c>
      <c r="J477" t="s">
        <v>19</v>
      </c>
      <c r="K477">
        <v>10022</v>
      </c>
      <c r="L477" t="s">
        <v>20</v>
      </c>
      <c r="M477" t="s">
        <v>21</v>
      </c>
      <c r="N477" t="s">
        <v>60</v>
      </c>
      <c r="O477" t="s">
        <v>61</v>
      </c>
      <c r="P477" s="14" t="str">
        <f t="shared" si="63"/>
        <v>Michael Frick</v>
      </c>
      <c r="Q477" s="14" t="str">
        <f t="shared" si="64"/>
        <v>Michael Frick</v>
      </c>
      <c r="R477" t="s">
        <v>33</v>
      </c>
      <c r="S477" s="7">
        <f t="shared" si="65"/>
        <v>6</v>
      </c>
      <c r="T477" s="7" t="str">
        <f t="shared" si="66"/>
        <v>Medium</v>
      </c>
      <c r="U477" s="7" t="str">
        <f t="shared" si="67"/>
        <v>MEDIUM</v>
      </c>
      <c r="V477" s="7" t="str">
        <f t="shared" si="68"/>
        <v>medium</v>
      </c>
      <c r="W477" s="7" t="str">
        <f t="shared" si="69"/>
        <v>Medium</v>
      </c>
      <c r="X477" s="9" t="str">
        <f>LEFT(A477,2)</f>
        <v>10</v>
      </c>
      <c r="Y477" s="9" t="str">
        <f>RIGHT(A477,3)</f>
        <v>102</v>
      </c>
      <c r="Z477" s="9" t="str">
        <f t="shared" si="70"/>
        <v>ge Car</v>
      </c>
      <c r="AA477" s="9" t="str">
        <f t="shared" si="71"/>
        <v>ppe</v>
      </c>
    </row>
    <row r="478" spans="1:27" x14ac:dyDescent="0.25">
      <c r="A478">
        <v>10111</v>
      </c>
      <c r="B478">
        <v>33</v>
      </c>
      <c r="C478">
        <v>99.66</v>
      </c>
      <c r="D478">
        <v>6</v>
      </c>
      <c r="E478" s="1">
        <v>42228.023611111108</v>
      </c>
      <c r="F478" s="1">
        <v>42229.700277777774</v>
      </c>
      <c r="G478" t="s">
        <v>16</v>
      </c>
      <c r="H478" t="s">
        <v>289</v>
      </c>
      <c r="I478" t="s">
        <v>38</v>
      </c>
      <c r="J478" t="s">
        <v>35</v>
      </c>
      <c r="L478" t="s">
        <v>20</v>
      </c>
      <c r="M478" t="s">
        <v>21</v>
      </c>
      <c r="N478" t="s">
        <v>51</v>
      </c>
      <c r="O478" t="s">
        <v>37</v>
      </c>
      <c r="P478" s="14" t="str">
        <f t="shared" si="63"/>
        <v>Julie Murphy</v>
      </c>
      <c r="Q478" s="14" t="str">
        <f t="shared" si="64"/>
        <v>Julie Murphy</v>
      </c>
      <c r="R478" t="s">
        <v>33</v>
      </c>
      <c r="S478" s="7">
        <f t="shared" si="65"/>
        <v>6</v>
      </c>
      <c r="T478" s="7" t="str">
        <f t="shared" si="66"/>
        <v>Medium</v>
      </c>
      <c r="U478" s="7" t="str">
        <f t="shared" si="67"/>
        <v>MEDIUM</v>
      </c>
      <c r="V478" s="7" t="str">
        <f t="shared" si="68"/>
        <v>medium</v>
      </c>
      <c r="W478" s="7" t="str">
        <f t="shared" si="69"/>
        <v>Medium</v>
      </c>
      <c r="X478" s="9" t="str">
        <f>LEFT(A478,2)</f>
        <v>10</v>
      </c>
      <c r="Y478" s="9" t="str">
        <f>RIGHT(A478,3)</f>
        <v>111</v>
      </c>
      <c r="Z478" s="9" t="str">
        <f t="shared" si="70"/>
        <v>ge Car</v>
      </c>
      <c r="AA478" s="9" t="str">
        <f t="shared" si="71"/>
        <v>ppe</v>
      </c>
    </row>
    <row r="479" spans="1:27" x14ac:dyDescent="0.25">
      <c r="A479">
        <v>10125</v>
      </c>
      <c r="B479">
        <v>32</v>
      </c>
      <c r="C479">
        <v>100</v>
      </c>
      <c r="D479">
        <v>1</v>
      </c>
      <c r="E479" s="1">
        <v>41231.067361111112</v>
      </c>
      <c r="F479" s="1">
        <v>41231.29005787037</v>
      </c>
      <c r="G479" t="s">
        <v>16</v>
      </c>
      <c r="H479" t="s">
        <v>289</v>
      </c>
      <c r="I479" t="s">
        <v>54</v>
      </c>
      <c r="J479" t="s">
        <v>55</v>
      </c>
      <c r="K479">
        <v>3004</v>
      </c>
      <c r="L479" t="s">
        <v>56</v>
      </c>
      <c r="M479" t="s">
        <v>57</v>
      </c>
      <c r="N479" t="s">
        <v>58</v>
      </c>
      <c r="O479" t="s">
        <v>59</v>
      </c>
      <c r="P479" s="14" t="str">
        <f t="shared" si="63"/>
        <v>Peter Ferguson</v>
      </c>
      <c r="Q479" s="14" t="str">
        <f t="shared" si="64"/>
        <v>Peter Ferguson</v>
      </c>
      <c r="R479" t="s">
        <v>33</v>
      </c>
      <c r="S479" s="7">
        <f t="shared" si="65"/>
        <v>6</v>
      </c>
      <c r="T479" s="7" t="str">
        <f t="shared" si="66"/>
        <v>Medium</v>
      </c>
      <c r="U479" s="7" t="str">
        <f t="shared" si="67"/>
        <v>MEDIUM</v>
      </c>
      <c r="V479" s="7" t="str">
        <f t="shared" si="68"/>
        <v>medium</v>
      </c>
      <c r="W479" s="7" t="str">
        <f t="shared" si="69"/>
        <v>Medium</v>
      </c>
      <c r="X479" s="9" t="str">
        <f>LEFT(A479,2)</f>
        <v>10</v>
      </c>
      <c r="Y479" s="9" t="str">
        <f>RIGHT(A479,3)</f>
        <v>125</v>
      </c>
      <c r="Z479" s="9" t="str">
        <f t="shared" si="70"/>
        <v>ge Car</v>
      </c>
      <c r="AA479" s="9" t="str">
        <f t="shared" si="71"/>
        <v>ppe</v>
      </c>
    </row>
    <row r="480" spans="1:27" x14ac:dyDescent="0.25">
      <c r="A480">
        <v>10139</v>
      </c>
      <c r="B480">
        <v>31</v>
      </c>
      <c r="C480">
        <v>100</v>
      </c>
      <c r="D480">
        <v>7</v>
      </c>
      <c r="E480" s="1">
        <v>41058.005555555559</v>
      </c>
      <c r="F480" s="1">
        <v>41059.98847222222</v>
      </c>
      <c r="G480" t="s">
        <v>16</v>
      </c>
      <c r="H480" t="s">
        <v>289</v>
      </c>
      <c r="I480" t="s">
        <v>90</v>
      </c>
      <c r="J480" t="s">
        <v>91</v>
      </c>
      <c r="K480">
        <v>2067</v>
      </c>
      <c r="L480" t="s">
        <v>56</v>
      </c>
      <c r="M480" t="s">
        <v>57</v>
      </c>
      <c r="N480" t="s">
        <v>92</v>
      </c>
      <c r="O480" t="s">
        <v>93</v>
      </c>
      <c r="P480" s="14" t="str">
        <f t="shared" si="63"/>
        <v>Adrian Huxley</v>
      </c>
      <c r="Q480" s="14" t="str">
        <f t="shared" si="64"/>
        <v>Adrian Huxley</v>
      </c>
      <c r="R480" t="s">
        <v>33</v>
      </c>
      <c r="S480" s="7">
        <f t="shared" si="65"/>
        <v>6</v>
      </c>
      <c r="T480" s="7" t="str">
        <f t="shared" si="66"/>
        <v>Medium</v>
      </c>
      <c r="U480" s="7" t="str">
        <f t="shared" si="67"/>
        <v>MEDIUM</v>
      </c>
      <c r="V480" s="7" t="str">
        <f t="shared" si="68"/>
        <v>medium</v>
      </c>
      <c r="W480" s="7" t="str">
        <f t="shared" si="69"/>
        <v>Medium</v>
      </c>
      <c r="X480" s="9" t="str">
        <f>LEFT(A480,2)</f>
        <v>10</v>
      </c>
      <c r="Y480" s="9" t="str">
        <f>RIGHT(A480,3)</f>
        <v>139</v>
      </c>
      <c r="Z480" s="9" t="str">
        <f t="shared" si="70"/>
        <v>ge Car</v>
      </c>
      <c r="AA480" s="9" t="str">
        <f t="shared" si="71"/>
        <v>ppe</v>
      </c>
    </row>
    <row r="481" spans="1:27" x14ac:dyDescent="0.25">
      <c r="A481">
        <v>10149</v>
      </c>
      <c r="B481">
        <v>50</v>
      </c>
      <c r="C481">
        <v>100</v>
      </c>
      <c r="D481">
        <v>4</v>
      </c>
      <c r="E481" s="1">
        <v>41064.036805555559</v>
      </c>
      <c r="F481" s="1">
        <v>41066.127604166664</v>
      </c>
      <c r="G481" t="s">
        <v>16</v>
      </c>
      <c r="H481" t="s">
        <v>289</v>
      </c>
      <c r="I481" t="s">
        <v>278</v>
      </c>
      <c r="J481" t="s">
        <v>35</v>
      </c>
      <c r="K481">
        <v>94217</v>
      </c>
      <c r="L481" t="s">
        <v>20</v>
      </c>
      <c r="M481" t="s">
        <v>21</v>
      </c>
      <c r="N481" t="s">
        <v>279</v>
      </c>
      <c r="O481" t="s">
        <v>221</v>
      </c>
      <c r="P481" s="14" t="str">
        <f t="shared" si="63"/>
        <v>Sue Taylor</v>
      </c>
      <c r="Q481" s="14" t="str">
        <f t="shared" si="64"/>
        <v>Sue Taylor</v>
      </c>
      <c r="R481" t="s">
        <v>33</v>
      </c>
      <c r="S481" s="7">
        <f t="shared" si="65"/>
        <v>6</v>
      </c>
      <c r="T481" s="7" t="str">
        <f t="shared" si="66"/>
        <v>Medium</v>
      </c>
      <c r="U481" s="7" t="str">
        <f t="shared" si="67"/>
        <v>MEDIUM</v>
      </c>
      <c r="V481" s="7" t="str">
        <f t="shared" si="68"/>
        <v>medium</v>
      </c>
      <c r="W481" s="7" t="str">
        <f t="shared" si="69"/>
        <v>Medium</v>
      </c>
      <c r="X481" s="9" t="str">
        <f>LEFT(A481,2)</f>
        <v>10</v>
      </c>
      <c r="Y481" s="9" t="str">
        <f>RIGHT(A481,3)</f>
        <v>149</v>
      </c>
      <c r="Z481" s="9" t="str">
        <f t="shared" si="70"/>
        <v>ge Car</v>
      </c>
      <c r="AA481" s="9" t="str">
        <f t="shared" si="71"/>
        <v>ppe</v>
      </c>
    </row>
    <row r="482" spans="1:27" x14ac:dyDescent="0.25">
      <c r="A482">
        <v>10162</v>
      </c>
      <c r="B482">
        <v>48</v>
      </c>
      <c r="C482">
        <v>91.44</v>
      </c>
      <c r="D482">
        <v>2</v>
      </c>
      <c r="E482" s="1">
        <v>41810.939583333333</v>
      </c>
      <c r="F482" s="1">
        <v>41811.355810185189</v>
      </c>
      <c r="G482" t="s">
        <v>16</v>
      </c>
      <c r="H482" t="s">
        <v>289</v>
      </c>
      <c r="I482" t="s">
        <v>38</v>
      </c>
      <c r="J482" t="s">
        <v>35</v>
      </c>
      <c r="L482" t="s">
        <v>20</v>
      </c>
      <c r="M482" t="s">
        <v>21</v>
      </c>
      <c r="N482" t="s">
        <v>39</v>
      </c>
      <c r="O482" t="s">
        <v>37</v>
      </c>
      <c r="P482" s="14" t="str">
        <f t="shared" si="63"/>
        <v>Julie Brown</v>
      </c>
      <c r="Q482" s="14" t="str">
        <f t="shared" si="64"/>
        <v>Julie Brown</v>
      </c>
      <c r="R482" t="s">
        <v>33</v>
      </c>
      <c r="S482" s="7">
        <f t="shared" si="65"/>
        <v>6</v>
      </c>
      <c r="T482" s="7" t="str">
        <f t="shared" si="66"/>
        <v>Medium</v>
      </c>
      <c r="U482" s="7" t="str">
        <f t="shared" si="67"/>
        <v>MEDIUM</v>
      </c>
      <c r="V482" s="7" t="str">
        <f t="shared" si="68"/>
        <v>medium</v>
      </c>
      <c r="W482" s="7" t="str">
        <f t="shared" si="69"/>
        <v>Medium</v>
      </c>
      <c r="X482" s="9" t="str">
        <f>LEFT(A482,2)</f>
        <v>10</v>
      </c>
      <c r="Y482" s="9" t="str">
        <f>RIGHT(A482,3)</f>
        <v>162</v>
      </c>
      <c r="Z482" s="9" t="str">
        <f t="shared" si="70"/>
        <v>ge Car</v>
      </c>
      <c r="AA482" s="9" t="str">
        <f t="shared" si="71"/>
        <v>ppe</v>
      </c>
    </row>
    <row r="483" spans="1:27" x14ac:dyDescent="0.25">
      <c r="A483">
        <v>10173</v>
      </c>
      <c r="B483">
        <v>43</v>
      </c>
      <c r="C483">
        <v>100</v>
      </c>
      <c r="D483">
        <v>6</v>
      </c>
      <c r="E483" s="1">
        <v>41689.052777777775</v>
      </c>
      <c r="F483" s="1">
        <v>41691.687881944446</v>
      </c>
      <c r="G483" t="s">
        <v>16</v>
      </c>
      <c r="H483" t="s">
        <v>289</v>
      </c>
      <c r="I483" t="s">
        <v>290</v>
      </c>
      <c r="K483">
        <v>24100</v>
      </c>
      <c r="L483" t="s">
        <v>148</v>
      </c>
      <c r="M483" t="s">
        <v>27</v>
      </c>
      <c r="N483" t="s">
        <v>291</v>
      </c>
      <c r="O483" t="s">
        <v>292</v>
      </c>
      <c r="P483" s="14" t="str">
        <f t="shared" si="63"/>
        <v>Giovanni Rovelli</v>
      </c>
      <c r="Q483" s="14" t="str">
        <f t="shared" si="64"/>
        <v>Giovanni Rovelli</v>
      </c>
      <c r="R483" t="s">
        <v>33</v>
      </c>
      <c r="S483" s="7">
        <f t="shared" si="65"/>
        <v>6</v>
      </c>
      <c r="T483" s="7" t="str">
        <f t="shared" si="66"/>
        <v>Medium</v>
      </c>
      <c r="U483" s="7" t="str">
        <f t="shared" si="67"/>
        <v>MEDIUM</v>
      </c>
      <c r="V483" s="7" t="str">
        <f t="shared" si="68"/>
        <v>medium</v>
      </c>
      <c r="W483" s="7" t="str">
        <f t="shared" si="69"/>
        <v>Medium</v>
      </c>
      <c r="X483" s="9" t="str">
        <f>LEFT(A483,2)</f>
        <v>10</v>
      </c>
      <c r="Y483" s="9" t="str">
        <f>RIGHT(A483,3)</f>
        <v>173</v>
      </c>
      <c r="Z483" s="9" t="str">
        <f t="shared" si="70"/>
        <v>ge Car</v>
      </c>
      <c r="AA483" s="9" t="str">
        <f t="shared" si="71"/>
        <v>ppe</v>
      </c>
    </row>
    <row r="484" spans="1:27" x14ac:dyDescent="0.25">
      <c r="A484">
        <v>10182</v>
      </c>
      <c r="B484">
        <v>25</v>
      </c>
      <c r="C484">
        <v>87.33</v>
      </c>
      <c r="D484">
        <v>3</v>
      </c>
      <c r="E484" s="1">
        <v>41840.04791666667</v>
      </c>
      <c r="F484" s="1">
        <v>41842.192997685182</v>
      </c>
      <c r="G484" t="s">
        <v>16</v>
      </c>
      <c r="H484" t="s">
        <v>289</v>
      </c>
      <c r="I484" t="s">
        <v>156</v>
      </c>
      <c r="J484" t="s">
        <v>35</v>
      </c>
      <c r="K484">
        <v>97562</v>
      </c>
      <c r="L484" t="s">
        <v>20</v>
      </c>
      <c r="M484" t="s">
        <v>21</v>
      </c>
      <c r="N484" t="s">
        <v>157</v>
      </c>
      <c r="O484" t="s">
        <v>158</v>
      </c>
      <c r="P484" s="14" t="str">
        <f t="shared" si="63"/>
        <v>Valarie Nelson</v>
      </c>
      <c r="Q484" s="14" t="str">
        <f t="shared" si="64"/>
        <v>Valarie Nelson</v>
      </c>
      <c r="R484" t="s">
        <v>24</v>
      </c>
      <c r="S484" s="7">
        <f t="shared" si="65"/>
        <v>5</v>
      </c>
      <c r="T484" s="7" t="str">
        <f t="shared" si="66"/>
        <v>Small</v>
      </c>
      <c r="U484" s="7" t="str">
        <f t="shared" si="67"/>
        <v>SMALL</v>
      </c>
      <c r="V484" s="7" t="str">
        <f t="shared" si="68"/>
        <v>small</v>
      </c>
      <c r="W484" s="7" t="str">
        <f t="shared" si="69"/>
        <v>Small</v>
      </c>
      <c r="X484" s="9" t="str">
        <f>LEFT(A484,2)</f>
        <v>10</v>
      </c>
      <c r="Y484" s="9" t="str">
        <f>RIGHT(A484,3)</f>
        <v>182</v>
      </c>
      <c r="Z484" s="9" t="str">
        <f t="shared" si="70"/>
        <v>ge Car</v>
      </c>
      <c r="AA484" s="9" t="str">
        <f t="shared" si="71"/>
        <v>ppe</v>
      </c>
    </row>
    <row r="485" spans="1:27" x14ac:dyDescent="0.25">
      <c r="A485">
        <v>10193</v>
      </c>
      <c r="B485">
        <v>28</v>
      </c>
      <c r="C485">
        <v>100</v>
      </c>
      <c r="D485">
        <v>7</v>
      </c>
      <c r="E485" s="1">
        <v>42414.949305555558</v>
      </c>
      <c r="F485" s="1">
        <v>42417.907905092594</v>
      </c>
      <c r="G485" t="s">
        <v>16</v>
      </c>
      <c r="H485" t="s">
        <v>289</v>
      </c>
      <c r="I485" t="s">
        <v>293</v>
      </c>
      <c r="J485" t="s">
        <v>55</v>
      </c>
      <c r="K485">
        <v>3150</v>
      </c>
      <c r="L485" t="s">
        <v>56</v>
      </c>
      <c r="M485" t="s">
        <v>57</v>
      </c>
      <c r="N485" t="s">
        <v>294</v>
      </c>
      <c r="O485" t="s">
        <v>295</v>
      </c>
      <c r="P485" s="14" t="str">
        <f t="shared" si="63"/>
        <v>Sean Connery</v>
      </c>
      <c r="Q485" s="14" t="str">
        <f t="shared" si="64"/>
        <v>Sean Connery</v>
      </c>
      <c r="R485" t="s">
        <v>33</v>
      </c>
      <c r="S485" s="7">
        <f t="shared" si="65"/>
        <v>6</v>
      </c>
      <c r="T485" s="7" t="str">
        <f t="shared" si="66"/>
        <v>Medium</v>
      </c>
      <c r="U485" s="7" t="str">
        <f t="shared" si="67"/>
        <v>MEDIUM</v>
      </c>
      <c r="V485" s="7" t="str">
        <f t="shared" si="68"/>
        <v>medium</v>
      </c>
      <c r="W485" s="7" t="str">
        <f t="shared" si="69"/>
        <v>Medium</v>
      </c>
      <c r="X485" s="9" t="str">
        <f>LEFT(A485,2)</f>
        <v>10</v>
      </c>
      <c r="Y485" s="9" t="str">
        <f>RIGHT(A485,3)</f>
        <v>193</v>
      </c>
      <c r="Z485" s="9" t="str">
        <f t="shared" si="70"/>
        <v>ge Car</v>
      </c>
      <c r="AA485" s="9" t="str">
        <f t="shared" si="71"/>
        <v>ppe</v>
      </c>
    </row>
    <row r="486" spans="1:27" x14ac:dyDescent="0.25">
      <c r="A486">
        <v>10205</v>
      </c>
      <c r="B486">
        <v>36</v>
      </c>
      <c r="C486">
        <v>100</v>
      </c>
      <c r="D486">
        <v>2</v>
      </c>
      <c r="E486" s="1">
        <v>41062.990972222222</v>
      </c>
      <c r="F486" s="1">
        <v>41065.187905092593</v>
      </c>
      <c r="G486" t="s">
        <v>16</v>
      </c>
      <c r="H486" t="s">
        <v>289</v>
      </c>
      <c r="I486" t="s">
        <v>103</v>
      </c>
      <c r="K486">
        <v>28034</v>
      </c>
      <c r="L486" t="s">
        <v>104</v>
      </c>
      <c r="M486" t="s">
        <v>27</v>
      </c>
      <c r="N486" t="s">
        <v>105</v>
      </c>
      <c r="O486" t="s">
        <v>106</v>
      </c>
      <c r="P486" s="14" t="str">
        <f t="shared" si="63"/>
        <v>Diego Freyre</v>
      </c>
      <c r="Q486" s="14" t="str">
        <f t="shared" si="64"/>
        <v>Diego Freyre</v>
      </c>
      <c r="R486" t="s">
        <v>33</v>
      </c>
      <c r="S486" s="7">
        <f t="shared" si="65"/>
        <v>6</v>
      </c>
      <c r="T486" s="7" t="str">
        <f t="shared" si="66"/>
        <v>Medium</v>
      </c>
      <c r="U486" s="7" t="str">
        <f t="shared" si="67"/>
        <v>MEDIUM</v>
      </c>
      <c r="V486" s="7" t="str">
        <f t="shared" si="68"/>
        <v>medium</v>
      </c>
      <c r="W486" s="7" t="str">
        <f t="shared" si="69"/>
        <v>Medium</v>
      </c>
      <c r="X486" s="9" t="str">
        <f>LEFT(A486,2)</f>
        <v>10</v>
      </c>
      <c r="Y486" s="9" t="str">
        <f>RIGHT(A486,3)</f>
        <v>205</v>
      </c>
      <c r="Z486" s="9" t="str">
        <f t="shared" si="70"/>
        <v>ge Car</v>
      </c>
      <c r="AA486" s="9" t="str">
        <f t="shared" si="71"/>
        <v>ppe</v>
      </c>
    </row>
    <row r="487" spans="1:27" x14ac:dyDescent="0.25">
      <c r="A487">
        <v>10215</v>
      </c>
      <c r="B487">
        <v>27</v>
      </c>
      <c r="C487">
        <v>89.38</v>
      </c>
      <c r="D487">
        <v>10</v>
      </c>
      <c r="E487" s="1">
        <v>41433.012499999997</v>
      </c>
      <c r="F487" s="1">
        <v>41435.58326388889</v>
      </c>
      <c r="G487" t="s">
        <v>16</v>
      </c>
      <c r="H487" t="s">
        <v>289</v>
      </c>
      <c r="I487" t="s">
        <v>136</v>
      </c>
      <c r="J487" t="s">
        <v>35</v>
      </c>
      <c r="K487">
        <v>94019</v>
      </c>
      <c r="L487" t="s">
        <v>20</v>
      </c>
      <c r="M487" t="s">
        <v>21</v>
      </c>
      <c r="N487" t="s">
        <v>137</v>
      </c>
      <c r="O487" t="s">
        <v>138</v>
      </c>
      <c r="P487" s="14" t="str">
        <f t="shared" si="63"/>
        <v>Steve Thompson</v>
      </c>
      <c r="Q487" s="14" t="str">
        <f t="shared" si="64"/>
        <v>Steve Thompson</v>
      </c>
      <c r="R487" t="s">
        <v>24</v>
      </c>
      <c r="S487" s="7">
        <f t="shared" si="65"/>
        <v>5</v>
      </c>
      <c r="T487" s="7" t="str">
        <f t="shared" si="66"/>
        <v>Small</v>
      </c>
      <c r="U487" s="7" t="str">
        <f t="shared" si="67"/>
        <v>SMALL</v>
      </c>
      <c r="V487" s="7" t="str">
        <f t="shared" si="68"/>
        <v>small</v>
      </c>
      <c r="W487" s="7" t="str">
        <f t="shared" si="69"/>
        <v>Small</v>
      </c>
      <c r="X487" s="9" t="str">
        <f>LEFT(A487,2)</f>
        <v>10</v>
      </c>
      <c r="Y487" s="9" t="str">
        <f>RIGHT(A487,3)</f>
        <v>215</v>
      </c>
      <c r="Z487" s="9" t="str">
        <f t="shared" si="70"/>
        <v>ge Car</v>
      </c>
      <c r="AA487" s="9" t="str">
        <f t="shared" si="71"/>
        <v>ppe</v>
      </c>
    </row>
    <row r="488" spans="1:27" x14ac:dyDescent="0.25">
      <c r="A488">
        <v>10227</v>
      </c>
      <c r="B488">
        <v>25</v>
      </c>
      <c r="C488">
        <v>100</v>
      </c>
      <c r="D488">
        <v>3</v>
      </c>
      <c r="E488" s="1">
        <v>42040.008333333331</v>
      </c>
      <c r="F488" s="1">
        <v>42040.38621527778</v>
      </c>
      <c r="G488" t="s">
        <v>16</v>
      </c>
      <c r="H488" t="s">
        <v>289</v>
      </c>
      <c r="I488" t="s">
        <v>127</v>
      </c>
      <c r="K488">
        <v>69004</v>
      </c>
      <c r="L488" t="s">
        <v>26</v>
      </c>
      <c r="M488" t="s">
        <v>27</v>
      </c>
      <c r="N488" t="s">
        <v>128</v>
      </c>
      <c r="O488" t="s">
        <v>129</v>
      </c>
      <c r="P488" s="14" t="str">
        <f t="shared" si="63"/>
        <v>Mary Saveley</v>
      </c>
      <c r="Q488" s="14" t="str">
        <f t="shared" si="64"/>
        <v>Mary Saveley</v>
      </c>
      <c r="R488" t="s">
        <v>24</v>
      </c>
      <c r="S488" s="7">
        <f t="shared" si="65"/>
        <v>5</v>
      </c>
      <c r="T488" s="7" t="str">
        <f t="shared" si="66"/>
        <v>Small</v>
      </c>
      <c r="U488" s="7" t="str">
        <f t="shared" si="67"/>
        <v>SMALL</v>
      </c>
      <c r="V488" s="7" t="str">
        <f t="shared" si="68"/>
        <v>small</v>
      </c>
      <c r="W488" s="7" t="str">
        <f t="shared" si="69"/>
        <v>Small</v>
      </c>
      <c r="X488" s="9" t="str">
        <f>LEFT(A488,2)</f>
        <v>10</v>
      </c>
      <c r="Y488" s="9" t="str">
        <f>RIGHT(A488,3)</f>
        <v>227</v>
      </c>
      <c r="Z488" s="9" t="str">
        <f t="shared" si="70"/>
        <v>ge Car</v>
      </c>
      <c r="AA488" s="9" t="str">
        <f t="shared" si="71"/>
        <v>ppe</v>
      </c>
    </row>
    <row r="489" spans="1:27" x14ac:dyDescent="0.25">
      <c r="A489">
        <v>10244</v>
      </c>
      <c r="B489">
        <v>40</v>
      </c>
      <c r="C489">
        <v>100</v>
      </c>
      <c r="D489">
        <v>7</v>
      </c>
      <c r="E489" s="1">
        <v>41530.986805555556</v>
      </c>
      <c r="F489" s="1">
        <v>41532.952800925923</v>
      </c>
      <c r="G489" t="s">
        <v>16</v>
      </c>
      <c r="H489" t="s">
        <v>289</v>
      </c>
      <c r="I489" t="s">
        <v>103</v>
      </c>
      <c r="K489">
        <v>28034</v>
      </c>
      <c r="L489" t="s">
        <v>104</v>
      </c>
      <c r="M489" t="s">
        <v>27</v>
      </c>
      <c r="N489" t="s">
        <v>105</v>
      </c>
      <c r="O489" t="s">
        <v>106</v>
      </c>
      <c r="P489" s="14" t="str">
        <f t="shared" si="63"/>
        <v>Diego Freyre</v>
      </c>
      <c r="Q489" s="14" t="str">
        <f t="shared" si="64"/>
        <v>Diego Freyre</v>
      </c>
      <c r="R489" t="s">
        <v>33</v>
      </c>
      <c r="S489" s="7">
        <f t="shared" si="65"/>
        <v>6</v>
      </c>
      <c r="T489" s="7" t="str">
        <f t="shared" si="66"/>
        <v>Medium</v>
      </c>
      <c r="U489" s="7" t="str">
        <f t="shared" si="67"/>
        <v>MEDIUM</v>
      </c>
      <c r="V489" s="7" t="str">
        <f t="shared" si="68"/>
        <v>medium</v>
      </c>
      <c r="W489" s="7" t="str">
        <f t="shared" si="69"/>
        <v>Medium</v>
      </c>
      <c r="X489" s="9" t="str">
        <f>LEFT(A489,2)</f>
        <v>10</v>
      </c>
      <c r="Y489" s="9" t="str">
        <f>RIGHT(A489,3)</f>
        <v>244</v>
      </c>
      <c r="Z489" s="9" t="str">
        <f t="shared" si="70"/>
        <v>ge Car</v>
      </c>
      <c r="AA489" s="9" t="str">
        <f t="shared" si="71"/>
        <v>ppe</v>
      </c>
    </row>
    <row r="490" spans="1:27" x14ac:dyDescent="0.25">
      <c r="A490">
        <v>10256</v>
      </c>
      <c r="B490">
        <v>34</v>
      </c>
      <c r="C490">
        <v>95.55</v>
      </c>
      <c r="D490">
        <v>2</v>
      </c>
      <c r="E490" s="1">
        <v>41054.103472222225</v>
      </c>
      <c r="F490" s="1">
        <v>41056.671736111108</v>
      </c>
      <c r="G490" t="s">
        <v>16</v>
      </c>
      <c r="H490" t="s">
        <v>289</v>
      </c>
      <c r="I490" t="s">
        <v>180</v>
      </c>
      <c r="K490">
        <v>1734</v>
      </c>
      <c r="L490" t="s">
        <v>181</v>
      </c>
      <c r="M490" t="s">
        <v>27</v>
      </c>
      <c r="N490" t="s">
        <v>182</v>
      </c>
      <c r="O490" t="s">
        <v>183</v>
      </c>
      <c r="P490" s="14" t="str">
        <f t="shared" si="63"/>
        <v>Jytte Petersen</v>
      </c>
      <c r="Q490" s="14" t="str">
        <f t="shared" si="64"/>
        <v>Jytte Petersen</v>
      </c>
      <c r="R490" t="s">
        <v>33</v>
      </c>
      <c r="S490" s="7">
        <f t="shared" si="65"/>
        <v>6</v>
      </c>
      <c r="T490" s="7" t="str">
        <f t="shared" si="66"/>
        <v>Medium</v>
      </c>
      <c r="U490" s="7" t="str">
        <f t="shared" si="67"/>
        <v>MEDIUM</v>
      </c>
      <c r="V490" s="7" t="str">
        <f t="shared" si="68"/>
        <v>medium</v>
      </c>
      <c r="W490" s="7" t="str">
        <f t="shared" si="69"/>
        <v>Medium</v>
      </c>
      <c r="X490" s="9" t="str">
        <f>LEFT(A490,2)</f>
        <v>10</v>
      </c>
      <c r="Y490" s="9" t="str">
        <f>RIGHT(A490,3)</f>
        <v>256</v>
      </c>
      <c r="Z490" s="9" t="str">
        <f t="shared" si="70"/>
        <v>ge Car</v>
      </c>
      <c r="AA490" s="9" t="str">
        <f t="shared" si="71"/>
        <v>ppe</v>
      </c>
    </row>
    <row r="491" spans="1:27" x14ac:dyDescent="0.25">
      <c r="A491">
        <v>10280</v>
      </c>
      <c r="B491">
        <v>50</v>
      </c>
      <c r="C491">
        <v>100</v>
      </c>
      <c r="D491">
        <v>9</v>
      </c>
      <c r="E491" s="1">
        <v>42559.997916666667</v>
      </c>
      <c r="F491" s="1">
        <v>42560.907407407409</v>
      </c>
      <c r="G491" t="s">
        <v>16</v>
      </c>
      <c r="H491" t="s">
        <v>289</v>
      </c>
      <c r="I491" t="s">
        <v>147</v>
      </c>
      <c r="K491">
        <v>10100</v>
      </c>
      <c r="L491" t="s">
        <v>148</v>
      </c>
      <c r="M491" t="s">
        <v>27</v>
      </c>
      <c r="N491" t="s">
        <v>149</v>
      </c>
      <c r="O491" t="s">
        <v>150</v>
      </c>
      <c r="P491" s="14" t="str">
        <f t="shared" si="63"/>
        <v>Paolo Accorti</v>
      </c>
      <c r="Q491" s="14" t="str">
        <f t="shared" si="64"/>
        <v>Paolo Accorti</v>
      </c>
      <c r="R491" t="s">
        <v>33</v>
      </c>
      <c r="S491" s="7">
        <f t="shared" si="65"/>
        <v>6</v>
      </c>
      <c r="T491" s="7" t="str">
        <f t="shared" si="66"/>
        <v>Medium</v>
      </c>
      <c r="U491" s="7" t="str">
        <f t="shared" si="67"/>
        <v>MEDIUM</v>
      </c>
      <c r="V491" s="7" t="str">
        <f t="shared" si="68"/>
        <v>medium</v>
      </c>
      <c r="W491" s="7" t="str">
        <f t="shared" si="69"/>
        <v>Medium</v>
      </c>
      <c r="X491" s="9" t="str">
        <f>LEFT(A491,2)</f>
        <v>10</v>
      </c>
      <c r="Y491" s="9" t="str">
        <f>RIGHT(A491,3)</f>
        <v>280</v>
      </c>
      <c r="Z491" s="9" t="str">
        <f t="shared" si="70"/>
        <v>ge Car</v>
      </c>
      <c r="AA491" s="9" t="str">
        <f t="shared" si="71"/>
        <v>ppe</v>
      </c>
    </row>
    <row r="492" spans="1:27" x14ac:dyDescent="0.25">
      <c r="A492">
        <v>10289</v>
      </c>
      <c r="B492">
        <v>38</v>
      </c>
      <c r="C492">
        <v>100</v>
      </c>
      <c r="D492">
        <v>2</v>
      </c>
      <c r="E492" s="1">
        <v>41869.954861111109</v>
      </c>
      <c r="F492" s="1">
        <v>41871.097685185188</v>
      </c>
      <c r="G492" t="s">
        <v>16</v>
      </c>
      <c r="H492" t="s">
        <v>289</v>
      </c>
      <c r="I492" t="s">
        <v>46</v>
      </c>
      <c r="K492" t="s">
        <v>47</v>
      </c>
      <c r="L492" t="s">
        <v>48</v>
      </c>
      <c r="M492" t="s">
        <v>27</v>
      </c>
      <c r="N492" t="s">
        <v>49</v>
      </c>
      <c r="O492" t="s">
        <v>50</v>
      </c>
      <c r="P492" s="14" t="str">
        <f t="shared" si="63"/>
        <v>Veysel Oeztan</v>
      </c>
      <c r="Q492" s="14" t="str">
        <f t="shared" si="64"/>
        <v>Veysel Oeztan</v>
      </c>
      <c r="R492" t="s">
        <v>33</v>
      </c>
      <c r="S492" s="7">
        <f t="shared" si="65"/>
        <v>6</v>
      </c>
      <c r="T492" s="7" t="str">
        <f t="shared" si="66"/>
        <v>Medium</v>
      </c>
      <c r="U492" s="7" t="str">
        <f t="shared" si="67"/>
        <v>MEDIUM</v>
      </c>
      <c r="V492" s="7" t="str">
        <f t="shared" si="68"/>
        <v>medium</v>
      </c>
      <c r="W492" s="7" t="str">
        <f t="shared" si="69"/>
        <v>Medium</v>
      </c>
      <c r="X492" s="9" t="str">
        <f>LEFT(A492,2)</f>
        <v>10</v>
      </c>
      <c r="Y492" s="9" t="str">
        <f>RIGHT(A492,3)</f>
        <v>289</v>
      </c>
      <c r="Z492" s="9" t="str">
        <f t="shared" si="70"/>
        <v>ge Car</v>
      </c>
      <c r="AA492" s="9" t="str">
        <f t="shared" si="71"/>
        <v>ppe</v>
      </c>
    </row>
    <row r="493" spans="1:27" x14ac:dyDescent="0.25">
      <c r="A493">
        <v>10304</v>
      </c>
      <c r="B493">
        <v>37</v>
      </c>
      <c r="C493">
        <v>95.55</v>
      </c>
      <c r="D493">
        <v>13</v>
      </c>
      <c r="E493" s="1">
        <v>42455.99722222222</v>
      </c>
      <c r="F493" s="1">
        <v>42458.513703703706</v>
      </c>
      <c r="G493" t="s">
        <v>16</v>
      </c>
      <c r="H493" t="s">
        <v>289</v>
      </c>
      <c r="I493" t="s">
        <v>154</v>
      </c>
      <c r="K493">
        <v>78000</v>
      </c>
      <c r="L493" t="s">
        <v>26</v>
      </c>
      <c r="M493" t="s">
        <v>27</v>
      </c>
      <c r="N493" t="s">
        <v>155</v>
      </c>
      <c r="O493" t="s">
        <v>32</v>
      </c>
      <c r="P493" s="14" t="str">
        <f t="shared" si="63"/>
        <v>Daniel Tonini</v>
      </c>
      <c r="Q493" s="14" t="str">
        <f t="shared" si="64"/>
        <v>Daniel Tonini</v>
      </c>
      <c r="R493" t="s">
        <v>33</v>
      </c>
      <c r="S493" s="7">
        <f t="shared" si="65"/>
        <v>6</v>
      </c>
      <c r="T493" s="7" t="str">
        <f t="shared" si="66"/>
        <v>Medium</v>
      </c>
      <c r="U493" s="7" t="str">
        <f t="shared" si="67"/>
        <v>MEDIUM</v>
      </c>
      <c r="V493" s="7" t="str">
        <f t="shared" si="68"/>
        <v>medium</v>
      </c>
      <c r="W493" s="7" t="str">
        <f t="shared" si="69"/>
        <v>Medium</v>
      </c>
      <c r="X493" s="9" t="str">
        <f>LEFT(A493,2)</f>
        <v>10</v>
      </c>
      <c r="Y493" s="9" t="str">
        <f>RIGHT(A493,3)</f>
        <v>304</v>
      </c>
      <c r="Z493" s="9" t="str">
        <f t="shared" si="70"/>
        <v>ge Car</v>
      </c>
      <c r="AA493" s="9" t="str">
        <f t="shared" si="71"/>
        <v>ppe</v>
      </c>
    </row>
    <row r="494" spans="1:27" x14ac:dyDescent="0.25">
      <c r="A494">
        <v>10312</v>
      </c>
      <c r="B494">
        <v>43</v>
      </c>
      <c r="C494">
        <v>89.38</v>
      </c>
      <c r="D494">
        <v>10</v>
      </c>
      <c r="E494" s="1">
        <v>41837.031944444447</v>
      </c>
      <c r="F494" s="1">
        <v>41837.364074074074</v>
      </c>
      <c r="G494" t="s">
        <v>16</v>
      </c>
      <c r="H494" t="s">
        <v>289</v>
      </c>
      <c r="I494" t="s">
        <v>156</v>
      </c>
      <c r="J494" t="s">
        <v>35</v>
      </c>
      <c r="K494">
        <v>97562</v>
      </c>
      <c r="L494" t="s">
        <v>20</v>
      </c>
      <c r="M494" t="s">
        <v>21</v>
      </c>
      <c r="N494" t="s">
        <v>157</v>
      </c>
      <c r="O494" t="s">
        <v>158</v>
      </c>
      <c r="P494" s="14" t="str">
        <f t="shared" si="63"/>
        <v>Valarie Nelson</v>
      </c>
      <c r="Q494" s="14" t="str">
        <f t="shared" si="64"/>
        <v>Valarie Nelson</v>
      </c>
      <c r="R494" t="s">
        <v>33</v>
      </c>
      <c r="S494" s="7">
        <f t="shared" si="65"/>
        <v>6</v>
      </c>
      <c r="T494" s="7" t="str">
        <f t="shared" si="66"/>
        <v>Medium</v>
      </c>
      <c r="U494" s="7" t="str">
        <f t="shared" si="67"/>
        <v>MEDIUM</v>
      </c>
      <c r="V494" s="7" t="str">
        <f t="shared" si="68"/>
        <v>medium</v>
      </c>
      <c r="W494" s="7" t="str">
        <f t="shared" si="69"/>
        <v>Medium</v>
      </c>
      <c r="X494" s="9" t="str">
        <f>LEFT(A494,2)</f>
        <v>10</v>
      </c>
      <c r="Y494" s="9" t="str">
        <f>RIGHT(A494,3)</f>
        <v>312</v>
      </c>
      <c r="Z494" s="9" t="str">
        <f t="shared" si="70"/>
        <v>ge Car</v>
      </c>
      <c r="AA494" s="9" t="str">
        <f t="shared" si="71"/>
        <v>ppe</v>
      </c>
    </row>
    <row r="495" spans="1:27" x14ac:dyDescent="0.25">
      <c r="A495">
        <v>10322</v>
      </c>
      <c r="B495">
        <v>43</v>
      </c>
      <c r="C495">
        <v>86.3</v>
      </c>
      <c r="D495">
        <v>14</v>
      </c>
      <c r="E495" s="1">
        <v>42424.98333333333</v>
      </c>
      <c r="F495" s="1">
        <v>42426.612905092596</v>
      </c>
      <c r="G495" t="s">
        <v>16</v>
      </c>
      <c r="H495" t="s">
        <v>289</v>
      </c>
      <c r="I495" t="s">
        <v>159</v>
      </c>
      <c r="J495" t="s">
        <v>160</v>
      </c>
      <c r="K495">
        <v>62005</v>
      </c>
      <c r="L495" t="s">
        <v>20</v>
      </c>
      <c r="M495" t="s">
        <v>21</v>
      </c>
      <c r="N495" t="s">
        <v>36</v>
      </c>
      <c r="O495" t="s">
        <v>158</v>
      </c>
      <c r="P495" s="14" t="str">
        <f t="shared" si="63"/>
        <v>Valarie Young</v>
      </c>
      <c r="Q495" s="14" t="str">
        <f t="shared" si="64"/>
        <v>Valarie Young</v>
      </c>
      <c r="R495" t="s">
        <v>33</v>
      </c>
      <c r="S495" s="7">
        <f t="shared" si="65"/>
        <v>6</v>
      </c>
      <c r="T495" s="7" t="str">
        <f t="shared" si="66"/>
        <v>Medium</v>
      </c>
      <c r="U495" s="7" t="str">
        <f t="shared" si="67"/>
        <v>MEDIUM</v>
      </c>
      <c r="V495" s="7" t="str">
        <f t="shared" si="68"/>
        <v>medium</v>
      </c>
      <c r="W495" s="7" t="str">
        <f t="shared" si="69"/>
        <v>Medium</v>
      </c>
      <c r="X495" s="9" t="str">
        <f>LEFT(A495,2)</f>
        <v>10</v>
      </c>
      <c r="Y495" s="9" t="str">
        <f>RIGHT(A495,3)</f>
        <v>322</v>
      </c>
      <c r="Z495" s="9" t="str">
        <f t="shared" si="70"/>
        <v>ge Car</v>
      </c>
      <c r="AA495" s="9" t="str">
        <f t="shared" si="71"/>
        <v>ppe</v>
      </c>
    </row>
    <row r="496" spans="1:27" x14ac:dyDescent="0.25">
      <c r="A496">
        <v>10332</v>
      </c>
      <c r="B496">
        <v>46</v>
      </c>
      <c r="C496">
        <v>95.13</v>
      </c>
      <c r="D496">
        <v>15</v>
      </c>
      <c r="E496" s="1">
        <v>42713.999305555553</v>
      </c>
      <c r="F496" s="1">
        <v>42716.629027777781</v>
      </c>
      <c r="G496" t="s">
        <v>16</v>
      </c>
      <c r="H496" t="s">
        <v>289</v>
      </c>
      <c r="I496" t="s">
        <v>265</v>
      </c>
      <c r="K496" t="s">
        <v>266</v>
      </c>
      <c r="L496" t="s">
        <v>99</v>
      </c>
      <c r="M496" t="s">
        <v>27</v>
      </c>
      <c r="N496" t="s">
        <v>267</v>
      </c>
      <c r="O496" t="s">
        <v>55</v>
      </c>
      <c r="P496" s="14" t="str">
        <f t="shared" si="63"/>
        <v>Victoria Ashworth</v>
      </c>
      <c r="Q496" s="14" t="str">
        <f t="shared" si="64"/>
        <v>Victoria Ashworth</v>
      </c>
      <c r="R496" t="s">
        <v>33</v>
      </c>
      <c r="S496" s="7">
        <f t="shared" si="65"/>
        <v>6</v>
      </c>
      <c r="T496" s="7" t="str">
        <f t="shared" si="66"/>
        <v>Medium</v>
      </c>
      <c r="U496" s="7" t="str">
        <f t="shared" si="67"/>
        <v>MEDIUM</v>
      </c>
      <c r="V496" s="7" t="str">
        <f t="shared" si="68"/>
        <v>medium</v>
      </c>
      <c r="W496" s="7" t="str">
        <f t="shared" si="69"/>
        <v>Medium</v>
      </c>
      <c r="X496" s="9" t="str">
        <f>LEFT(A496,2)</f>
        <v>10</v>
      </c>
      <c r="Y496" s="9" t="str">
        <f>RIGHT(A496,3)</f>
        <v>332</v>
      </c>
      <c r="Z496" s="9" t="str">
        <f t="shared" si="70"/>
        <v>ge Car</v>
      </c>
      <c r="AA496" s="9" t="str">
        <f t="shared" si="71"/>
        <v>ppe</v>
      </c>
    </row>
    <row r="497" spans="1:27" x14ac:dyDescent="0.25">
      <c r="A497">
        <v>10346</v>
      </c>
      <c r="B497">
        <v>42</v>
      </c>
      <c r="C497">
        <v>36.11</v>
      </c>
      <c r="D497">
        <v>3</v>
      </c>
      <c r="E497" s="1">
        <v>42373.020138888889</v>
      </c>
      <c r="F497" s="1">
        <v>42374.971400462964</v>
      </c>
      <c r="G497" t="s">
        <v>16</v>
      </c>
      <c r="H497" t="s">
        <v>289</v>
      </c>
      <c r="I497" t="s">
        <v>283</v>
      </c>
      <c r="J497" t="s">
        <v>284</v>
      </c>
      <c r="K497">
        <v>83030</v>
      </c>
      <c r="L497" t="s">
        <v>20</v>
      </c>
      <c r="M497" t="s">
        <v>21</v>
      </c>
      <c r="N497" t="s">
        <v>67</v>
      </c>
      <c r="O497" t="s">
        <v>221</v>
      </c>
      <c r="P497" s="14" t="str">
        <f t="shared" si="63"/>
        <v>Sue King</v>
      </c>
      <c r="Q497" s="14" t="str">
        <f t="shared" si="64"/>
        <v>Sue King</v>
      </c>
      <c r="R497" t="s">
        <v>24</v>
      </c>
      <c r="S497" s="7">
        <f t="shared" si="65"/>
        <v>5</v>
      </c>
      <c r="T497" s="7" t="str">
        <f t="shared" si="66"/>
        <v>Small</v>
      </c>
      <c r="U497" s="7" t="str">
        <f t="shared" si="67"/>
        <v>SMALL</v>
      </c>
      <c r="V497" s="7" t="str">
        <f t="shared" si="68"/>
        <v>small</v>
      </c>
      <c r="W497" s="7" t="str">
        <f t="shared" si="69"/>
        <v>Small</v>
      </c>
      <c r="X497" s="9" t="str">
        <f>LEFT(A497,2)</f>
        <v>10</v>
      </c>
      <c r="Y497" s="9" t="str">
        <f>RIGHT(A497,3)</f>
        <v>346</v>
      </c>
      <c r="Z497" s="9" t="str">
        <f t="shared" si="70"/>
        <v>ge Car</v>
      </c>
      <c r="AA497" s="9" t="str">
        <f t="shared" si="71"/>
        <v>ppe</v>
      </c>
    </row>
    <row r="498" spans="1:27" x14ac:dyDescent="0.25">
      <c r="A498">
        <v>10356</v>
      </c>
      <c r="B498">
        <v>50</v>
      </c>
      <c r="C498">
        <v>50.18</v>
      </c>
      <c r="D498">
        <v>9</v>
      </c>
      <c r="E498" s="1">
        <v>41599.041666666664</v>
      </c>
      <c r="F498" s="1">
        <v>41600.226574074077</v>
      </c>
      <c r="G498" t="s">
        <v>16</v>
      </c>
      <c r="H498" t="s">
        <v>289</v>
      </c>
      <c r="I498" t="s">
        <v>30</v>
      </c>
      <c r="K498">
        <v>75508</v>
      </c>
      <c r="L498" t="s">
        <v>26</v>
      </c>
      <c r="M498" t="s">
        <v>27</v>
      </c>
      <c r="N498" t="s">
        <v>31</v>
      </c>
      <c r="O498" t="s">
        <v>32</v>
      </c>
      <c r="P498" s="14" t="str">
        <f t="shared" si="63"/>
        <v>Daniel Da Cunha</v>
      </c>
      <c r="Q498" s="14" t="str">
        <f t="shared" si="64"/>
        <v>Daniel Da Cunha</v>
      </c>
      <c r="R498" t="s">
        <v>24</v>
      </c>
      <c r="S498" s="7">
        <f t="shared" si="65"/>
        <v>5</v>
      </c>
      <c r="T498" s="7" t="str">
        <f t="shared" si="66"/>
        <v>Small</v>
      </c>
      <c r="U498" s="7" t="str">
        <f t="shared" si="67"/>
        <v>SMALL</v>
      </c>
      <c r="V498" s="7" t="str">
        <f t="shared" si="68"/>
        <v>small</v>
      </c>
      <c r="W498" s="7" t="str">
        <f t="shared" si="69"/>
        <v>Small</v>
      </c>
      <c r="X498" s="9" t="str">
        <f>LEFT(A498,2)</f>
        <v>10</v>
      </c>
      <c r="Y498" s="9" t="str">
        <f>RIGHT(A498,3)</f>
        <v>356</v>
      </c>
      <c r="Z498" s="9" t="str">
        <f t="shared" si="70"/>
        <v>ge Car</v>
      </c>
      <c r="AA498" s="9" t="str">
        <f t="shared" si="71"/>
        <v>ppe</v>
      </c>
    </row>
    <row r="499" spans="1:27" x14ac:dyDescent="0.25">
      <c r="A499">
        <v>10369</v>
      </c>
      <c r="B499">
        <v>44</v>
      </c>
      <c r="C499">
        <v>100</v>
      </c>
      <c r="D499">
        <v>8</v>
      </c>
      <c r="E499" s="1">
        <v>41608.01666666667</v>
      </c>
      <c r="F499" s="1">
        <v>41609.465891203705</v>
      </c>
      <c r="G499" t="s">
        <v>16</v>
      </c>
      <c r="H499" t="s">
        <v>289</v>
      </c>
      <c r="I499" t="s">
        <v>161</v>
      </c>
      <c r="J499" t="s">
        <v>72</v>
      </c>
      <c r="K499">
        <v>58339</v>
      </c>
      <c r="L499" t="s">
        <v>20</v>
      </c>
      <c r="M499" t="s">
        <v>21</v>
      </c>
      <c r="N499" t="s">
        <v>157</v>
      </c>
      <c r="O499" t="s">
        <v>162</v>
      </c>
      <c r="P499" s="14" t="str">
        <f t="shared" si="63"/>
        <v>Allen Nelson</v>
      </c>
      <c r="Q499" s="14" t="str">
        <f t="shared" si="64"/>
        <v>Allen Nelson</v>
      </c>
      <c r="R499" t="s">
        <v>89</v>
      </c>
      <c r="S499" s="7">
        <f t="shared" si="65"/>
        <v>5</v>
      </c>
      <c r="T499" s="7" t="str">
        <f t="shared" si="66"/>
        <v>Large</v>
      </c>
      <c r="U499" s="7" t="str">
        <f t="shared" si="67"/>
        <v>LARGE</v>
      </c>
      <c r="V499" s="7" t="str">
        <f t="shared" si="68"/>
        <v>large</v>
      </c>
      <c r="W499" s="7" t="str">
        <f t="shared" si="69"/>
        <v>Large</v>
      </c>
      <c r="X499" s="9" t="str">
        <f>LEFT(A499,2)</f>
        <v>10</v>
      </c>
      <c r="Y499" s="9" t="str">
        <f>RIGHT(A499,3)</f>
        <v>369</v>
      </c>
      <c r="Z499" s="9" t="str">
        <f t="shared" si="70"/>
        <v>ge Car</v>
      </c>
      <c r="AA499" s="9" t="str">
        <f t="shared" si="71"/>
        <v>ppe</v>
      </c>
    </row>
    <row r="500" spans="1:27" x14ac:dyDescent="0.25">
      <c r="A500">
        <v>10380</v>
      </c>
      <c r="B500">
        <v>27</v>
      </c>
      <c r="C500">
        <v>93.16</v>
      </c>
      <c r="D500">
        <v>13</v>
      </c>
      <c r="E500" s="1">
        <v>41418.034722222219</v>
      </c>
      <c r="F500" s="1">
        <v>41420.426215277781</v>
      </c>
      <c r="G500" t="s">
        <v>16</v>
      </c>
      <c r="H500" t="s">
        <v>289</v>
      </c>
      <c r="I500" t="s">
        <v>103</v>
      </c>
      <c r="K500">
        <v>28034</v>
      </c>
      <c r="L500" t="s">
        <v>104</v>
      </c>
      <c r="M500" t="s">
        <v>27</v>
      </c>
      <c r="N500" t="s">
        <v>105</v>
      </c>
      <c r="O500" t="s">
        <v>106</v>
      </c>
      <c r="P500" s="14" t="str">
        <f t="shared" si="63"/>
        <v>Diego Freyre</v>
      </c>
      <c r="Q500" s="14" t="str">
        <f t="shared" si="64"/>
        <v>Diego Freyre</v>
      </c>
      <c r="R500" t="s">
        <v>24</v>
      </c>
      <c r="S500" s="7">
        <f t="shared" si="65"/>
        <v>5</v>
      </c>
      <c r="T500" s="7" t="str">
        <f t="shared" si="66"/>
        <v>Small</v>
      </c>
      <c r="U500" s="7" t="str">
        <f t="shared" si="67"/>
        <v>SMALL</v>
      </c>
      <c r="V500" s="7" t="str">
        <f t="shared" si="68"/>
        <v>small</v>
      </c>
      <c r="W500" s="7" t="str">
        <f t="shared" si="69"/>
        <v>Small</v>
      </c>
      <c r="X500" s="9" t="str">
        <f>LEFT(A500,2)</f>
        <v>10</v>
      </c>
      <c r="Y500" s="9" t="str">
        <f>RIGHT(A500,3)</f>
        <v>380</v>
      </c>
      <c r="Z500" s="9" t="str">
        <f t="shared" si="70"/>
        <v>ge Car</v>
      </c>
      <c r="AA500" s="9" t="str">
        <f t="shared" si="71"/>
        <v>ppe</v>
      </c>
    </row>
    <row r="501" spans="1:27" x14ac:dyDescent="0.25">
      <c r="A501">
        <v>10391</v>
      </c>
      <c r="B501">
        <v>35</v>
      </c>
      <c r="C501">
        <v>100</v>
      </c>
      <c r="D501">
        <v>2</v>
      </c>
      <c r="E501" s="1">
        <v>41206.97152777778</v>
      </c>
      <c r="F501" s="1">
        <v>41208.674027777779</v>
      </c>
      <c r="G501" t="s">
        <v>16</v>
      </c>
      <c r="H501" t="s">
        <v>289</v>
      </c>
      <c r="I501" t="s">
        <v>163</v>
      </c>
      <c r="J501" t="s">
        <v>91</v>
      </c>
      <c r="K501">
        <v>2060</v>
      </c>
      <c r="L501" t="s">
        <v>56</v>
      </c>
      <c r="M501" t="s">
        <v>57</v>
      </c>
      <c r="N501" t="s">
        <v>164</v>
      </c>
      <c r="O501" t="s">
        <v>165</v>
      </c>
      <c r="P501" s="14" t="str">
        <f t="shared" si="63"/>
        <v>Anna O'Hara</v>
      </c>
      <c r="Q501" s="14" t="str">
        <f t="shared" si="64"/>
        <v>Anna O'Hara</v>
      </c>
      <c r="R501" t="s">
        <v>33</v>
      </c>
      <c r="S501" s="7">
        <f t="shared" si="65"/>
        <v>6</v>
      </c>
      <c r="T501" s="7" t="str">
        <f t="shared" si="66"/>
        <v>Medium</v>
      </c>
      <c r="U501" s="7" t="str">
        <f t="shared" si="67"/>
        <v>MEDIUM</v>
      </c>
      <c r="V501" s="7" t="str">
        <f t="shared" si="68"/>
        <v>medium</v>
      </c>
      <c r="W501" s="7" t="str">
        <f t="shared" si="69"/>
        <v>Medium</v>
      </c>
      <c r="X501" s="9" t="str">
        <f>LEFT(A501,2)</f>
        <v>10</v>
      </c>
      <c r="Y501" s="9" t="str">
        <f>RIGHT(A501,3)</f>
        <v>391</v>
      </c>
      <c r="Z501" s="9" t="str">
        <f t="shared" si="70"/>
        <v>ge Car</v>
      </c>
      <c r="AA501" s="9" t="str">
        <f t="shared" si="71"/>
        <v>ppe</v>
      </c>
    </row>
    <row r="502" spans="1:27" x14ac:dyDescent="0.25">
      <c r="A502">
        <v>10422</v>
      </c>
      <c r="B502">
        <v>51</v>
      </c>
      <c r="C502">
        <v>95.55</v>
      </c>
      <c r="D502">
        <v>2</v>
      </c>
      <c r="E502" s="1">
        <v>42055.025000000001</v>
      </c>
      <c r="F502" s="1">
        <v>42057.873182870368</v>
      </c>
      <c r="G502" t="s">
        <v>171</v>
      </c>
      <c r="H502" t="s">
        <v>289</v>
      </c>
      <c r="I502" t="s">
        <v>82</v>
      </c>
      <c r="J502" t="s">
        <v>83</v>
      </c>
      <c r="K502">
        <v>70267</v>
      </c>
      <c r="L502" t="s">
        <v>20</v>
      </c>
      <c r="M502" t="s">
        <v>21</v>
      </c>
      <c r="N502" t="s">
        <v>22</v>
      </c>
      <c r="O502" t="s">
        <v>84</v>
      </c>
      <c r="P502" s="14" t="str">
        <f t="shared" si="63"/>
        <v>Kyung Yu</v>
      </c>
      <c r="Q502" s="14" t="str">
        <f t="shared" si="64"/>
        <v>Kyung Yu</v>
      </c>
      <c r="R502" t="s">
        <v>33</v>
      </c>
      <c r="S502" s="7">
        <f t="shared" si="65"/>
        <v>6</v>
      </c>
      <c r="T502" s="7" t="str">
        <f t="shared" si="66"/>
        <v>Medium</v>
      </c>
      <c r="U502" s="7" t="str">
        <f t="shared" si="67"/>
        <v>MEDIUM</v>
      </c>
      <c r="V502" s="7" t="str">
        <f t="shared" si="68"/>
        <v>medium</v>
      </c>
      <c r="W502" s="7" t="str">
        <f t="shared" si="69"/>
        <v>Medium</v>
      </c>
      <c r="X502" s="9" t="str">
        <f>LEFT(A502,2)</f>
        <v>10</v>
      </c>
      <c r="Y502" s="9" t="str">
        <f>RIGHT(A502,3)</f>
        <v>422</v>
      </c>
      <c r="Z502" s="9" t="str">
        <f t="shared" si="70"/>
        <v>ge Car</v>
      </c>
      <c r="AA502" s="9" t="str">
        <f t="shared" si="71"/>
        <v>Pro</v>
      </c>
    </row>
    <row r="503" spans="1:27" x14ac:dyDescent="0.25">
      <c r="A503">
        <v>10102</v>
      </c>
      <c r="B503">
        <v>41</v>
      </c>
      <c r="C503">
        <v>50.14</v>
      </c>
      <c r="D503">
        <v>1</v>
      </c>
      <c r="E503" s="1">
        <v>40965.061805555553</v>
      </c>
      <c r="F503" s="1">
        <v>40967.057905092595</v>
      </c>
      <c r="G503" t="s">
        <v>16</v>
      </c>
      <c r="H503" t="s">
        <v>289</v>
      </c>
      <c r="I503" t="s">
        <v>18</v>
      </c>
      <c r="J503" t="s">
        <v>19</v>
      </c>
      <c r="K503">
        <v>10022</v>
      </c>
      <c r="L503" t="s">
        <v>20</v>
      </c>
      <c r="M503" t="s">
        <v>21</v>
      </c>
      <c r="N503" t="s">
        <v>60</v>
      </c>
      <c r="O503" t="s">
        <v>61</v>
      </c>
      <c r="P503" s="14" t="str">
        <f t="shared" si="63"/>
        <v>Michael Frick</v>
      </c>
      <c r="Q503" s="14" t="str">
        <f t="shared" si="64"/>
        <v>Michael Frick</v>
      </c>
      <c r="R503" t="s">
        <v>24</v>
      </c>
      <c r="S503" s="7">
        <f t="shared" si="65"/>
        <v>5</v>
      </c>
      <c r="T503" s="7" t="str">
        <f t="shared" si="66"/>
        <v>Small</v>
      </c>
      <c r="U503" s="7" t="str">
        <f t="shared" si="67"/>
        <v>SMALL</v>
      </c>
      <c r="V503" s="7" t="str">
        <f t="shared" si="68"/>
        <v>small</v>
      </c>
      <c r="W503" s="7" t="str">
        <f t="shared" si="69"/>
        <v>Small</v>
      </c>
      <c r="X503" s="9" t="str">
        <f>LEFT(A503,2)</f>
        <v>10</v>
      </c>
      <c r="Y503" s="9" t="str">
        <f>RIGHT(A503,3)</f>
        <v>102</v>
      </c>
      <c r="Z503" s="9" t="str">
        <f t="shared" si="70"/>
        <v>ge Car</v>
      </c>
      <c r="AA503" s="9" t="str">
        <f t="shared" si="71"/>
        <v>ppe</v>
      </c>
    </row>
    <row r="504" spans="1:27" x14ac:dyDescent="0.25">
      <c r="A504">
        <v>10111</v>
      </c>
      <c r="B504">
        <v>48</v>
      </c>
      <c r="C504">
        <v>49.06</v>
      </c>
      <c r="D504">
        <v>5</v>
      </c>
      <c r="E504" s="1">
        <v>40927.038888888892</v>
      </c>
      <c r="F504" s="1">
        <v>40927.132465277777</v>
      </c>
      <c r="G504" t="s">
        <v>16</v>
      </c>
      <c r="H504" t="s">
        <v>289</v>
      </c>
      <c r="I504" t="s">
        <v>38</v>
      </c>
      <c r="J504" t="s">
        <v>35</v>
      </c>
      <c r="L504" t="s">
        <v>20</v>
      </c>
      <c r="M504" t="s">
        <v>21</v>
      </c>
      <c r="N504" t="s">
        <v>51</v>
      </c>
      <c r="O504" t="s">
        <v>37</v>
      </c>
      <c r="P504" s="14" t="str">
        <f t="shared" si="63"/>
        <v>Julie Murphy</v>
      </c>
      <c r="Q504" s="14" t="str">
        <f t="shared" si="64"/>
        <v>Julie Murphy</v>
      </c>
      <c r="R504" t="s">
        <v>24</v>
      </c>
      <c r="S504" s="7">
        <f t="shared" si="65"/>
        <v>5</v>
      </c>
      <c r="T504" s="7" t="str">
        <f t="shared" si="66"/>
        <v>Small</v>
      </c>
      <c r="U504" s="7" t="str">
        <f t="shared" si="67"/>
        <v>SMALL</v>
      </c>
      <c r="V504" s="7" t="str">
        <f t="shared" si="68"/>
        <v>small</v>
      </c>
      <c r="W504" s="7" t="str">
        <f t="shared" si="69"/>
        <v>Small</v>
      </c>
      <c r="X504" s="9" t="str">
        <f>LEFT(A504,2)</f>
        <v>10</v>
      </c>
      <c r="Y504" s="9" t="str">
        <f>RIGHT(A504,3)</f>
        <v>111</v>
      </c>
      <c r="Z504" s="9" t="str">
        <f t="shared" si="70"/>
        <v>ge Car</v>
      </c>
      <c r="AA504" s="9" t="str">
        <f t="shared" si="71"/>
        <v>ppe</v>
      </c>
    </row>
    <row r="505" spans="1:27" x14ac:dyDescent="0.25">
      <c r="A505">
        <v>10126</v>
      </c>
      <c r="B505">
        <v>42</v>
      </c>
      <c r="C505">
        <v>54.99</v>
      </c>
      <c r="D505">
        <v>17</v>
      </c>
      <c r="E505" s="1">
        <v>41468.991666666669</v>
      </c>
      <c r="F505" s="1">
        <v>41471.132974537039</v>
      </c>
      <c r="G505" t="s">
        <v>16</v>
      </c>
      <c r="H505" t="s">
        <v>289</v>
      </c>
      <c r="I505" t="s">
        <v>103</v>
      </c>
      <c r="K505">
        <v>28023</v>
      </c>
      <c r="L505" t="s">
        <v>104</v>
      </c>
      <c r="M505" t="s">
        <v>27</v>
      </c>
      <c r="N505" t="s">
        <v>113</v>
      </c>
      <c r="O505" t="s">
        <v>114</v>
      </c>
      <c r="P505" s="14" t="str">
        <f t="shared" si="63"/>
        <v>MartÂ¡n Sommer</v>
      </c>
      <c r="Q505" s="14" t="str">
        <f t="shared" si="64"/>
        <v>MartÂ¡n Sommer</v>
      </c>
      <c r="R505" t="s">
        <v>24</v>
      </c>
      <c r="S505" s="7">
        <f t="shared" si="65"/>
        <v>5</v>
      </c>
      <c r="T505" s="7" t="str">
        <f t="shared" si="66"/>
        <v>Small</v>
      </c>
      <c r="U505" s="7" t="str">
        <f t="shared" si="67"/>
        <v>SMALL</v>
      </c>
      <c r="V505" s="7" t="str">
        <f t="shared" si="68"/>
        <v>small</v>
      </c>
      <c r="W505" s="7" t="str">
        <f t="shared" si="69"/>
        <v>Small</v>
      </c>
      <c r="X505" s="9" t="str">
        <f>LEFT(A505,2)</f>
        <v>10</v>
      </c>
      <c r="Y505" s="9" t="str">
        <f>RIGHT(A505,3)</f>
        <v>126</v>
      </c>
      <c r="Z505" s="9" t="str">
        <f t="shared" si="70"/>
        <v>ge Car</v>
      </c>
      <c r="AA505" s="9" t="str">
        <f t="shared" si="71"/>
        <v>ppe</v>
      </c>
    </row>
    <row r="506" spans="1:27" x14ac:dyDescent="0.25">
      <c r="A506">
        <v>10139</v>
      </c>
      <c r="B506">
        <v>49</v>
      </c>
      <c r="C506">
        <v>43.13</v>
      </c>
      <c r="D506">
        <v>6</v>
      </c>
      <c r="E506" s="1">
        <v>41445.015972222223</v>
      </c>
      <c r="F506" s="1">
        <v>41445.653854166667</v>
      </c>
      <c r="G506" t="s">
        <v>16</v>
      </c>
      <c r="H506" t="s">
        <v>289</v>
      </c>
      <c r="I506" t="s">
        <v>90</v>
      </c>
      <c r="J506" t="s">
        <v>91</v>
      </c>
      <c r="K506">
        <v>2067</v>
      </c>
      <c r="L506" t="s">
        <v>56</v>
      </c>
      <c r="M506" t="s">
        <v>57</v>
      </c>
      <c r="N506" t="s">
        <v>92</v>
      </c>
      <c r="O506" t="s">
        <v>93</v>
      </c>
      <c r="P506" s="14" t="str">
        <f t="shared" si="63"/>
        <v>Adrian Huxley</v>
      </c>
      <c r="Q506" s="14" t="str">
        <f t="shared" si="64"/>
        <v>Adrian Huxley</v>
      </c>
      <c r="R506" t="s">
        <v>24</v>
      </c>
      <c r="S506" s="7">
        <f t="shared" si="65"/>
        <v>5</v>
      </c>
      <c r="T506" s="7" t="str">
        <f t="shared" si="66"/>
        <v>Small</v>
      </c>
      <c r="U506" s="7" t="str">
        <f t="shared" si="67"/>
        <v>SMALL</v>
      </c>
      <c r="V506" s="7" t="str">
        <f t="shared" si="68"/>
        <v>small</v>
      </c>
      <c r="W506" s="7" t="str">
        <f t="shared" si="69"/>
        <v>Small</v>
      </c>
      <c r="X506" s="9" t="str">
        <f>LEFT(A506,2)</f>
        <v>10</v>
      </c>
      <c r="Y506" s="9" t="str">
        <f>RIGHT(A506,3)</f>
        <v>139</v>
      </c>
      <c r="Z506" s="9" t="str">
        <f t="shared" si="70"/>
        <v>ge Car</v>
      </c>
      <c r="AA506" s="9" t="str">
        <f t="shared" si="71"/>
        <v>ppe</v>
      </c>
    </row>
    <row r="507" spans="1:27" x14ac:dyDescent="0.25">
      <c r="A507">
        <v>10149</v>
      </c>
      <c r="B507">
        <v>30</v>
      </c>
      <c r="C507">
        <v>58.22</v>
      </c>
      <c r="D507">
        <v>3</v>
      </c>
      <c r="E507" s="1">
        <v>41694.041666666664</v>
      </c>
      <c r="F507" s="1">
        <v>41694.1797337963</v>
      </c>
      <c r="G507" t="s">
        <v>16</v>
      </c>
      <c r="H507" t="s">
        <v>289</v>
      </c>
      <c r="I507" t="s">
        <v>278</v>
      </c>
      <c r="J507" t="s">
        <v>35</v>
      </c>
      <c r="K507">
        <v>94217</v>
      </c>
      <c r="L507" t="s">
        <v>20</v>
      </c>
      <c r="M507" t="s">
        <v>21</v>
      </c>
      <c r="N507" t="s">
        <v>279</v>
      </c>
      <c r="O507" t="s">
        <v>221</v>
      </c>
      <c r="P507" s="14" t="str">
        <f t="shared" si="63"/>
        <v>Sue Taylor</v>
      </c>
      <c r="Q507" s="14" t="str">
        <f t="shared" si="64"/>
        <v>Sue Taylor</v>
      </c>
      <c r="R507" t="s">
        <v>24</v>
      </c>
      <c r="S507" s="7">
        <f t="shared" si="65"/>
        <v>5</v>
      </c>
      <c r="T507" s="7" t="str">
        <f t="shared" si="66"/>
        <v>Small</v>
      </c>
      <c r="U507" s="7" t="str">
        <f t="shared" si="67"/>
        <v>SMALL</v>
      </c>
      <c r="V507" s="7" t="str">
        <f t="shared" si="68"/>
        <v>small</v>
      </c>
      <c r="W507" s="7" t="str">
        <f t="shared" si="69"/>
        <v>Small</v>
      </c>
      <c r="X507" s="9" t="str">
        <f>LEFT(A507,2)</f>
        <v>10</v>
      </c>
      <c r="Y507" s="9" t="str">
        <f>RIGHT(A507,3)</f>
        <v>149</v>
      </c>
      <c r="Z507" s="9" t="str">
        <f t="shared" si="70"/>
        <v>ge Car</v>
      </c>
      <c r="AA507" s="9" t="str">
        <f t="shared" si="71"/>
        <v>ppe</v>
      </c>
    </row>
    <row r="508" spans="1:27" x14ac:dyDescent="0.25">
      <c r="A508">
        <v>10162</v>
      </c>
      <c r="B508">
        <v>45</v>
      </c>
      <c r="C508">
        <v>51.21</v>
      </c>
      <c r="D508">
        <v>1</v>
      </c>
      <c r="E508" s="1">
        <v>42049.961111111108</v>
      </c>
      <c r="F508" s="1">
        <v>42052.854421296295</v>
      </c>
      <c r="G508" t="s">
        <v>16</v>
      </c>
      <c r="H508" t="s">
        <v>289</v>
      </c>
      <c r="I508" t="s">
        <v>38</v>
      </c>
      <c r="J508" t="s">
        <v>35</v>
      </c>
      <c r="L508" t="s">
        <v>20</v>
      </c>
      <c r="M508" t="s">
        <v>21</v>
      </c>
      <c r="N508" t="s">
        <v>39</v>
      </c>
      <c r="O508" t="s">
        <v>37</v>
      </c>
      <c r="P508" s="14" t="str">
        <f t="shared" si="63"/>
        <v>Julie Brown</v>
      </c>
      <c r="Q508" s="14" t="str">
        <f t="shared" si="64"/>
        <v>Julie Brown</v>
      </c>
      <c r="R508" t="s">
        <v>24</v>
      </c>
      <c r="S508" s="7">
        <f t="shared" si="65"/>
        <v>5</v>
      </c>
      <c r="T508" s="7" t="str">
        <f t="shared" si="66"/>
        <v>Small</v>
      </c>
      <c r="U508" s="7" t="str">
        <f t="shared" si="67"/>
        <v>SMALL</v>
      </c>
      <c r="V508" s="7" t="str">
        <f t="shared" si="68"/>
        <v>small</v>
      </c>
      <c r="W508" s="7" t="str">
        <f t="shared" si="69"/>
        <v>Small</v>
      </c>
      <c r="X508" s="9" t="str">
        <f>LEFT(A508,2)</f>
        <v>10</v>
      </c>
      <c r="Y508" s="9" t="str">
        <f>RIGHT(A508,3)</f>
        <v>162</v>
      </c>
      <c r="Z508" s="9" t="str">
        <f t="shared" si="70"/>
        <v>ge Car</v>
      </c>
      <c r="AA508" s="9" t="str">
        <f t="shared" si="71"/>
        <v>ppe</v>
      </c>
    </row>
    <row r="509" spans="1:27" x14ac:dyDescent="0.25">
      <c r="A509">
        <v>10173</v>
      </c>
      <c r="B509">
        <v>48</v>
      </c>
      <c r="C509">
        <v>44.21</v>
      </c>
      <c r="D509">
        <v>5</v>
      </c>
      <c r="E509" s="1">
        <v>42507.980555555558</v>
      </c>
      <c r="F509" s="1">
        <v>42508.937708333331</v>
      </c>
      <c r="G509" t="s">
        <v>16</v>
      </c>
      <c r="H509" t="s">
        <v>289</v>
      </c>
      <c r="I509" t="s">
        <v>290</v>
      </c>
      <c r="K509">
        <v>24100</v>
      </c>
      <c r="L509" t="s">
        <v>148</v>
      </c>
      <c r="M509" t="s">
        <v>27</v>
      </c>
      <c r="N509" t="s">
        <v>291</v>
      </c>
      <c r="O509" t="s">
        <v>292</v>
      </c>
      <c r="P509" s="14" t="str">
        <f t="shared" si="63"/>
        <v>Giovanni Rovelli</v>
      </c>
      <c r="Q509" s="14" t="str">
        <f t="shared" si="64"/>
        <v>Giovanni Rovelli</v>
      </c>
      <c r="R509" t="s">
        <v>24</v>
      </c>
      <c r="S509" s="7">
        <f t="shared" si="65"/>
        <v>5</v>
      </c>
      <c r="T509" s="7" t="str">
        <f t="shared" si="66"/>
        <v>Small</v>
      </c>
      <c r="U509" s="7" t="str">
        <f t="shared" si="67"/>
        <v>SMALL</v>
      </c>
      <c r="V509" s="7" t="str">
        <f t="shared" si="68"/>
        <v>small</v>
      </c>
      <c r="W509" s="7" t="str">
        <f t="shared" si="69"/>
        <v>Small</v>
      </c>
      <c r="X509" s="9" t="str">
        <f>LEFT(A509,2)</f>
        <v>10</v>
      </c>
      <c r="Y509" s="9" t="str">
        <f>RIGHT(A509,3)</f>
        <v>173</v>
      </c>
      <c r="Z509" s="9" t="str">
        <f t="shared" si="70"/>
        <v>ge Car</v>
      </c>
      <c r="AA509" s="9" t="str">
        <f t="shared" si="71"/>
        <v>ppe</v>
      </c>
    </row>
    <row r="510" spans="1:27" x14ac:dyDescent="0.25">
      <c r="A510">
        <v>10182</v>
      </c>
      <c r="B510">
        <v>32</v>
      </c>
      <c r="C510">
        <v>54.45</v>
      </c>
      <c r="D510">
        <v>2</v>
      </c>
      <c r="E510" s="1">
        <v>42275.949305555558</v>
      </c>
      <c r="F510" s="1">
        <v>42277.030833333331</v>
      </c>
      <c r="G510" t="s">
        <v>16</v>
      </c>
      <c r="H510" t="s">
        <v>289</v>
      </c>
      <c r="I510" t="s">
        <v>156</v>
      </c>
      <c r="J510" t="s">
        <v>35</v>
      </c>
      <c r="K510">
        <v>97562</v>
      </c>
      <c r="L510" t="s">
        <v>20</v>
      </c>
      <c r="M510" t="s">
        <v>21</v>
      </c>
      <c r="N510" t="s">
        <v>157</v>
      </c>
      <c r="O510" t="s">
        <v>158</v>
      </c>
      <c r="P510" s="14" t="str">
        <f t="shared" si="63"/>
        <v>Valarie Nelson</v>
      </c>
      <c r="Q510" s="14" t="str">
        <f t="shared" si="64"/>
        <v>Valarie Nelson</v>
      </c>
      <c r="R510" t="s">
        <v>24</v>
      </c>
      <c r="S510" s="7">
        <f t="shared" si="65"/>
        <v>5</v>
      </c>
      <c r="T510" s="7" t="str">
        <f t="shared" si="66"/>
        <v>Small</v>
      </c>
      <c r="U510" s="7" t="str">
        <f t="shared" si="67"/>
        <v>SMALL</v>
      </c>
      <c r="V510" s="7" t="str">
        <f t="shared" si="68"/>
        <v>small</v>
      </c>
      <c r="W510" s="7" t="str">
        <f t="shared" si="69"/>
        <v>Small</v>
      </c>
      <c r="X510" s="9" t="str">
        <f>LEFT(A510,2)</f>
        <v>10</v>
      </c>
      <c r="Y510" s="9" t="str">
        <f>RIGHT(A510,3)</f>
        <v>182</v>
      </c>
      <c r="Z510" s="9" t="str">
        <f t="shared" si="70"/>
        <v>ge Car</v>
      </c>
      <c r="AA510" s="9" t="str">
        <f t="shared" si="71"/>
        <v>ppe</v>
      </c>
    </row>
    <row r="511" spans="1:27" x14ac:dyDescent="0.25">
      <c r="A511">
        <v>10193</v>
      </c>
      <c r="B511">
        <v>46</v>
      </c>
      <c r="C511">
        <v>53.37</v>
      </c>
      <c r="D511">
        <v>6</v>
      </c>
      <c r="E511" s="1">
        <v>41685.050000000003</v>
      </c>
      <c r="F511" s="1">
        <v>41686.69253472222</v>
      </c>
      <c r="G511" t="s">
        <v>16</v>
      </c>
      <c r="H511" t="s">
        <v>289</v>
      </c>
      <c r="I511" t="s">
        <v>293</v>
      </c>
      <c r="J511" t="s">
        <v>55</v>
      </c>
      <c r="K511">
        <v>3150</v>
      </c>
      <c r="L511" t="s">
        <v>56</v>
      </c>
      <c r="M511" t="s">
        <v>57</v>
      </c>
      <c r="N511" t="s">
        <v>294</v>
      </c>
      <c r="O511" t="s">
        <v>295</v>
      </c>
      <c r="P511" s="14" t="str">
        <f t="shared" si="63"/>
        <v>Sean Connery</v>
      </c>
      <c r="Q511" s="14" t="str">
        <f t="shared" si="64"/>
        <v>Sean Connery</v>
      </c>
      <c r="R511" t="s">
        <v>24</v>
      </c>
      <c r="S511" s="7">
        <f t="shared" si="65"/>
        <v>5</v>
      </c>
      <c r="T511" s="7" t="str">
        <f t="shared" si="66"/>
        <v>Small</v>
      </c>
      <c r="U511" s="7" t="str">
        <f t="shared" si="67"/>
        <v>SMALL</v>
      </c>
      <c r="V511" s="7" t="str">
        <f t="shared" si="68"/>
        <v>small</v>
      </c>
      <c r="W511" s="7" t="str">
        <f t="shared" si="69"/>
        <v>Small</v>
      </c>
      <c r="X511" s="9" t="str">
        <f>LEFT(A511,2)</f>
        <v>10</v>
      </c>
      <c r="Y511" s="9" t="str">
        <f>RIGHT(A511,3)</f>
        <v>193</v>
      </c>
      <c r="Z511" s="9" t="str">
        <f t="shared" si="70"/>
        <v>ge Car</v>
      </c>
      <c r="AA511" s="9" t="str">
        <f t="shared" si="71"/>
        <v>ppe</v>
      </c>
    </row>
    <row r="512" spans="1:27" x14ac:dyDescent="0.25">
      <c r="A512">
        <v>10205</v>
      </c>
      <c r="B512">
        <v>48</v>
      </c>
      <c r="C512">
        <v>63.61</v>
      </c>
      <c r="D512">
        <v>1</v>
      </c>
      <c r="E512" s="1">
        <v>41518.03125</v>
      </c>
      <c r="F512" s="1">
        <v>41519.332245370373</v>
      </c>
      <c r="G512" t="s">
        <v>16</v>
      </c>
      <c r="H512" t="s">
        <v>289</v>
      </c>
      <c r="I512" t="s">
        <v>103</v>
      </c>
      <c r="K512">
        <v>28034</v>
      </c>
      <c r="L512" t="s">
        <v>104</v>
      </c>
      <c r="M512" t="s">
        <v>27</v>
      </c>
      <c r="N512" t="s">
        <v>105</v>
      </c>
      <c r="O512" t="s">
        <v>106</v>
      </c>
      <c r="P512" s="14" t="str">
        <f t="shared" si="63"/>
        <v>Diego Freyre</v>
      </c>
      <c r="Q512" s="14" t="str">
        <f t="shared" si="64"/>
        <v>Diego Freyre</v>
      </c>
      <c r="R512" t="s">
        <v>33</v>
      </c>
      <c r="S512" s="7">
        <f t="shared" si="65"/>
        <v>6</v>
      </c>
      <c r="T512" s="7" t="str">
        <f t="shared" si="66"/>
        <v>Medium</v>
      </c>
      <c r="U512" s="7" t="str">
        <f t="shared" si="67"/>
        <v>MEDIUM</v>
      </c>
      <c r="V512" s="7" t="str">
        <f t="shared" si="68"/>
        <v>medium</v>
      </c>
      <c r="W512" s="7" t="str">
        <f t="shared" si="69"/>
        <v>Medium</v>
      </c>
      <c r="X512" s="9" t="str">
        <f>LEFT(A512,2)</f>
        <v>10</v>
      </c>
      <c r="Y512" s="9" t="str">
        <f>RIGHT(A512,3)</f>
        <v>205</v>
      </c>
      <c r="Z512" s="9" t="str">
        <f t="shared" si="70"/>
        <v>ge Car</v>
      </c>
      <c r="AA512" s="9" t="str">
        <f t="shared" si="71"/>
        <v>ppe</v>
      </c>
    </row>
    <row r="513" spans="1:27" x14ac:dyDescent="0.25">
      <c r="A513">
        <v>10215</v>
      </c>
      <c r="B513">
        <v>33</v>
      </c>
      <c r="C513">
        <v>43.13</v>
      </c>
      <c r="D513">
        <v>9</v>
      </c>
      <c r="E513" s="1">
        <v>41337.960416666669</v>
      </c>
      <c r="F513" s="1">
        <v>41338.117847222224</v>
      </c>
      <c r="G513" t="s">
        <v>16</v>
      </c>
      <c r="H513" t="s">
        <v>289</v>
      </c>
      <c r="I513" t="s">
        <v>136</v>
      </c>
      <c r="J513" t="s">
        <v>35</v>
      </c>
      <c r="K513">
        <v>94019</v>
      </c>
      <c r="L513" t="s">
        <v>20</v>
      </c>
      <c r="M513" t="s">
        <v>21</v>
      </c>
      <c r="N513" t="s">
        <v>137</v>
      </c>
      <c r="O513" t="s">
        <v>138</v>
      </c>
      <c r="P513" s="14" t="str">
        <f t="shared" si="63"/>
        <v>Steve Thompson</v>
      </c>
      <c r="Q513" s="14" t="str">
        <f t="shared" si="64"/>
        <v>Steve Thompson</v>
      </c>
      <c r="R513" t="s">
        <v>24</v>
      </c>
      <c r="S513" s="7">
        <f t="shared" si="65"/>
        <v>5</v>
      </c>
      <c r="T513" s="7" t="str">
        <f t="shared" si="66"/>
        <v>Small</v>
      </c>
      <c r="U513" s="7" t="str">
        <f t="shared" si="67"/>
        <v>SMALL</v>
      </c>
      <c r="V513" s="7" t="str">
        <f t="shared" si="68"/>
        <v>small</v>
      </c>
      <c r="W513" s="7" t="str">
        <f t="shared" si="69"/>
        <v>Small</v>
      </c>
      <c r="X513" s="9" t="str">
        <f>LEFT(A513,2)</f>
        <v>10</v>
      </c>
      <c r="Y513" s="9" t="str">
        <f>RIGHT(A513,3)</f>
        <v>215</v>
      </c>
      <c r="Z513" s="9" t="str">
        <f t="shared" si="70"/>
        <v>ge Car</v>
      </c>
      <c r="AA513" s="9" t="str">
        <f t="shared" si="71"/>
        <v>ppe</v>
      </c>
    </row>
    <row r="514" spans="1:27" x14ac:dyDescent="0.25">
      <c r="A514">
        <v>10227</v>
      </c>
      <c r="B514">
        <v>31</v>
      </c>
      <c r="C514">
        <v>48.52</v>
      </c>
      <c r="D514">
        <v>2</v>
      </c>
      <c r="E514" s="1">
        <v>42384.098611111112</v>
      </c>
      <c r="F514" s="1">
        <v>42385.923761574071</v>
      </c>
      <c r="G514" t="s">
        <v>16</v>
      </c>
      <c r="H514" t="s">
        <v>289</v>
      </c>
      <c r="I514" t="s">
        <v>127</v>
      </c>
      <c r="K514">
        <v>69004</v>
      </c>
      <c r="L514" t="s">
        <v>26</v>
      </c>
      <c r="M514" t="s">
        <v>27</v>
      </c>
      <c r="N514" t="s">
        <v>128</v>
      </c>
      <c r="O514" t="s">
        <v>129</v>
      </c>
      <c r="P514" s="14" t="str">
        <f t="shared" si="63"/>
        <v>Mary Saveley</v>
      </c>
      <c r="Q514" s="14" t="str">
        <f t="shared" si="64"/>
        <v>Mary Saveley</v>
      </c>
      <c r="R514" t="s">
        <v>24</v>
      </c>
      <c r="S514" s="7">
        <f t="shared" si="65"/>
        <v>5</v>
      </c>
      <c r="T514" s="7" t="str">
        <f t="shared" si="66"/>
        <v>Small</v>
      </c>
      <c r="U514" s="7" t="str">
        <f t="shared" si="67"/>
        <v>SMALL</v>
      </c>
      <c r="V514" s="7" t="str">
        <f t="shared" si="68"/>
        <v>small</v>
      </c>
      <c r="W514" s="7" t="str">
        <f t="shared" si="69"/>
        <v>Small</v>
      </c>
      <c r="X514" s="9" t="str">
        <f>LEFT(A514,2)</f>
        <v>10</v>
      </c>
      <c r="Y514" s="9" t="str">
        <f>RIGHT(A514,3)</f>
        <v>227</v>
      </c>
      <c r="Z514" s="9" t="str">
        <f t="shared" si="70"/>
        <v>ge Car</v>
      </c>
      <c r="AA514" s="9" t="str">
        <f t="shared" si="71"/>
        <v>ppe</v>
      </c>
    </row>
    <row r="515" spans="1:27" x14ac:dyDescent="0.25">
      <c r="A515">
        <v>10244</v>
      </c>
      <c r="B515">
        <v>20</v>
      </c>
      <c r="C515">
        <v>58.22</v>
      </c>
      <c r="D515">
        <v>6</v>
      </c>
      <c r="E515" s="1">
        <v>41232.984027777777</v>
      </c>
      <c r="F515" s="1">
        <v>41234.036469907405</v>
      </c>
      <c r="G515" t="s">
        <v>16</v>
      </c>
      <c r="H515" t="s">
        <v>289</v>
      </c>
      <c r="I515" t="s">
        <v>103</v>
      </c>
      <c r="K515">
        <v>28034</v>
      </c>
      <c r="L515" t="s">
        <v>104</v>
      </c>
      <c r="M515" t="s">
        <v>27</v>
      </c>
      <c r="N515" t="s">
        <v>105</v>
      </c>
      <c r="O515" t="s">
        <v>106</v>
      </c>
      <c r="P515" s="14" t="str">
        <f t="shared" ref="P515:P578" si="72">CONCATENATE(O515," ",N515)</f>
        <v>Diego Freyre</v>
      </c>
      <c r="Q515" s="14" t="str">
        <f t="shared" ref="Q515:Q578" si="73">O515&amp;" "&amp;N515</f>
        <v>Diego Freyre</v>
      </c>
      <c r="R515" t="s">
        <v>24</v>
      </c>
      <c r="S515" s="7">
        <f t="shared" ref="S515:S578" si="74">LEN(R515)</f>
        <v>5</v>
      </c>
      <c r="T515" s="7" t="str">
        <f t="shared" ref="T515:T578" si="75">TRIM(R515)</f>
        <v>Small</v>
      </c>
      <c r="U515" s="7" t="str">
        <f t="shared" ref="U515:U578" si="76">UPPER(T515)</f>
        <v>SMALL</v>
      </c>
      <c r="V515" s="7" t="str">
        <f t="shared" ref="V515:V578" si="77">LOWER(U515)</f>
        <v>small</v>
      </c>
      <c r="W515" s="7" t="str">
        <f t="shared" ref="W515:W578" si="78">PROPER(V515)</f>
        <v>Small</v>
      </c>
      <c r="X515" s="9" t="str">
        <f>LEFT(A515,2)</f>
        <v>10</v>
      </c>
      <c r="Y515" s="9" t="str">
        <f>RIGHT(A515,3)</f>
        <v>244</v>
      </c>
      <c r="Z515" s="9" t="str">
        <f t="shared" ref="Z515:Z578" si="79">MID(H515,6,6)</f>
        <v>ge Car</v>
      </c>
      <c r="AA515" s="9" t="str">
        <f t="shared" ref="AA515:AA578" si="80">MID(G515,4,3)</f>
        <v>ppe</v>
      </c>
    </row>
    <row r="516" spans="1:27" x14ac:dyDescent="0.25">
      <c r="A516">
        <v>10256</v>
      </c>
      <c r="B516">
        <v>29</v>
      </c>
      <c r="C516">
        <v>51.75</v>
      </c>
      <c r="D516">
        <v>1</v>
      </c>
      <c r="E516" s="1">
        <v>41929.988888888889</v>
      </c>
      <c r="F516" s="1">
        <v>41931.731504629628</v>
      </c>
      <c r="G516" t="s">
        <v>16</v>
      </c>
      <c r="H516" t="s">
        <v>289</v>
      </c>
      <c r="I516" t="s">
        <v>180</v>
      </c>
      <c r="K516">
        <v>1734</v>
      </c>
      <c r="L516" t="s">
        <v>181</v>
      </c>
      <c r="M516" t="s">
        <v>27</v>
      </c>
      <c r="N516" t="s">
        <v>182</v>
      </c>
      <c r="O516" t="s">
        <v>183</v>
      </c>
      <c r="P516" s="14" t="str">
        <f t="shared" si="72"/>
        <v>Jytte Petersen</v>
      </c>
      <c r="Q516" s="14" t="str">
        <f t="shared" si="73"/>
        <v>Jytte Petersen</v>
      </c>
      <c r="R516" t="s">
        <v>24</v>
      </c>
      <c r="S516" s="7">
        <f t="shared" si="74"/>
        <v>5</v>
      </c>
      <c r="T516" s="7" t="str">
        <f t="shared" si="75"/>
        <v>Small</v>
      </c>
      <c r="U516" s="7" t="str">
        <f t="shared" si="76"/>
        <v>SMALL</v>
      </c>
      <c r="V516" s="7" t="str">
        <f t="shared" si="77"/>
        <v>small</v>
      </c>
      <c r="W516" s="7" t="str">
        <f t="shared" si="78"/>
        <v>Small</v>
      </c>
      <c r="X516" s="9" t="str">
        <f>LEFT(A516,2)</f>
        <v>10</v>
      </c>
      <c r="Y516" s="9" t="str">
        <f>RIGHT(A516,3)</f>
        <v>256</v>
      </c>
      <c r="Z516" s="9" t="str">
        <f t="shared" si="79"/>
        <v>ge Car</v>
      </c>
      <c r="AA516" s="9" t="str">
        <f t="shared" si="80"/>
        <v>ppe</v>
      </c>
    </row>
    <row r="517" spans="1:27" x14ac:dyDescent="0.25">
      <c r="A517">
        <v>10280</v>
      </c>
      <c r="B517">
        <v>27</v>
      </c>
      <c r="C517">
        <v>57.68</v>
      </c>
      <c r="D517">
        <v>8</v>
      </c>
      <c r="E517" s="1">
        <v>41902.043749999997</v>
      </c>
      <c r="F517" s="1">
        <v>41902.756539351853</v>
      </c>
      <c r="G517" t="s">
        <v>16</v>
      </c>
      <c r="H517" t="s">
        <v>289</v>
      </c>
      <c r="I517" t="s">
        <v>147</v>
      </c>
      <c r="K517">
        <v>10100</v>
      </c>
      <c r="L517" t="s">
        <v>148</v>
      </c>
      <c r="M517" t="s">
        <v>27</v>
      </c>
      <c r="N517" t="s">
        <v>149</v>
      </c>
      <c r="O517" t="s">
        <v>150</v>
      </c>
      <c r="P517" s="14" t="str">
        <f t="shared" si="72"/>
        <v>Paolo Accorti</v>
      </c>
      <c r="Q517" s="14" t="str">
        <f t="shared" si="73"/>
        <v>Paolo Accorti</v>
      </c>
      <c r="R517" t="s">
        <v>24</v>
      </c>
      <c r="S517" s="7">
        <f t="shared" si="74"/>
        <v>5</v>
      </c>
      <c r="T517" s="7" t="str">
        <f t="shared" si="75"/>
        <v>Small</v>
      </c>
      <c r="U517" s="7" t="str">
        <f t="shared" si="76"/>
        <v>SMALL</v>
      </c>
      <c r="V517" s="7" t="str">
        <f t="shared" si="77"/>
        <v>small</v>
      </c>
      <c r="W517" s="7" t="str">
        <f t="shared" si="78"/>
        <v>Small</v>
      </c>
      <c r="X517" s="9" t="str">
        <f>LEFT(A517,2)</f>
        <v>10</v>
      </c>
      <c r="Y517" s="9" t="str">
        <f>RIGHT(A517,3)</f>
        <v>280</v>
      </c>
      <c r="Z517" s="9" t="str">
        <f t="shared" si="79"/>
        <v>ge Car</v>
      </c>
      <c r="AA517" s="9" t="str">
        <f t="shared" si="80"/>
        <v>ppe</v>
      </c>
    </row>
    <row r="518" spans="1:27" x14ac:dyDescent="0.25">
      <c r="A518">
        <v>10289</v>
      </c>
      <c r="B518">
        <v>24</v>
      </c>
      <c r="C518">
        <v>56.07</v>
      </c>
      <c r="D518">
        <v>1</v>
      </c>
      <c r="E518" s="1">
        <v>41972.056250000001</v>
      </c>
      <c r="F518" s="1">
        <v>41972.286041666666</v>
      </c>
      <c r="G518" t="s">
        <v>16</v>
      </c>
      <c r="H518" t="s">
        <v>289</v>
      </c>
      <c r="I518" t="s">
        <v>46</v>
      </c>
      <c r="K518" t="s">
        <v>47</v>
      </c>
      <c r="L518" t="s">
        <v>48</v>
      </c>
      <c r="M518" t="s">
        <v>27</v>
      </c>
      <c r="N518" t="s">
        <v>49</v>
      </c>
      <c r="O518" t="s">
        <v>50</v>
      </c>
      <c r="P518" s="14" t="str">
        <f t="shared" si="72"/>
        <v>Veysel Oeztan</v>
      </c>
      <c r="Q518" s="14" t="str">
        <f t="shared" si="73"/>
        <v>Veysel Oeztan</v>
      </c>
      <c r="R518" t="s">
        <v>24</v>
      </c>
      <c r="S518" s="7">
        <f t="shared" si="74"/>
        <v>5</v>
      </c>
      <c r="T518" s="7" t="str">
        <f t="shared" si="75"/>
        <v>Small</v>
      </c>
      <c r="U518" s="7" t="str">
        <f t="shared" si="76"/>
        <v>SMALL</v>
      </c>
      <c r="V518" s="7" t="str">
        <f t="shared" si="77"/>
        <v>small</v>
      </c>
      <c r="W518" s="7" t="str">
        <f t="shared" si="78"/>
        <v>Small</v>
      </c>
      <c r="X518" s="9" t="str">
        <f>LEFT(A518,2)</f>
        <v>10</v>
      </c>
      <c r="Y518" s="9" t="str">
        <f>RIGHT(A518,3)</f>
        <v>289</v>
      </c>
      <c r="Z518" s="9" t="str">
        <f t="shared" si="79"/>
        <v>ge Car</v>
      </c>
      <c r="AA518" s="9" t="str">
        <f t="shared" si="80"/>
        <v>ppe</v>
      </c>
    </row>
    <row r="519" spans="1:27" x14ac:dyDescent="0.25">
      <c r="A519">
        <v>10304</v>
      </c>
      <c r="B519">
        <v>37</v>
      </c>
      <c r="C519">
        <v>48.52</v>
      </c>
      <c r="D519">
        <v>12</v>
      </c>
      <c r="E519" s="1">
        <v>40964.083333333336</v>
      </c>
      <c r="F519" s="1">
        <v>40964.126215277778</v>
      </c>
      <c r="G519" t="s">
        <v>16</v>
      </c>
      <c r="H519" t="s">
        <v>289</v>
      </c>
      <c r="I519" t="s">
        <v>154</v>
      </c>
      <c r="K519">
        <v>78000</v>
      </c>
      <c r="L519" t="s">
        <v>26</v>
      </c>
      <c r="M519" t="s">
        <v>27</v>
      </c>
      <c r="N519" t="s">
        <v>155</v>
      </c>
      <c r="O519" t="s">
        <v>32</v>
      </c>
      <c r="P519" s="14" t="str">
        <f t="shared" si="72"/>
        <v>Daniel Tonini</v>
      </c>
      <c r="Q519" s="14" t="str">
        <f t="shared" si="73"/>
        <v>Daniel Tonini</v>
      </c>
      <c r="R519" t="s">
        <v>24</v>
      </c>
      <c r="S519" s="7">
        <f t="shared" si="74"/>
        <v>5</v>
      </c>
      <c r="T519" s="7" t="str">
        <f t="shared" si="75"/>
        <v>Small</v>
      </c>
      <c r="U519" s="7" t="str">
        <f t="shared" si="76"/>
        <v>SMALL</v>
      </c>
      <c r="V519" s="7" t="str">
        <f t="shared" si="77"/>
        <v>small</v>
      </c>
      <c r="W519" s="7" t="str">
        <f t="shared" si="78"/>
        <v>Small</v>
      </c>
      <c r="X519" s="9" t="str">
        <f>LEFT(A519,2)</f>
        <v>10</v>
      </c>
      <c r="Y519" s="9" t="str">
        <f>RIGHT(A519,3)</f>
        <v>304</v>
      </c>
      <c r="Z519" s="9" t="str">
        <f t="shared" si="79"/>
        <v>ge Car</v>
      </c>
      <c r="AA519" s="9" t="str">
        <f t="shared" si="80"/>
        <v>ppe</v>
      </c>
    </row>
    <row r="520" spans="1:27" x14ac:dyDescent="0.25">
      <c r="A520">
        <v>10312</v>
      </c>
      <c r="B520">
        <v>25</v>
      </c>
      <c r="C520">
        <v>44.21</v>
      </c>
      <c r="D520">
        <v>9</v>
      </c>
      <c r="E520" s="1">
        <v>41536.97152777778</v>
      </c>
      <c r="F520" s="1">
        <v>41537.611979166664</v>
      </c>
      <c r="G520" t="s">
        <v>16</v>
      </c>
      <c r="H520" t="s">
        <v>289</v>
      </c>
      <c r="I520" t="s">
        <v>156</v>
      </c>
      <c r="J520" t="s">
        <v>35</v>
      </c>
      <c r="K520">
        <v>97562</v>
      </c>
      <c r="L520" t="s">
        <v>20</v>
      </c>
      <c r="M520" t="s">
        <v>21</v>
      </c>
      <c r="N520" t="s">
        <v>157</v>
      </c>
      <c r="O520" t="s">
        <v>158</v>
      </c>
      <c r="P520" s="14" t="str">
        <f t="shared" si="72"/>
        <v>Valarie Nelson</v>
      </c>
      <c r="Q520" s="14" t="str">
        <f t="shared" si="73"/>
        <v>Valarie Nelson</v>
      </c>
      <c r="R520" t="s">
        <v>24</v>
      </c>
      <c r="S520" s="7">
        <f t="shared" si="74"/>
        <v>5</v>
      </c>
      <c r="T520" s="7" t="str">
        <f t="shared" si="75"/>
        <v>Small</v>
      </c>
      <c r="U520" s="7" t="str">
        <f t="shared" si="76"/>
        <v>SMALL</v>
      </c>
      <c r="V520" s="7" t="str">
        <f t="shared" si="77"/>
        <v>small</v>
      </c>
      <c r="W520" s="7" t="str">
        <f t="shared" si="78"/>
        <v>Small</v>
      </c>
      <c r="X520" s="9" t="str">
        <f>LEFT(A520,2)</f>
        <v>10</v>
      </c>
      <c r="Y520" s="9" t="str">
        <f>RIGHT(A520,3)</f>
        <v>312</v>
      </c>
      <c r="Z520" s="9" t="str">
        <f t="shared" si="79"/>
        <v>ge Car</v>
      </c>
      <c r="AA520" s="9" t="str">
        <f t="shared" si="80"/>
        <v>ppe</v>
      </c>
    </row>
    <row r="521" spans="1:27" x14ac:dyDescent="0.25">
      <c r="A521">
        <v>10322</v>
      </c>
      <c r="B521">
        <v>41</v>
      </c>
      <c r="C521">
        <v>57.68</v>
      </c>
      <c r="D521">
        <v>5</v>
      </c>
      <c r="E521" s="1">
        <v>42028.95208333333</v>
      </c>
      <c r="F521" s="1">
        <v>42029.753518518519</v>
      </c>
      <c r="G521" t="s">
        <v>16</v>
      </c>
      <c r="H521" t="s">
        <v>289</v>
      </c>
      <c r="I521" t="s">
        <v>159</v>
      </c>
      <c r="J521" t="s">
        <v>160</v>
      </c>
      <c r="K521">
        <v>62005</v>
      </c>
      <c r="L521" t="s">
        <v>20</v>
      </c>
      <c r="M521" t="s">
        <v>21</v>
      </c>
      <c r="N521" t="s">
        <v>36</v>
      </c>
      <c r="O521" t="s">
        <v>158</v>
      </c>
      <c r="P521" s="14" t="str">
        <f t="shared" si="72"/>
        <v>Valarie Young</v>
      </c>
      <c r="Q521" s="14" t="str">
        <f t="shared" si="73"/>
        <v>Valarie Young</v>
      </c>
      <c r="R521" t="s">
        <v>24</v>
      </c>
      <c r="S521" s="7">
        <f t="shared" si="74"/>
        <v>5</v>
      </c>
      <c r="T521" s="7" t="str">
        <f t="shared" si="75"/>
        <v>Small</v>
      </c>
      <c r="U521" s="7" t="str">
        <f t="shared" si="76"/>
        <v>SMALL</v>
      </c>
      <c r="V521" s="7" t="str">
        <f t="shared" si="77"/>
        <v>small</v>
      </c>
      <c r="W521" s="7" t="str">
        <f t="shared" si="78"/>
        <v>Small</v>
      </c>
      <c r="X521" s="9" t="str">
        <f>LEFT(A521,2)</f>
        <v>10</v>
      </c>
      <c r="Y521" s="9" t="str">
        <f>RIGHT(A521,3)</f>
        <v>322</v>
      </c>
      <c r="Z521" s="9" t="str">
        <f t="shared" si="79"/>
        <v>ge Car</v>
      </c>
      <c r="AA521" s="9" t="str">
        <f t="shared" si="80"/>
        <v>ppe</v>
      </c>
    </row>
    <row r="522" spans="1:27" x14ac:dyDescent="0.25">
      <c r="A522">
        <v>10332</v>
      </c>
      <c r="B522">
        <v>27</v>
      </c>
      <c r="C522">
        <v>89.89</v>
      </c>
      <c r="D522">
        <v>16</v>
      </c>
      <c r="E522" s="1">
        <v>41848.925000000003</v>
      </c>
      <c r="F522" s="1">
        <v>41850.346076388887</v>
      </c>
      <c r="G522" t="s">
        <v>16</v>
      </c>
      <c r="H522" t="s">
        <v>289</v>
      </c>
      <c r="I522" t="s">
        <v>265</v>
      </c>
      <c r="K522" t="s">
        <v>266</v>
      </c>
      <c r="L522" t="s">
        <v>99</v>
      </c>
      <c r="M522" t="s">
        <v>27</v>
      </c>
      <c r="N522" t="s">
        <v>267</v>
      </c>
      <c r="O522" t="s">
        <v>55</v>
      </c>
      <c r="P522" s="14" t="str">
        <f t="shared" si="72"/>
        <v>Victoria Ashworth</v>
      </c>
      <c r="Q522" s="14" t="str">
        <f t="shared" si="73"/>
        <v>Victoria Ashworth</v>
      </c>
      <c r="R522" t="s">
        <v>24</v>
      </c>
      <c r="S522" s="7">
        <f t="shared" si="74"/>
        <v>5</v>
      </c>
      <c r="T522" s="7" t="str">
        <f t="shared" si="75"/>
        <v>Small</v>
      </c>
      <c r="U522" s="7" t="str">
        <f t="shared" si="76"/>
        <v>SMALL</v>
      </c>
      <c r="V522" s="7" t="str">
        <f t="shared" si="77"/>
        <v>small</v>
      </c>
      <c r="W522" s="7" t="str">
        <f t="shared" si="78"/>
        <v>Small</v>
      </c>
      <c r="X522" s="9" t="str">
        <f>LEFT(A522,2)</f>
        <v>10</v>
      </c>
      <c r="Y522" s="9" t="str">
        <f>RIGHT(A522,3)</f>
        <v>332</v>
      </c>
      <c r="Z522" s="9" t="str">
        <f t="shared" si="79"/>
        <v>ge Car</v>
      </c>
      <c r="AA522" s="9" t="str">
        <f t="shared" si="80"/>
        <v>ppe</v>
      </c>
    </row>
    <row r="523" spans="1:27" x14ac:dyDescent="0.25">
      <c r="A523">
        <v>10347</v>
      </c>
      <c r="B523">
        <v>21</v>
      </c>
      <c r="C523">
        <v>58.95</v>
      </c>
      <c r="D523">
        <v>7</v>
      </c>
      <c r="E523" s="1">
        <v>41779.981944444444</v>
      </c>
      <c r="F523" s="1">
        <v>41782.81858796296</v>
      </c>
      <c r="G523" t="s">
        <v>16</v>
      </c>
      <c r="H523" t="s">
        <v>289</v>
      </c>
      <c r="I523" t="s">
        <v>54</v>
      </c>
      <c r="J523" t="s">
        <v>55</v>
      </c>
      <c r="K523">
        <v>3004</v>
      </c>
      <c r="L523" t="s">
        <v>56</v>
      </c>
      <c r="M523" t="s">
        <v>57</v>
      </c>
      <c r="N523" t="s">
        <v>58</v>
      </c>
      <c r="O523" t="s">
        <v>59</v>
      </c>
      <c r="P523" s="14" t="str">
        <f t="shared" si="72"/>
        <v>Peter Ferguson</v>
      </c>
      <c r="Q523" s="14" t="str">
        <f t="shared" si="73"/>
        <v>Peter Ferguson</v>
      </c>
      <c r="R523" t="s">
        <v>24</v>
      </c>
      <c r="S523" s="7">
        <f t="shared" si="74"/>
        <v>5</v>
      </c>
      <c r="T523" s="7" t="str">
        <f t="shared" si="75"/>
        <v>Small</v>
      </c>
      <c r="U523" s="7" t="str">
        <f t="shared" si="76"/>
        <v>SMALL</v>
      </c>
      <c r="V523" s="7" t="str">
        <f t="shared" si="77"/>
        <v>small</v>
      </c>
      <c r="W523" s="7" t="str">
        <f t="shared" si="78"/>
        <v>Small</v>
      </c>
      <c r="X523" s="9" t="str">
        <f>LEFT(A523,2)</f>
        <v>10</v>
      </c>
      <c r="Y523" s="9" t="str">
        <f>RIGHT(A523,3)</f>
        <v>347</v>
      </c>
      <c r="Z523" s="9" t="str">
        <f t="shared" si="79"/>
        <v>ge Car</v>
      </c>
      <c r="AA523" s="9" t="str">
        <f t="shared" si="80"/>
        <v>ppe</v>
      </c>
    </row>
    <row r="524" spans="1:27" x14ac:dyDescent="0.25">
      <c r="A524">
        <v>10356</v>
      </c>
      <c r="B524">
        <v>22</v>
      </c>
      <c r="C524">
        <v>72.41</v>
      </c>
      <c r="D524">
        <v>6</v>
      </c>
      <c r="E524" s="1">
        <v>42264.026388888888</v>
      </c>
      <c r="F524" s="1">
        <v>42265.820601851854</v>
      </c>
      <c r="G524" t="s">
        <v>16</v>
      </c>
      <c r="H524" t="s">
        <v>289</v>
      </c>
      <c r="I524" t="s">
        <v>30</v>
      </c>
      <c r="K524">
        <v>75508</v>
      </c>
      <c r="L524" t="s">
        <v>26</v>
      </c>
      <c r="M524" t="s">
        <v>27</v>
      </c>
      <c r="N524" t="s">
        <v>31</v>
      </c>
      <c r="O524" t="s">
        <v>32</v>
      </c>
      <c r="P524" s="14" t="str">
        <f t="shared" si="72"/>
        <v>Daniel Da Cunha</v>
      </c>
      <c r="Q524" s="14" t="str">
        <f t="shared" si="73"/>
        <v>Daniel Da Cunha</v>
      </c>
      <c r="R524" t="s">
        <v>24</v>
      </c>
      <c r="S524" s="7">
        <f t="shared" si="74"/>
        <v>5</v>
      </c>
      <c r="T524" s="7" t="str">
        <f t="shared" si="75"/>
        <v>Small</v>
      </c>
      <c r="U524" s="7" t="str">
        <f t="shared" si="76"/>
        <v>SMALL</v>
      </c>
      <c r="V524" s="7" t="str">
        <f t="shared" si="77"/>
        <v>small</v>
      </c>
      <c r="W524" s="7" t="str">
        <f t="shared" si="78"/>
        <v>Small</v>
      </c>
      <c r="X524" s="9" t="str">
        <f>LEFT(A524,2)</f>
        <v>10</v>
      </c>
      <c r="Y524" s="9" t="str">
        <f>RIGHT(A524,3)</f>
        <v>356</v>
      </c>
      <c r="Z524" s="9" t="str">
        <f t="shared" si="79"/>
        <v>ge Car</v>
      </c>
      <c r="AA524" s="9" t="str">
        <f t="shared" si="80"/>
        <v>ppe</v>
      </c>
    </row>
    <row r="525" spans="1:27" x14ac:dyDescent="0.25">
      <c r="A525">
        <v>10369</v>
      </c>
      <c r="B525">
        <v>32</v>
      </c>
      <c r="C525">
        <v>98.63</v>
      </c>
      <c r="D525">
        <v>7</v>
      </c>
      <c r="E525" s="1">
        <v>41020.052777777775</v>
      </c>
      <c r="F525" s="1">
        <v>41022.428622685184</v>
      </c>
      <c r="G525" t="s">
        <v>16</v>
      </c>
      <c r="H525" t="s">
        <v>289</v>
      </c>
      <c r="I525" t="s">
        <v>161</v>
      </c>
      <c r="J525" t="s">
        <v>72</v>
      </c>
      <c r="K525">
        <v>58339</v>
      </c>
      <c r="L525" t="s">
        <v>20</v>
      </c>
      <c r="M525" t="s">
        <v>21</v>
      </c>
      <c r="N525" t="s">
        <v>157</v>
      </c>
      <c r="O525" t="s">
        <v>162</v>
      </c>
      <c r="P525" s="14" t="str">
        <f t="shared" si="72"/>
        <v>Allen Nelson</v>
      </c>
      <c r="Q525" s="14" t="str">
        <f t="shared" si="73"/>
        <v>Allen Nelson</v>
      </c>
      <c r="R525" t="s">
        <v>33</v>
      </c>
      <c r="S525" s="7">
        <f t="shared" si="74"/>
        <v>6</v>
      </c>
      <c r="T525" s="7" t="str">
        <f t="shared" si="75"/>
        <v>Medium</v>
      </c>
      <c r="U525" s="7" t="str">
        <f t="shared" si="76"/>
        <v>MEDIUM</v>
      </c>
      <c r="V525" s="7" t="str">
        <f t="shared" si="77"/>
        <v>medium</v>
      </c>
      <c r="W525" s="7" t="str">
        <f t="shared" si="78"/>
        <v>Medium</v>
      </c>
      <c r="X525" s="9" t="str">
        <f>LEFT(A525,2)</f>
        <v>10</v>
      </c>
      <c r="Y525" s="9" t="str">
        <f>RIGHT(A525,3)</f>
        <v>369</v>
      </c>
      <c r="Z525" s="9" t="str">
        <f t="shared" si="79"/>
        <v>ge Car</v>
      </c>
      <c r="AA525" s="9" t="str">
        <f t="shared" si="80"/>
        <v>ppe</v>
      </c>
    </row>
    <row r="526" spans="1:27" x14ac:dyDescent="0.25">
      <c r="A526">
        <v>10381</v>
      </c>
      <c r="B526">
        <v>25</v>
      </c>
      <c r="C526">
        <v>52.83</v>
      </c>
      <c r="D526">
        <v>9</v>
      </c>
      <c r="E526" s="1">
        <v>42733.01666666667</v>
      </c>
      <c r="F526" s="1">
        <v>42735.623194444444</v>
      </c>
      <c r="G526" t="s">
        <v>16</v>
      </c>
      <c r="H526" t="s">
        <v>289</v>
      </c>
      <c r="I526" t="s">
        <v>38</v>
      </c>
      <c r="J526" t="s">
        <v>35</v>
      </c>
      <c r="L526" t="s">
        <v>20</v>
      </c>
      <c r="M526" t="s">
        <v>21</v>
      </c>
      <c r="N526" t="s">
        <v>39</v>
      </c>
      <c r="O526" t="s">
        <v>37</v>
      </c>
      <c r="P526" s="14" t="str">
        <f t="shared" si="72"/>
        <v>Julie Brown</v>
      </c>
      <c r="Q526" s="14" t="str">
        <f t="shared" si="73"/>
        <v>Julie Brown</v>
      </c>
      <c r="R526" t="s">
        <v>24</v>
      </c>
      <c r="S526" s="7">
        <f t="shared" si="74"/>
        <v>5</v>
      </c>
      <c r="T526" s="7" t="str">
        <f t="shared" si="75"/>
        <v>Small</v>
      </c>
      <c r="U526" s="7" t="str">
        <f t="shared" si="76"/>
        <v>SMALL</v>
      </c>
      <c r="V526" s="7" t="str">
        <f t="shared" si="77"/>
        <v>small</v>
      </c>
      <c r="W526" s="7" t="str">
        <f t="shared" si="78"/>
        <v>Small</v>
      </c>
      <c r="X526" s="9" t="str">
        <f>LEFT(A526,2)</f>
        <v>10</v>
      </c>
      <c r="Y526" s="9" t="str">
        <f>RIGHT(A526,3)</f>
        <v>381</v>
      </c>
      <c r="Z526" s="9" t="str">
        <f t="shared" si="79"/>
        <v>ge Car</v>
      </c>
      <c r="AA526" s="9" t="str">
        <f t="shared" si="80"/>
        <v>ppe</v>
      </c>
    </row>
    <row r="527" spans="1:27" x14ac:dyDescent="0.25">
      <c r="A527">
        <v>10391</v>
      </c>
      <c r="B527">
        <v>42</v>
      </c>
      <c r="C527">
        <v>100</v>
      </c>
      <c r="D527">
        <v>3</v>
      </c>
      <c r="E527" s="1">
        <v>42176.030555555553</v>
      </c>
      <c r="F527" s="1">
        <v>42178.960381944446</v>
      </c>
      <c r="G527" t="s">
        <v>16</v>
      </c>
      <c r="H527" t="s">
        <v>289</v>
      </c>
      <c r="I527" t="s">
        <v>163</v>
      </c>
      <c r="J527" t="s">
        <v>91</v>
      </c>
      <c r="K527">
        <v>2060</v>
      </c>
      <c r="L527" t="s">
        <v>56</v>
      </c>
      <c r="M527" t="s">
        <v>57</v>
      </c>
      <c r="N527" t="s">
        <v>164</v>
      </c>
      <c r="O527" t="s">
        <v>165</v>
      </c>
      <c r="P527" s="14" t="str">
        <f t="shared" si="72"/>
        <v>Anna O'Hara</v>
      </c>
      <c r="Q527" s="14" t="str">
        <f t="shared" si="73"/>
        <v>Anna O'Hara</v>
      </c>
      <c r="R527" t="s">
        <v>33</v>
      </c>
      <c r="S527" s="7">
        <f t="shared" si="74"/>
        <v>6</v>
      </c>
      <c r="T527" s="7" t="str">
        <f t="shared" si="75"/>
        <v>Medium</v>
      </c>
      <c r="U527" s="7" t="str">
        <f t="shared" si="76"/>
        <v>MEDIUM</v>
      </c>
      <c r="V527" s="7" t="str">
        <f t="shared" si="77"/>
        <v>medium</v>
      </c>
      <c r="W527" s="7" t="str">
        <f t="shared" si="78"/>
        <v>Medium</v>
      </c>
      <c r="X527" s="9" t="str">
        <f>LEFT(A527,2)</f>
        <v>10</v>
      </c>
      <c r="Y527" s="9" t="str">
        <f>RIGHT(A527,3)</f>
        <v>391</v>
      </c>
      <c r="Z527" s="9" t="str">
        <f t="shared" si="79"/>
        <v>ge Car</v>
      </c>
      <c r="AA527" s="9" t="str">
        <f t="shared" si="80"/>
        <v>ppe</v>
      </c>
    </row>
    <row r="528" spans="1:27" x14ac:dyDescent="0.25">
      <c r="A528">
        <v>10422</v>
      </c>
      <c r="B528">
        <v>25</v>
      </c>
      <c r="C528">
        <v>51.75</v>
      </c>
      <c r="D528">
        <v>1</v>
      </c>
      <c r="E528" s="1">
        <v>42217.98541666667</v>
      </c>
      <c r="F528" s="1">
        <v>42220.879895833335</v>
      </c>
      <c r="G528" t="s">
        <v>171</v>
      </c>
      <c r="H528" t="s">
        <v>289</v>
      </c>
      <c r="I528" t="s">
        <v>82</v>
      </c>
      <c r="J528" t="s">
        <v>83</v>
      </c>
      <c r="K528">
        <v>70267</v>
      </c>
      <c r="L528" t="s">
        <v>20</v>
      </c>
      <c r="M528" t="s">
        <v>21</v>
      </c>
      <c r="N528" t="s">
        <v>22</v>
      </c>
      <c r="O528" t="s">
        <v>84</v>
      </c>
      <c r="P528" s="14" t="str">
        <f t="shared" si="72"/>
        <v>Kyung Yu</v>
      </c>
      <c r="Q528" s="14" t="str">
        <f t="shared" si="73"/>
        <v>Kyung Yu</v>
      </c>
      <c r="R528" t="s">
        <v>24</v>
      </c>
      <c r="S528" s="7">
        <f t="shared" si="74"/>
        <v>5</v>
      </c>
      <c r="T528" s="7" t="str">
        <f t="shared" si="75"/>
        <v>Small</v>
      </c>
      <c r="U528" s="7" t="str">
        <f t="shared" si="76"/>
        <v>SMALL</v>
      </c>
      <c r="V528" s="7" t="str">
        <f t="shared" si="77"/>
        <v>small</v>
      </c>
      <c r="W528" s="7" t="str">
        <f t="shared" si="78"/>
        <v>Small</v>
      </c>
      <c r="X528" s="9" t="str">
        <f>LEFT(A528,2)</f>
        <v>10</v>
      </c>
      <c r="Y528" s="9" t="str">
        <f>RIGHT(A528,3)</f>
        <v>422</v>
      </c>
      <c r="Z528" s="9" t="str">
        <f t="shared" si="79"/>
        <v>ge Car</v>
      </c>
      <c r="AA528" s="9" t="str">
        <f t="shared" si="80"/>
        <v>Pro</v>
      </c>
    </row>
    <row r="529" spans="1:27" x14ac:dyDescent="0.25">
      <c r="A529">
        <v>10110</v>
      </c>
      <c r="B529">
        <v>37</v>
      </c>
      <c r="C529">
        <v>100</v>
      </c>
      <c r="D529">
        <v>16</v>
      </c>
      <c r="E529" s="1">
        <v>41786.017361111109</v>
      </c>
      <c r="F529" s="1">
        <v>41788.588240740741</v>
      </c>
      <c r="G529" t="s">
        <v>16</v>
      </c>
      <c r="H529" t="s">
        <v>107</v>
      </c>
      <c r="I529" t="s">
        <v>265</v>
      </c>
      <c r="K529" t="s">
        <v>266</v>
      </c>
      <c r="L529" t="s">
        <v>99</v>
      </c>
      <c r="M529" t="s">
        <v>27</v>
      </c>
      <c r="N529" t="s">
        <v>267</v>
      </c>
      <c r="O529" t="s">
        <v>55</v>
      </c>
      <c r="P529" s="14" t="str">
        <f t="shared" si="72"/>
        <v>Victoria Ashworth</v>
      </c>
      <c r="Q529" s="14" t="str">
        <f t="shared" si="73"/>
        <v>Victoria Ashworth</v>
      </c>
      <c r="R529" t="s">
        <v>33</v>
      </c>
      <c r="S529" s="7">
        <f t="shared" si="74"/>
        <v>6</v>
      </c>
      <c r="T529" s="7" t="str">
        <f t="shared" si="75"/>
        <v>Medium</v>
      </c>
      <c r="U529" s="7" t="str">
        <f t="shared" si="76"/>
        <v>MEDIUM</v>
      </c>
      <c r="V529" s="7" t="str">
        <f t="shared" si="77"/>
        <v>medium</v>
      </c>
      <c r="W529" s="7" t="str">
        <f t="shared" si="78"/>
        <v>Medium</v>
      </c>
      <c r="X529" s="9" t="str">
        <f>LEFT(A529,2)</f>
        <v>10</v>
      </c>
      <c r="Y529" s="9" t="str">
        <f>RIGHT(A529,3)</f>
        <v>110</v>
      </c>
      <c r="Z529" s="9" t="str">
        <f t="shared" si="79"/>
        <v>ic Car</v>
      </c>
      <c r="AA529" s="9" t="str">
        <f t="shared" si="80"/>
        <v>ppe</v>
      </c>
    </row>
    <row r="530" spans="1:27" x14ac:dyDescent="0.25">
      <c r="A530">
        <v>10123</v>
      </c>
      <c r="B530">
        <v>26</v>
      </c>
      <c r="C530">
        <v>100</v>
      </c>
      <c r="D530">
        <v>2</v>
      </c>
      <c r="E530" s="1">
        <v>41274.043055555558</v>
      </c>
      <c r="F530" s="1">
        <v>41275.883136574077</v>
      </c>
      <c r="G530" t="s">
        <v>16</v>
      </c>
      <c r="H530" t="s">
        <v>107</v>
      </c>
      <c r="I530" t="s">
        <v>68</v>
      </c>
      <c r="K530">
        <v>44000</v>
      </c>
      <c r="L530" t="s">
        <v>26</v>
      </c>
      <c r="M530" t="s">
        <v>27</v>
      </c>
      <c r="N530" t="s">
        <v>177</v>
      </c>
      <c r="O530" t="s">
        <v>178</v>
      </c>
      <c r="P530" s="14" t="str">
        <f t="shared" si="72"/>
        <v>Carine Schmitt</v>
      </c>
      <c r="Q530" s="14" t="str">
        <f t="shared" si="73"/>
        <v>Carine Schmitt</v>
      </c>
      <c r="R530" t="s">
        <v>33</v>
      </c>
      <c r="S530" s="7">
        <f t="shared" si="74"/>
        <v>6</v>
      </c>
      <c r="T530" s="7" t="str">
        <f t="shared" si="75"/>
        <v>Medium</v>
      </c>
      <c r="U530" s="7" t="str">
        <f t="shared" si="76"/>
        <v>MEDIUM</v>
      </c>
      <c r="V530" s="7" t="str">
        <f t="shared" si="77"/>
        <v>medium</v>
      </c>
      <c r="W530" s="7" t="str">
        <f t="shared" si="78"/>
        <v>Medium</v>
      </c>
      <c r="X530" s="9" t="str">
        <f>LEFT(A530,2)</f>
        <v>10</v>
      </c>
      <c r="Y530" s="9" t="str">
        <f>RIGHT(A530,3)</f>
        <v>123</v>
      </c>
      <c r="Z530" s="9" t="str">
        <f t="shared" si="79"/>
        <v>ic Car</v>
      </c>
      <c r="AA530" s="9" t="str">
        <f t="shared" si="80"/>
        <v>ppe</v>
      </c>
    </row>
    <row r="531" spans="1:27" x14ac:dyDescent="0.25">
      <c r="A531">
        <v>10137</v>
      </c>
      <c r="B531">
        <v>44</v>
      </c>
      <c r="C531">
        <v>99.55</v>
      </c>
      <c r="D531">
        <v>2</v>
      </c>
      <c r="E531" s="1">
        <v>41103.995138888888</v>
      </c>
      <c r="F531" s="1">
        <v>41105.861226851855</v>
      </c>
      <c r="G531" t="s">
        <v>16</v>
      </c>
      <c r="H531" t="s">
        <v>107</v>
      </c>
      <c r="I531" t="s">
        <v>25</v>
      </c>
      <c r="K531">
        <v>51100</v>
      </c>
      <c r="L531" t="s">
        <v>26</v>
      </c>
      <c r="M531" t="s">
        <v>27</v>
      </c>
      <c r="N531" t="s">
        <v>28</v>
      </c>
      <c r="O531" t="s">
        <v>29</v>
      </c>
      <c r="P531" s="14" t="str">
        <f t="shared" si="72"/>
        <v>Paul Henriot</v>
      </c>
      <c r="Q531" s="14" t="str">
        <f t="shared" si="73"/>
        <v>Paul Henriot</v>
      </c>
      <c r="R531" t="s">
        <v>33</v>
      </c>
      <c r="S531" s="7">
        <f t="shared" si="74"/>
        <v>6</v>
      </c>
      <c r="T531" s="7" t="str">
        <f t="shared" si="75"/>
        <v>Medium</v>
      </c>
      <c r="U531" s="7" t="str">
        <f t="shared" si="76"/>
        <v>MEDIUM</v>
      </c>
      <c r="V531" s="7" t="str">
        <f t="shared" si="77"/>
        <v>medium</v>
      </c>
      <c r="W531" s="7" t="str">
        <f t="shared" si="78"/>
        <v>Medium</v>
      </c>
      <c r="X531" s="9" t="str">
        <f>LEFT(A531,2)</f>
        <v>10</v>
      </c>
      <c r="Y531" s="9" t="str">
        <f>RIGHT(A531,3)</f>
        <v>137</v>
      </c>
      <c r="Z531" s="9" t="str">
        <f t="shared" si="79"/>
        <v>ic Car</v>
      </c>
      <c r="AA531" s="9" t="str">
        <f t="shared" si="80"/>
        <v>ppe</v>
      </c>
    </row>
    <row r="532" spans="1:27" x14ac:dyDescent="0.25">
      <c r="A532">
        <v>10148</v>
      </c>
      <c r="B532">
        <v>47</v>
      </c>
      <c r="C532">
        <v>100</v>
      </c>
      <c r="D532">
        <v>9</v>
      </c>
      <c r="E532" s="1">
        <v>41928.056944444441</v>
      </c>
      <c r="F532" s="1">
        <v>41928.804305555554</v>
      </c>
      <c r="G532" t="s">
        <v>16</v>
      </c>
      <c r="H532" t="s">
        <v>107</v>
      </c>
      <c r="I532" t="s">
        <v>163</v>
      </c>
      <c r="J532" t="s">
        <v>91</v>
      </c>
      <c r="K532">
        <v>2060</v>
      </c>
      <c r="L532" t="s">
        <v>56</v>
      </c>
      <c r="M532" t="s">
        <v>57</v>
      </c>
      <c r="N532" t="s">
        <v>164</v>
      </c>
      <c r="O532" t="s">
        <v>165</v>
      </c>
      <c r="P532" s="14" t="str">
        <f t="shared" si="72"/>
        <v>Anna O'Hara</v>
      </c>
      <c r="Q532" s="14" t="str">
        <f t="shared" si="73"/>
        <v>Anna O'Hara</v>
      </c>
      <c r="R532" t="s">
        <v>33</v>
      </c>
      <c r="S532" s="7">
        <f t="shared" si="74"/>
        <v>6</v>
      </c>
      <c r="T532" s="7" t="str">
        <f t="shared" si="75"/>
        <v>Medium</v>
      </c>
      <c r="U532" s="7" t="str">
        <f t="shared" si="76"/>
        <v>MEDIUM</v>
      </c>
      <c r="V532" s="7" t="str">
        <f t="shared" si="77"/>
        <v>medium</v>
      </c>
      <c r="W532" s="7" t="str">
        <f t="shared" si="78"/>
        <v>Medium</v>
      </c>
      <c r="X532" s="9" t="str">
        <f>LEFT(A532,2)</f>
        <v>10</v>
      </c>
      <c r="Y532" s="9" t="str">
        <f>RIGHT(A532,3)</f>
        <v>148</v>
      </c>
      <c r="Z532" s="9" t="str">
        <f t="shared" si="79"/>
        <v>ic Car</v>
      </c>
      <c r="AA532" s="9" t="str">
        <f t="shared" si="80"/>
        <v>ppe</v>
      </c>
    </row>
    <row r="533" spans="1:27" x14ac:dyDescent="0.25">
      <c r="A533">
        <v>10161</v>
      </c>
      <c r="B533">
        <v>43</v>
      </c>
      <c r="C533">
        <v>100</v>
      </c>
      <c r="D533">
        <v>8</v>
      </c>
      <c r="E533" s="1">
        <v>41851.968055555553</v>
      </c>
      <c r="F533" s="1">
        <v>41854.413090277776</v>
      </c>
      <c r="G533" t="s">
        <v>16</v>
      </c>
      <c r="H533" t="s">
        <v>107</v>
      </c>
      <c r="I533" t="s">
        <v>268</v>
      </c>
      <c r="K533">
        <v>8200</v>
      </c>
      <c r="L533" t="s">
        <v>181</v>
      </c>
      <c r="M533" t="s">
        <v>27</v>
      </c>
      <c r="N533" t="s">
        <v>269</v>
      </c>
      <c r="O533" t="s">
        <v>270</v>
      </c>
      <c r="P533" s="14" t="str">
        <f t="shared" si="72"/>
        <v>Palle Ibsen</v>
      </c>
      <c r="Q533" s="14" t="str">
        <f t="shared" si="73"/>
        <v>Palle Ibsen</v>
      </c>
      <c r="R533" t="s">
        <v>33</v>
      </c>
      <c r="S533" s="7">
        <f t="shared" si="74"/>
        <v>6</v>
      </c>
      <c r="T533" s="7" t="str">
        <f t="shared" si="75"/>
        <v>Medium</v>
      </c>
      <c r="U533" s="7" t="str">
        <f t="shared" si="76"/>
        <v>MEDIUM</v>
      </c>
      <c r="V533" s="7" t="str">
        <f t="shared" si="77"/>
        <v>medium</v>
      </c>
      <c r="W533" s="7" t="str">
        <f t="shared" si="78"/>
        <v>Medium</v>
      </c>
      <c r="X533" s="9" t="str">
        <f>LEFT(A533,2)</f>
        <v>10</v>
      </c>
      <c r="Y533" s="9" t="str">
        <f>RIGHT(A533,3)</f>
        <v>161</v>
      </c>
      <c r="Z533" s="9" t="str">
        <f t="shared" si="79"/>
        <v>ic Car</v>
      </c>
      <c r="AA533" s="9" t="str">
        <f t="shared" si="80"/>
        <v>ppe</v>
      </c>
    </row>
    <row r="534" spans="1:27" x14ac:dyDescent="0.25">
      <c r="A534">
        <v>10172</v>
      </c>
      <c r="B534">
        <v>42</v>
      </c>
      <c r="C534">
        <v>100</v>
      </c>
      <c r="D534">
        <v>6</v>
      </c>
      <c r="E534" s="1">
        <v>41788.946527777778</v>
      </c>
      <c r="F534" s="1">
        <v>41789.246921296297</v>
      </c>
      <c r="G534" t="s">
        <v>16</v>
      </c>
      <c r="H534" t="s">
        <v>107</v>
      </c>
      <c r="I534" t="s">
        <v>65</v>
      </c>
      <c r="J534" t="s">
        <v>66</v>
      </c>
      <c r="K534">
        <v>97562</v>
      </c>
      <c r="L534" t="s">
        <v>20</v>
      </c>
      <c r="M534" t="s">
        <v>21</v>
      </c>
      <c r="N534" t="s">
        <v>67</v>
      </c>
      <c r="O534" t="s">
        <v>37</v>
      </c>
      <c r="P534" s="14" t="str">
        <f t="shared" si="72"/>
        <v>Julie King</v>
      </c>
      <c r="Q534" s="14" t="str">
        <f t="shared" si="73"/>
        <v>Julie King</v>
      </c>
      <c r="R534" t="s">
        <v>33</v>
      </c>
      <c r="S534" s="7">
        <f t="shared" si="74"/>
        <v>6</v>
      </c>
      <c r="T534" s="7" t="str">
        <f t="shared" si="75"/>
        <v>Medium</v>
      </c>
      <c r="U534" s="7" t="str">
        <f t="shared" si="76"/>
        <v>MEDIUM</v>
      </c>
      <c r="V534" s="7" t="str">
        <f t="shared" si="77"/>
        <v>medium</v>
      </c>
      <c r="W534" s="7" t="str">
        <f t="shared" si="78"/>
        <v>Medium</v>
      </c>
      <c r="X534" s="9" t="str">
        <f>LEFT(A534,2)</f>
        <v>10</v>
      </c>
      <c r="Y534" s="9" t="str">
        <f>RIGHT(A534,3)</f>
        <v>172</v>
      </c>
      <c r="Z534" s="9" t="str">
        <f t="shared" si="79"/>
        <v>ic Car</v>
      </c>
      <c r="AA534" s="9" t="str">
        <f t="shared" si="80"/>
        <v>ppe</v>
      </c>
    </row>
    <row r="535" spans="1:27" x14ac:dyDescent="0.25">
      <c r="A535">
        <v>10181</v>
      </c>
      <c r="B535">
        <v>42</v>
      </c>
      <c r="C535">
        <v>100</v>
      </c>
      <c r="D535">
        <v>2</v>
      </c>
      <c r="E535" s="1">
        <v>41867.995138888888</v>
      </c>
      <c r="F535" s="1">
        <v>41868.760231481479</v>
      </c>
      <c r="G535" t="s">
        <v>16</v>
      </c>
      <c r="H535" t="s">
        <v>107</v>
      </c>
      <c r="I535" t="s">
        <v>46</v>
      </c>
      <c r="K535" t="s">
        <v>47</v>
      </c>
      <c r="L535" t="s">
        <v>48</v>
      </c>
      <c r="M535" t="s">
        <v>27</v>
      </c>
      <c r="N535" t="s">
        <v>49</v>
      </c>
      <c r="O535" t="s">
        <v>50</v>
      </c>
      <c r="P535" s="14" t="str">
        <f t="shared" si="72"/>
        <v>Veysel Oeztan</v>
      </c>
      <c r="Q535" s="14" t="str">
        <f t="shared" si="73"/>
        <v>Veysel Oeztan</v>
      </c>
      <c r="R535" t="s">
        <v>33</v>
      </c>
      <c r="S535" s="7">
        <f t="shared" si="74"/>
        <v>6</v>
      </c>
      <c r="T535" s="7" t="str">
        <f t="shared" si="75"/>
        <v>Medium</v>
      </c>
      <c r="U535" s="7" t="str">
        <f t="shared" si="76"/>
        <v>MEDIUM</v>
      </c>
      <c r="V535" s="7" t="str">
        <f t="shared" si="77"/>
        <v>medium</v>
      </c>
      <c r="W535" s="7" t="str">
        <f t="shared" si="78"/>
        <v>Medium</v>
      </c>
      <c r="X535" s="9" t="str">
        <f>LEFT(A535,2)</f>
        <v>10</v>
      </c>
      <c r="Y535" s="9" t="str">
        <f>RIGHT(A535,3)</f>
        <v>181</v>
      </c>
      <c r="Z535" s="9" t="str">
        <f t="shared" si="79"/>
        <v>ic Car</v>
      </c>
      <c r="AA535" s="9" t="str">
        <f t="shared" si="80"/>
        <v>ppe</v>
      </c>
    </row>
    <row r="536" spans="1:27" x14ac:dyDescent="0.25">
      <c r="A536">
        <v>10192</v>
      </c>
      <c r="B536">
        <v>29</v>
      </c>
      <c r="C536">
        <v>100</v>
      </c>
      <c r="D536">
        <v>7</v>
      </c>
      <c r="E536" s="1">
        <v>41987.057638888888</v>
      </c>
      <c r="F536" s="1">
        <v>41987.748576388891</v>
      </c>
      <c r="G536" t="s">
        <v>16</v>
      </c>
      <c r="H536" t="s">
        <v>107</v>
      </c>
      <c r="I536" t="s">
        <v>159</v>
      </c>
      <c r="J536" t="s">
        <v>160</v>
      </c>
      <c r="K536">
        <v>62005</v>
      </c>
      <c r="L536" t="s">
        <v>20</v>
      </c>
      <c r="M536" t="s">
        <v>21</v>
      </c>
      <c r="N536" t="s">
        <v>36</v>
      </c>
      <c r="O536" t="s">
        <v>158</v>
      </c>
      <c r="P536" s="14" t="str">
        <f t="shared" si="72"/>
        <v>Valarie Young</v>
      </c>
      <c r="Q536" s="14" t="str">
        <f t="shared" si="73"/>
        <v>Valarie Young</v>
      </c>
      <c r="R536" t="s">
        <v>33</v>
      </c>
      <c r="S536" s="7">
        <f t="shared" si="74"/>
        <v>6</v>
      </c>
      <c r="T536" s="7" t="str">
        <f t="shared" si="75"/>
        <v>Medium</v>
      </c>
      <c r="U536" s="7" t="str">
        <f t="shared" si="76"/>
        <v>MEDIUM</v>
      </c>
      <c r="V536" s="7" t="str">
        <f t="shared" si="77"/>
        <v>medium</v>
      </c>
      <c r="W536" s="7" t="str">
        <f t="shared" si="78"/>
        <v>Medium</v>
      </c>
      <c r="X536" s="9" t="str">
        <f>LEFT(A536,2)</f>
        <v>10</v>
      </c>
      <c r="Y536" s="9" t="str">
        <f>RIGHT(A536,3)</f>
        <v>192</v>
      </c>
      <c r="Z536" s="9" t="str">
        <f t="shared" si="79"/>
        <v>ic Car</v>
      </c>
      <c r="AA536" s="9" t="str">
        <f t="shared" si="80"/>
        <v>ppe</v>
      </c>
    </row>
    <row r="537" spans="1:27" x14ac:dyDescent="0.25">
      <c r="A537">
        <v>10204</v>
      </c>
      <c r="B537">
        <v>40</v>
      </c>
      <c r="C537">
        <v>100</v>
      </c>
      <c r="D537">
        <v>13</v>
      </c>
      <c r="E537" s="1">
        <v>42648.972222222219</v>
      </c>
      <c r="F537" s="1">
        <v>42649.326793981483</v>
      </c>
      <c r="G537" t="s">
        <v>16</v>
      </c>
      <c r="H537" t="s">
        <v>107</v>
      </c>
      <c r="I537" t="s">
        <v>18</v>
      </c>
      <c r="J537" t="s">
        <v>19</v>
      </c>
      <c r="K537">
        <v>10022</v>
      </c>
      <c r="L537" t="s">
        <v>20</v>
      </c>
      <c r="M537" t="s">
        <v>21</v>
      </c>
      <c r="N537" t="s">
        <v>36</v>
      </c>
      <c r="O537" t="s">
        <v>258</v>
      </c>
      <c r="P537" s="14" t="str">
        <f t="shared" si="72"/>
        <v>Jeff Young</v>
      </c>
      <c r="Q537" s="14" t="str">
        <f t="shared" si="73"/>
        <v>Jeff Young</v>
      </c>
      <c r="R537" t="s">
        <v>33</v>
      </c>
      <c r="S537" s="7">
        <f t="shared" si="74"/>
        <v>6</v>
      </c>
      <c r="T537" s="7" t="str">
        <f t="shared" si="75"/>
        <v>Medium</v>
      </c>
      <c r="U537" s="7" t="str">
        <f t="shared" si="76"/>
        <v>MEDIUM</v>
      </c>
      <c r="V537" s="7" t="str">
        <f t="shared" si="77"/>
        <v>medium</v>
      </c>
      <c r="W537" s="7" t="str">
        <f t="shared" si="78"/>
        <v>Medium</v>
      </c>
      <c r="X537" s="9" t="str">
        <f>LEFT(A537,2)</f>
        <v>10</v>
      </c>
      <c r="Y537" s="9" t="str">
        <f>RIGHT(A537,3)</f>
        <v>204</v>
      </c>
      <c r="Z537" s="9" t="str">
        <f t="shared" si="79"/>
        <v>ic Car</v>
      </c>
      <c r="AA537" s="9" t="str">
        <f t="shared" si="80"/>
        <v>ppe</v>
      </c>
    </row>
    <row r="538" spans="1:27" x14ac:dyDescent="0.25">
      <c r="A538">
        <v>10212</v>
      </c>
      <c r="B538">
        <v>38</v>
      </c>
      <c r="C538">
        <v>100</v>
      </c>
      <c r="D538">
        <v>6</v>
      </c>
      <c r="E538" s="1">
        <v>41418.022916666669</v>
      </c>
      <c r="F538" s="1">
        <v>41420.107673611114</v>
      </c>
      <c r="G538" t="s">
        <v>16</v>
      </c>
      <c r="H538" t="s">
        <v>107</v>
      </c>
      <c r="I538" t="s">
        <v>103</v>
      </c>
      <c r="K538">
        <v>28034</v>
      </c>
      <c r="L538" t="s">
        <v>104</v>
      </c>
      <c r="M538" t="s">
        <v>27</v>
      </c>
      <c r="N538" t="s">
        <v>105</v>
      </c>
      <c r="O538" t="s">
        <v>106</v>
      </c>
      <c r="P538" s="14" t="str">
        <f t="shared" si="72"/>
        <v>Diego Freyre</v>
      </c>
      <c r="Q538" s="14" t="str">
        <f t="shared" si="73"/>
        <v>Diego Freyre</v>
      </c>
      <c r="R538" t="s">
        <v>33</v>
      </c>
      <c r="S538" s="7">
        <f t="shared" si="74"/>
        <v>6</v>
      </c>
      <c r="T538" s="7" t="str">
        <f t="shared" si="75"/>
        <v>Medium</v>
      </c>
      <c r="U538" s="7" t="str">
        <f t="shared" si="76"/>
        <v>MEDIUM</v>
      </c>
      <c r="V538" s="7" t="str">
        <f t="shared" si="77"/>
        <v>medium</v>
      </c>
      <c r="W538" s="7" t="str">
        <f t="shared" si="78"/>
        <v>Medium</v>
      </c>
      <c r="X538" s="9" t="str">
        <f>LEFT(A538,2)</f>
        <v>10</v>
      </c>
      <c r="Y538" s="9" t="str">
        <f>RIGHT(A538,3)</f>
        <v>212</v>
      </c>
      <c r="Z538" s="9" t="str">
        <f t="shared" si="79"/>
        <v>ic Car</v>
      </c>
      <c r="AA538" s="9" t="str">
        <f t="shared" si="80"/>
        <v>ppe</v>
      </c>
    </row>
    <row r="539" spans="1:27" x14ac:dyDescent="0.25">
      <c r="A539">
        <v>10226</v>
      </c>
      <c r="B539">
        <v>38</v>
      </c>
      <c r="C539">
        <v>100</v>
      </c>
      <c r="D539">
        <v>4</v>
      </c>
      <c r="E539" s="1">
        <v>42327.974999999999</v>
      </c>
      <c r="F539" s="1">
        <v>42330.011273148149</v>
      </c>
      <c r="G539" t="s">
        <v>16</v>
      </c>
      <c r="H539" t="s">
        <v>107</v>
      </c>
      <c r="I539" t="s">
        <v>201</v>
      </c>
      <c r="J539" t="s">
        <v>35</v>
      </c>
      <c r="K539">
        <v>91217</v>
      </c>
      <c r="L539" t="s">
        <v>20</v>
      </c>
      <c r="M539" t="s">
        <v>21</v>
      </c>
      <c r="N539" t="s">
        <v>137</v>
      </c>
      <c r="O539" t="s">
        <v>158</v>
      </c>
      <c r="P539" s="14" t="str">
        <f t="shared" si="72"/>
        <v>Valarie Thompson</v>
      </c>
      <c r="Q539" s="14" t="str">
        <f t="shared" si="73"/>
        <v>Valarie Thompson</v>
      </c>
      <c r="R539" t="s">
        <v>33</v>
      </c>
      <c r="S539" s="7">
        <f t="shared" si="74"/>
        <v>6</v>
      </c>
      <c r="T539" s="7" t="str">
        <f t="shared" si="75"/>
        <v>Medium</v>
      </c>
      <c r="U539" s="7" t="str">
        <f t="shared" si="76"/>
        <v>MEDIUM</v>
      </c>
      <c r="V539" s="7" t="str">
        <f t="shared" si="77"/>
        <v>medium</v>
      </c>
      <c r="W539" s="7" t="str">
        <f t="shared" si="78"/>
        <v>Medium</v>
      </c>
      <c r="X539" s="9" t="str">
        <f>LEFT(A539,2)</f>
        <v>10</v>
      </c>
      <c r="Y539" s="9" t="str">
        <f>RIGHT(A539,3)</f>
        <v>226</v>
      </c>
      <c r="Z539" s="9" t="str">
        <f t="shared" si="79"/>
        <v>ic Car</v>
      </c>
      <c r="AA539" s="9" t="str">
        <f t="shared" si="80"/>
        <v>ppe</v>
      </c>
    </row>
    <row r="540" spans="1:27" x14ac:dyDescent="0.25">
      <c r="A540">
        <v>10241</v>
      </c>
      <c r="B540">
        <v>21</v>
      </c>
      <c r="C540">
        <v>100</v>
      </c>
      <c r="D540">
        <v>11</v>
      </c>
      <c r="E540" s="1">
        <v>41676.989583333336</v>
      </c>
      <c r="F540" s="1">
        <v>41677.816238425927</v>
      </c>
      <c r="G540" t="s">
        <v>16</v>
      </c>
      <c r="H540" t="s">
        <v>107</v>
      </c>
      <c r="I540" t="s">
        <v>280</v>
      </c>
      <c r="K540">
        <v>67000</v>
      </c>
      <c r="L540" t="s">
        <v>26</v>
      </c>
      <c r="M540" t="s">
        <v>27</v>
      </c>
      <c r="N540" t="s">
        <v>281</v>
      </c>
      <c r="O540" t="s">
        <v>282</v>
      </c>
      <c r="P540" s="14" t="str">
        <f t="shared" si="72"/>
        <v>Frederique Citeaux</v>
      </c>
      <c r="Q540" s="14" t="str">
        <f t="shared" si="73"/>
        <v>Frederique Citeaux</v>
      </c>
      <c r="R540" t="s">
        <v>24</v>
      </c>
      <c r="S540" s="7">
        <f t="shared" si="74"/>
        <v>5</v>
      </c>
      <c r="T540" s="7" t="str">
        <f t="shared" si="75"/>
        <v>Small</v>
      </c>
      <c r="U540" s="7" t="str">
        <f t="shared" si="76"/>
        <v>SMALL</v>
      </c>
      <c r="V540" s="7" t="str">
        <f t="shared" si="77"/>
        <v>small</v>
      </c>
      <c r="W540" s="7" t="str">
        <f t="shared" si="78"/>
        <v>Small</v>
      </c>
      <c r="X540" s="9" t="str">
        <f>LEFT(A540,2)</f>
        <v>10</v>
      </c>
      <c r="Y540" s="9" t="str">
        <f>RIGHT(A540,3)</f>
        <v>241</v>
      </c>
      <c r="Z540" s="9" t="str">
        <f t="shared" si="79"/>
        <v>ic Car</v>
      </c>
      <c r="AA540" s="9" t="str">
        <f t="shared" si="80"/>
        <v>ppe</v>
      </c>
    </row>
    <row r="541" spans="1:27" x14ac:dyDescent="0.25">
      <c r="A541">
        <v>10253</v>
      </c>
      <c r="B541">
        <v>24</v>
      </c>
      <c r="C541">
        <v>100</v>
      </c>
      <c r="D541">
        <v>1</v>
      </c>
      <c r="E541" s="1">
        <v>41790.081944444442</v>
      </c>
      <c r="F541" s="1">
        <v>41791.373402777775</v>
      </c>
      <c r="G541" t="s">
        <v>189</v>
      </c>
      <c r="H541" t="s">
        <v>107</v>
      </c>
      <c r="I541" t="s">
        <v>97</v>
      </c>
      <c r="K541" t="s">
        <v>98</v>
      </c>
      <c r="L541" t="s">
        <v>99</v>
      </c>
      <c r="M541" t="s">
        <v>27</v>
      </c>
      <c r="N541" t="s">
        <v>100</v>
      </c>
      <c r="O541" t="s">
        <v>101</v>
      </c>
      <c r="P541" s="14" t="str">
        <f t="shared" si="72"/>
        <v>Elizabeth Devon</v>
      </c>
      <c r="Q541" s="14" t="str">
        <f t="shared" si="73"/>
        <v>Elizabeth Devon</v>
      </c>
      <c r="R541" t="s">
        <v>33</v>
      </c>
      <c r="S541" s="7">
        <f t="shared" si="74"/>
        <v>6</v>
      </c>
      <c r="T541" s="7" t="str">
        <f t="shared" si="75"/>
        <v>Medium</v>
      </c>
      <c r="U541" s="7" t="str">
        <f t="shared" si="76"/>
        <v>MEDIUM</v>
      </c>
      <c r="V541" s="7" t="str">
        <f t="shared" si="77"/>
        <v>medium</v>
      </c>
      <c r="W541" s="7" t="str">
        <f t="shared" si="78"/>
        <v>Medium</v>
      </c>
      <c r="X541" s="9" t="str">
        <f>LEFT(A541,2)</f>
        <v>10</v>
      </c>
      <c r="Y541" s="9" t="str">
        <f>RIGHT(A541,3)</f>
        <v>253</v>
      </c>
      <c r="Z541" s="9" t="str">
        <f t="shared" si="79"/>
        <v>ic Car</v>
      </c>
      <c r="AA541" s="9" t="str">
        <f t="shared" si="80"/>
        <v>cel</v>
      </c>
    </row>
    <row r="542" spans="1:27" x14ac:dyDescent="0.25">
      <c r="A542">
        <v>10266</v>
      </c>
      <c r="B542">
        <v>36</v>
      </c>
      <c r="C542">
        <v>100</v>
      </c>
      <c r="D542">
        <v>2</v>
      </c>
      <c r="E542" s="1">
        <v>42069.020138888889</v>
      </c>
      <c r="F542" s="1">
        <v>42070.092824074076</v>
      </c>
      <c r="G542" t="s">
        <v>16</v>
      </c>
      <c r="H542" t="s">
        <v>107</v>
      </c>
      <c r="I542" t="s">
        <v>247</v>
      </c>
      <c r="K542">
        <v>42100</v>
      </c>
      <c r="L542" t="s">
        <v>148</v>
      </c>
      <c r="M542" t="s">
        <v>27</v>
      </c>
      <c r="N542" t="s">
        <v>248</v>
      </c>
      <c r="O542" t="s">
        <v>249</v>
      </c>
      <c r="P542" s="14" t="str">
        <f t="shared" si="72"/>
        <v>Maurizio Moroni</v>
      </c>
      <c r="Q542" s="14" t="str">
        <f t="shared" si="73"/>
        <v>Maurizio Moroni</v>
      </c>
      <c r="R542" t="s">
        <v>33</v>
      </c>
      <c r="S542" s="7">
        <f t="shared" si="74"/>
        <v>6</v>
      </c>
      <c r="T542" s="7" t="str">
        <f t="shared" si="75"/>
        <v>Medium</v>
      </c>
      <c r="U542" s="7" t="str">
        <f t="shared" si="76"/>
        <v>MEDIUM</v>
      </c>
      <c r="V542" s="7" t="str">
        <f t="shared" si="77"/>
        <v>medium</v>
      </c>
      <c r="W542" s="7" t="str">
        <f t="shared" si="78"/>
        <v>Medium</v>
      </c>
      <c r="X542" s="9" t="str">
        <f>LEFT(A542,2)</f>
        <v>10</v>
      </c>
      <c r="Y542" s="9" t="str">
        <f>RIGHT(A542,3)</f>
        <v>266</v>
      </c>
      <c r="Z542" s="9" t="str">
        <f t="shared" si="79"/>
        <v>ic Car</v>
      </c>
      <c r="AA542" s="9" t="str">
        <f t="shared" si="80"/>
        <v>ppe</v>
      </c>
    </row>
    <row r="543" spans="1:27" x14ac:dyDescent="0.25">
      <c r="A543">
        <v>10278</v>
      </c>
      <c r="B543">
        <v>23</v>
      </c>
      <c r="C543">
        <v>100</v>
      </c>
      <c r="D543">
        <v>2</v>
      </c>
      <c r="E543" s="1">
        <v>42155.017361111109</v>
      </c>
      <c r="F543" s="1">
        <v>42155.298171296294</v>
      </c>
      <c r="G543" t="s">
        <v>16</v>
      </c>
      <c r="H543" t="s">
        <v>107</v>
      </c>
      <c r="I543" t="s">
        <v>283</v>
      </c>
      <c r="J543" t="s">
        <v>284</v>
      </c>
      <c r="K543">
        <v>83030</v>
      </c>
      <c r="L543" t="s">
        <v>20</v>
      </c>
      <c r="M543" t="s">
        <v>21</v>
      </c>
      <c r="N543" t="s">
        <v>67</v>
      </c>
      <c r="O543" t="s">
        <v>221</v>
      </c>
      <c r="P543" s="14" t="str">
        <f t="shared" si="72"/>
        <v>Sue King</v>
      </c>
      <c r="Q543" s="14" t="str">
        <f t="shared" si="73"/>
        <v>Sue King</v>
      </c>
      <c r="R543" t="s">
        <v>24</v>
      </c>
      <c r="S543" s="7">
        <f t="shared" si="74"/>
        <v>5</v>
      </c>
      <c r="T543" s="7" t="str">
        <f t="shared" si="75"/>
        <v>Small</v>
      </c>
      <c r="U543" s="7" t="str">
        <f t="shared" si="76"/>
        <v>SMALL</v>
      </c>
      <c r="V543" s="7" t="str">
        <f t="shared" si="77"/>
        <v>small</v>
      </c>
      <c r="W543" s="7" t="str">
        <f t="shared" si="78"/>
        <v>Small</v>
      </c>
      <c r="X543" s="9" t="str">
        <f>LEFT(A543,2)</f>
        <v>10</v>
      </c>
      <c r="Y543" s="9" t="str">
        <f>RIGHT(A543,3)</f>
        <v>278</v>
      </c>
      <c r="Z543" s="9" t="str">
        <f t="shared" si="79"/>
        <v>ic Car</v>
      </c>
      <c r="AA543" s="9" t="str">
        <f t="shared" si="80"/>
        <v>ppe</v>
      </c>
    </row>
    <row r="544" spans="1:27" x14ac:dyDescent="0.25">
      <c r="A544">
        <v>10288</v>
      </c>
      <c r="B544">
        <v>20</v>
      </c>
      <c r="C544">
        <v>100</v>
      </c>
      <c r="D544">
        <v>14</v>
      </c>
      <c r="E544" s="1">
        <v>41568.033333333333</v>
      </c>
      <c r="F544" s="1">
        <v>41570.992881944447</v>
      </c>
      <c r="G544" t="s">
        <v>16</v>
      </c>
      <c r="H544" t="s">
        <v>107</v>
      </c>
      <c r="I544" t="s">
        <v>115</v>
      </c>
      <c r="K544">
        <v>69045</v>
      </c>
      <c r="L544" t="s">
        <v>115</v>
      </c>
      <c r="M544" t="s">
        <v>57</v>
      </c>
      <c r="N544" t="s">
        <v>230</v>
      </c>
      <c r="O544" t="s">
        <v>231</v>
      </c>
      <c r="P544" s="14" t="str">
        <f t="shared" si="72"/>
        <v>Wendy Victorino</v>
      </c>
      <c r="Q544" s="14" t="str">
        <f t="shared" si="73"/>
        <v>Wendy Victorino</v>
      </c>
      <c r="R544" t="s">
        <v>24</v>
      </c>
      <c r="S544" s="7">
        <f t="shared" si="74"/>
        <v>5</v>
      </c>
      <c r="T544" s="7" t="str">
        <f t="shared" si="75"/>
        <v>Small</v>
      </c>
      <c r="U544" s="7" t="str">
        <f t="shared" si="76"/>
        <v>SMALL</v>
      </c>
      <c r="V544" s="7" t="str">
        <f t="shared" si="77"/>
        <v>small</v>
      </c>
      <c r="W544" s="7" t="str">
        <f t="shared" si="78"/>
        <v>Small</v>
      </c>
      <c r="X544" s="9" t="str">
        <f>LEFT(A544,2)</f>
        <v>10</v>
      </c>
      <c r="Y544" s="9" t="str">
        <f>RIGHT(A544,3)</f>
        <v>288</v>
      </c>
      <c r="Z544" s="9" t="str">
        <f t="shared" si="79"/>
        <v>ic Car</v>
      </c>
      <c r="AA544" s="9" t="str">
        <f t="shared" si="80"/>
        <v>ppe</v>
      </c>
    </row>
    <row r="545" spans="1:27" x14ac:dyDescent="0.25">
      <c r="A545">
        <v>10301</v>
      </c>
      <c r="B545">
        <v>32</v>
      </c>
      <c r="C545">
        <v>100</v>
      </c>
      <c r="D545">
        <v>4</v>
      </c>
      <c r="E545" s="1">
        <v>41232.077777777777</v>
      </c>
      <c r="F545" s="1">
        <v>41234.12667824074</v>
      </c>
      <c r="G545" t="s">
        <v>16</v>
      </c>
      <c r="H545" t="s">
        <v>107</v>
      </c>
      <c r="I545" t="s">
        <v>285</v>
      </c>
      <c r="K545" t="s">
        <v>286</v>
      </c>
      <c r="L545" t="s">
        <v>48</v>
      </c>
      <c r="M545" t="s">
        <v>27</v>
      </c>
      <c r="N545" t="s">
        <v>287</v>
      </c>
      <c r="O545" t="s">
        <v>288</v>
      </c>
      <c r="P545" s="14" t="str">
        <f t="shared" si="72"/>
        <v>Jan Klaeboe</v>
      </c>
      <c r="Q545" s="14" t="str">
        <f t="shared" si="73"/>
        <v>Jan Klaeboe</v>
      </c>
      <c r="R545" t="s">
        <v>33</v>
      </c>
      <c r="S545" s="7">
        <f t="shared" si="74"/>
        <v>6</v>
      </c>
      <c r="T545" s="7" t="str">
        <f t="shared" si="75"/>
        <v>Medium</v>
      </c>
      <c r="U545" s="7" t="str">
        <f t="shared" si="76"/>
        <v>MEDIUM</v>
      </c>
      <c r="V545" s="7" t="str">
        <f t="shared" si="77"/>
        <v>medium</v>
      </c>
      <c r="W545" s="7" t="str">
        <f t="shared" si="78"/>
        <v>Medium</v>
      </c>
      <c r="X545" s="9" t="str">
        <f>LEFT(A545,2)</f>
        <v>10</v>
      </c>
      <c r="Y545" s="9" t="str">
        <f>RIGHT(A545,3)</f>
        <v>301</v>
      </c>
      <c r="Z545" s="9" t="str">
        <f t="shared" si="79"/>
        <v>ic Car</v>
      </c>
      <c r="AA545" s="9" t="str">
        <f t="shared" si="80"/>
        <v>ppe</v>
      </c>
    </row>
    <row r="546" spans="1:27" x14ac:dyDescent="0.25">
      <c r="A546">
        <v>10311</v>
      </c>
      <c r="B546">
        <v>29</v>
      </c>
      <c r="C546">
        <v>100</v>
      </c>
      <c r="D546">
        <v>9</v>
      </c>
      <c r="E546" s="1">
        <v>42018.011805555558</v>
      </c>
      <c r="F546" s="1">
        <v>42020.85429398148</v>
      </c>
      <c r="G546" t="s">
        <v>16</v>
      </c>
      <c r="H546" t="s">
        <v>107</v>
      </c>
      <c r="I546" t="s">
        <v>103</v>
      </c>
      <c r="K546">
        <v>28034</v>
      </c>
      <c r="L546" t="s">
        <v>104</v>
      </c>
      <c r="M546" t="s">
        <v>27</v>
      </c>
      <c r="N546" t="s">
        <v>105</v>
      </c>
      <c r="O546" t="s">
        <v>106</v>
      </c>
      <c r="P546" s="14" t="str">
        <f t="shared" si="72"/>
        <v>Diego Freyre</v>
      </c>
      <c r="Q546" s="14" t="str">
        <f t="shared" si="73"/>
        <v>Diego Freyre</v>
      </c>
      <c r="R546" t="s">
        <v>24</v>
      </c>
      <c r="S546" s="7">
        <f t="shared" si="74"/>
        <v>5</v>
      </c>
      <c r="T546" s="7" t="str">
        <f t="shared" si="75"/>
        <v>Small</v>
      </c>
      <c r="U546" s="7" t="str">
        <f t="shared" si="76"/>
        <v>SMALL</v>
      </c>
      <c r="V546" s="7" t="str">
        <f t="shared" si="77"/>
        <v>small</v>
      </c>
      <c r="W546" s="7" t="str">
        <f t="shared" si="78"/>
        <v>Small</v>
      </c>
      <c r="X546" s="9" t="str">
        <f>LEFT(A546,2)</f>
        <v>10</v>
      </c>
      <c r="Y546" s="9" t="str">
        <f>RIGHT(A546,3)</f>
        <v>311</v>
      </c>
      <c r="Z546" s="9" t="str">
        <f t="shared" si="79"/>
        <v>ic Car</v>
      </c>
      <c r="AA546" s="9" t="str">
        <f t="shared" si="80"/>
        <v>ppe</v>
      </c>
    </row>
    <row r="547" spans="1:27" x14ac:dyDescent="0.25">
      <c r="A547">
        <v>10321</v>
      </c>
      <c r="B547">
        <v>44</v>
      </c>
      <c r="C547">
        <v>100</v>
      </c>
      <c r="D547">
        <v>6</v>
      </c>
      <c r="E547" s="1">
        <v>41220.074305555558</v>
      </c>
      <c r="F547" s="1">
        <v>41221.466111111113</v>
      </c>
      <c r="G547" t="s">
        <v>16</v>
      </c>
      <c r="H547" t="s">
        <v>107</v>
      </c>
      <c r="I547" t="s">
        <v>94</v>
      </c>
      <c r="J547" t="s">
        <v>72</v>
      </c>
      <c r="K547">
        <v>50553</v>
      </c>
      <c r="L547" t="s">
        <v>20</v>
      </c>
      <c r="M547" t="s">
        <v>21</v>
      </c>
      <c r="N547" t="s">
        <v>95</v>
      </c>
      <c r="O547" t="s">
        <v>96</v>
      </c>
      <c r="P547" s="14" t="str">
        <f t="shared" si="72"/>
        <v>Violeta Benitez</v>
      </c>
      <c r="Q547" s="14" t="str">
        <f t="shared" si="73"/>
        <v>Violeta Benitez</v>
      </c>
      <c r="R547" t="s">
        <v>33</v>
      </c>
      <c r="S547" s="7">
        <f t="shared" si="74"/>
        <v>6</v>
      </c>
      <c r="T547" s="7" t="str">
        <f t="shared" si="75"/>
        <v>Medium</v>
      </c>
      <c r="U547" s="7" t="str">
        <f t="shared" si="76"/>
        <v>MEDIUM</v>
      </c>
      <c r="V547" s="7" t="str">
        <f t="shared" si="77"/>
        <v>medium</v>
      </c>
      <c r="W547" s="7" t="str">
        <f t="shared" si="78"/>
        <v>Medium</v>
      </c>
      <c r="X547" s="9" t="str">
        <f>LEFT(A547,2)</f>
        <v>10</v>
      </c>
      <c r="Y547" s="9" t="str">
        <f>RIGHT(A547,3)</f>
        <v>321</v>
      </c>
      <c r="Z547" s="9" t="str">
        <f t="shared" si="79"/>
        <v>ic Car</v>
      </c>
      <c r="AA547" s="9" t="str">
        <f t="shared" si="80"/>
        <v>ppe</v>
      </c>
    </row>
    <row r="548" spans="1:27" x14ac:dyDescent="0.25">
      <c r="A548">
        <v>10331</v>
      </c>
      <c r="B548">
        <v>44</v>
      </c>
      <c r="C548">
        <v>100</v>
      </c>
      <c r="D548">
        <v>14</v>
      </c>
      <c r="E548" s="1">
        <v>41833.018055555556</v>
      </c>
      <c r="F548" s="1">
        <v>41834.045185185183</v>
      </c>
      <c r="G548" t="s">
        <v>16</v>
      </c>
      <c r="H548" t="s">
        <v>107</v>
      </c>
      <c r="I548" t="s">
        <v>124</v>
      </c>
      <c r="J548" t="s">
        <v>83</v>
      </c>
      <c r="K548">
        <v>71270</v>
      </c>
      <c r="L548" t="s">
        <v>20</v>
      </c>
      <c r="M548" t="s">
        <v>21</v>
      </c>
      <c r="N548" t="s">
        <v>73</v>
      </c>
      <c r="O548" t="s">
        <v>176</v>
      </c>
      <c r="P548" s="14" t="str">
        <f t="shared" si="72"/>
        <v>Rosa Hernandez</v>
      </c>
      <c r="Q548" s="14" t="str">
        <f t="shared" si="73"/>
        <v>Rosa Hernandez</v>
      </c>
      <c r="R548" t="s">
        <v>33</v>
      </c>
      <c r="S548" s="7">
        <f t="shared" si="74"/>
        <v>6</v>
      </c>
      <c r="T548" s="7" t="str">
        <f t="shared" si="75"/>
        <v>Medium</v>
      </c>
      <c r="U548" s="7" t="str">
        <f t="shared" si="76"/>
        <v>MEDIUM</v>
      </c>
      <c r="V548" s="7" t="str">
        <f t="shared" si="77"/>
        <v>medium</v>
      </c>
      <c r="W548" s="7" t="str">
        <f t="shared" si="78"/>
        <v>Medium</v>
      </c>
      <c r="X548" s="9" t="str">
        <f>LEFT(A548,2)</f>
        <v>10</v>
      </c>
      <c r="Y548" s="9" t="str">
        <f>RIGHT(A548,3)</f>
        <v>331</v>
      </c>
      <c r="Z548" s="9" t="str">
        <f t="shared" si="79"/>
        <v>ic Car</v>
      </c>
      <c r="AA548" s="9" t="str">
        <f t="shared" si="80"/>
        <v>ppe</v>
      </c>
    </row>
    <row r="549" spans="1:27" x14ac:dyDescent="0.25">
      <c r="A549">
        <v>10343</v>
      </c>
      <c r="B549">
        <v>36</v>
      </c>
      <c r="C549">
        <v>100</v>
      </c>
      <c r="D549">
        <v>4</v>
      </c>
      <c r="E549" s="1">
        <v>41130.040277777778</v>
      </c>
      <c r="F549" s="1">
        <v>41132.403668981482</v>
      </c>
      <c r="G549" t="s">
        <v>16</v>
      </c>
      <c r="H549" t="s">
        <v>107</v>
      </c>
      <c r="I549" t="s">
        <v>25</v>
      </c>
      <c r="K549">
        <v>51100</v>
      </c>
      <c r="L549" t="s">
        <v>26</v>
      </c>
      <c r="M549" t="s">
        <v>27</v>
      </c>
      <c r="N549" t="s">
        <v>28</v>
      </c>
      <c r="O549" t="s">
        <v>29</v>
      </c>
      <c r="P549" s="14" t="str">
        <f t="shared" si="72"/>
        <v>Paul Henriot</v>
      </c>
      <c r="Q549" s="14" t="str">
        <f t="shared" si="73"/>
        <v>Paul Henriot</v>
      </c>
      <c r="R549" t="s">
        <v>33</v>
      </c>
      <c r="S549" s="7">
        <f t="shared" si="74"/>
        <v>6</v>
      </c>
      <c r="T549" s="7" t="str">
        <f t="shared" si="75"/>
        <v>Medium</v>
      </c>
      <c r="U549" s="7" t="str">
        <f t="shared" si="76"/>
        <v>MEDIUM</v>
      </c>
      <c r="V549" s="7" t="str">
        <f t="shared" si="77"/>
        <v>medium</v>
      </c>
      <c r="W549" s="7" t="str">
        <f t="shared" si="78"/>
        <v>Medium</v>
      </c>
      <c r="X549" s="9" t="str">
        <f>LEFT(A549,2)</f>
        <v>10</v>
      </c>
      <c r="Y549" s="9" t="str">
        <f>RIGHT(A549,3)</f>
        <v>343</v>
      </c>
      <c r="Z549" s="9" t="str">
        <f t="shared" si="79"/>
        <v>ic Car</v>
      </c>
      <c r="AA549" s="9" t="str">
        <f t="shared" si="80"/>
        <v>ppe</v>
      </c>
    </row>
    <row r="550" spans="1:27" x14ac:dyDescent="0.25">
      <c r="A550">
        <v>10367</v>
      </c>
      <c r="B550">
        <v>49</v>
      </c>
      <c r="C550">
        <v>56.3</v>
      </c>
      <c r="D550">
        <v>1</v>
      </c>
      <c r="E550" s="1">
        <v>41769.044444444444</v>
      </c>
      <c r="F550" s="1">
        <v>41769.43513888889</v>
      </c>
      <c r="G550" t="s">
        <v>225</v>
      </c>
      <c r="H550" t="s">
        <v>107</v>
      </c>
      <c r="I550" t="s">
        <v>34</v>
      </c>
      <c r="J550" t="s">
        <v>35</v>
      </c>
      <c r="K550">
        <v>90003</v>
      </c>
      <c r="L550" t="s">
        <v>20</v>
      </c>
      <c r="M550" t="s">
        <v>21</v>
      </c>
      <c r="N550" t="s">
        <v>36</v>
      </c>
      <c r="O550" t="s">
        <v>37</v>
      </c>
      <c r="P550" s="14" t="str">
        <f t="shared" si="72"/>
        <v>Julie Young</v>
      </c>
      <c r="Q550" s="14" t="str">
        <f t="shared" si="73"/>
        <v>Julie Young</v>
      </c>
      <c r="R550" t="s">
        <v>24</v>
      </c>
      <c r="S550" s="7">
        <f t="shared" si="74"/>
        <v>5</v>
      </c>
      <c r="T550" s="7" t="str">
        <f t="shared" si="75"/>
        <v>Small</v>
      </c>
      <c r="U550" s="7" t="str">
        <f t="shared" si="76"/>
        <v>SMALL</v>
      </c>
      <c r="V550" s="7" t="str">
        <f t="shared" si="77"/>
        <v>small</v>
      </c>
      <c r="W550" s="7" t="str">
        <f t="shared" si="78"/>
        <v>Small</v>
      </c>
      <c r="X550" s="9" t="str">
        <f>LEFT(A550,2)</f>
        <v>10</v>
      </c>
      <c r="Y550" s="9" t="str">
        <f>RIGHT(A550,3)</f>
        <v>367</v>
      </c>
      <c r="Z550" s="9" t="str">
        <f t="shared" si="79"/>
        <v>ic Car</v>
      </c>
      <c r="AA550" s="9" t="str">
        <f t="shared" si="80"/>
        <v>olv</v>
      </c>
    </row>
    <row r="551" spans="1:27" x14ac:dyDescent="0.25">
      <c r="A551">
        <v>10378</v>
      </c>
      <c r="B551">
        <v>34</v>
      </c>
      <c r="C551">
        <v>42.64</v>
      </c>
      <c r="D551">
        <v>5</v>
      </c>
      <c r="E551" s="1">
        <v>42127.980555555558</v>
      </c>
      <c r="F551" s="1">
        <v>42128.843935185185</v>
      </c>
      <c r="G551" t="s">
        <v>16</v>
      </c>
      <c r="H551" t="s">
        <v>107</v>
      </c>
      <c r="I551" t="s">
        <v>103</v>
      </c>
      <c r="K551">
        <v>28034</v>
      </c>
      <c r="L551" t="s">
        <v>104</v>
      </c>
      <c r="M551" t="s">
        <v>27</v>
      </c>
      <c r="N551" t="s">
        <v>105</v>
      </c>
      <c r="O551" t="s">
        <v>106</v>
      </c>
      <c r="P551" s="14" t="str">
        <f t="shared" si="72"/>
        <v>Diego Freyre</v>
      </c>
      <c r="Q551" s="14" t="str">
        <f t="shared" si="73"/>
        <v>Diego Freyre</v>
      </c>
      <c r="R551" t="s">
        <v>24</v>
      </c>
      <c r="S551" s="7">
        <f t="shared" si="74"/>
        <v>5</v>
      </c>
      <c r="T551" s="7" t="str">
        <f t="shared" si="75"/>
        <v>Small</v>
      </c>
      <c r="U551" s="7" t="str">
        <f t="shared" si="76"/>
        <v>SMALL</v>
      </c>
      <c r="V551" s="7" t="str">
        <f t="shared" si="77"/>
        <v>small</v>
      </c>
      <c r="W551" s="7" t="str">
        <f t="shared" si="78"/>
        <v>Small</v>
      </c>
      <c r="X551" s="9" t="str">
        <f>LEFT(A551,2)</f>
        <v>10</v>
      </c>
      <c r="Y551" s="9" t="str">
        <f>RIGHT(A551,3)</f>
        <v>378</v>
      </c>
      <c r="Z551" s="9" t="str">
        <f t="shared" si="79"/>
        <v>ic Car</v>
      </c>
      <c r="AA551" s="9" t="str">
        <f t="shared" si="80"/>
        <v>ppe</v>
      </c>
    </row>
    <row r="552" spans="1:27" x14ac:dyDescent="0.25">
      <c r="A552">
        <v>10407</v>
      </c>
      <c r="B552">
        <v>59</v>
      </c>
      <c r="C552">
        <v>100</v>
      </c>
      <c r="D552">
        <v>11</v>
      </c>
      <c r="E552" s="1">
        <v>42414.960416666669</v>
      </c>
      <c r="F552" s="1">
        <v>42416.03429398148</v>
      </c>
      <c r="G552" t="s">
        <v>222</v>
      </c>
      <c r="H552" t="s">
        <v>107</v>
      </c>
      <c r="I552" t="s">
        <v>220</v>
      </c>
      <c r="J552" t="s">
        <v>35</v>
      </c>
      <c r="K552">
        <v>94217</v>
      </c>
      <c r="L552" t="s">
        <v>20</v>
      </c>
      <c r="M552" t="s">
        <v>21</v>
      </c>
      <c r="N552" t="s">
        <v>60</v>
      </c>
      <c r="O552" t="s">
        <v>221</v>
      </c>
      <c r="P552" s="14" t="str">
        <f t="shared" si="72"/>
        <v>Sue Frick</v>
      </c>
      <c r="Q552" s="14" t="str">
        <f t="shared" si="73"/>
        <v>Sue Frick</v>
      </c>
      <c r="R552" t="s">
        <v>89</v>
      </c>
      <c r="S552" s="7">
        <f t="shared" si="74"/>
        <v>5</v>
      </c>
      <c r="T552" s="7" t="str">
        <f t="shared" si="75"/>
        <v>Large</v>
      </c>
      <c r="U552" s="7" t="str">
        <f t="shared" si="76"/>
        <v>LARGE</v>
      </c>
      <c r="V552" s="7" t="str">
        <f t="shared" si="77"/>
        <v>large</v>
      </c>
      <c r="W552" s="7" t="str">
        <f t="shared" si="78"/>
        <v>Large</v>
      </c>
      <c r="X552" s="9" t="str">
        <f>LEFT(A552,2)</f>
        <v>10</v>
      </c>
      <c r="Y552" s="9" t="str">
        <f>RIGHT(A552,3)</f>
        <v>407</v>
      </c>
      <c r="Z552" s="9" t="str">
        <f t="shared" si="79"/>
        <v>ic Car</v>
      </c>
      <c r="AA552" s="9" t="str">
        <f t="shared" si="80"/>
        <v>Hol</v>
      </c>
    </row>
    <row r="553" spans="1:27" x14ac:dyDescent="0.25">
      <c r="A553">
        <v>10419</v>
      </c>
      <c r="B553">
        <v>37</v>
      </c>
      <c r="C553">
        <v>100</v>
      </c>
      <c r="D553">
        <v>1</v>
      </c>
      <c r="E553" s="1">
        <v>41953.970138888886</v>
      </c>
      <c r="F553" s="1">
        <v>41955.954421296294</v>
      </c>
      <c r="G553" t="s">
        <v>16</v>
      </c>
      <c r="H553" t="s">
        <v>107</v>
      </c>
      <c r="I553" t="s">
        <v>85</v>
      </c>
      <c r="K553">
        <v>5020</v>
      </c>
      <c r="L553" t="s">
        <v>86</v>
      </c>
      <c r="M553" t="s">
        <v>27</v>
      </c>
      <c r="N553" t="s">
        <v>87</v>
      </c>
      <c r="O553" t="s">
        <v>88</v>
      </c>
      <c r="P553" s="14" t="str">
        <f t="shared" si="72"/>
        <v>Georg Pipps</v>
      </c>
      <c r="Q553" s="14" t="str">
        <f t="shared" si="73"/>
        <v>Georg Pipps</v>
      </c>
      <c r="R553" t="s">
        <v>33</v>
      </c>
      <c r="S553" s="7">
        <f t="shared" si="74"/>
        <v>6</v>
      </c>
      <c r="T553" s="7" t="str">
        <f t="shared" si="75"/>
        <v>Medium</v>
      </c>
      <c r="U553" s="7" t="str">
        <f t="shared" si="76"/>
        <v>MEDIUM</v>
      </c>
      <c r="V553" s="7" t="str">
        <f t="shared" si="77"/>
        <v>medium</v>
      </c>
      <c r="W553" s="7" t="str">
        <f t="shared" si="78"/>
        <v>Medium</v>
      </c>
      <c r="X553" s="9" t="str">
        <f>LEFT(A553,2)</f>
        <v>10</v>
      </c>
      <c r="Y553" s="9" t="str">
        <f>RIGHT(A553,3)</f>
        <v>419</v>
      </c>
      <c r="Z553" s="9" t="str">
        <f t="shared" si="79"/>
        <v>ic Car</v>
      </c>
      <c r="AA553" s="9" t="str">
        <f t="shared" si="80"/>
        <v>ppe</v>
      </c>
    </row>
    <row r="554" spans="1:27" x14ac:dyDescent="0.25">
      <c r="A554">
        <v>10106</v>
      </c>
      <c r="B554">
        <v>36</v>
      </c>
      <c r="C554">
        <v>100</v>
      </c>
      <c r="D554">
        <v>12</v>
      </c>
      <c r="E554" s="1">
        <v>40997.99722222222</v>
      </c>
      <c r="F554" s="1">
        <v>40999.317499999997</v>
      </c>
      <c r="G554" t="s">
        <v>16</v>
      </c>
      <c r="H554" t="s">
        <v>296</v>
      </c>
      <c r="I554" t="s">
        <v>290</v>
      </c>
      <c r="K554">
        <v>24100</v>
      </c>
      <c r="L554" t="s">
        <v>148</v>
      </c>
      <c r="M554" t="s">
        <v>27</v>
      </c>
      <c r="N554" t="s">
        <v>291</v>
      </c>
      <c r="O554" t="s">
        <v>292</v>
      </c>
      <c r="P554" s="14" t="str">
        <f t="shared" si="72"/>
        <v>Giovanni Rovelli</v>
      </c>
      <c r="Q554" s="14" t="str">
        <f t="shared" si="73"/>
        <v>Giovanni Rovelli</v>
      </c>
      <c r="R554" t="s">
        <v>33</v>
      </c>
      <c r="S554" s="7">
        <f t="shared" si="74"/>
        <v>6</v>
      </c>
      <c r="T554" s="7" t="str">
        <f t="shared" si="75"/>
        <v>Medium</v>
      </c>
      <c r="U554" s="7" t="str">
        <f t="shared" si="76"/>
        <v>MEDIUM</v>
      </c>
      <c r="V554" s="7" t="str">
        <f t="shared" si="77"/>
        <v>medium</v>
      </c>
      <c r="W554" s="7" t="str">
        <f t="shared" si="78"/>
        <v>Medium</v>
      </c>
      <c r="X554" s="9" t="str">
        <f>LEFT(A554,2)</f>
        <v>10</v>
      </c>
      <c r="Y554" s="9" t="str">
        <f>RIGHT(A554,3)</f>
        <v>106</v>
      </c>
      <c r="Z554" s="9" t="str">
        <f t="shared" si="79"/>
        <v>s</v>
      </c>
      <c r="AA554" s="9" t="str">
        <f t="shared" si="80"/>
        <v>ppe</v>
      </c>
    </row>
    <row r="555" spans="1:27" x14ac:dyDescent="0.25">
      <c r="A555">
        <v>10119</v>
      </c>
      <c r="B555">
        <v>43</v>
      </c>
      <c r="C555">
        <v>100</v>
      </c>
      <c r="D555">
        <v>3</v>
      </c>
      <c r="E555" s="1">
        <v>41818.034722222219</v>
      </c>
      <c r="F555" s="1">
        <v>41819.133738425924</v>
      </c>
      <c r="G555" t="s">
        <v>16</v>
      </c>
      <c r="H555" t="s">
        <v>296</v>
      </c>
      <c r="I555" t="s">
        <v>85</v>
      </c>
      <c r="K555">
        <v>5020</v>
      </c>
      <c r="L555" t="s">
        <v>86</v>
      </c>
      <c r="M555" t="s">
        <v>27</v>
      </c>
      <c r="N555" t="s">
        <v>87</v>
      </c>
      <c r="O555" t="s">
        <v>88</v>
      </c>
      <c r="P555" s="14" t="str">
        <f t="shared" si="72"/>
        <v>Georg Pipps</v>
      </c>
      <c r="Q555" s="14" t="str">
        <f t="shared" si="73"/>
        <v>Georg Pipps</v>
      </c>
      <c r="R555" t="s">
        <v>33</v>
      </c>
      <c r="S555" s="7">
        <f t="shared" si="74"/>
        <v>6</v>
      </c>
      <c r="T555" s="7" t="str">
        <f t="shared" si="75"/>
        <v>Medium</v>
      </c>
      <c r="U555" s="7" t="str">
        <f t="shared" si="76"/>
        <v>MEDIUM</v>
      </c>
      <c r="V555" s="7" t="str">
        <f t="shared" si="77"/>
        <v>medium</v>
      </c>
      <c r="W555" s="7" t="str">
        <f t="shared" si="78"/>
        <v>Medium</v>
      </c>
      <c r="X555" s="9" t="str">
        <f>LEFT(A555,2)</f>
        <v>10</v>
      </c>
      <c r="Y555" s="9" t="str">
        <f>RIGHT(A555,3)</f>
        <v>119</v>
      </c>
      <c r="Z555" s="9" t="str">
        <f t="shared" si="79"/>
        <v>s</v>
      </c>
      <c r="AA555" s="9" t="str">
        <f t="shared" si="80"/>
        <v>ppe</v>
      </c>
    </row>
    <row r="556" spans="1:27" x14ac:dyDescent="0.25">
      <c r="A556">
        <v>10131</v>
      </c>
      <c r="B556">
        <v>21</v>
      </c>
      <c r="C556">
        <v>100</v>
      </c>
      <c r="D556">
        <v>4</v>
      </c>
      <c r="E556" s="1">
        <v>41272.976388888892</v>
      </c>
      <c r="F556" s="1">
        <v>41275.717858796299</v>
      </c>
      <c r="G556" t="s">
        <v>16</v>
      </c>
      <c r="H556" t="s">
        <v>296</v>
      </c>
      <c r="I556" t="s">
        <v>274</v>
      </c>
      <c r="J556" t="s">
        <v>66</v>
      </c>
      <c r="K556">
        <v>97561</v>
      </c>
      <c r="L556" t="s">
        <v>20</v>
      </c>
      <c r="M556" t="s">
        <v>21</v>
      </c>
      <c r="N556" t="s">
        <v>297</v>
      </c>
      <c r="O556" t="s">
        <v>298</v>
      </c>
      <c r="P556" s="14" t="str">
        <f t="shared" si="72"/>
        <v>Dan Lewis</v>
      </c>
      <c r="Q556" s="14" t="str">
        <f t="shared" si="73"/>
        <v>Dan Lewis</v>
      </c>
      <c r="R556" t="s">
        <v>24</v>
      </c>
      <c r="S556" s="7">
        <f t="shared" si="74"/>
        <v>5</v>
      </c>
      <c r="T556" s="7" t="str">
        <f t="shared" si="75"/>
        <v>Small</v>
      </c>
      <c r="U556" s="7" t="str">
        <f t="shared" si="76"/>
        <v>SMALL</v>
      </c>
      <c r="V556" s="7" t="str">
        <f t="shared" si="77"/>
        <v>small</v>
      </c>
      <c r="W556" s="7" t="str">
        <f t="shared" si="78"/>
        <v>Small</v>
      </c>
      <c r="X556" s="9" t="str">
        <f>LEFT(A556,2)</f>
        <v>10</v>
      </c>
      <c r="Y556" s="9" t="str">
        <f>RIGHT(A556,3)</f>
        <v>131</v>
      </c>
      <c r="Z556" s="9" t="str">
        <f t="shared" si="79"/>
        <v>s</v>
      </c>
      <c r="AA556" s="9" t="str">
        <f t="shared" si="80"/>
        <v>ppe</v>
      </c>
    </row>
    <row r="557" spans="1:27" x14ac:dyDescent="0.25">
      <c r="A557">
        <v>10143</v>
      </c>
      <c r="B557">
        <v>32</v>
      </c>
      <c r="C557">
        <v>100</v>
      </c>
      <c r="D557">
        <v>7</v>
      </c>
      <c r="E557" s="1">
        <v>41944.030555555553</v>
      </c>
      <c r="F557" s="1">
        <v>41946.332048611112</v>
      </c>
      <c r="G557" t="s">
        <v>16</v>
      </c>
      <c r="H557" t="s">
        <v>296</v>
      </c>
      <c r="I557" t="s">
        <v>94</v>
      </c>
      <c r="J557" t="s">
        <v>72</v>
      </c>
      <c r="K557">
        <v>50553</v>
      </c>
      <c r="L557" t="s">
        <v>20</v>
      </c>
      <c r="M557" t="s">
        <v>21</v>
      </c>
      <c r="N557" t="s">
        <v>187</v>
      </c>
      <c r="O557" t="s">
        <v>188</v>
      </c>
      <c r="P557" s="14" t="str">
        <f t="shared" si="72"/>
        <v>Wing C Tam</v>
      </c>
      <c r="Q557" s="14" t="str">
        <f t="shared" si="73"/>
        <v>Wing C Tam</v>
      </c>
      <c r="R557" t="s">
        <v>33</v>
      </c>
      <c r="S557" s="7">
        <f t="shared" si="74"/>
        <v>6</v>
      </c>
      <c r="T557" s="7" t="str">
        <f t="shared" si="75"/>
        <v>Medium</v>
      </c>
      <c r="U557" s="7" t="str">
        <f t="shared" si="76"/>
        <v>MEDIUM</v>
      </c>
      <c r="V557" s="7" t="str">
        <f t="shared" si="77"/>
        <v>medium</v>
      </c>
      <c r="W557" s="7" t="str">
        <f t="shared" si="78"/>
        <v>Medium</v>
      </c>
      <c r="X557" s="9" t="str">
        <f>LEFT(A557,2)</f>
        <v>10</v>
      </c>
      <c r="Y557" s="9" t="str">
        <f>RIGHT(A557,3)</f>
        <v>143</v>
      </c>
      <c r="Z557" s="9" t="str">
        <f t="shared" si="79"/>
        <v>s</v>
      </c>
      <c r="AA557" s="9" t="str">
        <f t="shared" si="80"/>
        <v>ppe</v>
      </c>
    </row>
    <row r="558" spans="1:27" x14ac:dyDescent="0.25">
      <c r="A558">
        <v>10155</v>
      </c>
      <c r="B558">
        <v>38</v>
      </c>
      <c r="C558">
        <v>100</v>
      </c>
      <c r="D558">
        <v>5</v>
      </c>
      <c r="E558" s="1">
        <v>41189.070833333331</v>
      </c>
      <c r="F558" s="1">
        <v>41189.841296296298</v>
      </c>
      <c r="G558" t="s">
        <v>16</v>
      </c>
      <c r="H558" t="s">
        <v>296</v>
      </c>
      <c r="I558" t="s">
        <v>75</v>
      </c>
      <c r="K558">
        <v>21240</v>
      </c>
      <c r="L558" t="s">
        <v>76</v>
      </c>
      <c r="M558" t="s">
        <v>27</v>
      </c>
      <c r="N558" t="s">
        <v>77</v>
      </c>
      <c r="O558" t="s">
        <v>78</v>
      </c>
      <c r="P558" s="14" t="str">
        <f t="shared" si="72"/>
        <v>Matti Karttunen</v>
      </c>
      <c r="Q558" s="14" t="str">
        <f t="shared" si="73"/>
        <v>Matti Karttunen</v>
      </c>
      <c r="R558" t="s">
        <v>33</v>
      </c>
      <c r="S558" s="7">
        <f t="shared" si="74"/>
        <v>6</v>
      </c>
      <c r="T558" s="7" t="str">
        <f t="shared" si="75"/>
        <v>Medium</v>
      </c>
      <c r="U558" s="7" t="str">
        <f t="shared" si="76"/>
        <v>MEDIUM</v>
      </c>
      <c r="V558" s="7" t="str">
        <f t="shared" si="77"/>
        <v>medium</v>
      </c>
      <c r="W558" s="7" t="str">
        <f t="shared" si="78"/>
        <v>Medium</v>
      </c>
      <c r="X558" s="9" t="str">
        <f>LEFT(A558,2)</f>
        <v>10</v>
      </c>
      <c r="Y558" s="9" t="str">
        <f>RIGHT(A558,3)</f>
        <v>155</v>
      </c>
      <c r="Z558" s="9" t="str">
        <f t="shared" si="79"/>
        <v>s</v>
      </c>
      <c r="AA558" s="9" t="str">
        <f t="shared" si="80"/>
        <v>ppe</v>
      </c>
    </row>
    <row r="559" spans="1:27" x14ac:dyDescent="0.25">
      <c r="A559">
        <v>10167</v>
      </c>
      <c r="B559">
        <v>43</v>
      </c>
      <c r="C559">
        <v>100</v>
      </c>
      <c r="D559">
        <v>1</v>
      </c>
      <c r="E559" s="1">
        <v>41578.040972222225</v>
      </c>
      <c r="F559" s="1">
        <v>41578.075173611112</v>
      </c>
      <c r="G559" t="s">
        <v>189</v>
      </c>
      <c r="H559" t="s">
        <v>296</v>
      </c>
      <c r="I559" t="s">
        <v>151</v>
      </c>
      <c r="K559" t="s">
        <v>152</v>
      </c>
      <c r="L559" t="s">
        <v>110</v>
      </c>
      <c r="M559" t="s">
        <v>27</v>
      </c>
      <c r="N559" t="s">
        <v>153</v>
      </c>
      <c r="O559" t="s">
        <v>119</v>
      </c>
      <c r="P559" s="14" t="str">
        <f t="shared" si="72"/>
        <v>Maria Larsson</v>
      </c>
      <c r="Q559" s="14" t="str">
        <f t="shared" si="73"/>
        <v>Maria Larsson</v>
      </c>
      <c r="R559" t="s">
        <v>33</v>
      </c>
      <c r="S559" s="7">
        <f t="shared" si="74"/>
        <v>6</v>
      </c>
      <c r="T559" s="7" t="str">
        <f t="shared" si="75"/>
        <v>Medium</v>
      </c>
      <c r="U559" s="7" t="str">
        <f t="shared" si="76"/>
        <v>MEDIUM</v>
      </c>
      <c r="V559" s="7" t="str">
        <f t="shared" si="77"/>
        <v>medium</v>
      </c>
      <c r="W559" s="7" t="str">
        <f t="shared" si="78"/>
        <v>Medium</v>
      </c>
      <c r="X559" s="9" t="str">
        <f>LEFT(A559,2)</f>
        <v>10</v>
      </c>
      <c r="Y559" s="9" t="str">
        <f>RIGHT(A559,3)</f>
        <v>167</v>
      </c>
      <c r="Z559" s="9" t="str">
        <f t="shared" si="79"/>
        <v>s</v>
      </c>
      <c r="AA559" s="9" t="str">
        <f t="shared" si="80"/>
        <v>cel</v>
      </c>
    </row>
    <row r="560" spans="1:27" x14ac:dyDescent="0.25">
      <c r="A560">
        <v>10178</v>
      </c>
      <c r="B560">
        <v>42</v>
      </c>
      <c r="C560">
        <v>100</v>
      </c>
      <c r="D560">
        <v>4</v>
      </c>
      <c r="E560" s="1">
        <v>41918</v>
      </c>
      <c r="F560" s="1">
        <v>41918.849351851852</v>
      </c>
      <c r="G560" t="s">
        <v>16</v>
      </c>
      <c r="H560" t="s">
        <v>296</v>
      </c>
      <c r="I560" t="s">
        <v>190</v>
      </c>
      <c r="K560">
        <v>31000</v>
      </c>
      <c r="L560" t="s">
        <v>26</v>
      </c>
      <c r="M560" t="s">
        <v>27</v>
      </c>
      <c r="N560" t="s">
        <v>191</v>
      </c>
      <c r="O560" t="s">
        <v>192</v>
      </c>
      <c r="P560" s="14" t="str">
        <f t="shared" si="72"/>
        <v>Annette Roulet</v>
      </c>
      <c r="Q560" s="14" t="str">
        <f t="shared" si="73"/>
        <v>Annette Roulet</v>
      </c>
      <c r="R560" t="s">
        <v>33</v>
      </c>
      <c r="S560" s="7">
        <f t="shared" si="74"/>
        <v>6</v>
      </c>
      <c r="T560" s="7" t="str">
        <f t="shared" si="75"/>
        <v>Medium</v>
      </c>
      <c r="U560" s="7" t="str">
        <f t="shared" si="76"/>
        <v>MEDIUM</v>
      </c>
      <c r="V560" s="7" t="str">
        <f t="shared" si="77"/>
        <v>medium</v>
      </c>
      <c r="W560" s="7" t="str">
        <f t="shared" si="78"/>
        <v>Medium</v>
      </c>
      <c r="X560" s="9" t="str">
        <f>LEFT(A560,2)</f>
        <v>10</v>
      </c>
      <c r="Y560" s="9" t="str">
        <f>RIGHT(A560,3)</f>
        <v>178</v>
      </c>
      <c r="Z560" s="9" t="str">
        <f t="shared" si="79"/>
        <v>s</v>
      </c>
      <c r="AA560" s="9" t="str">
        <f t="shared" si="80"/>
        <v>ppe</v>
      </c>
    </row>
    <row r="561" spans="1:27" x14ac:dyDescent="0.25">
      <c r="A561">
        <v>10186</v>
      </c>
      <c r="B561">
        <v>32</v>
      </c>
      <c r="C561">
        <v>100</v>
      </c>
      <c r="D561">
        <v>1</v>
      </c>
      <c r="E561" s="1">
        <v>41407.030555555553</v>
      </c>
      <c r="F561" s="1">
        <v>41407.037118055552</v>
      </c>
      <c r="G561" t="s">
        <v>16</v>
      </c>
      <c r="H561" t="s">
        <v>296</v>
      </c>
      <c r="I561" t="s">
        <v>184</v>
      </c>
      <c r="K561" t="s">
        <v>193</v>
      </c>
      <c r="L561" t="s">
        <v>99</v>
      </c>
      <c r="M561" t="s">
        <v>27</v>
      </c>
      <c r="N561" t="s">
        <v>194</v>
      </c>
      <c r="O561" t="s">
        <v>195</v>
      </c>
      <c r="P561" s="14" t="str">
        <f t="shared" si="72"/>
        <v>Thomas Hardy</v>
      </c>
      <c r="Q561" s="14" t="str">
        <f t="shared" si="73"/>
        <v>Thomas Hardy</v>
      </c>
      <c r="R561" t="s">
        <v>33</v>
      </c>
      <c r="S561" s="7">
        <f t="shared" si="74"/>
        <v>6</v>
      </c>
      <c r="T561" s="7" t="str">
        <f t="shared" si="75"/>
        <v>Medium</v>
      </c>
      <c r="U561" s="7" t="str">
        <f t="shared" si="76"/>
        <v>MEDIUM</v>
      </c>
      <c r="V561" s="7" t="str">
        <f t="shared" si="77"/>
        <v>medium</v>
      </c>
      <c r="W561" s="7" t="str">
        <f t="shared" si="78"/>
        <v>Medium</v>
      </c>
      <c r="X561" s="9" t="str">
        <f>LEFT(A561,2)</f>
        <v>10</v>
      </c>
      <c r="Y561" s="9" t="str">
        <f>RIGHT(A561,3)</f>
        <v>186</v>
      </c>
      <c r="Z561" s="9" t="str">
        <f t="shared" si="79"/>
        <v>s</v>
      </c>
      <c r="AA561" s="9" t="str">
        <f t="shared" si="80"/>
        <v>ppe</v>
      </c>
    </row>
    <row r="562" spans="1:27" x14ac:dyDescent="0.25">
      <c r="A562">
        <v>10198</v>
      </c>
      <c r="B562">
        <v>42</v>
      </c>
      <c r="C562">
        <v>100</v>
      </c>
      <c r="D562">
        <v>4</v>
      </c>
      <c r="E562" s="1">
        <v>41988.057638888888</v>
      </c>
      <c r="F562" s="1">
        <v>41990.329884259256</v>
      </c>
      <c r="G562" t="s">
        <v>16</v>
      </c>
      <c r="H562" t="s">
        <v>296</v>
      </c>
      <c r="I562" t="s">
        <v>232</v>
      </c>
      <c r="K562" t="s">
        <v>233</v>
      </c>
      <c r="L562" t="s">
        <v>234</v>
      </c>
      <c r="M562" t="s">
        <v>116</v>
      </c>
      <c r="N562" t="s">
        <v>235</v>
      </c>
      <c r="O562" t="s">
        <v>236</v>
      </c>
      <c r="P562" s="14" t="str">
        <f t="shared" si="72"/>
        <v>Arnold Cruz</v>
      </c>
      <c r="Q562" s="14" t="str">
        <f t="shared" si="73"/>
        <v>Arnold Cruz</v>
      </c>
      <c r="R562" t="s">
        <v>89</v>
      </c>
      <c r="S562" s="7">
        <f t="shared" si="74"/>
        <v>5</v>
      </c>
      <c r="T562" s="7" t="str">
        <f t="shared" si="75"/>
        <v>Large</v>
      </c>
      <c r="U562" s="7" t="str">
        <f t="shared" si="76"/>
        <v>LARGE</v>
      </c>
      <c r="V562" s="7" t="str">
        <f t="shared" si="77"/>
        <v>large</v>
      </c>
      <c r="W562" s="7" t="str">
        <f t="shared" si="78"/>
        <v>Large</v>
      </c>
      <c r="X562" s="9" t="str">
        <f>LEFT(A562,2)</f>
        <v>10</v>
      </c>
      <c r="Y562" s="9" t="str">
        <f>RIGHT(A562,3)</f>
        <v>198</v>
      </c>
      <c r="Z562" s="9" t="str">
        <f t="shared" si="79"/>
        <v>s</v>
      </c>
      <c r="AA562" s="9" t="str">
        <f t="shared" si="80"/>
        <v>ppe</v>
      </c>
    </row>
    <row r="563" spans="1:27" x14ac:dyDescent="0.25">
      <c r="A563">
        <v>10210</v>
      </c>
      <c r="B563">
        <v>31</v>
      </c>
      <c r="C563">
        <v>100</v>
      </c>
      <c r="D563">
        <v>17</v>
      </c>
      <c r="E563" s="1">
        <v>41438.073611111111</v>
      </c>
      <c r="F563" s="1">
        <v>41440.095833333333</v>
      </c>
      <c r="G563" t="s">
        <v>16</v>
      </c>
      <c r="H563" t="s">
        <v>296</v>
      </c>
      <c r="I563" t="s">
        <v>172</v>
      </c>
      <c r="J563" t="s">
        <v>172</v>
      </c>
      <c r="K563" t="s">
        <v>173</v>
      </c>
      <c r="L563" t="s">
        <v>116</v>
      </c>
      <c r="M563" t="s">
        <v>116</v>
      </c>
      <c r="N563" t="s">
        <v>174</v>
      </c>
      <c r="O563" t="s">
        <v>175</v>
      </c>
      <c r="P563" s="14" t="str">
        <f t="shared" si="72"/>
        <v>Mory Kentary</v>
      </c>
      <c r="Q563" s="14" t="str">
        <f t="shared" si="73"/>
        <v>Mory Kentary</v>
      </c>
      <c r="R563" t="s">
        <v>33</v>
      </c>
      <c r="S563" s="7">
        <f t="shared" si="74"/>
        <v>6</v>
      </c>
      <c r="T563" s="7" t="str">
        <f t="shared" si="75"/>
        <v>Medium</v>
      </c>
      <c r="U563" s="7" t="str">
        <f t="shared" si="76"/>
        <v>MEDIUM</v>
      </c>
      <c r="V563" s="7" t="str">
        <f t="shared" si="77"/>
        <v>medium</v>
      </c>
      <c r="W563" s="7" t="str">
        <f t="shared" si="78"/>
        <v>Medium</v>
      </c>
      <c r="X563" s="9" t="str">
        <f>LEFT(A563,2)</f>
        <v>10</v>
      </c>
      <c r="Y563" s="9" t="str">
        <f>RIGHT(A563,3)</f>
        <v>210</v>
      </c>
      <c r="Z563" s="9" t="str">
        <f t="shared" si="79"/>
        <v>s</v>
      </c>
      <c r="AA563" s="9" t="str">
        <f t="shared" si="80"/>
        <v>ppe</v>
      </c>
    </row>
    <row r="564" spans="1:27" x14ac:dyDescent="0.25">
      <c r="A564">
        <v>10222</v>
      </c>
      <c r="B564">
        <v>49</v>
      </c>
      <c r="C564">
        <v>100</v>
      </c>
      <c r="D564">
        <v>4</v>
      </c>
      <c r="E564" s="1">
        <v>41905.947916666664</v>
      </c>
      <c r="F564" s="1">
        <v>41907.821145833332</v>
      </c>
      <c r="G564" t="s">
        <v>16</v>
      </c>
      <c r="H564" t="s">
        <v>296</v>
      </c>
      <c r="I564" t="s">
        <v>201</v>
      </c>
      <c r="J564" t="s">
        <v>35</v>
      </c>
      <c r="K564">
        <v>91217</v>
      </c>
      <c r="L564" t="s">
        <v>20</v>
      </c>
      <c r="M564" t="s">
        <v>21</v>
      </c>
      <c r="N564" t="s">
        <v>137</v>
      </c>
      <c r="O564" t="s">
        <v>158</v>
      </c>
      <c r="P564" s="14" t="str">
        <f t="shared" si="72"/>
        <v>Valarie Thompson</v>
      </c>
      <c r="Q564" s="14" t="str">
        <f t="shared" si="73"/>
        <v>Valarie Thompson</v>
      </c>
      <c r="R564" t="s">
        <v>33</v>
      </c>
      <c r="S564" s="7">
        <f t="shared" si="74"/>
        <v>6</v>
      </c>
      <c r="T564" s="7" t="str">
        <f t="shared" si="75"/>
        <v>Medium</v>
      </c>
      <c r="U564" s="7" t="str">
        <f t="shared" si="76"/>
        <v>MEDIUM</v>
      </c>
      <c r="V564" s="7" t="str">
        <f t="shared" si="77"/>
        <v>medium</v>
      </c>
      <c r="W564" s="7" t="str">
        <f t="shared" si="78"/>
        <v>Medium</v>
      </c>
      <c r="X564" s="9" t="str">
        <f>LEFT(A564,2)</f>
        <v>10</v>
      </c>
      <c r="Y564" s="9" t="str">
        <f>RIGHT(A564,3)</f>
        <v>222</v>
      </c>
      <c r="Z564" s="9" t="str">
        <f t="shared" si="79"/>
        <v>s</v>
      </c>
      <c r="AA564" s="9" t="str">
        <f t="shared" si="80"/>
        <v>ppe</v>
      </c>
    </row>
    <row r="565" spans="1:27" x14ac:dyDescent="0.25">
      <c r="A565">
        <v>10250</v>
      </c>
      <c r="B565">
        <v>45</v>
      </c>
      <c r="C565">
        <v>100</v>
      </c>
      <c r="D565">
        <v>14</v>
      </c>
      <c r="E565" s="1">
        <v>41404.961111111108</v>
      </c>
      <c r="F565" s="1">
        <v>41406.574560185189</v>
      </c>
      <c r="G565" t="s">
        <v>16</v>
      </c>
      <c r="H565" t="s">
        <v>296</v>
      </c>
      <c r="I565" t="s">
        <v>220</v>
      </c>
      <c r="J565" t="s">
        <v>35</v>
      </c>
      <c r="K565">
        <v>94217</v>
      </c>
      <c r="L565" t="s">
        <v>20</v>
      </c>
      <c r="M565" t="s">
        <v>21</v>
      </c>
      <c r="N565" t="s">
        <v>60</v>
      </c>
      <c r="O565" t="s">
        <v>221</v>
      </c>
      <c r="P565" s="14" t="str">
        <f t="shared" si="72"/>
        <v>Sue Frick</v>
      </c>
      <c r="Q565" s="14" t="str">
        <f t="shared" si="73"/>
        <v>Sue Frick</v>
      </c>
      <c r="R565" t="s">
        <v>89</v>
      </c>
      <c r="S565" s="7">
        <f t="shared" si="74"/>
        <v>5</v>
      </c>
      <c r="T565" s="7" t="str">
        <f t="shared" si="75"/>
        <v>Large</v>
      </c>
      <c r="U565" s="7" t="str">
        <f t="shared" si="76"/>
        <v>LARGE</v>
      </c>
      <c r="V565" s="7" t="str">
        <f t="shared" si="77"/>
        <v>large</v>
      </c>
      <c r="W565" s="7" t="str">
        <f t="shared" si="78"/>
        <v>Large</v>
      </c>
      <c r="X565" s="9" t="str">
        <f>LEFT(A565,2)</f>
        <v>10</v>
      </c>
      <c r="Y565" s="9" t="str">
        <f>RIGHT(A565,3)</f>
        <v>250</v>
      </c>
      <c r="Z565" s="9" t="str">
        <f t="shared" si="79"/>
        <v>s</v>
      </c>
      <c r="AA565" s="9" t="str">
        <f t="shared" si="80"/>
        <v>ppe</v>
      </c>
    </row>
    <row r="566" spans="1:27" x14ac:dyDescent="0.25">
      <c r="A566">
        <v>10262</v>
      </c>
      <c r="B566">
        <v>49</v>
      </c>
      <c r="C566">
        <v>100</v>
      </c>
      <c r="D566">
        <v>9</v>
      </c>
      <c r="E566" s="1">
        <v>41114.015972222223</v>
      </c>
      <c r="F566" s="1">
        <v>41114.205706018518</v>
      </c>
      <c r="G566" t="s">
        <v>189</v>
      </c>
      <c r="H566" t="s">
        <v>296</v>
      </c>
      <c r="I566" t="s">
        <v>103</v>
      </c>
      <c r="K566">
        <v>28034</v>
      </c>
      <c r="L566" t="s">
        <v>104</v>
      </c>
      <c r="M566" t="s">
        <v>27</v>
      </c>
      <c r="N566" t="s">
        <v>105</v>
      </c>
      <c r="O566" t="s">
        <v>106</v>
      </c>
      <c r="P566" s="14" t="str">
        <f t="shared" si="72"/>
        <v>Diego Freyre</v>
      </c>
      <c r="Q566" s="14" t="str">
        <f t="shared" si="73"/>
        <v>Diego Freyre</v>
      </c>
      <c r="R566" t="s">
        <v>33</v>
      </c>
      <c r="S566" s="7">
        <f t="shared" si="74"/>
        <v>6</v>
      </c>
      <c r="T566" s="7" t="str">
        <f t="shared" si="75"/>
        <v>Medium</v>
      </c>
      <c r="U566" s="7" t="str">
        <f t="shared" si="76"/>
        <v>MEDIUM</v>
      </c>
      <c r="V566" s="7" t="str">
        <f t="shared" si="77"/>
        <v>medium</v>
      </c>
      <c r="W566" s="7" t="str">
        <f t="shared" si="78"/>
        <v>Medium</v>
      </c>
      <c r="X566" s="9" t="str">
        <f>LEFT(A566,2)</f>
        <v>10</v>
      </c>
      <c r="Y566" s="9" t="str">
        <f>RIGHT(A566,3)</f>
        <v>262</v>
      </c>
      <c r="Z566" s="9" t="str">
        <f t="shared" si="79"/>
        <v>s</v>
      </c>
      <c r="AA566" s="9" t="str">
        <f t="shared" si="80"/>
        <v>cel</v>
      </c>
    </row>
    <row r="567" spans="1:27" x14ac:dyDescent="0.25">
      <c r="A567">
        <v>10274</v>
      </c>
      <c r="B567">
        <v>41</v>
      </c>
      <c r="C567">
        <v>100</v>
      </c>
      <c r="D567">
        <v>1</v>
      </c>
      <c r="E567" s="1">
        <v>41520.970138888886</v>
      </c>
      <c r="F567" s="1">
        <v>41521.741018518522</v>
      </c>
      <c r="G567" t="s">
        <v>16</v>
      </c>
      <c r="H567" t="s">
        <v>296</v>
      </c>
      <c r="I567" t="s">
        <v>161</v>
      </c>
      <c r="J567" t="s">
        <v>72</v>
      </c>
      <c r="K567">
        <v>58339</v>
      </c>
      <c r="L567" t="s">
        <v>20</v>
      </c>
      <c r="M567" t="s">
        <v>21</v>
      </c>
      <c r="N567" t="s">
        <v>157</v>
      </c>
      <c r="O567" t="s">
        <v>162</v>
      </c>
      <c r="P567" s="14" t="str">
        <f t="shared" si="72"/>
        <v>Allen Nelson</v>
      </c>
      <c r="Q567" s="14" t="str">
        <f t="shared" si="73"/>
        <v>Allen Nelson</v>
      </c>
      <c r="R567" t="s">
        <v>33</v>
      </c>
      <c r="S567" s="7">
        <f t="shared" si="74"/>
        <v>6</v>
      </c>
      <c r="T567" s="7" t="str">
        <f t="shared" si="75"/>
        <v>Medium</v>
      </c>
      <c r="U567" s="7" t="str">
        <f t="shared" si="76"/>
        <v>MEDIUM</v>
      </c>
      <c r="V567" s="7" t="str">
        <f t="shared" si="77"/>
        <v>medium</v>
      </c>
      <c r="W567" s="7" t="str">
        <f t="shared" si="78"/>
        <v>Medium</v>
      </c>
      <c r="X567" s="9" t="str">
        <f>LEFT(A567,2)</f>
        <v>10</v>
      </c>
      <c r="Y567" s="9" t="str">
        <f>RIGHT(A567,3)</f>
        <v>274</v>
      </c>
      <c r="Z567" s="9" t="str">
        <f t="shared" si="79"/>
        <v>s</v>
      </c>
      <c r="AA567" s="9" t="str">
        <f t="shared" si="80"/>
        <v>ppe</v>
      </c>
    </row>
    <row r="568" spans="1:27" x14ac:dyDescent="0.25">
      <c r="A568">
        <v>10284</v>
      </c>
      <c r="B568">
        <v>45</v>
      </c>
      <c r="C568">
        <v>100</v>
      </c>
      <c r="D568">
        <v>11</v>
      </c>
      <c r="E568" s="1">
        <v>41382.029861111114</v>
      </c>
      <c r="F568" s="1">
        <v>41384.246400462966</v>
      </c>
      <c r="G568" t="s">
        <v>16</v>
      </c>
      <c r="H568" t="s">
        <v>296</v>
      </c>
      <c r="I568" t="s">
        <v>285</v>
      </c>
      <c r="K568" t="s">
        <v>286</v>
      </c>
      <c r="L568" t="s">
        <v>48</v>
      </c>
      <c r="M568" t="s">
        <v>27</v>
      </c>
      <c r="N568" t="s">
        <v>287</v>
      </c>
      <c r="O568" t="s">
        <v>288</v>
      </c>
      <c r="P568" s="14" t="str">
        <f t="shared" si="72"/>
        <v>Jan Klaeboe</v>
      </c>
      <c r="Q568" s="14" t="str">
        <f t="shared" si="73"/>
        <v>Jan Klaeboe</v>
      </c>
      <c r="R568" t="s">
        <v>33</v>
      </c>
      <c r="S568" s="7">
        <f t="shared" si="74"/>
        <v>6</v>
      </c>
      <c r="T568" s="7" t="str">
        <f t="shared" si="75"/>
        <v>Medium</v>
      </c>
      <c r="U568" s="7" t="str">
        <f t="shared" si="76"/>
        <v>MEDIUM</v>
      </c>
      <c r="V568" s="7" t="str">
        <f t="shared" si="77"/>
        <v>medium</v>
      </c>
      <c r="W568" s="7" t="str">
        <f t="shared" si="78"/>
        <v>Medium</v>
      </c>
      <c r="X568" s="9" t="str">
        <f>LEFT(A568,2)</f>
        <v>10</v>
      </c>
      <c r="Y568" s="9" t="str">
        <f>RIGHT(A568,3)</f>
        <v>284</v>
      </c>
      <c r="Z568" s="9" t="str">
        <f t="shared" si="79"/>
        <v>s</v>
      </c>
      <c r="AA568" s="9" t="str">
        <f t="shared" si="80"/>
        <v>ppe</v>
      </c>
    </row>
    <row r="569" spans="1:27" x14ac:dyDescent="0.25">
      <c r="A569">
        <v>10296</v>
      </c>
      <c r="B569">
        <v>36</v>
      </c>
      <c r="C569">
        <v>100</v>
      </c>
      <c r="D569">
        <v>7</v>
      </c>
      <c r="E569" s="1">
        <v>41883.980555555558</v>
      </c>
      <c r="F569" s="1">
        <v>41885.048692129632</v>
      </c>
      <c r="G569" t="s">
        <v>16</v>
      </c>
      <c r="H569" t="s">
        <v>296</v>
      </c>
      <c r="I569" t="s">
        <v>299</v>
      </c>
      <c r="K569">
        <v>80686</v>
      </c>
      <c r="L569" t="s">
        <v>241</v>
      </c>
      <c r="M569" t="s">
        <v>27</v>
      </c>
      <c r="N569" t="s">
        <v>300</v>
      </c>
      <c r="O569" t="s">
        <v>61</v>
      </c>
      <c r="P569" s="14" t="str">
        <f t="shared" si="72"/>
        <v>Michael Donnermeyer</v>
      </c>
      <c r="Q569" s="14" t="str">
        <f t="shared" si="73"/>
        <v>Michael Donnermeyer</v>
      </c>
      <c r="R569" t="s">
        <v>33</v>
      </c>
      <c r="S569" s="7">
        <f t="shared" si="74"/>
        <v>6</v>
      </c>
      <c r="T569" s="7" t="str">
        <f t="shared" si="75"/>
        <v>Medium</v>
      </c>
      <c r="U569" s="7" t="str">
        <f t="shared" si="76"/>
        <v>MEDIUM</v>
      </c>
      <c r="V569" s="7" t="str">
        <f t="shared" si="77"/>
        <v>medium</v>
      </c>
      <c r="W569" s="7" t="str">
        <f t="shared" si="78"/>
        <v>Medium</v>
      </c>
      <c r="X569" s="9" t="str">
        <f>LEFT(A569,2)</f>
        <v>10</v>
      </c>
      <c r="Y569" s="9" t="str">
        <f>RIGHT(A569,3)</f>
        <v>296</v>
      </c>
      <c r="Z569" s="9" t="str">
        <f t="shared" si="79"/>
        <v>s</v>
      </c>
      <c r="AA569" s="9" t="str">
        <f t="shared" si="80"/>
        <v>ppe</v>
      </c>
    </row>
    <row r="570" spans="1:27" x14ac:dyDescent="0.25">
      <c r="A570">
        <v>10307</v>
      </c>
      <c r="B570">
        <v>39</v>
      </c>
      <c r="C570">
        <v>100</v>
      </c>
      <c r="D570">
        <v>1</v>
      </c>
      <c r="E570" s="1">
        <v>41815.954861111109</v>
      </c>
      <c r="F570" s="1">
        <v>41817.944224537037</v>
      </c>
      <c r="G570" t="s">
        <v>16</v>
      </c>
      <c r="H570" t="s">
        <v>296</v>
      </c>
      <c r="I570" t="s">
        <v>124</v>
      </c>
      <c r="J570" t="s">
        <v>83</v>
      </c>
      <c r="K570">
        <v>71270</v>
      </c>
      <c r="L570" t="s">
        <v>20</v>
      </c>
      <c r="M570" t="s">
        <v>21</v>
      </c>
      <c r="N570" t="s">
        <v>125</v>
      </c>
      <c r="O570" t="s">
        <v>126</v>
      </c>
      <c r="P570" s="14" t="str">
        <f t="shared" si="72"/>
        <v>Francisca Cervantes</v>
      </c>
      <c r="Q570" s="14" t="str">
        <f t="shared" si="73"/>
        <v>Francisca Cervantes</v>
      </c>
      <c r="R570" t="s">
        <v>89</v>
      </c>
      <c r="S570" s="7">
        <f t="shared" si="74"/>
        <v>5</v>
      </c>
      <c r="T570" s="7" t="str">
        <f t="shared" si="75"/>
        <v>Large</v>
      </c>
      <c r="U570" s="7" t="str">
        <f t="shared" si="76"/>
        <v>LARGE</v>
      </c>
      <c r="V570" s="7" t="str">
        <f t="shared" si="77"/>
        <v>large</v>
      </c>
      <c r="W570" s="7" t="str">
        <f t="shared" si="78"/>
        <v>Large</v>
      </c>
      <c r="X570" s="9" t="str">
        <f>LEFT(A570,2)</f>
        <v>10</v>
      </c>
      <c r="Y570" s="9" t="str">
        <f>RIGHT(A570,3)</f>
        <v>307</v>
      </c>
      <c r="Z570" s="9" t="str">
        <f t="shared" si="79"/>
        <v>s</v>
      </c>
      <c r="AA570" s="9" t="str">
        <f t="shared" si="80"/>
        <v>ppe</v>
      </c>
    </row>
    <row r="571" spans="1:27" x14ac:dyDescent="0.25">
      <c r="A571">
        <v>10316</v>
      </c>
      <c r="B571">
        <v>27</v>
      </c>
      <c r="C571">
        <v>100</v>
      </c>
      <c r="D571">
        <v>9</v>
      </c>
      <c r="E571" s="1">
        <v>41765.981944444444</v>
      </c>
      <c r="F571" s="1">
        <v>41767.99895833333</v>
      </c>
      <c r="G571" t="s">
        <v>16</v>
      </c>
      <c r="H571" t="s">
        <v>296</v>
      </c>
      <c r="I571" t="s">
        <v>212</v>
      </c>
      <c r="J571" t="s">
        <v>213</v>
      </c>
      <c r="K571" t="s">
        <v>214</v>
      </c>
      <c r="L571" t="s">
        <v>99</v>
      </c>
      <c r="M571" t="s">
        <v>27</v>
      </c>
      <c r="N571" t="s">
        <v>215</v>
      </c>
      <c r="O571" t="s">
        <v>216</v>
      </c>
      <c r="P571" s="14" t="str">
        <f t="shared" si="72"/>
        <v>Helen Bennett</v>
      </c>
      <c r="Q571" s="14" t="str">
        <f t="shared" si="73"/>
        <v>Helen Bennett</v>
      </c>
      <c r="R571" t="s">
        <v>33</v>
      </c>
      <c r="S571" s="7">
        <f t="shared" si="74"/>
        <v>6</v>
      </c>
      <c r="T571" s="7" t="str">
        <f t="shared" si="75"/>
        <v>Medium</v>
      </c>
      <c r="U571" s="7" t="str">
        <f t="shared" si="76"/>
        <v>MEDIUM</v>
      </c>
      <c r="V571" s="7" t="str">
        <f t="shared" si="77"/>
        <v>medium</v>
      </c>
      <c r="W571" s="7" t="str">
        <f t="shared" si="78"/>
        <v>Medium</v>
      </c>
      <c r="X571" s="9" t="str">
        <f>LEFT(A571,2)</f>
        <v>10</v>
      </c>
      <c r="Y571" s="9" t="str">
        <f>RIGHT(A571,3)</f>
        <v>316</v>
      </c>
      <c r="Z571" s="9" t="str">
        <f t="shared" si="79"/>
        <v>s</v>
      </c>
      <c r="AA571" s="9" t="str">
        <f t="shared" si="80"/>
        <v>ppe</v>
      </c>
    </row>
    <row r="572" spans="1:27" x14ac:dyDescent="0.25">
      <c r="A572">
        <v>10327</v>
      </c>
      <c r="B572">
        <v>25</v>
      </c>
      <c r="C572">
        <v>100</v>
      </c>
      <c r="D572">
        <v>6</v>
      </c>
      <c r="E572" s="1">
        <v>40942.050000000003</v>
      </c>
      <c r="F572" s="1">
        <v>40944.608969907407</v>
      </c>
      <c r="G572" t="s">
        <v>225</v>
      </c>
      <c r="H572" t="s">
        <v>296</v>
      </c>
      <c r="I572" t="s">
        <v>180</v>
      </c>
      <c r="K572">
        <v>1734</v>
      </c>
      <c r="L572" t="s">
        <v>181</v>
      </c>
      <c r="M572" t="s">
        <v>27</v>
      </c>
      <c r="N572" t="s">
        <v>182</v>
      </c>
      <c r="O572" t="s">
        <v>183</v>
      </c>
      <c r="P572" s="14" t="str">
        <f t="shared" si="72"/>
        <v>Jytte Petersen</v>
      </c>
      <c r="Q572" s="14" t="str">
        <f t="shared" si="73"/>
        <v>Jytte Petersen</v>
      </c>
      <c r="R572" t="s">
        <v>24</v>
      </c>
      <c r="S572" s="7">
        <f t="shared" si="74"/>
        <v>5</v>
      </c>
      <c r="T572" s="7" t="str">
        <f t="shared" si="75"/>
        <v>Small</v>
      </c>
      <c r="U572" s="7" t="str">
        <f t="shared" si="76"/>
        <v>SMALL</v>
      </c>
      <c r="V572" s="7" t="str">
        <f t="shared" si="77"/>
        <v>small</v>
      </c>
      <c r="W572" s="7" t="str">
        <f t="shared" si="78"/>
        <v>Small</v>
      </c>
      <c r="X572" s="9" t="str">
        <f>LEFT(A572,2)</f>
        <v>10</v>
      </c>
      <c r="Y572" s="9" t="str">
        <f>RIGHT(A572,3)</f>
        <v>327</v>
      </c>
      <c r="Z572" s="9" t="str">
        <f t="shared" si="79"/>
        <v>s</v>
      </c>
      <c r="AA572" s="9" t="str">
        <f t="shared" si="80"/>
        <v>olv</v>
      </c>
    </row>
    <row r="573" spans="1:27" x14ac:dyDescent="0.25">
      <c r="A573">
        <v>10338</v>
      </c>
      <c r="B573">
        <v>41</v>
      </c>
      <c r="C573">
        <v>100</v>
      </c>
      <c r="D573">
        <v>1</v>
      </c>
      <c r="E573" s="1">
        <v>41856.002083333333</v>
      </c>
      <c r="F573" s="1">
        <v>41857.640196759261</v>
      </c>
      <c r="G573" t="s">
        <v>16</v>
      </c>
      <c r="H573" t="s">
        <v>296</v>
      </c>
      <c r="I573" t="s">
        <v>301</v>
      </c>
      <c r="K573" t="s">
        <v>302</v>
      </c>
      <c r="L573" t="s">
        <v>204</v>
      </c>
      <c r="M573" t="s">
        <v>27</v>
      </c>
      <c r="N573" t="s">
        <v>303</v>
      </c>
      <c r="O573" t="s">
        <v>304</v>
      </c>
      <c r="P573" s="14" t="str">
        <f t="shared" si="72"/>
        <v>Pascale Cartrain</v>
      </c>
      <c r="Q573" s="14" t="str">
        <f t="shared" si="73"/>
        <v>Pascale Cartrain</v>
      </c>
      <c r="R573" t="s">
        <v>33</v>
      </c>
      <c r="S573" s="7">
        <f t="shared" si="74"/>
        <v>6</v>
      </c>
      <c r="T573" s="7" t="str">
        <f t="shared" si="75"/>
        <v>Medium</v>
      </c>
      <c r="U573" s="7" t="str">
        <f t="shared" si="76"/>
        <v>MEDIUM</v>
      </c>
      <c r="V573" s="7" t="str">
        <f t="shared" si="77"/>
        <v>medium</v>
      </c>
      <c r="W573" s="7" t="str">
        <f t="shared" si="78"/>
        <v>Medium</v>
      </c>
      <c r="X573" s="9" t="str">
        <f>LEFT(A573,2)</f>
        <v>10</v>
      </c>
      <c r="Y573" s="9" t="str">
        <f>RIGHT(A573,3)</f>
        <v>338</v>
      </c>
      <c r="Z573" s="9" t="str">
        <f t="shared" si="79"/>
        <v>s</v>
      </c>
      <c r="AA573" s="9" t="str">
        <f t="shared" si="80"/>
        <v>ppe</v>
      </c>
    </row>
    <row r="574" spans="1:27" x14ac:dyDescent="0.25">
      <c r="A574">
        <v>10351</v>
      </c>
      <c r="B574">
        <v>39</v>
      </c>
      <c r="C574">
        <v>99.52</v>
      </c>
      <c r="D574">
        <v>1</v>
      </c>
      <c r="E574" s="1">
        <v>41932.069444444445</v>
      </c>
      <c r="F574" s="1">
        <v>41933.098854166667</v>
      </c>
      <c r="G574" t="s">
        <v>16</v>
      </c>
      <c r="H574" t="s">
        <v>296</v>
      </c>
      <c r="I574" t="s">
        <v>184</v>
      </c>
      <c r="K574" t="s">
        <v>185</v>
      </c>
      <c r="L574" t="s">
        <v>99</v>
      </c>
      <c r="M574" t="s">
        <v>27</v>
      </c>
      <c r="N574" t="s">
        <v>39</v>
      </c>
      <c r="O574" t="s">
        <v>186</v>
      </c>
      <c r="P574" s="14" t="str">
        <f t="shared" si="72"/>
        <v>Ann Brown</v>
      </c>
      <c r="Q574" s="14" t="str">
        <f t="shared" si="73"/>
        <v>Ann Brown</v>
      </c>
      <c r="R574" t="s">
        <v>33</v>
      </c>
      <c r="S574" s="7">
        <f t="shared" si="74"/>
        <v>6</v>
      </c>
      <c r="T574" s="7" t="str">
        <f t="shared" si="75"/>
        <v>Medium</v>
      </c>
      <c r="U574" s="7" t="str">
        <f t="shared" si="76"/>
        <v>MEDIUM</v>
      </c>
      <c r="V574" s="7" t="str">
        <f t="shared" si="77"/>
        <v>medium</v>
      </c>
      <c r="W574" s="7" t="str">
        <f t="shared" si="78"/>
        <v>Medium</v>
      </c>
      <c r="X574" s="9" t="str">
        <f>LEFT(A574,2)</f>
        <v>10</v>
      </c>
      <c r="Y574" s="9" t="str">
        <f>RIGHT(A574,3)</f>
        <v>351</v>
      </c>
      <c r="Z574" s="9" t="str">
        <f t="shared" si="79"/>
        <v>s</v>
      </c>
      <c r="AA574" s="9" t="str">
        <f t="shared" si="80"/>
        <v>ppe</v>
      </c>
    </row>
    <row r="575" spans="1:27" x14ac:dyDescent="0.25">
      <c r="A575">
        <v>10373</v>
      </c>
      <c r="B575">
        <v>28</v>
      </c>
      <c r="C575">
        <v>57.55</v>
      </c>
      <c r="D575">
        <v>4</v>
      </c>
      <c r="E575" s="1">
        <v>41107.026388888888</v>
      </c>
      <c r="F575" s="1">
        <v>41109.277407407404</v>
      </c>
      <c r="G575" t="s">
        <v>16</v>
      </c>
      <c r="H575" t="s">
        <v>296</v>
      </c>
      <c r="I575" t="s">
        <v>217</v>
      </c>
      <c r="K575">
        <v>90110</v>
      </c>
      <c r="L575" t="s">
        <v>76</v>
      </c>
      <c r="M575" t="s">
        <v>27</v>
      </c>
      <c r="N575" t="s">
        <v>218</v>
      </c>
      <c r="O575" t="s">
        <v>219</v>
      </c>
      <c r="P575" s="14" t="str">
        <f t="shared" si="72"/>
        <v>Pirkko Koskitalo</v>
      </c>
      <c r="Q575" s="14" t="str">
        <f t="shared" si="73"/>
        <v>Pirkko Koskitalo</v>
      </c>
      <c r="R575" t="s">
        <v>24</v>
      </c>
      <c r="S575" s="7">
        <f t="shared" si="74"/>
        <v>5</v>
      </c>
      <c r="T575" s="7" t="str">
        <f t="shared" si="75"/>
        <v>Small</v>
      </c>
      <c r="U575" s="7" t="str">
        <f t="shared" si="76"/>
        <v>SMALL</v>
      </c>
      <c r="V575" s="7" t="str">
        <f t="shared" si="77"/>
        <v>small</v>
      </c>
      <c r="W575" s="7" t="str">
        <f t="shared" si="78"/>
        <v>Small</v>
      </c>
      <c r="X575" s="9" t="str">
        <f>LEFT(A575,2)</f>
        <v>10</v>
      </c>
      <c r="Y575" s="9" t="str">
        <f>RIGHT(A575,3)</f>
        <v>373</v>
      </c>
      <c r="Z575" s="9" t="str">
        <f t="shared" si="79"/>
        <v>s</v>
      </c>
      <c r="AA575" s="9" t="str">
        <f t="shared" si="80"/>
        <v>ppe</v>
      </c>
    </row>
    <row r="576" spans="1:27" x14ac:dyDescent="0.25">
      <c r="A576">
        <v>10386</v>
      </c>
      <c r="B576">
        <v>25</v>
      </c>
      <c r="C576">
        <v>54.57</v>
      </c>
      <c r="D576">
        <v>7</v>
      </c>
      <c r="E576" s="1">
        <v>40998.020138888889</v>
      </c>
      <c r="F576" s="1">
        <v>41000.231562499997</v>
      </c>
      <c r="G576" t="s">
        <v>225</v>
      </c>
      <c r="H576" t="s">
        <v>296</v>
      </c>
      <c r="I576" t="s">
        <v>103</v>
      </c>
      <c r="K576">
        <v>28034</v>
      </c>
      <c r="L576" t="s">
        <v>104</v>
      </c>
      <c r="M576" t="s">
        <v>27</v>
      </c>
      <c r="N576" t="s">
        <v>105</v>
      </c>
      <c r="O576" t="s">
        <v>106</v>
      </c>
      <c r="P576" s="14" t="str">
        <f t="shared" si="72"/>
        <v>Diego Freyre</v>
      </c>
      <c r="Q576" s="14" t="str">
        <f t="shared" si="73"/>
        <v>Diego Freyre</v>
      </c>
      <c r="R576" t="s">
        <v>24</v>
      </c>
      <c r="S576" s="7">
        <f t="shared" si="74"/>
        <v>5</v>
      </c>
      <c r="T576" s="7" t="str">
        <f t="shared" si="75"/>
        <v>Small</v>
      </c>
      <c r="U576" s="7" t="str">
        <f t="shared" si="76"/>
        <v>SMALL</v>
      </c>
      <c r="V576" s="7" t="str">
        <f t="shared" si="77"/>
        <v>small</v>
      </c>
      <c r="W576" s="7" t="str">
        <f t="shared" si="78"/>
        <v>Small</v>
      </c>
      <c r="X576" s="9" t="str">
        <f>LEFT(A576,2)</f>
        <v>10</v>
      </c>
      <c r="Y576" s="9" t="str">
        <f>RIGHT(A576,3)</f>
        <v>386</v>
      </c>
      <c r="Z576" s="9" t="str">
        <f t="shared" si="79"/>
        <v>s</v>
      </c>
      <c r="AA576" s="9" t="str">
        <f t="shared" si="80"/>
        <v>olv</v>
      </c>
    </row>
    <row r="577" spans="1:27" x14ac:dyDescent="0.25">
      <c r="A577">
        <v>10398</v>
      </c>
      <c r="B577">
        <v>33</v>
      </c>
      <c r="C577">
        <v>100</v>
      </c>
      <c r="D577">
        <v>11</v>
      </c>
      <c r="E577" s="1">
        <v>42334.957638888889</v>
      </c>
      <c r="F577" s="1">
        <v>42336.082488425927</v>
      </c>
      <c r="G577" t="s">
        <v>16</v>
      </c>
      <c r="H577" t="s">
        <v>296</v>
      </c>
      <c r="I577" t="s">
        <v>25</v>
      </c>
      <c r="K577">
        <v>51100</v>
      </c>
      <c r="L577" t="s">
        <v>26</v>
      </c>
      <c r="M577" t="s">
        <v>27</v>
      </c>
      <c r="N577" t="s">
        <v>28</v>
      </c>
      <c r="O577" t="s">
        <v>29</v>
      </c>
      <c r="P577" s="14" t="str">
        <f t="shared" si="72"/>
        <v>Paul Henriot</v>
      </c>
      <c r="Q577" s="14" t="str">
        <f t="shared" si="73"/>
        <v>Paul Henriot</v>
      </c>
      <c r="R577" t="s">
        <v>33</v>
      </c>
      <c r="S577" s="7">
        <f t="shared" si="74"/>
        <v>6</v>
      </c>
      <c r="T577" s="7" t="str">
        <f t="shared" si="75"/>
        <v>Medium</v>
      </c>
      <c r="U577" s="7" t="str">
        <f t="shared" si="76"/>
        <v>MEDIUM</v>
      </c>
      <c r="V577" s="7" t="str">
        <f t="shared" si="77"/>
        <v>medium</v>
      </c>
      <c r="W577" s="7" t="str">
        <f t="shared" si="78"/>
        <v>Medium</v>
      </c>
      <c r="X577" s="9" t="str">
        <f>LEFT(A577,2)</f>
        <v>10</v>
      </c>
      <c r="Y577" s="9" t="str">
        <f>RIGHT(A577,3)</f>
        <v>398</v>
      </c>
      <c r="Z577" s="9" t="str">
        <f t="shared" si="79"/>
        <v>s</v>
      </c>
      <c r="AA577" s="9" t="str">
        <f t="shared" si="80"/>
        <v>ppe</v>
      </c>
    </row>
    <row r="578" spans="1:27" x14ac:dyDescent="0.25">
      <c r="A578">
        <v>10400</v>
      </c>
      <c r="B578">
        <v>34</v>
      </c>
      <c r="C578">
        <v>100</v>
      </c>
      <c r="D578">
        <v>1</v>
      </c>
      <c r="E578" s="1">
        <v>42071.961805555555</v>
      </c>
      <c r="F578" s="1">
        <v>42074.198761574073</v>
      </c>
      <c r="G578" t="s">
        <v>16</v>
      </c>
      <c r="H578" t="s">
        <v>296</v>
      </c>
      <c r="I578" t="s">
        <v>220</v>
      </c>
      <c r="J578" t="s">
        <v>35</v>
      </c>
      <c r="K578">
        <v>94217</v>
      </c>
      <c r="L578" t="s">
        <v>20</v>
      </c>
      <c r="M578" t="s">
        <v>21</v>
      </c>
      <c r="N578" t="s">
        <v>60</v>
      </c>
      <c r="O578" t="s">
        <v>221</v>
      </c>
      <c r="P578" s="14" t="str">
        <f t="shared" si="72"/>
        <v>Sue Frick</v>
      </c>
      <c r="Q578" s="14" t="str">
        <f t="shared" si="73"/>
        <v>Sue Frick</v>
      </c>
      <c r="R578" t="s">
        <v>33</v>
      </c>
      <c r="S578" s="7">
        <f t="shared" si="74"/>
        <v>6</v>
      </c>
      <c r="T578" s="7" t="str">
        <f t="shared" si="75"/>
        <v>Medium</v>
      </c>
      <c r="U578" s="7" t="str">
        <f t="shared" si="76"/>
        <v>MEDIUM</v>
      </c>
      <c r="V578" s="7" t="str">
        <f t="shared" si="77"/>
        <v>medium</v>
      </c>
      <c r="W578" s="7" t="str">
        <f t="shared" si="78"/>
        <v>Medium</v>
      </c>
      <c r="X578" s="9" t="str">
        <f>LEFT(A578,2)</f>
        <v>10</v>
      </c>
      <c r="Y578" s="9" t="str">
        <f>RIGHT(A578,3)</f>
        <v>400</v>
      </c>
      <c r="Z578" s="9" t="str">
        <f t="shared" si="79"/>
        <v>s</v>
      </c>
      <c r="AA578" s="9" t="str">
        <f t="shared" si="80"/>
        <v>ppe</v>
      </c>
    </row>
    <row r="579" spans="1:27" x14ac:dyDescent="0.25">
      <c r="A579">
        <v>10416</v>
      </c>
      <c r="B579">
        <v>24</v>
      </c>
      <c r="C579">
        <v>100</v>
      </c>
      <c r="D579">
        <v>14</v>
      </c>
      <c r="E579" s="1">
        <v>41753.958333333336</v>
      </c>
      <c r="F579" s="1">
        <v>41755.528414351851</v>
      </c>
      <c r="G579" t="s">
        <v>16</v>
      </c>
      <c r="H579" t="s">
        <v>296</v>
      </c>
      <c r="I579" t="s">
        <v>247</v>
      </c>
      <c r="K579">
        <v>42100</v>
      </c>
      <c r="L579" t="s">
        <v>148</v>
      </c>
      <c r="M579" t="s">
        <v>27</v>
      </c>
      <c r="N579" t="s">
        <v>248</v>
      </c>
      <c r="O579" t="s">
        <v>249</v>
      </c>
      <c r="P579" s="14" t="str">
        <f t="shared" ref="P579:P642" si="81">CONCATENATE(O579," ",N579)</f>
        <v>Maurizio Moroni</v>
      </c>
      <c r="Q579" s="14" t="str">
        <f t="shared" ref="Q579:Q642" si="82">O579&amp;" "&amp;N579</f>
        <v>Maurizio Moroni</v>
      </c>
      <c r="R579" t="s">
        <v>33</v>
      </c>
      <c r="S579" s="7">
        <f t="shared" ref="S579:S642" si="83">LEN(R579)</f>
        <v>6</v>
      </c>
      <c r="T579" s="7" t="str">
        <f t="shared" ref="T579:T642" si="84">TRIM(R579)</f>
        <v>Medium</v>
      </c>
      <c r="U579" s="7" t="str">
        <f t="shared" ref="U579:U642" si="85">UPPER(T579)</f>
        <v>MEDIUM</v>
      </c>
      <c r="V579" s="7" t="str">
        <f t="shared" ref="V579:V642" si="86">LOWER(U579)</f>
        <v>medium</v>
      </c>
      <c r="W579" s="7" t="str">
        <f t="shared" ref="W579:W642" si="87">PROPER(V579)</f>
        <v>Medium</v>
      </c>
      <c r="X579" s="9" t="str">
        <f>LEFT(A579,2)</f>
        <v>10</v>
      </c>
      <c r="Y579" s="9" t="str">
        <f>RIGHT(A579,3)</f>
        <v>416</v>
      </c>
      <c r="Z579" s="9" t="str">
        <f t="shared" ref="Z579:Z642" si="88">MID(H579,6,6)</f>
        <v>s</v>
      </c>
      <c r="AA579" s="9" t="str">
        <f t="shared" ref="AA579:AA642" si="89">MID(G579,4,3)</f>
        <v>ppe</v>
      </c>
    </row>
    <row r="580" spans="1:27" x14ac:dyDescent="0.25">
      <c r="A580">
        <v>10100</v>
      </c>
      <c r="B580">
        <v>30</v>
      </c>
      <c r="C580">
        <v>100</v>
      </c>
      <c r="D580">
        <v>3</v>
      </c>
      <c r="E580" s="1">
        <v>42035.063888888886</v>
      </c>
      <c r="F580" s="1">
        <v>42037.089872685188</v>
      </c>
      <c r="G580" t="s">
        <v>16</v>
      </c>
      <c r="H580" t="s">
        <v>289</v>
      </c>
      <c r="I580" t="s">
        <v>159</v>
      </c>
      <c r="J580" t="s">
        <v>160</v>
      </c>
      <c r="K580">
        <v>62005</v>
      </c>
      <c r="L580" t="s">
        <v>20</v>
      </c>
      <c r="M580" t="s">
        <v>21</v>
      </c>
      <c r="N580" t="s">
        <v>36</v>
      </c>
      <c r="O580" t="s">
        <v>158</v>
      </c>
      <c r="P580" s="14" t="str">
        <f t="shared" si="81"/>
        <v>Valarie Young</v>
      </c>
      <c r="Q580" s="14" t="str">
        <f t="shared" si="82"/>
        <v>Valarie Young</v>
      </c>
      <c r="R580" t="s">
        <v>33</v>
      </c>
      <c r="S580" s="7">
        <f t="shared" si="83"/>
        <v>6</v>
      </c>
      <c r="T580" s="7" t="str">
        <f t="shared" si="84"/>
        <v>Medium</v>
      </c>
      <c r="U580" s="7" t="str">
        <f t="shared" si="85"/>
        <v>MEDIUM</v>
      </c>
      <c r="V580" s="7" t="str">
        <f t="shared" si="86"/>
        <v>medium</v>
      </c>
      <c r="W580" s="7" t="str">
        <f t="shared" si="87"/>
        <v>Medium</v>
      </c>
      <c r="X580" s="9" t="str">
        <f>LEFT(A580,2)</f>
        <v>10</v>
      </c>
      <c r="Y580" s="9" t="str">
        <f>RIGHT(A580,3)</f>
        <v>100</v>
      </c>
      <c r="Z580" s="9" t="str">
        <f t="shared" si="88"/>
        <v>ge Car</v>
      </c>
      <c r="AA580" s="9" t="str">
        <f t="shared" si="89"/>
        <v>ppe</v>
      </c>
    </row>
    <row r="581" spans="1:27" x14ac:dyDescent="0.25">
      <c r="A581">
        <v>10110</v>
      </c>
      <c r="B581">
        <v>42</v>
      </c>
      <c r="C581">
        <v>100</v>
      </c>
      <c r="D581">
        <v>7</v>
      </c>
      <c r="E581" s="1">
        <v>42420.000694444447</v>
      </c>
      <c r="F581" s="1">
        <v>42420.579317129632</v>
      </c>
      <c r="G581" t="s">
        <v>16</v>
      </c>
      <c r="H581" t="s">
        <v>289</v>
      </c>
      <c r="I581" t="s">
        <v>265</v>
      </c>
      <c r="K581" t="s">
        <v>266</v>
      </c>
      <c r="L581" t="s">
        <v>99</v>
      </c>
      <c r="M581" t="s">
        <v>27</v>
      </c>
      <c r="N581" t="s">
        <v>267</v>
      </c>
      <c r="O581" t="s">
        <v>55</v>
      </c>
      <c r="P581" s="14" t="str">
        <f t="shared" si="81"/>
        <v>Victoria Ashworth</v>
      </c>
      <c r="Q581" s="14" t="str">
        <f t="shared" si="82"/>
        <v>Victoria Ashworth</v>
      </c>
      <c r="R581" t="s">
        <v>33</v>
      </c>
      <c r="S581" s="7">
        <f t="shared" si="83"/>
        <v>6</v>
      </c>
      <c r="T581" s="7" t="str">
        <f t="shared" si="84"/>
        <v>Medium</v>
      </c>
      <c r="U581" s="7" t="str">
        <f t="shared" si="85"/>
        <v>MEDIUM</v>
      </c>
      <c r="V581" s="7" t="str">
        <f t="shared" si="86"/>
        <v>medium</v>
      </c>
      <c r="W581" s="7" t="str">
        <f t="shared" si="87"/>
        <v>Medium</v>
      </c>
      <c r="X581" s="9" t="str">
        <f>LEFT(A581,2)</f>
        <v>10</v>
      </c>
      <c r="Y581" s="9" t="str">
        <f>RIGHT(A581,3)</f>
        <v>110</v>
      </c>
      <c r="Z581" s="9" t="str">
        <f t="shared" si="88"/>
        <v>ge Car</v>
      </c>
      <c r="AA581" s="9" t="str">
        <f t="shared" si="89"/>
        <v>ppe</v>
      </c>
    </row>
    <row r="582" spans="1:27" x14ac:dyDescent="0.25">
      <c r="A582">
        <v>10124</v>
      </c>
      <c r="B582">
        <v>21</v>
      </c>
      <c r="C582">
        <v>100</v>
      </c>
      <c r="D582">
        <v>6</v>
      </c>
      <c r="E582" s="1">
        <v>41035.050694444442</v>
      </c>
      <c r="F582" s="1">
        <v>41035.506342592591</v>
      </c>
      <c r="G582" t="s">
        <v>16</v>
      </c>
      <c r="H582" t="s">
        <v>289</v>
      </c>
      <c r="I582" t="s">
        <v>283</v>
      </c>
      <c r="J582" t="s">
        <v>284</v>
      </c>
      <c r="K582">
        <v>83030</v>
      </c>
      <c r="L582" t="s">
        <v>20</v>
      </c>
      <c r="M582" t="s">
        <v>21</v>
      </c>
      <c r="N582" t="s">
        <v>67</v>
      </c>
      <c r="O582" t="s">
        <v>221</v>
      </c>
      <c r="P582" s="14" t="str">
        <f t="shared" si="81"/>
        <v>Sue King</v>
      </c>
      <c r="Q582" s="14" t="str">
        <f t="shared" si="82"/>
        <v>Sue King</v>
      </c>
      <c r="R582" t="s">
        <v>24</v>
      </c>
      <c r="S582" s="7">
        <f t="shared" si="83"/>
        <v>5</v>
      </c>
      <c r="T582" s="7" t="str">
        <f t="shared" si="84"/>
        <v>Small</v>
      </c>
      <c r="U582" s="7" t="str">
        <f t="shared" si="85"/>
        <v>SMALL</v>
      </c>
      <c r="V582" s="7" t="str">
        <f t="shared" si="86"/>
        <v>small</v>
      </c>
      <c r="W582" s="7" t="str">
        <f t="shared" si="87"/>
        <v>Small</v>
      </c>
      <c r="X582" s="9" t="str">
        <f>LEFT(A582,2)</f>
        <v>10</v>
      </c>
      <c r="Y582" s="9" t="str">
        <f>RIGHT(A582,3)</f>
        <v>124</v>
      </c>
      <c r="Z582" s="9" t="str">
        <f t="shared" si="88"/>
        <v>ge Car</v>
      </c>
      <c r="AA582" s="9" t="str">
        <f t="shared" si="89"/>
        <v>ppe</v>
      </c>
    </row>
    <row r="583" spans="1:27" x14ac:dyDescent="0.25">
      <c r="A583">
        <v>10149</v>
      </c>
      <c r="B583">
        <v>34</v>
      </c>
      <c r="C583">
        <v>100</v>
      </c>
      <c r="D583">
        <v>11</v>
      </c>
      <c r="E583" s="1">
        <v>42461.997916666667</v>
      </c>
      <c r="F583" s="1">
        <v>42464.295555555553</v>
      </c>
      <c r="G583" t="s">
        <v>16</v>
      </c>
      <c r="H583" t="s">
        <v>289</v>
      </c>
      <c r="I583" t="s">
        <v>278</v>
      </c>
      <c r="J583" t="s">
        <v>35</v>
      </c>
      <c r="K583">
        <v>94217</v>
      </c>
      <c r="L583" t="s">
        <v>20</v>
      </c>
      <c r="M583" t="s">
        <v>21</v>
      </c>
      <c r="N583" t="s">
        <v>279</v>
      </c>
      <c r="O583" t="s">
        <v>221</v>
      </c>
      <c r="P583" s="14" t="str">
        <f t="shared" si="81"/>
        <v>Sue Taylor</v>
      </c>
      <c r="Q583" s="14" t="str">
        <f t="shared" si="82"/>
        <v>Sue Taylor</v>
      </c>
      <c r="R583" t="s">
        <v>33</v>
      </c>
      <c r="S583" s="7">
        <f t="shared" si="83"/>
        <v>6</v>
      </c>
      <c r="T583" s="7" t="str">
        <f t="shared" si="84"/>
        <v>Medium</v>
      </c>
      <c r="U583" s="7" t="str">
        <f t="shared" si="85"/>
        <v>MEDIUM</v>
      </c>
      <c r="V583" s="7" t="str">
        <f t="shared" si="86"/>
        <v>medium</v>
      </c>
      <c r="W583" s="7" t="str">
        <f t="shared" si="87"/>
        <v>Medium</v>
      </c>
      <c r="X583" s="9" t="str">
        <f>LEFT(A583,2)</f>
        <v>10</v>
      </c>
      <c r="Y583" s="9" t="str">
        <f>RIGHT(A583,3)</f>
        <v>149</v>
      </c>
      <c r="Z583" s="9" t="str">
        <f t="shared" si="88"/>
        <v>ge Car</v>
      </c>
      <c r="AA583" s="9" t="str">
        <f t="shared" si="89"/>
        <v>ppe</v>
      </c>
    </row>
    <row r="584" spans="1:27" x14ac:dyDescent="0.25">
      <c r="A584">
        <v>10162</v>
      </c>
      <c r="B584">
        <v>29</v>
      </c>
      <c r="C584">
        <v>100</v>
      </c>
      <c r="D584">
        <v>9</v>
      </c>
      <c r="E584" s="1">
        <v>42588.018055555556</v>
      </c>
      <c r="F584" s="1">
        <v>42590.651412037034</v>
      </c>
      <c r="G584" t="s">
        <v>16</v>
      </c>
      <c r="H584" t="s">
        <v>289</v>
      </c>
      <c r="I584" t="s">
        <v>38</v>
      </c>
      <c r="J584" t="s">
        <v>35</v>
      </c>
      <c r="L584" t="s">
        <v>20</v>
      </c>
      <c r="M584" t="s">
        <v>21</v>
      </c>
      <c r="N584" t="s">
        <v>39</v>
      </c>
      <c r="O584" t="s">
        <v>37</v>
      </c>
      <c r="P584" s="14" t="str">
        <f t="shared" si="81"/>
        <v>Julie Brown</v>
      </c>
      <c r="Q584" s="14" t="str">
        <f t="shared" si="82"/>
        <v>Julie Brown</v>
      </c>
      <c r="R584" t="s">
        <v>33</v>
      </c>
      <c r="S584" s="7">
        <f t="shared" si="83"/>
        <v>6</v>
      </c>
      <c r="T584" s="7" t="str">
        <f t="shared" si="84"/>
        <v>Medium</v>
      </c>
      <c r="U584" s="7" t="str">
        <f t="shared" si="85"/>
        <v>MEDIUM</v>
      </c>
      <c r="V584" s="7" t="str">
        <f t="shared" si="86"/>
        <v>medium</v>
      </c>
      <c r="W584" s="7" t="str">
        <f t="shared" si="87"/>
        <v>Medium</v>
      </c>
      <c r="X584" s="9" t="str">
        <f>LEFT(A584,2)</f>
        <v>10</v>
      </c>
      <c r="Y584" s="9" t="str">
        <f>RIGHT(A584,3)</f>
        <v>162</v>
      </c>
      <c r="Z584" s="9" t="str">
        <f t="shared" si="88"/>
        <v>ge Car</v>
      </c>
      <c r="AA584" s="9" t="str">
        <f t="shared" si="89"/>
        <v>ppe</v>
      </c>
    </row>
    <row r="585" spans="1:27" x14ac:dyDescent="0.25">
      <c r="A585">
        <v>10173</v>
      </c>
      <c r="B585">
        <v>24</v>
      </c>
      <c r="C585">
        <v>100</v>
      </c>
      <c r="D585">
        <v>13</v>
      </c>
      <c r="E585" s="1">
        <v>41395.006944444445</v>
      </c>
      <c r="F585" s="1">
        <v>41397.465231481481</v>
      </c>
      <c r="G585" t="s">
        <v>16</v>
      </c>
      <c r="H585" t="s">
        <v>289</v>
      </c>
      <c r="I585" t="s">
        <v>290</v>
      </c>
      <c r="K585">
        <v>24100</v>
      </c>
      <c r="L585" t="s">
        <v>148</v>
      </c>
      <c r="M585" t="s">
        <v>27</v>
      </c>
      <c r="N585" t="s">
        <v>291</v>
      </c>
      <c r="O585" t="s">
        <v>292</v>
      </c>
      <c r="P585" s="14" t="str">
        <f t="shared" si="81"/>
        <v>Giovanni Rovelli</v>
      </c>
      <c r="Q585" s="14" t="str">
        <f t="shared" si="82"/>
        <v>Giovanni Rovelli</v>
      </c>
      <c r="R585" t="s">
        <v>33</v>
      </c>
      <c r="S585" s="7">
        <f t="shared" si="83"/>
        <v>6</v>
      </c>
      <c r="T585" s="7" t="str">
        <f t="shared" si="84"/>
        <v>Medium</v>
      </c>
      <c r="U585" s="7" t="str">
        <f t="shared" si="85"/>
        <v>MEDIUM</v>
      </c>
      <c r="V585" s="7" t="str">
        <f t="shared" si="86"/>
        <v>medium</v>
      </c>
      <c r="W585" s="7" t="str">
        <f t="shared" si="87"/>
        <v>Medium</v>
      </c>
      <c r="X585" s="9" t="str">
        <f>LEFT(A585,2)</f>
        <v>10</v>
      </c>
      <c r="Y585" s="9" t="str">
        <f>RIGHT(A585,3)</f>
        <v>173</v>
      </c>
      <c r="Z585" s="9" t="str">
        <f t="shared" si="88"/>
        <v>ge Car</v>
      </c>
      <c r="AA585" s="9" t="str">
        <f t="shared" si="89"/>
        <v>ppe</v>
      </c>
    </row>
    <row r="586" spans="1:27" x14ac:dyDescent="0.25">
      <c r="A586">
        <v>10182</v>
      </c>
      <c r="B586">
        <v>44</v>
      </c>
      <c r="C586">
        <v>100</v>
      </c>
      <c r="D586">
        <v>10</v>
      </c>
      <c r="E586" s="1">
        <v>42580.006944444445</v>
      </c>
      <c r="F586" s="1">
        <v>42582.406736111108</v>
      </c>
      <c r="G586" t="s">
        <v>16</v>
      </c>
      <c r="H586" t="s">
        <v>289</v>
      </c>
      <c r="I586" t="s">
        <v>156</v>
      </c>
      <c r="J586" t="s">
        <v>35</v>
      </c>
      <c r="K586">
        <v>97562</v>
      </c>
      <c r="L586" t="s">
        <v>20</v>
      </c>
      <c r="M586" t="s">
        <v>21</v>
      </c>
      <c r="N586" t="s">
        <v>157</v>
      </c>
      <c r="O586" t="s">
        <v>158</v>
      </c>
      <c r="P586" s="14" t="str">
        <f t="shared" si="81"/>
        <v>Valarie Nelson</v>
      </c>
      <c r="Q586" s="14" t="str">
        <f t="shared" si="82"/>
        <v>Valarie Nelson</v>
      </c>
      <c r="R586" t="s">
        <v>89</v>
      </c>
      <c r="S586" s="7">
        <f t="shared" si="83"/>
        <v>5</v>
      </c>
      <c r="T586" s="7" t="str">
        <f t="shared" si="84"/>
        <v>Large</v>
      </c>
      <c r="U586" s="7" t="str">
        <f t="shared" si="85"/>
        <v>LARGE</v>
      </c>
      <c r="V586" s="7" t="str">
        <f t="shared" si="86"/>
        <v>large</v>
      </c>
      <c r="W586" s="7" t="str">
        <f t="shared" si="87"/>
        <v>Large</v>
      </c>
      <c r="X586" s="9" t="str">
        <f>LEFT(A586,2)</f>
        <v>10</v>
      </c>
      <c r="Y586" s="9" t="str">
        <f>RIGHT(A586,3)</f>
        <v>182</v>
      </c>
      <c r="Z586" s="9" t="str">
        <f t="shared" si="88"/>
        <v>ge Car</v>
      </c>
      <c r="AA586" s="9" t="str">
        <f t="shared" si="89"/>
        <v>ppe</v>
      </c>
    </row>
    <row r="587" spans="1:27" x14ac:dyDescent="0.25">
      <c r="A587">
        <v>10193</v>
      </c>
      <c r="B587">
        <v>21</v>
      </c>
      <c r="C587">
        <v>100</v>
      </c>
      <c r="D587">
        <v>14</v>
      </c>
      <c r="E587" s="1">
        <v>41483.082638888889</v>
      </c>
      <c r="F587" s="1">
        <v>41485.557175925926</v>
      </c>
      <c r="G587" t="s">
        <v>16</v>
      </c>
      <c r="H587" t="s">
        <v>289</v>
      </c>
      <c r="I587" t="s">
        <v>293</v>
      </c>
      <c r="J587" t="s">
        <v>55</v>
      </c>
      <c r="K587">
        <v>3150</v>
      </c>
      <c r="L587" t="s">
        <v>56</v>
      </c>
      <c r="M587" t="s">
        <v>57</v>
      </c>
      <c r="N587" t="s">
        <v>294</v>
      </c>
      <c r="O587" t="s">
        <v>295</v>
      </c>
      <c r="P587" s="14" t="str">
        <f t="shared" si="81"/>
        <v>Sean Connery</v>
      </c>
      <c r="Q587" s="14" t="str">
        <f t="shared" si="82"/>
        <v>Sean Connery</v>
      </c>
      <c r="R587" t="s">
        <v>33</v>
      </c>
      <c r="S587" s="7">
        <f t="shared" si="83"/>
        <v>6</v>
      </c>
      <c r="T587" s="7" t="str">
        <f t="shared" si="84"/>
        <v>Medium</v>
      </c>
      <c r="U587" s="7" t="str">
        <f t="shared" si="85"/>
        <v>MEDIUM</v>
      </c>
      <c r="V587" s="7" t="str">
        <f t="shared" si="86"/>
        <v>medium</v>
      </c>
      <c r="W587" s="7" t="str">
        <f t="shared" si="87"/>
        <v>Medium</v>
      </c>
      <c r="X587" s="9" t="str">
        <f>LEFT(A587,2)</f>
        <v>10</v>
      </c>
      <c r="Y587" s="9" t="str">
        <f>RIGHT(A587,3)</f>
        <v>193</v>
      </c>
      <c r="Z587" s="9" t="str">
        <f t="shared" si="88"/>
        <v>ge Car</v>
      </c>
      <c r="AA587" s="9" t="str">
        <f t="shared" si="89"/>
        <v>ppe</v>
      </c>
    </row>
    <row r="588" spans="1:27" x14ac:dyDescent="0.25">
      <c r="A588">
        <v>10204</v>
      </c>
      <c r="B588">
        <v>33</v>
      </c>
      <c r="C588">
        <v>100</v>
      </c>
      <c r="D588">
        <v>4</v>
      </c>
      <c r="E588" s="1">
        <v>41938.978472222225</v>
      </c>
      <c r="F588" s="1">
        <v>41939.444166666668</v>
      </c>
      <c r="G588" t="s">
        <v>16</v>
      </c>
      <c r="H588" t="s">
        <v>289</v>
      </c>
      <c r="I588" t="s">
        <v>18</v>
      </c>
      <c r="J588" t="s">
        <v>19</v>
      </c>
      <c r="K588">
        <v>10022</v>
      </c>
      <c r="L588" t="s">
        <v>20</v>
      </c>
      <c r="M588" t="s">
        <v>21</v>
      </c>
      <c r="N588" t="s">
        <v>36</v>
      </c>
      <c r="O588" t="s">
        <v>258</v>
      </c>
      <c r="P588" s="14" t="str">
        <f t="shared" si="81"/>
        <v>Jeff Young</v>
      </c>
      <c r="Q588" s="14" t="str">
        <f t="shared" si="82"/>
        <v>Jeff Young</v>
      </c>
      <c r="R588" t="s">
        <v>33</v>
      </c>
      <c r="S588" s="7">
        <f t="shared" si="83"/>
        <v>6</v>
      </c>
      <c r="T588" s="7" t="str">
        <f t="shared" si="84"/>
        <v>Medium</v>
      </c>
      <c r="U588" s="7" t="str">
        <f t="shared" si="85"/>
        <v>MEDIUM</v>
      </c>
      <c r="V588" s="7" t="str">
        <f t="shared" si="86"/>
        <v>medium</v>
      </c>
      <c r="W588" s="7" t="str">
        <f t="shared" si="87"/>
        <v>Medium</v>
      </c>
      <c r="X588" s="9" t="str">
        <f>LEFT(A588,2)</f>
        <v>10</v>
      </c>
      <c r="Y588" s="9" t="str">
        <f>RIGHT(A588,3)</f>
        <v>204</v>
      </c>
      <c r="Z588" s="9" t="str">
        <f t="shared" si="88"/>
        <v>ge Car</v>
      </c>
      <c r="AA588" s="9" t="str">
        <f t="shared" si="89"/>
        <v>ppe</v>
      </c>
    </row>
    <row r="589" spans="1:27" x14ac:dyDescent="0.25">
      <c r="A589">
        <v>10214</v>
      </c>
      <c r="B589">
        <v>30</v>
      </c>
      <c r="C589">
        <v>100</v>
      </c>
      <c r="D589">
        <v>7</v>
      </c>
      <c r="E589" s="1">
        <v>41656</v>
      </c>
      <c r="F589" s="1">
        <v>41656.692986111113</v>
      </c>
      <c r="G589" t="s">
        <v>16</v>
      </c>
      <c r="H589" t="s">
        <v>289</v>
      </c>
      <c r="I589" t="s">
        <v>103</v>
      </c>
      <c r="K589">
        <v>28023</v>
      </c>
      <c r="L589" t="s">
        <v>104</v>
      </c>
      <c r="M589" t="s">
        <v>27</v>
      </c>
      <c r="N589" t="s">
        <v>113</v>
      </c>
      <c r="O589" t="s">
        <v>114</v>
      </c>
      <c r="P589" s="14" t="str">
        <f t="shared" si="81"/>
        <v>MartÂ¡n Sommer</v>
      </c>
      <c r="Q589" s="14" t="str">
        <f t="shared" si="82"/>
        <v>MartÂ¡n Sommer</v>
      </c>
      <c r="R589" t="s">
        <v>33</v>
      </c>
      <c r="S589" s="7">
        <f t="shared" si="83"/>
        <v>6</v>
      </c>
      <c r="T589" s="7" t="str">
        <f t="shared" si="84"/>
        <v>Medium</v>
      </c>
      <c r="U589" s="7" t="str">
        <f t="shared" si="85"/>
        <v>MEDIUM</v>
      </c>
      <c r="V589" s="7" t="str">
        <f t="shared" si="86"/>
        <v>medium</v>
      </c>
      <c r="W589" s="7" t="str">
        <f t="shared" si="87"/>
        <v>Medium</v>
      </c>
      <c r="X589" s="9" t="str">
        <f>LEFT(A589,2)</f>
        <v>10</v>
      </c>
      <c r="Y589" s="9" t="str">
        <f>RIGHT(A589,3)</f>
        <v>214</v>
      </c>
      <c r="Z589" s="9" t="str">
        <f t="shared" si="88"/>
        <v>ge Car</v>
      </c>
      <c r="AA589" s="9" t="str">
        <f t="shared" si="89"/>
        <v>ppe</v>
      </c>
    </row>
    <row r="590" spans="1:27" x14ac:dyDescent="0.25">
      <c r="A590">
        <v>10227</v>
      </c>
      <c r="B590">
        <v>26</v>
      </c>
      <c r="C590">
        <v>100</v>
      </c>
      <c r="D590">
        <v>10</v>
      </c>
      <c r="E590" s="1">
        <v>41032.052777777775</v>
      </c>
      <c r="F590" s="1">
        <v>41034.785104166665</v>
      </c>
      <c r="G590" t="s">
        <v>16</v>
      </c>
      <c r="H590" t="s">
        <v>289</v>
      </c>
      <c r="I590" t="s">
        <v>127</v>
      </c>
      <c r="K590">
        <v>69004</v>
      </c>
      <c r="L590" t="s">
        <v>26</v>
      </c>
      <c r="M590" t="s">
        <v>27</v>
      </c>
      <c r="N590" t="s">
        <v>128</v>
      </c>
      <c r="O590" t="s">
        <v>129</v>
      </c>
      <c r="P590" s="14" t="str">
        <f t="shared" si="81"/>
        <v>Mary Saveley</v>
      </c>
      <c r="Q590" s="14" t="str">
        <f t="shared" si="82"/>
        <v>Mary Saveley</v>
      </c>
      <c r="R590" t="s">
        <v>33</v>
      </c>
      <c r="S590" s="7">
        <f t="shared" si="83"/>
        <v>6</v>
      </c>
      <c r="T590" s="7" t="str">
        <f t="shared" si="84"/>
        <v>Medium</v>
      </c>
      <c r="U590" s="7" t="str">
        <f t="shared" si="85"/>
        <v>MEDIUM</v>
      </c>
      <c r="V590" s="7" t="str">
        <f t="shared" si="86"/>
        <v>medium</v>
      </c>
      <c r="W590" s="7" t="str">
        <f t="shared" si="87"/>
        <v>Medium</v>
      </c>
      <c r="X590" s="9" t="str">
        <f>LEFT(A590,2)</f>
        <v>10</v>
      </c>
      <c r="Y590" s="9" t="str">
        <f>RIGHT(A590,3)</f>
        <v>227</v>
      </c>
      <c r="Z590" s="9" t="str">
        <f t="shared" si="88"/>
        <v>ge Car</v>
      </c>
      <c r="AA590" s="9" t="str">
        <f t="shared" si="89"/>
        <v>ppe</v>
      </c>
    </row>
    <row r="591" spans="1:27" x14ac:dyDescent="0.25">
      <c r="A591">
        <v>10241</v>
      </c>
      <c r="B591">
        <v>41</v>
      </c>
      <c r="C591">
        <v>100</v>
      </c>
      <c r="D591">
        <v>2</v>
      </c>
      <c r="E591" s="1">
        <v>41270.992361111108</v>
      </c>
      <c r="F591" s="1">
        <v>41273.926886574074</v>
      </c>
      <c r="G591" t="s">
        <v>16</v>
      </c>
      <c r="H591" t="s">
        <v>289</v>
      </c>
      <c r="I591" t="s">
        <v>280</v>
      </c>
      <c r="K591">
        <v>67000</v>
      </c>
      <c r="L591" t="s">
        <v>26</v>
      </c>
      <c r="M591" t="s">
        <v>27</v>
      </c>
      <c r="N591" t="s">
        <v>281</v>
      </c>
      <c r="O591" t="s">
        <v>282</v>
      </c>
      <c r="P591" s="14" t="str">
        <f t="shared" si="81"/>
        <v>Frederique Citeaux</v>
      </c>
      <c r="Q591" s="14" t="str">
        <f t="shared" si="82"/>
        <v>Frederique Citeaux</v>
      </c>
      <c r="R591" t="s">
        <v>89</v>
      </c>
      <c r="S591" s="7">
        <f t="shared" si="83"/>
        <v>5</v>
      </c>
      <c r="T591" s="7" t="str">
        <f t="shared" si="84"/>
        <v>Large</v>
      </c>
      <c r="U591" s="7" t="str">
        <f t="shared" si="85"/>
        <v>LARGE</v>
      </c>
      <c r="V591" s="7" t="str">
        <f t="shared" si="86"/>
        <v>large</v>
      </c>
      <c r="W591" s="7" t="str">
        <f t="shared" si="87"/>
        <v>Large</v>
      </c>
      <c r="X591" s="9" t="str">
        <f>LEFT(A591,2)</f>
        <v>10</v>
      </c>
      <c r="Y591" s="9" t="str">
        <f>RIGHT(A591,3)</f>
        <v>241</v>
      </c>
      <c r="Z591" s="9" t="str">
        <f t="shared" si="88"/>
        <v>ge Car</v>
      </c>
      <c r="AA591" s="9" t="str">
        <f t="shared" si="89"/>
        <v>ppe</v>
      </c>
    </row>
    <row r="592" spans="1:27" x14ac:dyDescent="0.25">
      <c r="A592">
        <v>10280</v>
      </c>
      <c r="B592">
        <v>26</v>
      </c>
      <c r="C592">
        <v>100</v>
      </c>
      <c r="D592">
        <v>16</v>
      </c>
      <c r="E592" s="1">
        <v>41649.958333333336</v>
      </c>
      <c r="F592" s="1">
        <v>41652.221655092595</v>
      </c>
      <c r="G592" t="s">
        <v>16</v>
      </c>
      <c r="H592" t="s">
        <v>289</v>
      </c>
      <c r="I592" t="s">
        <v>147</v>
      </c>
      <c r="K592">
        <v>10100</v>
      </c>
      <c r="L592" t="s">
        <v>148</v>
      </c>
      <c r="M592" t="s">
        <v>27</v>
      </c>
      <c r="N592" t="s">
        <v>149</v>
      </c>
      <c r="O592" t="s">
        <v>150</v>
      </c>
      <c r="P592" s="14" t="str">
        <f t="shared" si="81"/>
        <v>Paolo Accorti</v>
      </c>
      <c r="Q592" s="14" t="str">
        <f t="shared" si="82"/>
        <v>Paolo Accorti</v>
      </c>
      <c r="R592" t="s">
        <v>33</v>
      </c>
      <c r="S592" s="7">
        <f t="shared" si="83"/>
        <v>6</v>
      </c>
      <c r="T592" s="7" t="str">
        <f t="shared" si="84"/>
        <v>Medium</v>
      </c>
      <c r="U592" s="7" t="str">
        <f t="shared" si="85"/>
        <v>MEDIUM</v>
      </c>
      <c r="V592" s="7" t="str">
        <f t="shared" si="86"/>
        <v>medium</v>
      </c>
      <c r="W592" s="7" t="str">
        <f t="shared" si="87"/>
        <v>Medium</v>
      </c>
      <c r="X592" s="9" t="str">
        <f>LEFT(A592,2)</f>
        <v>10</v>
      </c>
      <c r="Y592" s="9" t="str">
        <f>RIGHT(A592,3)</f>
        <v>280</v>
      </c>
      <c r="Z592" s="9" t="str">
        <f t="shared" si="88"/>
        <v>ge Car</v>
      </c>
      <c r="AA592" s="9" t="str">
        <f t="shared" si="89"/>
        <v>ppe</v>
      </c>
    </row>
    <row r="593" spans="1:27" x14ac:dyDescent="0.25">
      <c r="A593">
        <v>10288</v>
      </c>
      <c r="B593">
        <v>32</v>
      </c>
      <c r="C593">
        <v>100</v>
      </c>
      <c r="D593">
        <v>5</v>
      </c>
      <c r="E593" s="1">
        <v>41686.050694444442</v>
      </c>
      <c r="F593" s="1">
        <v>41688.768495370372</v>
      </c>
      <c r="G593" t="s">
        <v>16</v>
      </c>
      <c r="H593" t="s">
        <v>289</v>
      </c>
      <c r="I593" t="s">
        <v>115</v>
      </c>
      <c r="K593">
        <v>69045</v>
      </c>
      <c r="L593" t="s">
        <v>115</v>
      </c>
      <c r="M593" t="s">
        <v>57</v>
      </c>
      <c r="N593" t="s">
        <v>230</v>
      </c>
      <c r="O593" t="s">
        <v>231</v>
      </c>
      <c r="P593" s="14" t="str">
        <f t="shared" si="81"/>
        <v>Wendy Victorino</v>
      </c>
      <c r="Q593" s="14" t="str">
        <f t="shared" si="82"/>
        <v>Wendy Victorino</v>
      </c>
      <c r="R593" t="s">
        <v>33</v>
      </c>
      <c r="S593" s="7">
        <f t="shared" si="83"/>
        <v>6</v>
      </c>
      <c r="T593" s="7" t="str">
        <f t="shared" si="84"/>
        <v>Medium</v>
      </c>
      <c r="U593" s="7" t="str">
        <f t="shared" si="85"/>
        <v>MEDIUM</v>
      </c>
      <c r="V593" s="7" t="str">
        <f t="shared" si="86"/>
        <v>medium</v>
      </c>
      <c r="W593" s="7" t="str">
        <f t="shared" si="87"/>
        <v>Medium</v>
      </c>
      <c r="X593" s="9" t="str">
        <f>LEFT(A593,2)</f>
        <v>10</v>
      </c>
      <c r="Y593" s="9" t="str">
        <f>RIGHT(A593,3)</f>
        <v>288</v>
      </c>
      <c r="Z593" s="9" t="str">
        <f t="shared" si="88"/>
        <v>ge Car</v>
      </c>
      <c r="AA593" s="9" t="str">
        <f t="shared" si="89"/>
        <v>ppe</v>
      </c>
    </row>
    <row r="594" spans="1:27" x14ac:dyDescent="0.25">
      <c r="A594">
        <v>10302</v>
      </c>
      <c r="B594">
        <v>43</v>
      </c>
      <c r="C594">
        <v>100</v>
      </c>
      <c r="D594">
        <v>1</v>
      </c>
      <c r="E594" s="1">
        <v>41724.057638888888</v>
      </c>
      <c r="F594" s="1">
        <v>41726.824212962965</v>
      </c>
      <c r="G594" t="s">
        <v>16</v>
      </c>
      <c r="H594" t="s">
        <v>289</v>
      </c>
      <c r="I594" t="s">
        <v>97</v>
      </c>
      <c r="K594" t="s">
        <v>98</v>
      </c>
      <c r="L594" t="s">
        <v>99</v>
      </c>
      <c r="M594" t="s">
        <v>27</v>
      </c>
      <c r="N594" t="s">
        <v>100</v>
      </c>
      <c r="O594" t="s">
        <v>101</v>
      </c>
      <c r="P594" s="14" t="str">
        <f t="shared" si="81"/>
        <v>Elizabeth Devon</v>
      </c>
      <c r="Q594" s="14" t="str">
        <f t="shared" si="82"/>
        <v>Elizabeth Devon</v>
      </c>
      <c r="R594" t="s">
        <v>89</v>
      </c>
      <c r="S594" s="7">
        <f t="shared" si="83"/>
        <v>5</v>
      </c>
      <c r="T594" s="7" t="str">
        <f t="shared" si="84"/>
        <v>Large</v>
      </c>
      <c r="U594" s="7" t="str">
        <f t="shared" si="85"/>
        <v>LARGE</v>
      </c>
      <c r="V594" s="7" t="str">
        <f t="shared" si="86"/>
        <v>large</v>
      </c>
      <c r="W594" s="7" t="str">
        <f t="shared" si="87"/>
        <v>Large</v>
      </c>
      <c r="X594" s="9" t="str">
        <f>LEFT(A594,2)</f>
        <v>10</v>
      </c>
      <c r="Y594" s="9" t="str">
        <f>RIGHT(A594,3)</f>
        <v>302</v>
      </c>
      <c r="Z594" s="9" t="str">
        <f t="shared" si="88"/>
        <v>ge Car</v>
      </c>
      <c r="AA594" s="9" t="str">
        <f t="shared" si="89"/>
        <v>ppe</v>
      </c>
    </row>
    <row r="595" spans="1:27" x14ac:dyDescent="0.25">
      <c r="A595">
        <v>10312</v>
      </c>
      <c r="B595">
        <v>48</v>
      </c>
      <c r="C595">
        <v>100</v>
      </c>
      <c r="D595">
        <v>17</v>
      </c>
      <c r="E595" s="1">
        <v>42035.027777777781</v>
      </c>
      <c r="F595" s="1">
        <v>42035.175983796296</v>
      </c>
      <c r="G595" t="s">
        <v>16</v>
      </c>
      <c r="H595" t="s">
        <v>289</v>
      </c>
      <c r="I595" t="s">
        <v>156</v>
      </c>
      <c r="J595" t="s">
        <v>35</v>
      </c>
      <c r="K595">
        <v>97562</v>
      </c>
      <c r="L595" t="s">
        <v>20</v>
      </c>
      <c r="M595" t="s">
        <v>21</v>
      </c>
      <c r="N595" t="s">
        <v>157</v>
      </c>
      <c r="O595" t="s">
        <v>158</v>
      </c>
      <c r="P595" s="14" t="str">
        <f t="shared" si="81"/>
        <v>Valarie Nelson</v>
      </c>
      <c r="Q595" s="14" t="str">
        <f t="shared" si="82"/>
        <v>Valarie Nelson</v>
      </c>
      <c r="R595" t="s">
        <v>89</v>
      </c>
      <c r="S595" s="7">
        <f t="shared" si="83"/>
        <v>5</v>
      </c>
      <c r="T595" s="7" t="str">
        <f t="shared" si="84"/>
        <v>Large</v>
      </c>
      <c r="U595" s="7" t="str">
        <f t="shared" si="85"/>
        <v>LARGE</v>
      </c>
      <c r="V595" s="7" t="str">
        <f t="shared" si="86"/>
        <v>large</v>
      </c>
      <c r="W595" s="7" t="str">
        <f t="shared" si="87"/>
        <v>Large</v>
      </c>
      <c r="X595" s="9" t="str">
        <f>LEFT(A595,2)</f>
        <v>10</v>
      </c>
      <c r="Y595" s="9" t="str">
        <f>RIGHT(A595,3)</f>
        <v>312</v>
      </c>
      <c r="Z595" s="9" t="str">
        <f t="shared" si="88"/>
        <v>ge Car</v>
      </c>
      <c r="AA595" s="9" t="str">
        <f t="shared" si="89"/>
        <v>ppe</v>
      </c>
    </row>
    <row r="596" spans="1:27" x14ac:dyDescent="0.25">
      <c r="A596">
        <v>10331</v>
      </c>
      <c r="B596">
        <v>44</v>
      </c>
      <c r="C596">
        <v>74.040000000000006</v>
      </c>
      <c r="D596">
        <v>7</v>
      </c>
      <c r="E596" s="1">
        <v>42087.993055555555</v>
      </c>
      <c r="F596" s="1">
        <v>42090.526956018519</v>
      </c>
      <c r="G596" t="s">
        <v>16</v>
      </c>
      <c r="H596" t="s">
        <v>289</v>
      </c>
      <c r="I596" t="s">
        <v>124</v>
      </c>
      <c r="J596" t="s">
        <v>83</v>
      </c>
      <c r="K596">
        <v>71270</v>
      </c>
      <c r="L596" t="s">
        <v>20</v>
      </c>
      <c r="M596" t="s">
        <v>21</v>
      </c>
      <c r="N596" t="s">
        <v>73</v>
      </c>
      <c r="O596" t="s">
        <v>176</v>
      </c>
      <c r="P596" s="14" t="str">
        <f t="shared" si="81"/>
        <v>Rosa Hernandez</v>
      </c>
      <c r="Q596" s="14" t="str">
        <f t="shared" si="82"/>
        <v>Rosa Hernandez</v>
      </c>
      <c r="R596" t="s">
        <v>33</v>
      </c>
      <c r="S596" s="7">
        <f t="shared" si="83"/>
        <v>6</v>
      </c>
      <c r="T596" s="7" t="str">
        <f t="shared" si="84"/>
        <v>Medium</v>
      </c>
      <c r="U596" s="7" t="str">
        <f t="shared" si="85"/>
        <v>MEDIUM</v>
      </c>
      <c r="V596" s="7" t="str">
        <f t="shared" si="86"/>
        <v>medium</v>
      </c>
      <c r="W596" s="7" t="str">
        <f t="shared" si="87"/>
        <v>Medium</v>
      </c>
      <c r="X596" s="9" t="str">
        <f>LEFT(A596,2)</f>
        <v>10</v>
      </c>
      <c r="Y596" s="9" t="str">
        <f>RIGHT(A596,3)</f>
        <v>331</v>
      </c>
      <c r="Z596" s="9" t="str">
        <f t="shared" si="88"/>
        <v>ge Car</v>
      </c>
      <c r="AA596" s="9" t="str">
        <f t="shared" si="89"/>
        <v>ppe</v>
      </c>
    </row>
    <row r="597" spans="1:27" x14ac:dyDescent="0.25">
      <c r="A597">
        <v>10344</v>
      </c>
      <c r="B597">
        <v>45</v>
      </c>
      <c r="C597">
        <v>100</v>
      </c>
      <c r="D597">
        <v>1</v>
      </c>
      <c r="E597" s="1">
        <v>41043.069444444445</v>
      </c>
      <c r="F597" s="1">
        <v>41043.508460648147</v>
      </c>
      <c r="G597" t="s">
        <v>16</v>
      </c>
      <c r="H597" t="s">
        <v>289</v>
      </c>
      <c r="I597" t="s">
        <v>237</v>
      </c>
      <c r="K597">
        <v>13008</v>
      </c>
      <c r="L597" t="s">
        <v>26</v>
      </c>
      <c r="M597" t="s">
        <v>27</v>
      </c>
      <c r="N597" t="s">
        <v>238</v>
      </c>
      <c r="O597" t="s">
        <v>239</v>
      </c>
      <c r="P597" s="14" t="str">
        <f t="shared" si="81"/>
        <v>Laurence Lebihan</v>
      </c>
      <c r="Q597" s="14" t="str">
        <f t="shared" si="82"/>
        <v>Laurence Lebihan</v>
      </c>
      <c r="R597" t="s">
        <v>89</v>
      </c>
      <c r="S597" s="7">
        <f t="shared" si="83"/>
        <v>5</v>
      </c>
      <c r="T597" s="7" t="str">
        <f t="shared" si="84"/>
        <v>Large</v>
      </c>
      <c r="U597" s="7" t="str">
        <f t="shared" si="85"/>
        <v>LARGE</v>
      </c>
      <c r="V597" s="7" t="str">
        <f t="shared" si="86"/>
        <v>large</v>
      </c>
      <c r="W597" s="7" t="str">
        <f t="shared" si="87"/>
        <v>Large</v>
      </c>
      <c r="X597" s="9" t="str">
        <f>LEFT(A597,2)</f>
        <v>10</v>
      </c>
      <c r="Y597" s="9" t="str">
        <f>RIGHT(A597,3)</f>
        <v>344</v>
      </c>
      <c r="Z597" s="9" t="str">
        <f t="shared" si="88"/>
        <v>ge Car</v>
      </c>
      <c r="AA597" s="9" t="str">
        <f t="shared" si="89"/>
        <v>ppe</v>
      </c>
    </row>
    <row r="598" spans="1:27" x14ac:dyDescent="0.25">
      <c r="A598">
        <v>10367</v>
      </c>
      <c r="B598">
        <v>37</v>
      </c>
      <c r="C598">
        <v>100</v>
      </c>
      <c r="D598">
        <v>3</v>
      </c>
      <c r="E598" s="1">
        <v>41394.965277777781</v>
      </c>
      <c r="F598" s="1">
        <v>41397.16138888889</v>
      </c>
      <c r="G598" t="s">
        <v>225</v>
      </c>
      <c r="H598" t="s">
        <v>289</v>
      </c>
      <c r="I598" t="s">
        <v>34</v>
      </c>
      <c r="J598" t="s">
        <v>35</v>
      </c>
      <c r="K598">
        <v>90003</v>
      </c>
      <c r="L598" t="s">
        <v>20</v>
      </c>
      <c r="M598" t="s">
        <v>21</v>
      </c>
      <c r="N598" t="s">
        <v>36</v>
      </c>
      <c r="O598" t="s">
        <v>37</v>
      </c>
      <c r="P598" s="14" t="str">
        <f t="shared" si="81"/>
        <v>Julie Young</v>
      </c>
      <c r="Q598" s="14" t="str">
        <f t="shared" si="82"/>
        <v>Julie Young</v>
      </c>
      <c r="R598" t="s">
        <v>33</v>
      </c>
      <c r="S598" s="7">
        <f t="shared" si="83"/>
        <v>6</v>
      </c>
      <c r="T598" s="7" t="str">
        <f t="shared" si="84"/>
        <v>Medium</v>
      </c>
      <c r="U598" s="7" t="str">
        <f t="shared" si="85"/>
        <v>MEDIUM</v>
      </c>
      <c r="V598" s="7" t="str">
        <f t="shared" si="86"/>
        <v>medium</v>
      </c>
      <c r="W598" s="7" t="str">
        <f t="shared" si="87"/>
        <v>Medium</v>
      </c>
      <c r="X598" s="9" t="str">
        <f>LEFT(A598,2)</f>
        <v>10</v>
      </c>
      <c r="Y598" s="9" t="str">
        <f>RIGHT(A598,3)</f>
        <v>367</v>
      </c>
      <c r="Z598" s="9" t="str">
        <f t="shared" si="88"/>
        <v>ge Car</v>
      </c>
      <c r="AA598" s="9" t="str">
        <f t="shared" si="89"/>
        <v>olv</v>
      </c>
    </row>
    <row r="599" spans="1:27" x14ac:dyDescent="0.25">
      <c r="A599">
        <v>10379</v>
      </c>
      <c r="B599">
        <v>39</v>
      </c>
      <c r="C599">
        <v>100</v>
      </c>
      <c r="D599">
        <v>2</v>
      </c>
      <c r="E599" s="1">
        <v>41361.05972222222</v>
      </c>
      <c r="F599" s="1">
        <v>41361.583749999998</v>
      </c>
      <c r="G599" t="s">
        <v>16</v>
      </c>
      <c r="H599" t="s">
        <v>289</v>
      </c>
      <c r="I599" t="s">
        <v>103</v>
      </c>
      <c r="K599">
        <v>28034</v>
      </c>
      <c r="L599" t="s">
        <v>104</v>
      </c>
      <c r="M599" t="s">
        <v>27</v>
      </c>
      <c r="N599" t="s">
        <v>105</v>
      </c>
      <c r="O599" t="s">
        <v>106</v>
      </c>
      <c r="P599" s="14" t="str">
        <f t="shared" si="81"/>
        <v>Diego Freyre</v>
      </c>
      <c r="Q599" s="14" t="str">
        <f t="shared" si="82"/>
        <v>Diego Freyre</v>
      </c>
      <c r="R599" t="s">
        <v>33</v>
      </c>
      <c r="S599" s="7">
        <f t="shared" si="83"/>
        <v>6</v>
      </c>
      <c r="T599" s="7" t="str">
        <f t="shared" si="84"/>
        <v>Medium</v>
      </c>
      <c r="U599" s="7" t="str">
        <f t="shared" si="85"/>
        <v>MEDIUM</v>
      </c>
      <c r="V599" s="7" t="str">
        <f t="shared" si="86"/>
        <v>medium</v>
      </c>
      <c r="W599" s="7" t="str">
        <f t="shared" si="87"/>
        <v>Medium</v>
      </c>
      <c r="X599" s="9" t="str">
        <f>LEFT(A599,2)</f>
        <v>10</v>
      </c>
      <c r="Y599" s="9" t="str">
        <f>RIGHT(A599,3)</f>
        <v>379</v>
      </c>
      <c r="Z599" s="9" t="str">
        <f t="shared" si="88"/>
        <v>ge Car</v>
      </c>
      <c r="AA599" s="9" t="str">
        <f t="shared" si="89"/>
        <v>ppe</v>
      </c>
    </row>
    <row r="600" spans="1:27" x14ac:dyDescent="0.25">
      <c r="A600">
        <v>10407</v>
      </c>
      <c r="B600">
        <v>76</v>
      </c>
      <c r="C600">
        <v>100</v>
      </c>
      <c r="D600">
        <v>2</v>
      </c>
      <c r="E600" s="1">
        <v>41178.042361111111</v>
      </c>
      <c r="F600" s="1">
        <v>41178.987696759257</v>
      </c>
      <c r="G600" t="s">
        <v>222</v>
      </c>
      <c r="H600" t="s">
        <v>289</v>
      </c>
      <c r="I600" t="s">
        <v>220</v>
      </c>
      <c r="J600" t="s">
        <v>35</v>
      </c>
      <c r="K600">
        <v>94217</v>
      </c>
      <c r="L600" t="s">
        <v>20</v>
      </c>
      <c r="M600" t="s">
        <v>21</v>
      </c>
      <c r="N600" t="s">
        <v>60</v>
      </c>
      <c r="O600" t="s">
        <v>221</v>
      </c>
      <c r="P600" s="14" t="str">
        <f t="shared" si="81"/>
        <v>Sue Frick</v>
      </c>
      <c r="Q600" s="14" t="str">
        <f t="shared" si="82"/>
        <v>Sue Frick</v>
      </c>
      <c r="R600" t="s">
        <v>89</v>
      </c>
      <c r="S600" s="7">
        <f t="shared" si="83"/>
        <v>5</v>
      </c>
      <c r="T600" s="7" t="str">
        <f t="shared" si="84"/>
        <v>Large</v>
      </c>
      <c r="U600" s="7" t="str">
        <f t="shared" si="85"/>
        <v>LARGE</v>
      </c>
      <c r="V600" s="7" t="str">
        <f t="shared" si="86"/>
        <v>large</v>
      </c>
      <c r="W600" s="7" t="str">
        <f t="shared" si="87"/>
        <v>Large</v>
      </c>
      <c r="X600" s="9" t="str">
        <f>LEFT(A600,2)</f>
        <v>10</v>
      </c>
      <c r="Y600" s="9" t="str">
        <f>RIGHT(A600,3)</f>
        <v>407</v>
      </c>
      <c r="Z600" s="9" t="str">
        <f t="shared" si="88"/>
        <v>ge Car</v>
      </c>
      <c r="AA600" s="9" t="str">
        <f t="shared" si="89"/>
        <v>Hol</v>
      </c>
    </row>
    <row r="601" spans="1:27" x14ac:dyDescent="0.25">
      <c r="A601">
        <v>10420</v>
      </c>
      <c r="B601">
        <v>37</v>
      </c>
      <c r="C601">
        <v>100</v>
      </c>
      <c r="D601">
        <v>5</v>
      </c>
      <c r="E601" s="1">
        <v>41331.993055555555</v>
      </c>
      <c r="F601" s="1">
        <v>41333.351909722223</v>
      </c>
      <c r="G601" t="s">
        <v>171</v>
      </c>
      <c r="H601" t="s">
        <v>289</v>
      </c>
      <c r="I601" t="s">
        <v>90</v>
      </c>
      <c r="J601" t="s">
        <v>91</v>
      </c>
      <c r="K601">
        <v>2067</v>
      </c>
      <c r="L601" t="s">
        <v>56</v>
      </c>
      <c r="M601" t="s">
        <v>57</v>
      </c>
      <c r="N601" t="s">
        <v>92</v>
      </c>
      <c r="O601" t="s">
        <v>93</v>
      </c>
      <c r="P601" s="14" t="str">
        <f t="shared" si="81"/>
        <v>Adrian Huxley</v>
      </c>
      <c r="Q601" s="14" t="str">
        <f t="shared" si="82"/>
        <v>Adrian Huxley</v>
      </c>
      <c r="R601" t="s">
        <v>33</v>
      </c>
      <c r="S601" s="7">
        <f t="shared" si="83"/>
        <v>6</v>
      </c>
      <c r="T601" s="7" t="str">
        <f t="shared" si="84"/>
        <v>Medium</v>
      </c>
      <c r="U601" s="7" t="str">
        <f t="shared" si="85"/>
        <v>MEDIUM</v>
      </c>
      <c r="V601" s="7" t="str">
        <f t="shared" si="86"/>
        <v>medium</v>
      </c>
      <c r="W601" s="7" t="str">
        <f t="shared" si="87"/>
        <v>Medium</v>
      </c>
      <c r="X601" s="9" t="str">
        <f>LEFT(A601,2)</f>
        <v>10</v>
      </c>
      <c r="Y601" s="9" t="str">
        <f>RIGHT(A601,3)</f>
        <v>420</v>
      </c>
      <c r="Z601" s="9" t="str">
        <f t="shared" si="88"/>
        <v>ge Car</v>
      </c>
      <c r="AA601" s="9" t="str">
        <f t="shared" si="89"/>
        <v>Pro</v>
      </c>
    </row>
    <row r="602" spans="1:27" x14ac:dyDescent="0.25">
      <c r="A602">
        <v>10108</v>
      </c>
      <c r="B602">
        <v>38</v>
      </c>
      <c r="C602">
        <v>82.39</v>
      </c>
      <c r="D602">
        <v>2</v>
      </c>
      <c r="E602" s="1">
        <v>41355.063194444447</v>
      </c>
      <c r="F602" s="1">
        <v>41355.901805555557</v>
      </c>
      <c r="G602" t="s">
        <v>16</v>
      </c>
      <c r="H602" t="s">
        <v>107</v>
      </c>
      <c r="I602" t="s">
        <v>232</v>
      </c>
      <c r="K602" t="s">
        <v>233</v>
      </c>
      <c r="L602" t="s">
        <v>234</v>
      </c>
      <c r="M602" t="s">
        <v>116</v>
      </c>
      <c r="N602" t="s">
        <v>235</v>
      </c>
      <c r="O602" t="s">
        <v>236</v>
      </c>
      <c r="P602" s="14" t="str">
        <f t="shared" si="81"/>
        <v>Arnold Cruz</v>
      </c>
      <c r="Q602" s="14" t="str">
        <f t="shared" si="82"/>
        <v>Arnold Cruz</v>
      </c>
      <c r="R602" t="s">
        <v>33</v>
      </c>
      <c r="S602" s="7">
        <f t="shared" si="83"/>
        <v>6</v>
      </c>
      <c r="T602" s="7" t="str">
        <f t="shared" si="84"/>
        <v>Medium</v>
      </c>
      <c r="U602" s="7" t="str">
        <f t="shared" si="85"/>
        <v>MEDIUM</v>
      </c>
      <c r="V602" s="7" t="str">
        <f t="shared" si="86"/>
        <v>medium</v>
      </c>
      <c r="W602" s="7" t="str">
        <f t="shared" si="87"/>
        <v>Medium</v>
      </c>
      <c r="X602" s="9" t="str">
        <f>LEFT(A602,2)</f>
        <v>10</v>
      </c>
      <c r="Y602" s="9" t="str">
        <f>RIGHT(A602,3)</f>
        <v>108</v>
      </c>
      <c r="Z602" s="9" t="str">
        <f t="shared" si="88"/>
        <v>ic Car</v>
      </c>
      <c r="AA602" s="9" t="str">
        <f t="shared" si="89"/>
        <v>ppe</v>
      </c>
    </row>
    <row r="603" spans="1:27" x14ac:dyDescent="0.25">
      <c r="A603">
        <v>10122</v>
      </c>
      <c r="B603">
        <v>43</v>
      </c>
      <c r="C603">
        <v>72.38</v>
      </c>
      <c r="D603">
        <v>6</v>
      </c>
      <c r="E603" s="1">
        <v>41976.006249999999</v>
      </c>
      <c r="F603" s="1">
        <v>41976.365393518521</v>
      </c>
      <c r="G603" t="s">
        <v>16</v>
      </c>
      <c r="H603" t="s">
        <v>107</v>
      </c>
      <c r="I603" t="s">
        <v>237</v>
      </c>
      <c r="K603">
        <v>13008</v>
      </c>
      <c r="L603" t="s">
        <v>26</v>
      </c>
      <c r="M603" t="s">
        <v>27</v>
      </c>
      <c r="N603" t="s">
        <v>238</v>
      </c>
      <c r="O603" t="s">
        <v>239</v>
      </c>
      <c r="P603" s="14" t="str">
        <f t="shared" si="81"/>
        <v>Laurence Lebihan</v>
      </c>
      <c r="Q603" s="14" t="str">
        <f t="shared" si="82"/>
        <v>Laurence Lebihan</v>
      </c>
      <c r="R603" t="s">
        <v>33</v>
      </c>
      <c r="S603" s="7">
        <f t="shared" si="83"/>
        <v>6</v>
      </c>
      <c r="T603" s="7" t="str">
        <f t="shared" si="84"/>
        <v>Medium</v>
      </c>
      <c r="U603" s="7" t="str">
        <f t="shared" si="85"/>
        <v>MEDIUM</v>
      </c>
      <c r="V603" s="7" t="str">
        <f t="shared" si="86"/>
        <v>medium</v>
      </c>
      <c r="W603" s="7" t="str">
        <f t="shared" si="87"/>
        <v>Medium</v>
      </c>
      <c r="X603" s="9" t="str">
        <f>LEFT(A603,2)</f>
        <v>10</v>
      </c>
      <c r="Y603" s="9" t="str">
        <f>RIGHT(A603,3)</f>
        <v>122</v>
      </c>
      <c r="Z603" s="9" t="str">
        <f t="shared" si="88"/>
        <v>ic Car</v>
      </c>
      <c r="AA603" s="9" t="str">
        <f t="shared" si="89"/>
        <v>ppe</v>
      </c>
    </row>
    <row r="604" spans="1:27" x14ac:dyDescent="0.25">
      <c r="A604">
        <v>10135</v>
      </c>
      <c r="B604">
        <v>48</v>
      </c>
      <c r="C604">
        <v>79.31</v>
      </c>
      <c r="D604">
        <v>3</v>
      </c>
      <c r="E604" s="1">
        <v>42012.026388888888</v>
      </c>
      <c r="F604" s="1">
        <v>42013.290069444447</v>
      </c>
      <c r="G604" t="s">
        <v>16</v>
      </c>
      <c r="H604" t="s">
        <v>107</v>
      </c>
      <c r="I604" t="s">
        <v>156</v>
      </c>
      <c r="J604" t="s">
        <v>35</v>
      </c>
      <c r="K604">
        <v>97562</v>
      </c>
      <c r="L604" t="s">
        <v>20</v>
      </c>
      <c r="M604" t="s">
        <v>21</v>
      </c>
      <c r="N604" t="s">
        <v>157</v>
      </c>
      <c r="O604" t="s">
        <v>158</v>
      </c>
      <c r="P604" s="14" t="str">
        <f t="shared" si="81"/>
        <v>Valarie Nelson</v>
      </c>
      <c r="Q604" s="14" t="str">
        <f t="shared" si="82"/>
        <v>Valarie Nelson</v>
      </c>
      <c r="R604" t="s">
        <v>33</v>
      </c>
      <c r="S604" s="7">
        <f t="shared" si="83"/>
        <v>6</v>
      </c>
      <c r="T604" s="7" t="str">
        <f t="shared" si="84"/>
        <v>Medium</v>
      </c>
      <c r="U604" s="7" t="str">
        <f t="shared" si="85"/>
        <v>MEDIUM</v>
      </c>
      <c r="V604" s="7" t="str">
        <f t="shared" si="86"/>
        <v>medium</v>
      </c>
      <c r="W604" s="7" t="str">
        <f t="shared" si="87"/>
        <v>Medium</v>
      </c>
      <c r="X604" s="9" t="str">
        <f>LEFT(A604,2)</f>
        <v>10</v>
      </c>
      <c r="Y604" s="9" t="str">
        <f>RIGHT(A604,3)</f>
        <v>135</v>
      </c>
      <c r="Z604" s="9" t="str">
        <f t="shared" si="88"/>
        <v>ic Car</v>
      </c>
      <c r="AA604" s="9" t="str">
        <f t="shared" si="89"/>
        <v>ppe</v>
      </c>
    </row>
    <row r="605" spans="1:27" x14ac:dyDescent="0.25">
      <c r="A605">
        <v>10147</v>
      </c>
      <c r="B605">
        <v>26</v>
      </c>
      <c r="C605">
        <v>82.39</v>
      </c>
      <c r="D605">
        <v>3</v>
      </c>
      <c r="E605" s="1">
        <v>42427.058333333334</v>
      </c>
      <c r="F605" s="1">
        <v>42427.849120370367</v>
      </c>
      <c r="G605" t="s">
        <v>16</v>
      </c>
      <c r="H605" t="s">
        <v>107</v>
      </c>
      <c r="I605" t="s">
        <v>161</v>
      </c>
      <c r="J605" t="s">
        <v>72</v>
      </c>
      <c r="K605">
        <v>58339</v>
      </c>
      <c r="L605" t="s">
        <v>20</v>
      </c>
      <c r="M605" t="s">
        <v>21</v>
      </c>
      <c r="N605" t="s">
        <v>157</v>
      </c>
      <c r="O605" t="s">
        <v>162</v>
      </c>
      <c r="P605" s="14" t="str">
        <f t="shared" si="81"/>
        <v>Allen Nelson</v>
      </c>
      <c r="Q605" s="14" t="str">
        <f t="shared" si="82"/>
        <v>Allen Nelson</v>
      </c>
      <c r="R605" t="s">
        <v>24</v>
      </c>
      <c r="S605" s="7">
        <f t="shared" si="83"/>
        <v>5</v>
      </c>
      <c r="T605" s="7" t="str">
        <f t="shared" si="84"/>
        <v>Small</v>
      </c>
      <c r="U605" s="7" t="str">
        <f t="shared" si="85"/>
        <v>SMALL</v>
      </c>
      <c r="V605" s="7" t="str">
        <f t="shared" si="86"/>
        <v>small</v>
      </c>
      <c r="W605" s="7" t="str">
        <f t="shared" si="87"/>
        <v>Small</v>
      </c>
      <c r="X605" s="9" t="str">
        <f>LEFT(A605,2)</f>
        <v>10</v>
      </c>
      <c r="Y605" s="9" t="str">
        <f>RIGHT(A605,3)</f>
        <v>147</v>
      </c>
      <c r="Z605" s="9" t="str">
        <f t="shared" si="88"/>
        <v>ic Car</v>
      </c>
      <c r="AA605" s="9" t="str">
        <f t="shared" si="89"/>
        <v>ppe</v>
      </c>
    </row>
    <row r="606" spans="1:27" x14ac:dyDescent="0.25">
      <c r="A606">
        <v>10160</v>
      </c>
      <c r="B606">
        <v>38</v>
      </c>
      <c r="C606">
        <v>88.55</v>
      </c>
      <c r="D606">
        <v>4</v>
      </c>
      <c r="E606" s="1">
        <v>41134.059027777781</v>
      </c>
      <c r="F606" s="1">
        <v>41136.731909722221</v>
      </c>
      <c r="G606" t="s">
        <v>16</v>
      </c>
      <c r="H606" t="s">
        <v>107</v>
      </c>
      <c r="I606" t="s">
        <v>199</v>
      </c>
      <c r="J606" t="s">
        <v>35</v>
      </c>
      <c r="L606" t="s">
        <v>20</v>
      </c>
      <c r="M606" t="s">
        <v>21</v>
      </c>
      <c r="N606" t="s">
        <v>200</v>
      </c>
      <c r="O606" t="s">
        <v>61</v>
      </c>
      <c r="P606" s="14" t="str">
        <f t="shared" si="81"/>
        <v>Michael Chandler</v>
      </c>
      <c r="Q606" s="14" t="str">
        <f t="shared" si="82"/>
        <v>Michael Chandler</v>
      </c>
      <c r="R606" t="s">
        <v>33</v>
      </c>
      <c r="S606" s="7">
        <f t="shared" si="83"/>
        <v>6</v>
      </c>
      <c r="T606" s="7" t="str">
        <f t="shared" si="84"/>
        <v>Medium</v>
      </c>
      <c r="U606" s="7" t="str">
        <f t="shared" si="85"/>
        <v>MEDIUM</v>
      </c>
      <c r="V606" s="7" t="str">
        <f t="shared" si="86"/>
        <v>medium</v>
      </c>
      <c r="W606" s="7" t="str">
        <f t="shared" si="87"/>
        <v>Medium</v>
      </c>
      <c r="X606" s="9" t="str">
        <f>LEFT(A606,2)</f>
        <v>10</v>
      </c>
      <c r="Y606" s="9" t="str">
        <f>RIGHT(A606,3)</f>
        <v>160</v>
      </c>
      <c r="Z606" s="9" t="str">
        <f t="shared" si="88"/>
        <v>ic Car</v>
      </c>
      <c r="AA606" s="9" t="str">
        <f t="shared" si="89"/>
        <v>ppe</v>
      </c>
    </row>
    <row r="607" spans="1:27" x14ac:dyDescent="0.25">
      <c r="A607">
        <v>10170</v>
      </c>
      <c r="B607">
        <v>20</v>
      </c>
      <c r="C607">
        <v>63.14</v>
      </c>
      <c r="D607">
        <v>2</v>
      </c>
      <c r="E607" s="1">
        <v>42615.977083333331</v>
      </c>
      <c r="F607" s="1">
        <v>42617.436122685183</v>
      </c>
      <c r="G607" t="s">
        <v>16</v>
      </c>
      <c r="H607" t="s">
        <v>107</v>
      </c>
      <c r="I607" t="s">
        <v>226</v>
      </c>
      <c r="K607">
        <v>8010</v>
      </c>
      <c r="L607" t="s">
        <v>86</v>
      </c>
      <c r="M607" t="s">
        <v>27</v>
      </c>
      <c r="N607" t="s">
        <v>227</v>
      </c>
      <c r="O607" t="s">
        <v>228</v>
      </c>
      <c r="P607" s="14" t="str">
        <f t="shared" si="81"/>
        <v>Roland Mendel</v>
      </c>
      <c r="Q607" s="14" t="str">
        <f t="shared" si="82"/>
        <v>Roland Mendel</v>
      </c>
      <c r="R607" t="s">
        <v>24</v>
      </c>
      <c r="S607" s="7">
        <f t="shared" si="83"/>
        <v>5</v>
      </c>
      <c r="T607" s="7" t="str">
        <f t="shared" si="84"/>
        <v>Small</v>
      </c>
      <c r="U607" s="7" t="str">
        <f t="shared" si="85"/>
        <v>SMALL</v>
      </c>
      <c r="V607" s="7" t="str">
        <f t="shared" si="86"/>
        <v>small</v>
      </c>
      <c r="W607" s="7" t="str">
        <f t="shared" si="87"/>
        <v>Small</v>
      </c>
      <c r="X607" s="9" t="str">
        <f>LEFT(A607,2)</f>
        <v>10</v>
      </c>
      <c r="Y607" s="9" t="str">
        <f>RIGHT(A607,3)</f>
        <v>170</v>
      </c>
      <c r="Z607" s="9" t="str">
        <f t="shared" si="88"/>
        <v>ic Car</v>
      </c>
      <c r="AA607" s="9" t="str">
        <f t="shared" si="89"/>
        <v>ppe</v>
      </c>
    </row>
    <row r="608" spans="1:27" x14ac:dyDescent="0.25">
      <c r="A608">
        <v>10181</v>
      </c>
      <c r="B608">
        <v>22</v>
      </c>
      <c r="C608">
        <v>73.92</v>
      </c>
      <c r="D608">
        <v>10</v>
      </c>
      <c r="E608" s="1">
        <v>41909.030555555553</v>
      </c>
      <c r="F608" s="1">
        <v>41910.028252314813</v>
      </c>
      <c r="G608" t="s">
        <v>16</v>
      </c>
      <c r="H608" t="s">
        <v>107</v>
      </c>
      <c r="I608" t="s">
        <v>46</v>
      </c>
      <c r="K608" t="s">
        <v>47</v>
      </c>
      <c r="L608" t="s">
        <v>48</v>
      </c>
      <c r="M608" t="s">
        <v>27</v>
      </c>
      <c r="N608" t="s">
        <v>49</v>
      </c>
      <c r="O608" t="s">
        <v>50</v>
      </c>
      <c r="P608" s="14" t="str">
        <f t="shared" si="81"/>
        <v>Veysel Oeztan</v>
      </c>
      <c r="Q608" s="14" t="str">
        <f t="shared" si="82"/>
        <v>Veysel Oeztan</v>
      </c>
      <c r="R608" t="s">
        <v>24</v>
      </c>
      <c r="S608" s="7">
        <f t="shared" si="83"/>
        <v>5</v>
      </c>
      <c r="T608" s="7" t="str">
        <f t="shared" si="84"/>
        <v>Small</v>
      </c>
      <c r="U608" s="7" t="str">
        <f t="shared" si="85"/>
        <v>SMALL</v>
      </c>
      <c r="V608" s="7" t="str">
        <f t="shared" si="86"/>
        <v>small</v>
      </c>
      <c r="W608" s="7" t="str">
        <f t="shared" si="87"/>
        <v>Small</v>
      </c>
      <c r="X608" s="9" t="str">
        <f>LEFT(A608,2)</f>
        <v>10</v>
      </c>
      <c r="Y608" s="9" t="str">
        <f>RIGHT(A608,3)</f>
        <v>181</v>
      </c>
      <c r="Z608" s="9" t="str">
        <f t="shared" si="88"/>
        <v>ic Car</v>
      </c>
      <c r="AA608" s="9" t="str">
        <f t="shared" si="89"/>
        <v>ppe</v>
      </c>
    </row>
    <row r="609" spans="1:27" x14ac:dyDescent="0.25">
      <c r="A609">
        <v>10192</v>
      </c>
      <c r="B609">
        <v>45</v>
      </c>
      <c r="C609">
        <v>90.86</v>
      </c>
      <c r="D609">
        <v>15</v>
      </c>
      <c r="E609" s="1">
        <v>42478.988888888889</v>
      </c>
      <c r="F609" s="1">
        <v>42481.685706018521</v>
      </c>
      <c r="G609" t="s">
        <v>16</v>
      </c>
      <c r="H609" t="s">
        <v>107</v>
      </c>
      <c r="I609" t="s">
        <v>159</v>
      </c>
      <c r="J609" t="s">
        <v>160</v>
      </c>
      <c r="K609">
        <v>62005</v>
      </c>
      <c r="L609" t="s">
        <v>20</v>
      </c>
      <c r="M609" t="s">
        <v>21</v>
      </c>
      <c r="N609" t="s">
        <v>36</v>
      </c>
      <c r="O609" t="s">
        <v>158</v>
      </c>
      <c r="P609" s="14" t="str">
        <f t="shared" si="81"/>
        <v>Valarie Young</v>
      </c>
      <c r="Q609" s="14" t="str">
        <f t="shared" si="82"/>
        <v>Valarie Young</v>
      </c>
      <c r="R609" t="s">
        <v>33</v>
      </c>
      <c r="S609" s="7">
        <f t="shared" si="83"/>
        <v>6</v>
      </c>
      <c r="T609" s="7" t="str">
        <f t="shared" si="84"/>
        <v>Medium</v>
      </c>
      <c r="U609" s="7" t="str">
        <f t="shared" si="85"/>
        <v>MEDIUM</v>
      </c>
      <c r="V609" s="7" t="str">
        <f t="shared" si="86"/>
        <v>medium</v>
      </c>
      <c r="W609" s="7" t="str">
        <f t="shared" si="87"/>
        <v>Medium</v>
      </c>
      <c r="X609" s="9" t="str">
        <f>LEFT(A609,2)</f>
        <v>10</v>
      </c>
      <c r="Y609" s="9" t="str">
        <f>RIGHT(A609,3)</f>
        <v>192</v>
      </c>
      <c r="Z609" s="9" t="str">
        <f t="shared" si="88"/>
        <v>ic Car</v>
      </c>
      <c r="AA609" s="9" t="str">
        <f t="shared" si="89"/>
        <v>ppe</v>
      </c>
    </row>
    <row r="610" spans="1:27" x14ac:dyDescent="0.25">
      <c r="A610">
        <v>10203</v>
      </c>
      <c r="B610">
        <v>45</v>
      </c>
      <c r="C610">
        <v>85.47</v>
      </c>
      <c r="D610">
        <v>4</v>
      </c>
      <c r="E610" s="1">
        <v>41307.076388888891</v>
      </c>
      <c r="F610" s="1">
        <v>41307.922199074077</v>
      </c>
      <c r="G610" t="s">
        <v>16</v>
      </c>
      <c r="H610" t="s">
        <v>107</v>
      </c>
      <c r="I610" t="s">
        <v>103</v>
      </c>
      <c r="K610">
        <v>28034</v>
      </c>
      <c r="L610" t="s">
        <v>104</v>
      </c>
      <c r="M610" t="s">
        <v>27</v>
      </c>
      <c r="N610" t="s">
        <v>105</v>
      </c>
      <c r="O610" t="s">
        <v>106</v>
      </c>
      <c r="P610" s="14" t="str">
        <f t="shared" si="81"/>
        <v>Diego Freyre</v>
      </c>
      <c r="Q610" s="14" t="str">
        <f t="shared" si="82"/>
        <v>Diego Freyre</v>
      </c>
      <c r="R610" t="s">
        <v>33</v>
      </c>
      <c r="S610" s="7">
        <f t="shared" si="83"/>
        <v>6</v>
      </c>
      <c r="T610" s="7" t="str">
        <f t="shared" si="84"/>
        <v>Medium</v>
      </c>
      <c r="U610" s="7" t="str">
        <f t="shared" si="85"/>
        <v>MEDIUM</v>
      </c>
      <c r="V610" s="7" t="str">
        <f t="shared" si="86"/>
        <v>medium</v>
      </c>
      <c r="W610" s="7" t="str">
        <f t="shared" si="87"/>
        <v>Medium</v>
      </c>
      <c r="X610" s="9" t="str">
        <f>LEFT(A610,2)</f>
        <v>10</v>
      </c>
      <c r="Y610" s="9" t="str">
        <f>RIGHT(A610,3)</f>
        <v>203</v>
      </c>
      <c r="Z610" s="9" t="str">
        <f t="shared" si="88"/>
        <v>ic Car</v>
      </c>
      <c r="AA610" s="9" t="str">
        <f t="shared" si="89"/>
        <v>ppe</v>
      </c>
    </row>
    <row r="611" spans="1:27" x14ac:dyDescent="0.25">
      <c r="A611">
        <v>10212</v>
      </c>
      <c r="B611">
        <v>20</v>
      </c>
      <c r="C611">
        <v>66.989999999999995</v>
      </c>
      <c r="D611">
        <v>14</v>
      </c>
      <c r="E611" s="1">
        <v>41567.036805555559</v>
      </c>
      <c r="F611" s="1">
        <v>41567.053831018522</v>
      </c>
      <c r="G611" t="s">
        <v>16</v>
      </c>
      <c r="H611" t="s">
        <v>107</v>
      </c>
      <c r="I611" t="s">
        <v>103</v>
      </c>
      <c r="K611">
        <v>28034</v>
      </c>
      <c r="L611" t="s">
        <v>104</v>
      </c>
      <c r="M611" t="s">
        <v>27</v>
      </c>
      <c r="N611" t="s">
        <v>105</v>
      </c>
      <c r="O611" t="s">
        <v>106</v>
      </c>
      <c r="P611" s="14" t="str">
        <f t="shared" si="81"/>
        <v>Diego Freyre</v>
      </c>
      <c r="Q611" s="14" t="str">
        <f t="shared" si="82"/>
        <v>Diego Freyre</v>
      </c>
      <c r="R611" t="s">
        <v>24</v>
      </c>
      <c r="S611" s="7">
        <f t="shared" si="83"/>
        <v>5</v>
      </c>
      <c r="T611" s="7" t="str">
        <f t="shared" si="84"/>
        <v>Small</v>
      </c>
      <c r="U611" s="7" t="str">
        <f t="shared" si="85"/>
        <v>SMALL</v>
      </c>
      <c r="V611" s="7" t="str">
        <f t="shared" si="86"/>
        <v>small</v>
      </c>
      <c r="W611" s="7" t="str">
        <f t="shared" si="87"/>
        <v>Small</v>
      </c>
      <c r="X611" s="9" t="str">
        <f>LEFT(A611,2)</f>
        <v>10</v>
      </c>
      <c r="Y611" s="9" t="str">
        <f>RIGHT(A611,3)</f>
        <v>212</v>
      </c>
      <c r="Z611" s="9" t="str">
        <f t="shared" si="88"/>
        <v>ic Car</v>
      </c>
      <c r="AA611" s="9" t="str">
        <f t="shared" si="89"/>
        <v>ppe</v>
      </c>
    </row>
    <row r="612" spans="1:27" x14ac:dyDescent="0.25">
      <c r="A612">
        <v>10225</v>
      </c>
      <c r="B612">
        <v>47</v>
      </c>
      <c r="C612">
        <v>64.680000000000007</v>
      </c>
      <c r="D612">
        <v>5</v>
      </c>
      <c r="E612" s="1">
        <v>42001.040277777778</v>
      </c>
      <c r="F612" s="1">
        <v>42002.390833333331</v>
      </c>
      <c r="G612" t="s">
        <v>16</v>
      </c>
      <c r="H612" t="s">
        <v>107</v>
      </c>
      <c r="I612" t="s">
        <v>244</v>
      </c>
      <c r="K612">
        <v>1203</v>
      </c>
      <c r="L612" t="s">
        <v>245</v>
      </c>
      <c r="M612" t="s">
        <v>27</v>
      </c>
      <c r="N612" t="s">
        <v>246</v>
      </c>
      <c r="O612" t="s">
        <v>61</v>
      </c>
      <c r="P612" s="14" t="str">
        <f t="shared" si="81"/>
        <v>Michael Holz</v>
      </c>
      <c r="Q612" s="14" t="str">
        <f t="shared" si="82"/>
        <v>Michael Holz</v>
      </c>
      <c r="R612" t="s">
        <v>33</v>
      </c>
      <c r="S612" s="7">
        <f t="shared" si="83"/>
        <v>6</v>
      </c>
      <c r="T612" s="7" t="str">
        <f t="shared" si="84"/>
        <v>Medium</v>
      </c>
      <c r="U612" s="7" t="str">
        <f t="shared" si="85"/>
        <v>MEDIUM</v>
      </c>
      <c r="V612" s="7" t="str">
        <f t="shared" si="86"/>
        <v>medium</v>
      </c>
      <c r="W612" s="7" t="str">
        <f t="shared" si="87"/>
        <v>Medium</v>
      </c>
      <c r="X612" s="9" t="str">
        <f>LEFT(A612,2)</f>
        <v>10</v>
      </c>
      <c r="Y612" s="9" t="str">
        <f>RIGHT(A612,3)</f>
        <v>225</v>
      </c>
      <c r="Z612" s="9" t="str">
        <f t="shared" si="88"/>
        <v>ic Car</v>
      </c>
      <c r="AA612" s="9" t="str">
        <f t="shared" si="89"/>
        <v>ppe</v>
      </c>
    </row>
    <row r="613" spans="1:27" x14ac:dyDescent="0.25">
      <c r="A613">
        <v>10239</v>
      </c>
      <c r="B613">
        <v>46</v>
      </c>
      <c r="C613">
        <v>73.92</v>
      </c>
      <c r="D613">
        <v>4</v>
      </c>
      <c r="E613" s="1">
        <v>42249.030555555553</v>
      </c>
      <c r="F613" s="1">
        <v>42251.093217592592</v>
      </c>
      <c r="G613" t="s">
        <v>16</v>
      </c>
      <c r="H613" t="s">
        <v>107</v>
      </c>
      <c r="I613" t="s">
        <v>217</v>
      </c>
      <c r="K613">
        <v>90110</v>
      </c>
      <c r="L613" t="s">
        <v>76</v>
      </c>
      <c r="M613" t="s">
        <v>27</v>
      </c>
      <c r="N613" t="s">
        <v>218</v>
      </c>
      <c r="O613" t="s">
        <v>219</v>
      </c>
      <c r="P613" s="14" t="str">
        <f t="shared" si="81"/>
        <v>Pirkko Koskitalo</v>
      </c>
      <c r="Q613" s="14" t="str">
        <f t="shared" si="82"/>
        <v>Pirkko Koskitalo</v>
      </c>
      <c r="R613" t="s">
        <v>33</v>
      </c>
      <c r="S613" s="7">
        <f t="shared" si="83"/>
        <v>6</v>
      </c>
      <c r="T613" s="7" t="str">
        <f t="shared" si="84"/>
        <v>Medium</v>
      </c>
      <c r="U613" s="7" t="str">
        <f t="shared" si="85"/>
        <v>MEDIUM</v>
      </c>
      <c r="V613" s="7" t="str">
        <f t="shared" si="86"/>
        <v>medium</v>
      </c>
      <c r="W613" s="7" t="str">
        <f t="shared" si="87"/>
        <v>Medium</v>
      </c>
      <c r="X613" s="9" t="str">
        <f>LEFT(A613,2)</f>
        <v>10</v>
      </c>
      <c r="Y613" s="9" t="str">
        <f>RIGHT(A613,3)</f>
        <v>239</v>
      </c>
      <c r="Z613" s="9" t="str">
        <f t="shared" si="88"/>
        <v>ic Car</v>
      </c>
      <c r="AA613" s="9" t="str">
        <f t="shared" si="89"/>
        <v>ppe</v>
      </c>
    </row>
    <row r="614" spans="1:27" x14ac:dyDescent="0.25">
      <c r="A614">
        <v>10253</v>
      </c>
      <c r="B614">
        <v>23</v>
      </c>
      <c r="C614">
        <v>83.93</v>
      </c>
      <c r="D614">
        <v>9</v>
      </c>
      <c r="E614" s="1">
        <v>41212.056944444441</v>
      </c>
      <c r="F614" s="1">
        <v>41214.813634259262</v>
      </c>
      <c r="G614" t="s">
        <v>189</v>
      </c>
      <c r="H614" t="s">
        <v>107</v>
      </c>
      <c r="I614" t="s">
        <v>97</v>
      </c>
      <c r="K614" t="s">
        <v>98</v>
      </c>
      <c r="L614" t="s">
        <v>99</v>
      </c>
      <c r="M614" t="s">
        <v>27</v>
      </c>
      <c r="N614" t="s">
        <v>100</v>
      </c>
      <c r="O614" t="s">
        <v>101</v>
      </c>
      <c r="P614" s="14" t="str">
        <f t="shared" si="81"/>
        <v>Elizabeth Devon</v>
      </c>
      <c r="Q614" s="14" t="str">
        <f t="shared" si="82"/>
        <v>Elizabeth Devon</v>
      </c>
      <c r="R614" t="s">
        <v>24</v>
      </c>
      <c r="S614" s="7">
        <f t="shared" si="83"/>
        <v>5</v>
      </c>
      <c r="T614" s="7" t="str">
        <f t="shared" si="84"/>
        <v>Small</v>
      </c>
      <c r="U614" s="7" t="str">
        <f t="shared" si="85"/>
        <v>SMALL</v>
      </c>
      <c r="V614" s="7" t="str">
        <f t="shared" si="86"/>
        <v>small</v>
      </c>
      <c r="W614" s="7" t="str">
        <f t="shared" si="87"/>
        <v>Small</v>
      </c>
      <c r="X614" s="9" t="str">
        <f>LEFT(A614,2)</f>
        <v>10</v>
      </c>
      <c r="Y614" s="9" t="str">
        <f>RIGHT(A614,3)</f>
        <v>253</v>
      </c>
      <c r="Z614" s="9" t="str">
        <f t="shared" si="88"/>
        <v>ic Car</v>
      </c>
      <c r="AA614" s="9" t="str">
        <f t="shared" si="89"/>
        <v>cel</v>
      </c>
    </row>
    <row r="615" spans="1:27" x14ac:dyDescent="0.25">
      <c r="A615">
        <v>10266</v>
      </c>
      <c r="B615">
        <v>33</v>
      </c>
      <c r="C615">
        <v>74.69</v>
      </c>
      <c r="D615">
        <v>10</v>
      </c>
      <c r="E615" s="1">
        <v>42075.042361111111</v>
      </c>
      <c r="F615" s="1">
        <v>42076.514317129629</v>
      </c>
      <c r="G615" t="s">
        <v>16</v>
      </c>
      <c r="H615" t="s">
        <v>107</v>
      </c>
      <c r="I615" t="s">
        <v>247</v>
      </c>
      <c r="K615">
        <v>42100</v>
      </c>
      <c r="L615" t="s">
        <v>148</v>
      </c>
      <c r="M615" t="s">
        <v>27</v>
      </c>
      <c r="N615" t="s">
        <v>248</v>
      </c>
      <c r="O615" t="s">
        <v>249</v>
      </c>
      <c r="P615" s="14" t="str">
        <f t="shared" si="81"/>
        <v>Maurizio Moroni</v>
      </c>
      <c r="Q615" s="14" t="str">
        <f t="shared" si="82"/>
        <v>Maurizio Moroni</v>
      </c>
      <c r="R615" t="s">
        <v>24</v>
      </c>
      <c r="S615" s="7">
        <f t="shared" si="83"/>
        <v>5</v>
      </c>
      <c r="T615" s="7" t="str">
        <f t="shared" si="84"/>
        <v>Small</v>
      </c>
      <c r="U615" s="7" t="str">
        <f t="shared" si="85"/>
        <v>SMALL</v>
      </c>
      <c r="V615" s="7" t="str">
        <f t="shared" si="86"/>
        <v>small</v>
      </c>
      <c r="W615" s="7" t="str">
        <f t="shared" si="87"/>
        <v>Small</v>
      </c>
      <c r="X615" s="9" t="str">
        <f>LEFT(A615,2)</f>
        <v>10</v>
      </c>
      <c r="Y615" s="9" t="str">
        <f>RIGHT(A615,3)</f>
        <v>266</v>
      </c>
      <c r="Z615" s="9" t="str">
        <f t="shared" si="88"/>
        <v>ic Car</v>
      </c>
      <c r="AA615" s="9" t="str">
        <f t="shared" si="89"/>
        <v>ppe</v>
      </c>
    </row>
    <row r="616" spans="1:27" x14ac:dyDescent="0.25">
      <c r="A616">
        <v>10278</v>
      </c>
      <c r="B616">
        <v>29</v>
      </c>
      <c r="C616">
        <v>90.86</v>
      </c>
      <c r="D616">
        <v>10</v>
      </c>
      <c r="E616" s="1">
        <v>42412.02847222222</v>
      </c>
      <c r="F616" s="1">
        <v>42414.376400462963</v>
      </c>
      <c r="G616" t="s">
        <v>16</v>
      </c>
      <c r="H616" t="s">
        <v>107</v>
      </c>
      <c r="I616" t="s">
        <v>283</v>
      </c>
      <c r="J616" t="s">
        <v>284</v>
      </c>
      <c r="K616">
        <v>83030</v>
      </c>
      <c r="L616" t="s">
        <v>20</v>
      </c>
      <c r="M616" t="s">
        <v>21</v>
      </c>
      <c r="N616" t="s">
        <v>67</v>
      </c>
      <c r="O616" t="s">
        <v>221</v>
      </c>
      <c r="P616" s="14" t="str">
        <f t="shared" si="81"/>
        <v>Sue King</v>
      </c>
      <c r="Q616" s="14" t="str">
        <f t="shared" si="82"/>
        <v>Sue King</v>
      </c>
      <c r="R616" t="s">
        <v>24</v>
      </c>
      <c r="S616" s="7">
        <f t="shared" si="83"/>
        <v>5</v>
      </c>
      <c r="T616" s="7" t="str">
        <f t="shared" si="84"/>
        <v>Small</v>
      </c>
      <c r="U616" s="7" t="str">
        <f t="shared" si="85"/>
        <v>SMALL</v>
      </c>
      <c r="V616" s="7" t="str">
        <f t="shared" si="86"/>
        <v>small</v>
      </c>
      <c r="W616" s="7" t="str">
        <f t="shared" si="87"/>
        <v>Small</v>
      </c>
      <c r="X616" s="9" t="str">
        <f>LEFT(A616,2)</f>
        <v>10</v>
      </c>
      <c r="Y616" s="9" t="str">
        <f>RIGHT(A616,3)</f>
        <v>278</v>
      </c>
      <c r="Z616" s="9" t="str">
        <f t="shared" si="88"/>
        <v>ic Car</v>
      </c>
      <c r="AA616" s="9" t="str">
        <f t="shared" si="89"/>
        <v>ppe</v>
      </c>
    </row>
    <row r="617" spans="1:27" x14ac:dyDescent="0.25">
      <c r="A617">
        <v>10287</v>
      </c>
      <c r="B617">
        <v>44</v>
      </c>
      <c r="C617">
        <v>82.39</v>
      </c>
      <c r="D617">
        <v>8</v>
      </c>
      <c r="E617" s="1">
        <v>41316.049305555556</v>
      </c>
      <c r="F617" s="1">
        <v>41316.51935185185</v>
      </c>
      <c r="G617" t="s">
        <v>16</v>
      </c>
      <c r="H617" t="s">
        <v>107</v>
      </c>
      <c r="I617" t="s">
        <v>244</v>
      </c>
      <c r="K617">
        <v>1203</v>
      </c>
      <c r="L617" t="s">
        <v>245</v>
      </c>
      <c r="M617" t="s">
        <v>27</v>
      </c>
      <c r="N617" t="s">
        <v>246</v>
      </c>
      <c r="O617" t="s">
        <v>61</v>
      </c>
      <c r="P617" s="14" t="str">
        <f t="shared" si="81"/>
        <v>Michael Holz</v>
      </c>
      <c r="Q617" s="14" t="str">
        <f t="shared" si="82"/>
        <v>Michael Holz</v>
      </c>
      <c r="R617" t="s">
        <v>33</v>
      </c>
      <c r="S617" s="7">
        <f t="shared" si="83"/>
        <v>6</v>
      </c>
      <c r="T617" s="7" t="str">
        <f t="shared" si="84"/>
        <v>Medium</v>
      </c>
      <c r="U617" s="7" t="str">
        <f t="shared" si="85"/>
        <v>MEDIUM</v>
      </c>
      <c r="V617" s="7" t="str">
        <f t="shared" si="86"/>
        <v>medium</v>
      </c>
      <c r="W617" s="7" t="str">
        <f t="shared" si="87"/>
        <v>Medium</v>
      </c>
      <c r="X617" s="9" t="str">
        <f>LEFT(A617,2)</f>
        <v>10</v>
      </c>
      <c r="Y617" s="9" t="str">
        <f>RIGHT(A617,3)</f>
        <v>287</v>
      </c>
      <c r="Z617" s="9" t="str">
        <f t="shared" si="88"/>
        <v>ic Car</v>
      </c>
      <c r="AA617" s="9" t="str">
        <f t="shared" si="89"/>
        <v>ppe</v>
      </c>
    </row>
    <row r="618" spans="1:27" x14ac:dyDescent="0.25">
      <c r="A618">
        <v>10300</v>
      </c>
      <c r="B618">
        <v>41</v>
      </c>
      <c r="C618">
        <v>92.4</v>
      </c>
      <c r="D618">
        <v>1</v>
      </c>
      <c r="E618" s="1">
        <v>41697.041666666664</v>
      </c>
      <c r="F618" s="1">
        <v>41698.181631944448</v>
      </c>
      <c r="G618" t="s">
        <v>16</v>
      </c>
      <c r="H618" t="s">
        <v>107</v>
      </c>
      <c r="I618" t="s">
        <v>252</v>
      </c>
      <c r="K618">
        <v>60528</v>
      </c>
      <c r="L618" t="s">
        <v>241</v>
      </c>
      <c r="M618" t="s">
        <v>27</v>
      </c>
      <c r="N618" t="s">
        <v>253</v>
      </c>
      <c r="O618" t="s">
        <v>228</v>
      </c>
      <c r="P618" s="14" t="str">
        <f t="shared" si="81"/>
        <v>Roland Keitel</v>
      </c>
      <c r="Q618" s="14" t="str">
        <f t="shared" si="82"/>
        <v>Roland Keitel</v>
      </c>
      <c r="R618" t="s">
        <v>33</v>
      </c>
      <c r="S618" s="7">
        <f t="shared" si="83"/>
        <v>6</v>
      </c>
      <c r="T618" s="7" t="str">
        <f t="shared" si="84"/>
        <v>Medium</v>
      </c>
      <c r="U618" s="7" t="str">
        <f t="shared" si="85"/>
        <v>MEDIUM</v>
      </c>
      <c r="V618" s="7" t="str">
        <f t="shared" si="86"/>
        <v>medium</v>
      </c>
      <c r="W618" s="7" t="str">
        <f t="shared" si="87"/>
        <v>Medium</v>
      </c>
      <c r="X618" s="9" t="str">
        <f>LEFT(A618,2)</f>
        <v>10</v>
      </c>
      <c r="Y618" s="9" t="str">
        <f>RIGHT(A618,3)</f>
        <v>300</v>
      </c>
      <c r="Z618" s="9" t="str">
        <f t="shared" si="88"/>
        <v>ic Car</v>
      </c>
      <c r="AA618" s="9" t="str">
        <f t="shared" si="89"/>
        <v>ppe</v>
      </c>
    </row>
    <row r="619" spans="1:27" x14ac:dyDescent="0.25">
      <c r="A619">
        <v>10310</v>
      </c>
      <c r="B619">
        <v>20</v>
      </c>
      <c r="C619">
        <v>91.63</v>
      </c>
      <c r="D619">
        <v>6</v>
      </c>
      <c r="E619" s="1">
        <v>41318.022222222222</v>
      </c>
      <c r="F619" s="1">
        <v>41319.056423611109</v>
      </c>
      <c r="G619" t="s">
        <v>16</v>
      </c>
      <c r="H619" t="s">
        <v>107</v>
      </c>
      <c r="I619" t="s">
        <v>240</v>
      </c>
      <c r="K619">
        <v>50739</v>
      </c>
      <c r="L619" t="s">
        <v>241</v>
      </c>
      <c r="M619" t="s">
        <v>27</v>
      </c>
      <c r="N619" t="s">
        <v>242</v>
      </c>
      <c r="O619" t="s">
        <v>243</v>
      </c>
      <c r="P619" s="14" t="str">
        <f t="shared" si="81"/>
        <v>Henriette Pfalzheim</v>
      </c>
      <c r="Q619" s="14" t="str">
        <f t="shared" si="82"/>
        <v>Henriette Pfalzheim</v>
      </c>
      <c r="R619" t="s">
        <v>24</v>
      </c>
      <c r="S619" s="7">
        <f t="shared" si="83"/>
        <v>5</v>
      </c>
      <c r="T619" s="7" t="str">
        <f t="shared" si="84"/>
        <v>Small</v>
      </c>
      <c r="U619" s="7" t="str">
        <f t="shared" si="85"/>
        <v>SMALL</v>
      </c>
      <c r="V619" s="7" t="str">
        <f t="shared" si="86"/>
        <v>small</v>
      </c>
      <c r="W619" s="7" t="str">
        <f t="shared" si="87"/>
        <v>Small</v>
      </c>
      <c r="X619" s="9" t="str">
        <f>LEFT(A619,2)</f>
        <v>10</v>
      </c>
      <c r="Y619" s="9" t="str">
        <f>RIGHT(A619,3)</f>
        <v>310</v>
      </c>
      <c r="Z619" s="9" t="str">
        <f t="shared" si="88"/>
        <v>ic Car</v>
      </c>
      <c r="AA619" s="9" t="str">
        <f t="shared" si="89"/>
        <v>ppe</v>
      </c>
    </row>
    <row r="620" spans="1:27" x14ac:dyDescent="0.25">
      <c r="A620">
        <v>10321</v>
      </c>
      <c r="B620">
        <v>37</v>
      </c>
      <c r="C620">
        <v>78.540000000000006</v>
      </c>
      <c r="D620">
        <v>14</v>
      </c>
      <c r="E620" s="1">
        <v>42728.94027777778</v>
      </c>
      <c r="F620" s="1">
        <v>42730.854699074072</v>
      </c>
      <c r="G620" t="s">
        <v>16</v>
      </c>
      <c r="H620" t="s">
        <v>107</v>
      </c>
      <c r="I620" t="s">
        <v>94</v>
      </c>
      <c r="J620" t="s">
        <v>72</v>
      </c>
      <c r="K620">
        <v>50553</v>
      </c>
      <c r="L620" t="s">
        <v>20</v>
      </c>
      <c r="M620" t="s">
        <v>21</v>
      </c>
      <c r="N620" t="s">
        <v>95</v>
      </c>
      <c r="O620" t="s">
        <v>96</v>
      </c>
      <c r="P620" s="14" t="str">
        <f t="shared" si="81"/>
        <v>Violeta Benitez</v>
      </c>
      <c r="Q620" s="14" t="str">
        <f t="shared" si="82"/>
        <v>Violeta Benitez</v>
      </c>
      <c r="R620" t="s">
        <v>24</v>
      </c>
      <c r="S620" s="7">
        <f t="shared" si="83"/>
        <v>5</v>
      </c>
      <c r="T620" s="7" t="str">
        <f t="shared" si="84"/>
        <v>Small</v>
      </c>
      <c r="U620" s="7" t="str">
        <f t="shared" si="85"/>
        <v>SMALL</v>
      </c>
      <c r="V620" s="7" t="str">
        <f t="shared" si="86"/>
        <v>small</v>
      </c>
      <c r="W620" s="7" t="str">
        <f t="shared" si="87"/>
        <v>Small</v>
      </c>
      <c r="X620" s="9" t="str">
        <f>LEFT(A620,2)</f>
        <v>10</v>
      </c>
      <c r="Y620" s="9" t="str">
        <f>RIGHT(A620,3)</f>
        <v>321</v>
      </c>
      <c r="Z620" s="9" t="str">
        <f t="shared" si="88"/>
        <v>ic Car</v>
      </c>
      <c r="AA620" s="9" t="str">
        <f t="shared" si="89"/>
        <v>ppe</v>
      </c>
    </row>
    <row r="621" spans="1:27" x14ac:dyDescent="0.25">
      <c r="A621">
        <v>10329</v>
      </c>
      <c r="B621">
        <v>29</v>
      </c>
      <c r="C621">
        <v>100</v>
      </c>
      <c r="D621">
        <v>9</v>
      </c>
      <c r="E621" s="1">
        <v>41064.099305555559</v>
      </c>
      <c r="F621" s="1">
        <v>41065.211342592593</v>
      </c>
      <c r="G621" t="s">
        <v>16</v>
      </c>
      <c r="H621" t="s">
        <v>107</v>
      </c>
      <c r="I621" t="s">
        <v>18</v>
      </c>
      <c r="J621" t="s">
        <v>19</v>
      </c>
      <c r="K621">
        <v>10022</v>
      </c>
      <c r="L621" t="s">
        <v>20</v>
      </c>
      <c r="M621" t="s">
        <v>21</v>
      </c>
      <c r="N621" t="s">
        <v>22</v>
      </c>
      <c r="O621" t="s">
        <v>23</v>
      </c>
      <c r="P621" s="14" t="str">
        <f t="shared" si="81"/>
        <v>Kwai Yu</v>
      </c>
      <c r="Q621" s="14" t="str">
        <f t="shared" si="82"/>
        <v>Kwai Yu</v>
      </c>
      <c r="R621" t="s">
        <v>24</v>
      </c>
      <c r="S621" s="7">
        <f t="shared" si="83"/>
        <v>5</v>
      </c>
      <c r="T621" s="7" t="str">
        <f t="shared" si="84"/>
        <v>Small</v>
      </c>
      <c r="U621" s="7" t="str">
        <f t="shared" si="85"/>
        <v>SMALL</v>
      </c>
      <c r="V621" s="7" t="str">
        <f t="shared" si="86"/>
        <v>small</v>
      </c>
      <c r="W621" s="7" t="str">
        <f t="shared" si="87"/>
        <v>Small</v>
      </c>
      <c r="X621" s="9" t="str">
        <f>LEFT(A621,2)</f>
        <v>10</v>
      </c>
      <c r="Y621" s="9" t="str">
        <f>RIGHT(A621,3)</f>
        <v>329</v>
      </c>
      <c r="Z621" s="9" t="str">
        <f t="shared" si="88"/>
        <v>ic Car</v>
      </c>
      <c r="AA621" s="9" t="str">
        <f t="shared" si="89"/>
        <v>ppe</v>
      </c>
    </row>
    <row r="622" spans="1:27" x14ac:dyDescent="0.25">
      <c r="A622">
        <v>10342</v>
      </c>
      <c r="B622">
        <v>55</v>
      </c>
      <c r="C622">
        <v>65.45</v>
      </c>
      <c r="D622">
        <v>1</v>
      </c>
      <c r="E622" s="1">
        <v>41477.036805555559</v>
      </c>
      <c r="F622" s="1">
        <v>41479.903379629628</v>
      </c>
      <c r="G622" t="s">
        <v>16</v>
      </c>
      <c r="H622" t="s">
        <v>107</v>
      </c>
      <c r="I622" t="s">
        <v>54</v>
      </c>
      <c r="J622" t="s">
        <v>55</v>
      </c>
      <c r="K622">
        <v>3004</v>
      </c>
      <c r="L622" t="s">
        <v>56</v>
      </c>
      <c r="M622" t="s">
        <v>57</v>
      </c>
      <c r="N622" t="s">
        <v>58</v>
      </c>
      <c r="O622" t="s">
        <v>59</v>
      </c>
      <c r="P622" s="14" t="str">
        <f t="shared" si="81"/>
        <v>Peter Ferguson</v>
      </c>
      <c r="Q622" s="14" t="str">
        <f t="shared" si="82"/>
        <v>Peter Ferguson</v>
      </c>
      <c r="R622" t="s">
        <v>33</v>
      </c>
      <c r="S622" s="7">
        <f t="shared" si="83"/>
        <v>6</v>
      </c>
      <c r="T622" s="7" t="str">
        <f t="shared" si="84"/>
        <v>Medium</v>
      </c>
      <c r="U622" s="7" t="str">
        <f t="shared" si="85"/>
        <v>MEDIUM</v>
      </c>
      <c r="V622" s="7" t="str">
        <f t="shared" si="86"/>
        <v>medium</v>
      </c>
      <c r="W622" s="7" t="str">
        <f t="shared" si="87"/>
        <v>Medium</v>
      </c>
      <c r="X622" s="9" t="str">
        <f>LEFT(A622,2)</f>
        <v>10</v>
      </c>
      <c r="Y622" s="9" t="str">
        <f>RIGHT(A622,3)</f>
        <v>342</v>
      </c>
      <c r="Z622" s="9" t="str">
        <f t="shared" si="88"/>
        <v>ic Car</v>
      </c>
      <c r="AA622" s="9" t="str">
        <f t="shared" si="89"/>
        <v>ppe</v>
      </c>
    </row>
    <row r="623" spans="1:27" x14ac:dyDescent="0.25">
      <c r="A623">
        <v>10363</v>
      </c>
      <c r="B623">
        <v>22</v>
      </c>
      <c r="C623">
        <v>100</v>
      </c>
      <c r="D623">
        <v>7</v>
      </c>
      <c r="E623" s="1">
        <v>42386.013194444444</v>
      </c>
      <c r="F623" s="1">
        <v>42386.125763888886</v>
      </c>
      <c r="G623" t="s">
        <v>16</v>
      </c>
      <c r="H623" t="s">
        <v>107</v>
      </c>
      <c r="I623" t="s">
        <v>254</v>
      </c>
      <c r="K623" t="s">
        <v>255</v>
      </c>
      <c r="L623" t="s">
        <v>76</v>
      </c>
      <c r="M623" t="s">
        <v>27</v>
      </c>
      <c r="N623" t="s">
        <v>256</v>
      </c>
      <c r="O623" t="s">
        <v>257</v>
      </c>
      <c r="P623" s="14" t="str">
        <f t="shared" si="81"/>
        <v>Kalle Suominen</v>
      </c>
      <c r="Q623" s="14" t="str">
        <f t="shared" si="82"/>
        <v>Kalle Suominen</v>
      </c>
      <c r="R623" t="s">
        <v>33</v>
      </c>
      <c r="S623" s="7">
        <f t="shared" si="83"/>
        <v>6</v>
      </c>
      <c r="T623" s="7" t="str">
        <f t="shared" si="84"/>
        <v>Medium</v>
      </c>
      <c r="U623" s="7" t="str">
        <f t="shared" si="85"/>
        <v>MEDIUM</v>
      </c>
      <c r="V623" s="7" t="str">
        <f t="shared" si="86"/>
        <v>medium</v>
      </c>
      <c r="W623" s="7" t="str">
        <f t="shared" si="87"/>
        <v>Medium</v>
      </c>
      <c r="X623" s="9" t="str">
        <f>LEFT(A623,2)</f>
        <v>10</v>
      </c>
      <c r="Y623" s="9" t="str">
        <f>RIGHT(A623,3)</f>
        <v>363</v>
      </c>
      <c r="Z623" s="9" t="str">
        <f t="shared" si="88"/>
        <v>ic Car</v>
      </c>
      <c r="AA623" s="9" t="str">
        <f t="shared" si="89"/>
        <v>ppe</v>
      </c>
    </row>
    <row r="624" spans="1:27" x14ac:dyDescent="0.25">
      <c r="A624">
        <v>10377</v>
      </c>
      <c r="B624">
        <v>31</v>
      </c>
      <c r="C624">
        <v>67.760000000000005</v>
      </c>
      <c r="D624">
        <v>4</v>
      </c>
      <c r="E624" s="1">
        <v>42387.98333333333</v>
      </c>
      <c r="F624" s="1">
        <v>42389.308645833335</v>
      </c>
      <c r="G624" t="s">
        <v>16</v>
      </c>
      <c r="H624" t="s">
        <v>107</v>
      </c>
      <c r="I624" t="s">
        <v>75</v>
      </c>
      <c r="K624">
        <v>21240</v>
      </c>
      <c r="L624" t="s">
        <v>76</v>
      </c>
      <c r="M624" t="s">
        <v>27</v>
      </c>
      <c r="N624" t="s">
        <v>77</v>
      </c>
      <c r="O624" t="s">
        <v>78</v>
      </c>
      <c r="P624" s="14" t="str">
        <f t="shared" si="81"/>
        <v>Matti Karttunen</v>
      </c>
      <c r="Q624" s="14" t="str">
        <f t="shared" si="82"/>
        <v>Matti Karttunen</v>
      </c>
      <c r="R624" t="s">
        <v>24</v>
      </c>
      <c r="S624" s="7">
        <f t="shared" si="83"/>
        <v>5</v>
      </c>
      <c r="T624" s="7" t="str">
        <f t="shared" si="84"/>
        <v>Small</v>
      </c>
      <c r="U624" s="7" t="str">
        <f t="shared" si="85"/>
        <v>SMALL</v>
      </c>
      <c r="V624" s="7" t="str">
        <f t="shared" si="86"/>
        <v>small</v>
      </c>
      <c r="W624" s="7" t="str">
        <f t="shared" si="87"/>
        <v>Small</v>
      </c>
      <c r="X624" s="9" t="str">
        <f>LEFT(A624,2)</f>
        <v>10</v>
      </c>
      <c r="Y624" s="9" t="str">
        <f>RIGHT(A624,3)</f>
        <v>377</v>
      </c>
      <c r="Z624" s="9" t="str">
        <f t="shared" si="88"/>
        <v>ic Car</v>
      </c>
      <c r="AA624" s="9" t="str">
        <f t="shared" si="89"/>
        <v>ppe</v>
      </c>
    </row>
    <row r="625" spans="1:27" x14ac:dyDescent="0.25">
      <c r="A625">
        <v>10389</v>
      </c>
      <c r="B625">
        <v>49</v>
      </c>
      <c r="C625">
        <v>79.22</v>
      </c>
      <c r="D625">
        <v>3</v>
      </c>
      <c r="E625" s="1">
        <v>41971.978472222225</v>
      </c>
      <c r="F625" s="1">
        <v>41973.063564814816</v>
      </c>
      <c r="G625" t="s">
        <v>16</v>
      </c>
      <c r="H625" t="s">
        <v>107</v>
      </c>
      <c r="I625" t="s">
        <v>151</v>
      </c>
      <c r="K625" t="s">
        <v>152</v>
      </c>
      <c r="L625" t="s">
        <v>110</v>
      </c>
      <c r="M625" t="s">
        <v>27</v>
      </c>
      <c r="N625" t="s">
        <v>153</v>
      </c>
      <c r="O625" t="s">
        <v>119</v>
      </c>
      <c r="P625" s="14" t="str">
        <f t="shared" si="81"/>
        <v>Maria Larsson</v>
      </c>
      <c r="Q625" s="14" t="str">
        <f t="shared" si="82"/>
        <v>Maria Larsson</v>
      </c>
      <c r="R625" t="s">
        <v>33</v>
      </c>
      <c r="S625" s="7">
        <f t="shared" si="83"/>
        <v>6</v>
      </c>
      <c r="T625" s="7" t="str">
        <f t="shared" si="84"/>
        <v>Medium</v>
      </c>
      <c r="U625" s="7" t="str">
        <f t="shared" si="85"/>
        <v>MEDIUM</v>
      </c>
      <c r="V625" s="7" t="str">
        <f t="shared" si="86"/>
        <v>medium</v>
      </c>
      <c r="W625" s="7" t="str">
        <f t="shared" si="87"/>
        <v>Medium</v>
      </c>
      <c r="X625" s="9" t="str">
        <f>LEFT(A625,2)</f>
        <v>10</v>
      </c>
      <c r="Y625" s="9" t="str">
        <f>RIGHT(A625,3)</f>
        <v>389</v>
      </c>
      <c r="Z625" s="9" t="str">
        <f t="shared" si="88"/>
        <v>ic Car</v>
      </c>
      <c r="AA625" s="9" t="str">
        <f t="shared" si="89"/>
        <v>ppe</v>
      </c>
    </row>
    <row r="626" spans="1:27" x14ac:dyDescent="0.25">
      <c r="A626">
        <v>10405</v>
      </c>
      <c r="B626">
        <v>61</v>
      </c>
      <c r="C626">
        <v>73.92</v>
      </c>
      <c r="D626">
        <v>4</v>
      </c>
      <c r="E626" s="1">
        <v>41968.941666666666</v>
      </c>
      <c r="F626" s="1">
        <v>41970.709328703706</v>
      </c>
      <c r="G626" t="s">
        <v>16</v>
      </c>
      <c r="H626" t="s">
        <v>107</v>
      </c>
      <c r="I626" t="s">
        <v>280</v>
      </c>
      <c r="K626">
        <v>67000</v>
      </c>
      <c r="L626" t="s">
        <v>26</v>
      </c>
      <c r="M626" t="s">
        <v>27</v>
      </c>
      <c r="N626" t="s">
        <v>281</v>
      </c>
      <c r="O626" t="s">
        <v>282</v>
      </c>
      <c r="P626" s="14" t="str">
        <f t="shared" si="81"/>
        <v>Frederique Citeaux</v>
      </c>
      <c r="Q626" s="14" t="str">
        <f t="shared" si="82"/>
        <v>Frederique Citeaux</v>
      </c>
      <c r="R626" t="s">
        <v>33</v>
      </c>
      <c r="S626" s="7">
        <f t="shared" si="83"/>
        <v>6</v>
      </c>
      <c r="T626" s="7" t="str">
        <f t="shared" si="84"/>
        <v>Medium</v>
      </c>
      <c r="U626" s="7" t="str">
        <f t="shared" si="85"/>
        <v>MEDIUM</v>
      </c>
      <c r="V626" s="7" t="str">
        <f t="shared" si="86"/>
        <v>medium</v>
      </c>
      <c r="W626" s="7" t="str">
        <f t="shared" si="87"/>
        <v>Medium</v>
      </c>
      <c r="X626" s="9" t="str">
        <f>LEFT(A626,2)</f>
        <v>10</v>
      </c>
      <c r="Y626" s="9" t="str">
        <f>RIGHT(A626,3)</f>
        <v>405</v>
      </c>
      <c r="Z626" s="9" t="str">
        <f t="shared" si="88"/>
        <v>ic Car</v>
      </c>
      <c r="AA626" s="9" t="str">
        <f t="shared" si="89"/>
        <v>ppe</v>
      </c>
    </row>
    <row r="627" spans="1:27" x14ac:dyDescent="0.25">
      <c r="A627">
        <v>10419</v>
      </c>
      <c r="B627">
        <v>39</v>
      </c>
      <c r="C627">
        <v>83.93</v>
      </c>
      <c r="D627">
        <v>9</v>
      </c>
      <c r="E627" s="1">
        <v>41713.951388888891</v>
      </c>
      <c r="F627" s="1">
        <v>41715.825277777774</v>
      </c>
      <c r="G627" t="s">
        <v>16</v>
      </c>
      <c r="H627" t="s">
        <v>107</v>
      </c>
      <c r="I627" t="s">
        <v>85</v>
      </c>
      <c r="K627">
        <v>5020</v>
      </c>
      <c r="L627" t="s">
        <v>86</v>
      </c>
      <c r="M627" t="s">
        <v>27</v>
      </c>
      <c r="N627" t="s">
        <v>87</v>
      </c>
      <c r="O627" t="s">
        <v>88</v>
      </c>
      <c r="P627" s="14" t="str">
        <f t="shared" si="81"/>
        <v>Georg Pipps</v>
      </c>
      <c r="Q627" s="14" t="str">
        <f t="shared" si="82"/>
        <v>Georg Pipps</v>
      </c>
      <c r="R627" t="s">
        <v>33</v>
      </c>
      <c r="S627" s="7">
        <f t="shared" si="83"/>
        <v>6</v>
      </c>
      <c r="T627" s="7" t="str">
        <f t="shared" si="84"/>
        <v>Medium</v>
      </c>
      <c r="U627" s="7" t="str">
        <f t="shared" si="85"/>
        <v>MEDIUM</v>
      </c>
      <c r="V627" s="7" t="str">
        <f t="shared" si="86"/>
        <v>medium</v>
      </c>
      <c r="W627" s="7" t="str">
        <f t="shared" si="87"/>
        <v>Medium</v>
      </c>
      <c r="X627" s="9" t="str">
        <f>LEFT(A627,2)</f>
        <v>10</v>
      </c>
      <c r="Y627" s="9" t="str">
        <f>RIGHT(A627,3)</f>
        <v>419</v>
      </c>
      <c r="Z627" s="9" t="str">
        <f t="shared" si="88"/>
        <v>ic Car</v>
      </c>
      <c r="AA627" s="9" t="str">
        <f t="shared" si="89"/>
        <v>ppe</v>
      </c>
    </row>
    <row r="628" spans="1:27" x14ac:dyDescent="0.25">
      <c r="A628">
        <v>10109</v>
      </c>
      <c r="B628">
        <v>38</v>
      </c>
      <c r="C628">
        <v>100</v>
      </c>
      <c r="D628">
        <v>3</v>
      </c>
      <c r="E628" s="1">
        <v>41774.093055555553</v>
      </c>
      <c r="F628" s="1">
        <v>41775.221446759257</v>
      </c>
      <c r="G628" t="s">
        <v>16</v>
      </c>
      <c r="H628" t="s">
        <v>107</v>
      </c>
      <c r="I628" t="s">
        <v>124</v>
      </c>
      <c r="J628" t="s">
        <v>83</v>
      </c>
      <c r="K628">
        <v>71270</v>
      </c>
      <c r="L628" t="s">
        <v>20</v>
      </c>
      <c r="M628" t="s">
        <v>21</v>
      </c>
      <c r="N628" t="s">
        <v>73</v>
      </c>
      <c r="O628" t="s">
        <v>176</v>
      </c>
      <c r="P628" s="14" t="str">
        <f t="shared" si="81"/>
        <v>Rosa Hernandez</v>
      </c>
      <c r="Q628" s="14" t="str">
        <f t="shared" si="82"/>
        <v>Rosa Hernandez</v>
      </c>
      <c r="R628" t="s">
        <v>33</v>
      </c>
      <c r="S628" s="7">
        <f t="shared" si="83"/>
        <v>6</v>
      </c>
      <c r="T628" s="7" t="str">
        <f t="shared" si="84"/>
        <v>Medium</v>
      </c>
      <c r="U628" s="7" t="str">
        <f t="shared" si="85"/>
        <v>MEDIUM</v>
      </c>
      <c r="V628" s="7" t="str">
        <f t="shared" si="86"/>
        <v>medium</v>
      </c>
      <c r="W628" s="7" t="str">
        <f t="shared" si="87"/>
        <v>Medium</v>
      </c>
      <c r="X628" s="9" t="str">
        <f>LEFT(A628,2)</f>
        <v>10</v>
      </c>
      <c r="Y628" s="9" t="str">
        <f>RIGHT(A628,3)</f>
        <v>109</v>
      </c>
      <c r="Z628" s="9" t="str">
        <f t="shared" si="88"/>
        <v>ic Car</v>
      </c>
      <c r="AA628" s="9" t="str">
        <f t="shared" si="89"/>
        <v>ppe</v>
      </c>
    </row>
    <row r="629" spans="1:27" x14ac:dyDescent="0.25">
      <c r="A629">
        <v>10122</v>
      </c>
      <c r="B629">
        <v>31</v>
      </c>
      <c r="C629">
        <v>100</v>
      </c>
      <c r="D629">
        <v>1</v>
      </c>
      <c r="E629" s="1">
        <v>41534.06527777778</v>
      </c>
      <c r="F629" s="1">
        <v>41535.506527777776</v>
      </c>
      <c r="G629" t="s">
        <v>16</v>
      </c>
      <c r="H629" t="s">
        <v>107</v>
      </c>
      <c r="I629" t="s">
        <v>237</v>
      </c>
      <c r="K629">
        <v>13008</v>
      </c>
      <c r="L629" t="s">
        <v>26</v>
      </c>
      <c r="M629" t="s">
        <v>27</v>
      </c>
      <c r="N629" t="s">
        <v>238</v>
      </c>
      <c r="O629" t="s">
        <v>239</v>
      </c>
      <c r="P629" s="14" t="str">
        <f t="shared" si="81"/>
        <v>Laurence Lebihan</v>
      </c>
      <c r="Q629" s="14" t="str">
        <f t="shared" si="82"/>
        <v>Laurence Lebihan</v>
      </c>
      <c r="R629" t="s">
        <v>33</v>
      </c>
      <c r="S629" s="7">
        <f t="shared" si="83"/>
        <v>6</v>
      </c>
      <c r="T629" s="7" t="str">
        <f t="shared" si="84"/>
        <v>Medium</v>
      </c>
      <c r="U629" s="7" t="str">
        <f t="shared" si="85"/>
        <v>MEDIUM</v>
      </c>
      <c r="V629" s="7" t="str">
        <f t="shared" si="86"/>
        <v>medium</v>
      </c>
      <c r="W629" s="7" t="str">
        <f t="shared" si="87"/>
        <v>Medium</v>
      </c>
      <c r="X629" s="9" t="str">
        <f>LEFT(A629,2)</f>
        <v>10</v>
      </c>
      <c r="Y629" s="9" t="str">
        <f>RIGHT(A629,3)</f>
        <v>122</v>
      </c>
      <c r="Z629" s="9" t="str">
        <f t="shared" si="88"/>
        <v>ic Car</v>
      </c>
      <c r="AA629" s="9" t="str">
        <f t="shared" si="89"/>
        <v>ppe</v>
      </c>
    </row>
    <row r="630" spans="1:27" x14ac:dyDescent="0.25">
      <c r="A630">
        <v>10136</v>
      </c>
      <c r="B630">
        <v>36</v>
      </c>
      <c r="C630">
        <v>100</v>
      </c>
      <c r="D630">
        <v>1</v>
      </c>
      <c r="E630" s="1">
        <v>41559.027083333334</v>
      </c>
      <c r="F630" s="1">
        <v>41560.858067129629</v>
      </c>
      <c r="G630" t="s">
        <v>16</v>
      </c>
      <c r="H630" t="s">
        <v>107</v>
      </c>
      <c r="I630" t="s">
        <v>190</v>
      </c>
      <c r="K630">
        <v>31000</v>
      </c>
      <c r="L630" t="s">
        <v>26</v>
      </c>
      <c r="M630" t="s">
        <v>27</v>
      </c>
      <c r="N630" t="s">
        <v>191</v>
      </c>
      <c r="O630" t="s">
        <v>192</v>
      </c>
      <c r="P630" s="14" t="str">
        <f t="shared" si="81"/>
        <v>Annette Roulet</v>
      </c>
      <c r="Q630" s="14" t="str">
        <f t="shared" si="82"/>
        <v>Annette Roulet</v>
      </c>
      <c r="R630" t="s">
        <v>33</v>
      </c>
      <c r="S630" s="7">
        <f t="shared" si="83"/>
        <v>6</v>
      </c>
      <c r="T630" s="7" t="str">
        <f t="shared" si="84"/>
        <v>Medium</v>
      </c>
      <c r="U630" s="7" t="str">
        <f t="shared" si="85"/>
        <v>MEDIUM</v>
      </c>
      <c r="V630" s="7" t="str">
        <f t="shared" si="86"/>
        <v>medium</v>
      </c>
      <c r="W630" s="7" t="str">
        <f t="shared" si="87"/>
        <v>Medium</v>
      </c>
      <c r="X630" s="9" t="str">
        <f>LEFT(A630,2)</f>
        <v>10</v>
      </c>
      <c r="Y630" s="9" t="str">
        <f>RIGHT(A630,3)</f>
        <v>136</v>
      </c>
      <c r="Z630" s="9" t="str">
        <f t="shared" si="88"/>
        <v>ic Car</v>
      </c>
      <c r="AA630" s="9" t="str">
        <f t="shared" si="89"/>
        <v>ppe</v>
      </c>
    </row>
    <row r="631" spans="1:27" x14ac:dyDescent="0.25">
      <c r="A631">
        <v>10148</v>
      </c>
      <c r="B631">
        <v>25</v>
      </c>
      <c r="C631">
        <v>100</v>
      </c>
      <c r="D631">
        <v>12</v>
      </c>
      <c r="E631" s="1">
        <v>41887.01666666667</v>
      </c>
      <c r="F631" s="1">
        <v>41888.056458333333</v>
      </c>
      <c r="G631" t="s">
        <v>16</v>
      </c>
      <c r="H631" t="s">
        <v>107</v>
      </c>
      <c r="I631" t="s">
        <v>163</v>
      </c>
      <c r="J631" t="s">
        <v>91</v>
      </c>
      <c r="K631">
        <v>2060</v>
      </c>
      <c r="L631" t="s">
        <v>56</v>
      </c>
      <c r="M631" t="s">
        <v>57</v>
      </c>
      <c r="N631" t="s">
        <v>164</v>
      </c>
      <c r="O631" t="s">
        <v>165</v>
      </c>
      <c r="P631" s="14" t="str">
        <f t="shared" si="81"/>
        <v>Anna O'Hara</v>
      </c>
      <c r="Q631" s="14" t="str">
        <f t="shared" si="82"/>
        <v>Anna O'Hara</v>
      </c>
      <c r="R631" t="s">
        <v>33</v>
      </c>
      <c r="S631" s="7">
        <f t="shared" si="83"/>
        <v>6</v>
      </c>
      <c r="T631" s="7" t="str">
        <f t="shared" si="84"/>
        <v>Medium</v>
      </c>
      <c r="U631" s="7" t="str">
        <f t="shared" si="85"/>
        <v>MEDIUM</v>
      </c>
      <c r="V631" s="7" t="str">
        <f t="shared" si="86"/>
        <v>medium</v>
      </c>
      <c r="W631" s="7" t="str">
        <f t="shared" si="87"/>
        <v>Medium</v>
      </c>
      <c r="X631" s="9" t="str">
        <f>LEFT(A631,2)</f>
        <v>10</v>
      </c>
      <c r="Y631" s="9" t="str">
        <f>RIGHT(A631,3)</f>
        <v>148</v>
      </c>
      <c r="Z631" s="9" t="str">
        <f t="shared" si="88"/>
        <v>ic Car</v>
      </c>
      <c r="AA631" s="9" t="str">
        <f t="shared" si="89"/>
        <v>ppe</v>
      </c>
    </row>
    <row r="632" spans="1:27" x14ac:dyDescent="0.25">
      <c r="A632">
        <v>10161</v>
      </c>
      <c r="B632">
        <v>48</v>
      </c>
      <c r="C632">
        <v>100</v>
      </c>
      <c r="D632">
        <v>11</v>
      </c>
      <c r="E632" s="1">
        <v>41076.090277777781</v>
      </c>
      <c r="F632" s="1">
        <v>41076.419606481482</v>
      </c>
      <c r="G632" t="s">
        <v>16</v>
      </c>
      <c r="H632" t="s">
        <v>107</v>
      </c>
      <c r="I632" t="s">
        <v>268</v>
      </c>
      <c r="K632">
        <v>8200</v>
      </c>
      <c r="L632" t="s">
        <v>181</v>
      </c>
      <c r="M632" t="s">
        <v>27</v>
      </c>
      <c r="N632" t="s">
        <v>269</v>
      </c>
      <c r="O632" t="s">
        <v>270</v>
      </c>
      <c r="P632" s="14" t="str">
        <f t="shared" si="81"/>
        <v>Palle Ibsen</v>
      </c>
      <c r="Q632" s="14" t="str">
        <f t="shared" si="82"/>
        <v>Palle Ibsen</v>
      </c>
      <c r="R632" t="s">
        <v>33</v>
      </c>
      <c r="S632" s="7">
        <f t="shared" si="83"/>
        <v>6</v>
      </c>
      <c r="T632" s="7" t="str">
        <f t="shared" si="84"/>
        <v>Medium</v>
      </c>
      <c r="U632" s="7" t="str">
        <f t="shared" si="85"/>
        <v>MEDIUM</v>
      </c>
      <c r="V632" s="7" t="str">
        <f t="shared" si="86"/>
        <v>medium</v>
      </c>
      <c r="W632" s="7" t="str">
        <f t="shared" si="87"/>
        <v>Medium</v>
      </c>
      <c r="X632" s="9" t="str">
        <f>LEFT(A632,2)</f>
        <v>10</v>
      </c>
      <c r="Y632" s="9" t="str">
        <f>RIGHT(A632,3)</f>
        <v>161</v>
      </c>
      <c r="Z632" s="9" t="str">
        <f t="shared" si="88"/>
        <v>ic Car</v>
      </c>
      <c r="AA632" s="9" t="str">
        <f t="shared" si="89"/>
        <v>ppe</v>
      </c>
    </row>
    <row r="633" spans="1:27" x14ac:dyDescent="0.25">
      <c r="A633">
        <v>10171</v>
      </c>
      <c r="B633">
        <v>35</v>
      </c>
      <c r="C633">
        <v>100</v>
      </c>
      <c r="D633">
        <v>1</v>
      </c>
      <c r="E633" s="1">
        <v>42205.043055555558</v>
      </c>
      <c r="F633" s="1">
        <v>42206.255046296297</v>
      </c>
      <c r="G633" t="s">
        <v>16</v>
      </c>
      <c r="H633" t="s">
        <v>107</v>
      </c>
      <c r="I633" t="s">
        <v>166</v>
      </c>
      <c r="J633" t="s">
        <v>167</v>
      </c>
      <c r="K633" t="s">
        <v>168</v>
      </c>
      <c r="L633" t="s">
        <v>133</v>
      </c>
      <c r="M633" t="s">
        <v>21</v>
      </c>
      <c r="N633" t="s">
        <v>169</v>
      </c>
      <c r="O633" t="s">
        <v>170</v>
      </c>
      <c r="P633" s="14" t="str">
        <f t="shared" si="81"/>
        <v>Jean Fresnisre</v>
      </c>
      <c r="Q633" s="14" t="str">
        <f t="shared" si="82"/>
        <v>Jean Fresnisre</v>
      </c>
      <c r="R633" t="s">
        <v>33</v>
      </c>
      <c r="S633" s="7">
        <f t="shared" si="83"/>
        <v>6</v>
      </c>
      <c r="T633" s="7" t="str">
        <f t="shared" si="84"/>
        <v>Medium</v>
      </c>
      <c r="U633" s="7" t="str">
        <f t="shared" si="85"/>
        <v>MEDIUM</v>
      </c>
      <c r="V633" s="7" t="str">
        <f t="shared" si="86"/>
        <v>medium</v>
      </c>
      <c r="W633" s="7" t="str">
        <f t="shared" si="87"/>
        <v>Medium</v>
      </c>
      <c r="X633" s="9" t="str">
        <f>LEFT(A633,2)</f>
        <v>10</v>
      </c>
      <c r="Y633" s="9" t="str">
        <f>RIGHT(A633,3)</f>
        <v>171</v>
      </c>
      <c r="Z633" s="9" t="str">
        <f t="shared" si="88"/>
        <v>ic Car</v>
      </c>
      <c r="AA633" s="9" t="str">
        <f t="shared" si="89"/>
        <v>ppe</v>
      </c>
    </row>
    <row r="634" spans="1:27" x14ac:dyDescent="0.25">
      <c r="A634">
        <v>10181</v>
      </c>
      <c r="B634">
        <v>21</v>
      </c>
      <c r="C634">
        <v>100</v>
      </c>
      <c r="D634">
        <v>5</v>
      </c>
      <c r="E634" s="1">
        <v>42026.010416666664</v>
      </c>
      <c r="F634" s="1">
        <v>42028.261423611111</v>
      </c>
      <c r="G634" t="s">
        <v>16</v>
      </c>
      <c r="H634" t="s">
        <v>107</v>
      </c>
      <c r="I634" t="s">
        <v>46</v>
      </c>
      <c r="K634" t="s">
        <v>47</v>
      </c>
      <c r="L634" t="s">
        <v>48</v>
      </c>
      <c r="M634" t="s">
        <v>27</v>
      </c>
      <c r="N634" t="s">
        <v>49</v>
      </c>
      <c r="O634" t="s">
        <v>50</v>
      </c>
      <c r="P634" s="14" t="str">
        <f t="shared" si="81"/>
        <v>Veysel Oeztan</v>
      </c>
      <c r="Q634" s="14" t="str">
        <f t="shared" si="82"/>
        <v>Veysel Oeztan</v>
      </c>
      <c r="R634" t="s">
        <v>33</v>
      </c>
      <c r="S634" s="7">
        <f t="shared" si="83"/>
        <v>6</v>
      </c>
      <c r="T634" s="7" t="str">
        <f t="shared" si="84"/>
        <v>Medium</v>
      </c>
      <c r="U634" s="7" t="str">
        <f t="shared" si="85"/>
        <v>MEDIUM</v>
      </c>
      <c r="V634" s="7" t="str">
        <f t="shared" si="86"/>
        <v>medium</v>
      </c>
      <c r="W634" s="7" t="str">
        <f t="shared" si="87"/>
        <v>Medium</v>
      </c>
      <c r="X634" s="9" t="str">
        <f>LEFT(A634,2)</f>
        <v>10</v>
      </c>
      <c r="Y634" s="9" t="str">
        <f>RIGHT(A634,3)</f>
        <v>181</v>
      </c>
      <c r="Z634" s="9" t="str">
        <f t="shared" si="88"/>
        <v>ic Car</v>
      </c>
      <c r="AA634" s="9" t="str">
        <f t="shared" si="89"/>
        <v>ppe</v>
      </c>
    </row>
    <row r="635" spans="1:27" x14ac:dyDescent="0.25">
      <c r="A635">
        <v>10192</v>
      </c>
      <c r="B635">
        <v>47</v>
      </c>
      <c r="C635">
        <v>100</v>
      </c>
      <c r="D635">
        <v>10</v>
      </c>
      <c r="E635" s="1">
        <v>42324.963888888888</v>
      </c>
      <c r="F635" s="1">
        <v>42326.842175925929</v>
      </c>
      <c r="G635" t="s">
        <v>16</v>
      </c>
      <c r="H635" t="s">
        <v>107</v>
      </c>
      <c r="I635" t="s">
        <v>159</v>
      </c>
      <c r="J635" t="s">
        <v>160</v>
      </c>
      <c r="K635">
        <v>62005</v>
      </c>
      <c r="L635" t="s">
        <v>20</v>
      </c>
      <c r="M635" t="s">
        <v>21</v>
      </c>
      <c r="N635" t="s">
        <v>36</v>
      </c>
      <c r="O635" t="s">
        <v>158</v>
      </c>
      <c r="P635" s="14" t="str">
        <f t="shared" si="81"/>
        <v>Valarie Young</v>
      </c>
      <c r="Q635" s="14" t="str">
        <f t="shared" si="82"/>
        <v>Valarie Young</v>
      </c>
      <c r="R635" t="s">
        <v>89</v>
      </c>
      <c r="S635" s="7">
        <f t="shared" si="83"/>
        <v>5</v>
      </c>
      <c r="T635" s="7" t="str">
        <f t="shared" si="84"/>
        <v>Large</v>
      </c>
      <c r="U635" s="7" t="str">
        <f t="shared" si="85"/>
        <v>LARGE</v>
      </c>
      <c r="V635" s="7" t="str">
        <f t="shared" si="86"/>
        <v>large</v>
      </c>
      <c r="W635" s="7" t="str">
        <f t="shared" si="87"/>
        <v>Large</v>
      </c>
      <c r="X635" s="9" t="str">
        <f>LEFT(A635,2)</f>
        <v>10</v>
      </c>
      <c r="Y635" s="9" t="str">
        <f>RIGHT(A635,3)</f>
        <v>192</v>
      </c>
      <c r="Z635" s="9" t="str">
        <f t="shared" si="88"/>
        <v>ic Car</v>
      </c>
      <c r="AA635" s="9" t="str">
        <f t="shared" si="89"/>
        <v>ppe</v>
      </c>
    </row>
    <row r="636" spans="1:27" x14ac:dyDescent="0.25">
      <c r="A636">
        <v>10204</v>
      </c>
      <c r="B636">
        <v>38</v>
      </c>
      <c r="C636">
        <v>100</v>
      </c>
      <c r="D636">
        <v>16</v>
      </c>
      <c r="E636" s="1">
        <v>42081.990277777775</v>
      </c>
      <c r="F636" s="1">
        <v>42083.808449074073</v>
      </c>
      <c r="G636" t="s">
        <v>16</v>
      </c>
      <c r="H636" t="s">
        <v>107</v>
      </c>
      <c r="I636" t="s">
        <v>18</v>
      </c>
      <c r="J636" t="s">
        <v>19</v>
      </c>
      <c r="K636">
        <v>10022</v>
      </c>
      <c r="L636" t="s">
        <v>20</v>
      </c>
      <c r="M636" t="s">
        <v>21</v>
      </c>
      <c r="N636" t="s">
        <v>36</v>
      </c>
      <c r="O636" t="s">
        <v>258</v>
      </c>
      <c r="P636" s="14" t="str">
        <f t="shared" si="81"/>
        <v>Jeff Young</v>
      </c>
      <c r="Q636" s="14" t="str">
        <f t="shared" si="82"/>
        <v>Jeff Young</v>
      </c>
      <c r="R636" t="s">
        <v>33</v>
      </c>
      <c r="S636" s="7">
        <f t="shared" si="83"/>
        <v>6</v>
      </c>
      <c r="T636" s="7" t="str">
        <f t="shared" si="84"/>
        <v>Medium</v>
      </c>
      <c r="U636" s="7" t="str">
        <f t="shared" si="85"/>
        <v>MEDIUM</v>
      </c>
      <c r="V636" s="7" t="str">
        <f t="shared" si="86"/>
        <v>medium</v>
      </c>
      <c r="W636" s="7" t="str">
        <f t="shared" si="87"/>
        <v>Medium</v>
      </c>
      <c r="X636" s="9" t="str">
        <f>LEFT(A636,2)</f>
        <v>10</v>
      </c>
      <c r="Y636" s="9" t="str">
        <f>RIGHT(A636,3)</f>
        <v>204</v>
      </c>
      <c r="Z636" s="9" t="str">
        <f t="shared" si="88"/>
        <v>ic Car</v>
      </c>
      <c r="AA636" s="9" t="str">
        <f t="shared" si="89"/>
        <v>ppe</v>
      </c>
    </row>
    <row r="637" spans="1:27" x14ac:dyDescent="0.25">
      <c r="A637">
        <v>10212</v>
      </c>
      <c r="B637">
        <v>41</v>
      </c>
      <c r="C637">
        <v>100</v>
      </c>
      <c r="D637">
        <v>9</v>
      </c>
      <c r="E637" s="1">
        <v>41164.050000000003</v>
      </c>
      <c r="F637" s="1">
        <v>41167.001562500001</v>
      </c>
      <c r="G637" t="s">
        <v>16</v>
      </c>
      <c r="H637" t="s">
        <v>107</v>
      </c>
      <c r="I637" t="s">
        <v>103</v>
      </c>
      <c r="K637">
        <v>28034</v>
      </c>
      <c r="L637" t="s">
        <v>104</v>
      </c>
      <c r="M637" t="s">
        <v>27</v>
      </c>
      <c r="N637" t="s">
        <v>105</v>
      </c>
      <c r="O637" t="s">
        <v>106</v>
      </c>
      <c r="P637" s="14" t="str">
        <f t="shared" si="81"/>
        <v>Diego Freyre</v>
      </c>
      <c r="Q637" s="14" t="str">
        <f t="shared" si="82"/>
        <v>Diego Freyre</v>
      </c>
      <c r="R637" t="s">
        <v>33</v>
      </c>
      <c r="S637" s="7">
        <f t="shared" si="83"/>
        <v>6</v>
      </c>
      <c r="T637" s="7" t="str">
        <f t="shared" si="84"/>
        <v>Medium</v>
      </c>
      <c r="U637" s="7" t="str">
        <f t="shared" si="85"/>
        <v>MEDIUM</v>
      </c>
      <c r="V637" s="7" t="str">
        <f t="shared" si="86"/>
        <v>medium</v>
      </c>
      <c r="W637" s="7" t="str">
        <f t="shared" si="87"/>
        <v>Medium</v>
      </c>
      <c r="X637" s="9" t="str">
        <f>LEFT(A637,2)</f>
        <v>10</v>
      </c>
      <c r="Y637" s="9" t="str">
        <f>RIGHT(A637,3)</f>
        <v>212</v>
      </c>
      <c r="Z637" s="9" t="str">
        <f t="shared" si="88"/>
        <v>ic Car</v>
      </c>
      <c r="AA637" s="9" t="str">
        <f t="shared" si="89"/>
        <v>ppe</v>
      </c>
    </row>
    <row r="638" spans="1:27" x14ac:dyDescent="0.25">
      <c r="A638">
        <v>10226</v>
      </c>
      <c r="B638">
        <v>24</v>
      </c>
      <c r="C638">
        <v>100</v>
      </c>
      <c r="D638">
        <v>7</v>
      </c>
      <c r="E638" s="1">
        <v>42194.040277777778</v>
      </c>
      <c r="F638" s="1">
        <v>42194.522280092591</v>
      </c>
      <c r="G638" t="s">
        <v>16</v>
      </c>
      <c r="H638" t="s">
        <v>107</v>
      </c>
      <c r="I638" t="s">
        <v>201</v>
      </c>
      <c r="J638" t="s">
        <v>35</v>
      </c>
      <c r="K638">
        <v>91217</v>
      </c>
      <c r="L638" t="s">
        <v>20</v>
      </c>
      <c r="M638" t="s">
        <v>21</v>
      </c>
      <c r="N638" t="s">
        <v>137</v>
      </c>
      <c r="O638" t="s">
        <v>158</v>
      </c>
      <c r="P638" s="14" t="str">
        <f t="shared" si="81"/>
        <v>Valarie Thompson</v>
      </c>
      <c r="Q638" s="14" t="str">
        <f t="shared" si="82"/>
        <v>Valarie Thompson</v>
      </c>
      <c r="R638" t="s">
        <v>33</v>
      </c>
      <c r="S638" s="7">
        <f t="shared" si="83"/>
        <v>6</v>
      </c>
      <c r="T638" s="7" t="str">
        <f t="shared" si="84"/>
        <v>Medium</v>
      </c>
      <c r="U638" s="7" t="str">
        <f t="shared" si="85"/>
        <v>MEDIUM</v>
      </c>
      <c r="V638" s="7" t="str">
        <f t="shared" si="86"/>
        <v>medium</v>
      </c>
      <c r="W638" s="7" t="str">
        <f t="shared" si="87"/>
        <v>Medium</v>
      </c>
      <c r="X638" s="9" t="str">
        <f>LEFT(A638,2)</f>
        <v>10</v>
      </c>
      <c r="Y638" s="9" t="str">
        <f>RIGHT(A638,3)</f>
        <v>226</v>
      </c>
      <c r="Z638" s="9" t="str">
        <f t="shared" si="88"/>
        <v>ic Car</v>
      </c>
      <c r="AA638" s="9" t="str">
        <f t="shared" si="89"/>
        <v>ppe</v>
      </c>
    </row>
    <row r="639" spans="1:27" x14ac:dyDescent="0.25">
      <c r="A639">
        <v>10240</v>
      </c>
      <c r="B639">
        <v>37</v>
      </c>
      <c r="C639">
        <v>100</v>
      </c>
      <c r="D639">
        <v>2</v>
      </c>
      <c r="E639" s="1">
        <v>41309.065972222219</v>
      </c>
      <c r="F639" s="1">
        <v>41309.117372685185</v>
      </c>
      <c r="G639" t="s">
        <v>16</v>
      </c>
      <c r="H639" t="s">
        <v>107</v>
      </c>
      <c r="I639" t="s">
        <v>172</v>
      </c>
      <c r="J639" t="s">
        <v>172</v>
      </c>
      <c r="K639" t="s">
        <v>173</v>
      </c>
      <c r="L639" t="s">
        <v>116</v>
      </c>
      <c r="M639" t="s">
        <v>116</v>
      </c>
      <c r="N639" t="s">
        <v>174</v>
      </c>
      <c r="O639" t="s">
        <v>175</v>
      </c>
      <c r="P639" s="14" t="str">
        <f t="shared" si="81"/>
        <v>Mory Kentary</v>
      </c>
      <c r="Q639" s="14" t="str">
        <f t="shared" si="82"/>
        <v>Mory Kentary</v>
      </c>
      <c r="R639" t="s">
        <v>33</v>
      </c>
      <c r="S639" s="7">
        <f t="shared" si="83"/>
        <v>6</v>
      </c>
      <c r="T639" s="7" t="str">
        <f t="shared" si="84"/>
        <v>Medium</v>
      </c>
      <c r="U639" s="7" t="str">
        <f t="shared" si="85"/>
        <v>MEDIUM</v>
      </c>
      <c r="V639" s="7" t="str">
        <f t="shared" si="86"/>
        <v>medium</v>
      </c>
      <c r="W639" s="7" t="str">
        <f t="shared" si="87"/>
        <v>Medium</v>
      </c>
      <c r="X639" s="9" t="str">
        <f>LEFT(A639,2)</f>
        <v>10</v>
      </c>
      <c r="Y639" s="9" t="str">
        <f>RIGHT(A639,3)</f>
        <v>240</v>
      </c>
      <c r="Z639" s="9" t="str">
        <f t="shared" si="88"/>
        <v>ic Car</v>
      </c>
      <c r="AA639" s="9" t="str">
        <f t="shared" si="89"/>
        <v>ppe</v>
      </c>
    </row>
    <row r="640" spans="1:27" x14ac:dyDescent="0.25">
      <c r="A640">
        <v>10253</v>
      </c>
      <c r="B640">
        <v>33</v>
      </c>
      <c r="C640">
        <v>100</v>
      </c>
      <c r="D640">
        <v>4</v>
      </c>
      <c r="E640" s="1">
        <v>42351.004861111112</v>
      </c>
      <c r="F640" s="1">
        <v>42352.585185185184</v>
      </c>
      <c r="G640" t="s">
        <v>189</v>
      </c>
      <c r="H640" t="s">
        <v>107</v>
      </c>
      <c r="I640" t="s">
        <v>97</v>
      </c>
      <c r="K640" t="s">
        <v>98</v>
      </c>
      <c r="L640" t="s">
        <v>99</v>
      </c>
      <c r="M640" t="s">
        <v>27</v>
      </c>
      <c r="N640" t="s">
        <v>100</v>
      </c>
      <c r="O640" t="s">
        <v>101</v>
      </c>
      <c r="P640" s="14" t="str">
        <f t="shared" si="81"/>
        <v>Elizabeth Devon</v>
      </c>
      <c r="Q640" s="14" t="str">
        <f t="shared" si="82"/>
        <v>Elizabeth Devon</v>
      </c>
      <c r="R640" t="s">
        <v>33</v>
      </c>
      <c r="S640" s="7">
        <f t="shared" si="83"/>
        <v>6</v>
      </c>
      <c r="T640" s="7" t="str">
        <f t="shared" si="84"/>
        <v>Medium</v>
      </c>
      <c r="U640" s="7" t="str">
        <f t="shared" si="85"/>
        <v>MEDIUM</v>
      </c>
      <c r="V640" s="7" t="str">
        <f t="shared" si="86"/>
        <v>medium</v>
      </c>
      <c r="W640" s="7" t="str">
        <f t="shared" si="87"/>
        <v>Medium</v>
      </c>
      <c r="X640" s="9" t="str">
        <f>LEFT(A640,2)</f>
        <v>10</v>
      </c>
      <c r="Y640" s="9" t="str">
        <f>RIGHT(A640,3)</f>
        <v>253</v>
      </c>
      <c r="Z640" s="9" t="str">
        <f t="shared" si="88"/>
        <v>ic Car</v>
      </c>
      <c r="AA640" s="9" t="str">
        <f t="shared" si="89"/>
        <v>cel</v>
      </c>
    </row>
    <row r="641" spans="1:27" x14ac:dyDescent="0.25">
      <c r="A641">
        <v>10266</v>
      </c>
      <c r="B641">
        <v>49</v>
      </c>
      <c r="C641">
        <v>100</v>
      </c>
      <c r="D641">
        <v>5</v>
      </c>
      <c r="E641" s="1">
        <v>41580.048611111109</v>
      </c>
      <c r="F641" s="1">
        <v>41581.927916666667</v>
      </c>
      <c r="G641" t="s">
        <v>16</v>
      </c>
      <c r="H641" t="s">
        <v>107</v>
      </c>
      <c r="I641" t="s">
        <v>247</v>
      </c>
      <c r="K641">
        <v>42100</v>
      </c>
      <c r="L641" t="s">
        <v>148</v>
      </c>
      <c r="M641" t="s">
        <v>27</v>
      </c>
      <c r="N641" t="s">
        <v>248</v>
      </c>
      <c r="O641" t="s">
        <v>249</v>
      </c>
      <c r="P641" s="14" t="str">
        <f t="shared" si="81"/>
        <v>Maurizio Moroni</v>
      </c>
      <c r="Q641" s="14" t="str">
        <f t="shared" si="82"/>
        <v>Maurizio Moroni</v>
      </c>
      <c r="R641" t="s">
        <v>33</v>
      </c>
      <c r="S641" s="7">
        <f t="shared" si="83"/>
        <v>6</v>
      </c>
      <c r="T641" s="7" t="str">
        <f t="shared" si="84"/>
        <v>Medium</v>
      </c>
      <c r="U641" s="7" t="str">
        <f t="shared" si="85"/>
        <v>MEDIUM</v>
      </c>
      <c r="V641" s="7" t="str">
        <f t="shared" si="86"/>
        <v>medium</v>
      </c>
      <c r="W641" s="7" t="str">
        <f t="shared" si="87"/>
        <v>Medium</v>
      </c>
      <c r="X641" s="9" t="str">
        <f>LEFT(A641,2)</f>
        <v>10</v>
      </c>
      <c r="Y641" s="9" t="str">
        <f>RIGHT(A641,3)</f>
        <v>266</v>
      </c>
      <c r="Z641" s="9" t="str">
        <f t="shared" si="88"/>
        <v>ic Car</v>
      </c>
      <c r="AA641" s="9" t="str">
        <f t="shared" si="89"/>
        <v>ppe</v>
      </c>
    </row>
    <row r="642" spans="1:27" x14ac:dyDescent="0.25">
      <c r="A642">
        <v>10278</v>
      </c>
      <c r="B642">
        <v>29</v>
      </c>
      <c r="C642">
        <v>100</v>
      </c>
      <c r="D642">
        <v>5</v>
      </c>
      <c r="E642" s="1">
        <v>41454.063194444447</v>
      </c>
      <c r="F642" s="1">
        <v>41454.96435185185</v>
      </c>
      <c r="G642" t="s">
        <v>16</v>
      </c>
      <c r="H642" t="s">
        <v>107</v>
      </c>
      <c r="I642" t="s">
        <v>283</v>
      </c>
      <c r="J642" t="s">
        <v>284</v>
      </c>
      <c r="K642">
        <v>83030</v>
      </c>
      <c r="L642" t="s">
        <v>20</v>
      </c>
      <c r="M642" t="s">
        <v>21</v>
      </c>
      <c r="N642" t="s">
        <v>67</v>
      </c>
      <c r="O642" t="s">
        <v>221</v>
      </c>
      <c r="P642" s="14" t="str">
        <f t="shared" si="81"/>
        <v>Sue King</v>
      </c>
      <c r="Q642" s="14" t="str">
        <f t="shared" si="82"/>
        <v>Sue King</v>
      </c>
      <c r="R642" t="s">
        <v>33</v>
      </c>
      <c r="S642" s="7">
        <f t="shared" si="83"/>
        <v>6</v>
      </c>
      <c r="T642" s="7" t="str">
        <f t="shared" si="84"/>
        <v>Medium</v>
      </c>
      <c r="U642" s="7" t="str">
        <f t="shared" si="85"/>
        <v>MEDIUM</v>
      </c>
      <c r="V642" s="7" t="str">
        <f t="shared" si="86"/>
        <v>medium</v>
      </c>
      <c r="W642" s="7" t="str">
        <f t="shared" si="87"/>
        <v>Medium</v>
      </c>
      <c r="X642" s="9" t="str">
        <f>LEFT(A642,2)</f>
        <v>10</v>
      </c>
      <c r="Y642" s="9" t="str">
        <f>RIGHT(A642,3)</f>
        <v>278</v>
      </c>
      <c r="Z642" s="9" t="str">
        <f t="shared" si="88"/>
        <v>ic Car</v>
      </c>
      <c r="AA642" s="9" t="str">
        <f t="shared" si="89"/>
        <v>ppe</v>
      </c>
    </row>
    <row r="643" spans="1:27" x14ac:dyDescent="0.25">
      <c r="A643">
        <v>10287</v>
      </c>
      <c r="B643">
        <v>24</v>
      </c>
      <c r="C643">
        <v>100</v>
      </c>
      <c r="D643">
        <v>3</v>
      </c>
      <c r="E643" s="1">
        <v>41786.981944444444</v>
      </c>
      <c r="F643" s="1">
        <v>41787.099560185183</v>
      </c>
      <c r="G643" t="s">
        <v>16</v>
      </c>
      <c r="H643" t="s">
        <v>107</v>
      </c>
      <c r="I643" t="s">
        <v>244</v>
      </c>
      <c r="K643">
        <v>1203</v>
      </c>
      <c r="L643" t="s">
        <v>245</v>
      </c>
      <c r="M643" t="s">
        <v>27</v>
      </c>
      <c r="N643" t="s">
        <v>246</v>
      </c>
      <c r="O643" t="s">
        <v>61</v>
      </c>
      <c r="P643" s="14" t="str">
        <f t="shared" ref="P643:P706" si="90">CONCATENATE(O643," ",N643)</f>
        <v>Michael Holz</v>
      </c>
      <c r="Q643" s="14" t="str">
        <f t="shared" ref="Q643:Q706" si="91">O643&amp;" "&amp;N643</f>
        <v>Michael Holz</v>
      </c>
      <c r="R643" t="s">
        <v>33</v>
      </c>
      <c r="S643" s="7">
        <f t="shared" ref="S643:S706" si="92">LEN(R643)</f>
        <v>6</v>
      </c>
      <c r="T643" s="7" t="str">
        <f t="shared" ref="T643:T706" si="93">TRIM(R643)</f>
        <v>Medium</v>
      </c>
      <c r="U643" s="7" t="str">
        <f t="shared" ref="U643:U706" si="94">UPPER(T643)</f>
        <v>MEDIUM</v>
      </c>
      <c r="V643" s="7" t="str">
        <f t="shared" ref="V643:V706" si="95">LOWER(U643)</f>
        <v>medium</v>
      </c>
      <c r="W643" s="7" t="str">
        <f t="shared" ref="W643:W706" si="96">PROPER(V643)</f>
        <v>Medium</v>
      </c>
      <c r="X643" s="9" t="str">
        <f>LEFT(A643,2)</f>
        <v>10</v>
      </c>
      <c r="Y643" s="9" t="str">
        <f>RIGHT(A643,3)</f>
        <v>287</v>
      </c>
      <c r="Z643" s="9" t="str">
        <f t="shared" ref="Z643:Z706" si="97">MID(H643,6,6)</f>
        <v>ic Car</v>
      </c>
      <c r="AA643" s="9" t="str">
        <f t="shared" ref="AA643:AA706" si="98">MID(G643,4,3)</f>
        <v>ppe</v>
      </c>
    </row>
    <row r="644" spans="1:27" x14ac:dyDescent="0.25">
      <c r="A644">
        <v>10301</v>
      </c>
      <c r="B644">
        <v>47</v>
      </c>
      <c r="C644">
        <v>100</v>
      </c>
      <c r="D644">
        <v>7</v>
      </c>
      <c r="E644" s="1">
        <v>41765.015277777777</v>
      </c>
      <c r="F644" s="1">
        <v>41766.795590277776</v>
      </c>
      <c r="G644" t="s">
        <v>16</v>
      </c>
      <c r="H644" t="s">
        <v>107</v>
      </c>
      <c r="I644" t="s">
        <v>285</v>
      </c>
      <c r="K644" t="s">
        <v>286</v>
      </c>
      <c r="L644" t="s">
        <v>48</v>
      </c>
      <c r="M644" t="s">
        <v>27</v>
      </c>
      <c r="N644" t="s">
        <v>287</v>
      </c>
      <c r="O644" t="s">
        <v>288</v>
      </c>
      <c r="P644" s="14" t="str">
        <f t="shared" si="90"/>
        <v>Jan Klaeboe</v>
      </c>
      <c r="Q644" s="14" t="str">
        <f t="shared" si="91"/>
        <v>Jan Klaeboe</v>
      </c>
      <c r="R644" t="s">
        <v>89</v>
      </c>
      <c r="S644" s="7">
        <f t="shared" si="92"/>
        <v>5</v>
      </c>
      <c r="T644" s="7" t="str">
        <f t="shared" si="93"/>
        <v>Large</v>
      </c>
      <c r="U644" s="7" t="str">
        <f t="shared" si="94"/>
        <v>LARGE</v>
      </c>
      <c r="V644" s="7" t="str">
        <f t="shared" si="95"/>
        <v>large</v>
      </c>
      <c r="W644" s="7" t="str">
        <f t="shared" si="96"/>
        <v>Large</v>
      </c>
      <c r="X644" s="9" t="str">
        <f>LEFT(A644,2)</f>
        <v>10</v>
      </c>
      <c r="Y644" s="9" t="str">
        <f>RIGHT(A644,3)</f>
        <v>301</v>
      </c>
      <c r="Z644" s="9" t="str">
        <f t="shared" si="97"/>
        <v>ic Car</v>
      </c>
      <c r="AA644" s="9" t="str">
        <f t="shared" si="98"/>
        <v>ppe</v>
      </c>
    </row>
    <row r="645" spans="1:27" x14ac:dyDescent="0.25">
      <c r="A645">
        <v>10310</v>
      </c>
      <c r="B645">
        <v>24</v>
      </c>
      <c r="C645">
        <v>100</v>
      </c>
      <c r="D645">
        <v>1</v>
      </c>
      <c r="E645" s="1">
        <v>41494.081944444442</v>
      </c>
      <c r="F645" s="1">
        <v>41494.325555555559</v>
      </c>
      <c r="G645" t="s">
        <v>16</v>
      </c>
      <c r="H645" t="s">
        <v>107</v>
      </c>
      <c r="I645" t="s">
        <v>240</v>
      </c>
      <c r="K645">
        <v>50739</v>
      </c>
      <c r="L645" t="s">
        <v>241</v>
      </c>
      <c r="M645" t="s">
        <v>27</v>
      </c>
      <c r="N645" t="s">
        <v>242</v>
      </c>
      <c r="O645" t="s">
        <v>243</v>
      </c>
      <c r="P645" s="14" t="str">
        <f t="shared" si="90"/>
        <v>Henriette Pfalzheim</v>
      </c>
      <c r="Q645" s="14" t="str">
        <f t="shared" si="91"/>
        <v>Henriette Pfalzheim</v>
      </c>
      <c r="R645" t="s">
        <v>33</v>
      </c>
      <c r="S645" s="7">
        <f t="shared" si="92"/>
        <v>6</v>
      </c>
      <c r="T645" s="7" t="str">
        <f t="shared" si="93"/>
        <v>Medium</v>
      </c>
      <c r="U645" s="7" t="str">
        <f t="shared" si="94"/>
        <v>MEDIUM</v>
      </c>
      <c r="V645" s="7" t="str">
        <f t="shared" si="95"/>
        <v>medium</v>
      </c>
      <c r="W645" s="7" t="str">
        <f t="shared" si="96"/>
        <v>Medium</v>
      </c>
      <c r="X645" s="9" t="str">
        <f>LEFT(A645,2)</f>
        <v>10</v>
      </c>
      <c r="Y645" s="9" t="str">
        <f>RIGHT(A645,3)</f>
        <v>310</v>
      </c>
      <c r="Z645" s="9" t="str">
        <f t="shared" si="97"/>
        <v>ic Car</v>
      </c>
      <c r="AA645" s="9" t="str">
        <f t="shared" si="98"/>
        <v>ppe</v>
      </c>
    </row>
    <row r="646" spans="1:27" x14ac:dyDescent="0.25">
      <c r="A646">
        <v>10321</v>
      </c>
      <c r="B646">
        <v>25</v>
      </c>
      <c r="C646">
        <v>100</v>
      </c>
      <c r="D646">
        <v>9</v>
      </c>
      <c r="E646" s="1">
        <v>40979.057638888888</v>
      </c>
      <c r="F646" s="1">
        <v>40980.837094907409</v>
      </c>
      <c r="G646" t="s">
        <v>16</v>
      </c>
      <c r="H646" t="s">
        <v>107</v>
      </c>
      <c r="I646" t="s">
        <v>94</v>
      </c>
      <c r="J646" t="s">
        <v>72</v>
      </c>
      <c r="K646">
        <v>50553</v>
      </c>
      <c r="L646" t="s">
        <v>20</v>
      </c>
      <c r="M646" t="s">
        <v>21</v>
      </c>
      <c r="N646" t="s">
        <v>95</v>
      </c>
      <c r="O646" t="s">
        <v>96</v>
      </c>
      <c r="P646" s="14" t="str">
        <f t="shared" si="90"/>
        <v>Violeta Benitez</v>
      </c>
      <c r="Q646" s="14" t="str">
        <f t="shared" si="91"/>
        <v>Violeta Benitez</v>
      </c>
      <c r="R646" t="s">
        <v>33</v>
      </c>
      <c r="S646" s="7">
        <f t="shared" si="92"/>
        <v>6</v>
      </c>
      <c r="T646" s="7" t="str">
        <f t="shared" si="93"/>
        <v>Medium</v>
      </c>
      <c r="U646" s="7" t="str">
        <f t="shared" si="94"/>
        <v>MEDIUM</v>
      </c>
      <c r="V646" s="7" t="str">
        <f t="shared" si="95"/>
        <v>medium</v>
      </c>
      <c r="W646" s="7" t="str">
        <f t="shared" si="96"/>
        <v>Medium</v>
      </c>
      <c r="X646" s="9" t="str">
        <f>LEFT(A646,2)</f>
        <v>10</v>
      </c>
      <c r="Y646" s="9" t="str">
        <f>RIGHT(A646,3)</f>
        <v>321</v>
      </c>
      <c r="Z646" s="9" t="str">
        <f t="shared" si="97"/>
        <v>ic Car</v>
      </c>
      <c r="AA646" s="9" t="str">
        <f t="shared" si="98"/>
        <v>ppe</v>
      </c>
    </row>
    <row r="647" spans="1:27" x14ac:dyDescent="0.25">
      <c r="A647">
        <v>10331</v>
      </c>
      <c r="B647">
        <v>30</v>
      </c>
      <c r="C647">
        <v>32.47</v>
      </c>
      <c r="D647">
        <v>8</v>
      </c>
      <c r="E647" s="1">
        <v>42535.964583333334</v>
      </c>
      <c r="F647" s="1">
        <v>42536.267557870371</v>
      </c>
      <c r="G647" t="s">
        <v>16</v>
      </c>
      <c r="H647" t="s">
        <v>107</v>
      </c>
      <c r="I647" t="s">
        <v>124</v>
      </c>
      <c r="J647" t="s">
        <v>83</v>
      </c>
      <c r="K647">
        <v>71270</v>
      </c>
      <c r="L647" t="s">
        <v>20</v>
      </c>
      <c r="M647" t="s">
        <v>21</v>
      </c>
      <c r="N647" t="s">
        <v>73</v>
      </c>
      <c r="O647" t="s">
        <v>176</v>
      </c>
      <c r="P647" s="14" t="str">
        <f t="shared" si="90"/>
        <v>Rosa Hernandez</v>
      </c>
      <c r="Q647" s="14" t="str">
        <f t="shared" si="91"/>
        <v>Rosa Hernandez</v>
      </c>
      <c r="R647" t="s">
        <v>24</v>
      </c>
      <c r="S647" s="7">
        <f t="shared" si="92"/>
        <v>5</v>
      </c>
      <c r="T647" s="7" t="str">
        <f t="shared" si="93"/>
        <v>Small</v>
      </c>
      <c r="U647" s="7" t="str">
        <f t="shared" si="94"/>
        <v>SMALL</v>
      </c>
      <c r="V647" s="7" t="str">
        <f t="shared" si="95"/>
        <v>small</v>
      </c>
      <c r="W647" s="7" t="str">
        <f t="shared" si="96"/>
        <v>Small</v>
      </c>
      <c r="X647" s="9" t="str">
        <f>LEFT(A647,2)</f>
        <v>10</v>
      </c>
      <c r="Y647" s="9" t="str">
        <f>RIGHT(A647,3)</f>
        <v>331</v>
      </c>
      <c r="Z647" s="9" t="str">
        <f t="shared" si="97"/>
        <v>ic Car</v>
      </c>
      <c r="AA647" s="9" t="str">
        <f t="shared" si="98"/>
        <v>ppe</v>
      </c>
    </row>
    <row r="648" spans="1:27" x14ac:dyDescent="0.25">
      <c r="A648">
        <v>10342</v>
      </c>
      <c r="B648">
        <v>22</v>
      </c>
      <c r="C648">
        <v>100</v>
      </c>
      <c r="D648">
        <v>3</v>
      </c>
      <c r="E648" s="1">
        <v>41289.013888888891</v>
      </c>
      <c r="F648" s="1">
        <v>41290.490266203706</v>
      </c>
      <c r="G648" t="s">
        <v>16</v>
      </c>
      <c r="H648" t="s">
        <v>107</v>
      </c>
      <c r="I648" t="s">
        <v>54</v>
      </c>
      <c r="J648" t="s">
        <v>55</v>
      </c>
      <c r="K648">
        <v>3004</v>
      </c>
      <c r="L648" t="s">
        <v>56</v>
      </c>
      <c r="M648" t="s">
        <v>57</v>
      </c>
      <c r="N648" t="s">
        <v>58</v>
      </c>
      <c r="O648" t="s">
        <v>59</v>
      </c>
      <c r="P648" s="14" t="str">
        <f t="shared" si="90"/>
        <v>Peter Ferguson</v>
      </c>
      <c r="Q648" s="14" t="str">
        <f t="shared" si="91"/>
        <v>Peter Ferguson</v>
      </c>
      <c r="R648" t="s">
        <v>33</v>
      </c>
      <c r="S648" s="7">
        <f t="shared" si="92"/>
        <v>6</v>
      </c>
      <c r="T648" s="7" t="str">
        <f t="shared" si="93"/>
        <v>Medium</v>
      </c>
      <c r="U648" s="7" t="str">
        <f t="shared" si="94"/>
        <v>MEDIUM</v>
      </c>
      <c r="V648" s="7" t="str">
        <f t="shared" si="95"/>
        <v>medium</v>
      </c>
      <c r="W648" s="7" t="str">
        <f t="shared" si="96"/>
        <v>Medium</v>
      </c>
      <c r="X648" s="9" t="str">
        <f>LEFT(A648,2)</f>
        <v>10</v>
      </c>
      <c r="Y648" s="9" t="str">
        <f>RIGHT(A648,3)</f>
        <v>342</v>
      </c>
      <c r="Z648" s="9" t="str">
        <f t="shared" si="97"/>
        <v>ic Car</v>
      </c>
      <c r="AA648" s="9" t="str">
        <f t="shared" si="98"/>
        <v>ppe</v>
      </c>
    </row>
    <row r="649" spans="1:27" x14ac:dyDescent="0.25">
      <c r="A649">
        <v>10356</v>
      </c>
      <c r="B649">
        <v>27</v>
      </c>
      <c r="C649">
        <v>64.69</v>
      </c>
      <c r="D649">
        <v>2</v>
      </c>
      <c r="E649" s="1">
        <v>41055.025694444441</v>
      </c>
      <c r="F649" s="1">
        <v>41057.447002314817</v>
      </c>
      <c r="G649" t="s">
        <v>16</v>
      </c>
      <c r="H649" t="s">
        <v>107</v>
      </c>
      <c r="I649" t="s">
        <v>30</v>
      </c>
      <c r="K649">
        <v>75508</v>
      </c>
      <c r="L649" t="s">
        <v>26</v>
      </c>
      <c r="M649" t="s">
        <v>27</v>
      </c>
      <c r="N649" t="s">
        <v>31</v>
      </c>
      <c r="O649" t="s">
        <v>32</v>
      </c>
      <c r="P649" s="14" t="str">
        <f t="shared" si="90"/>
        <v>Daniel Da Cunha</v>
      </c>
      <c r="Q649" s="14" t="str">
        <f t="shared" si="91"/>
        <v>Daniel Da Cunha</v>
      </c>
      <c r="R649" t="s">
        <v>24</v>
      </c>
      <c r="S649" s="7">
        <f t="shared" si="92"/>
        <v>5</v>
      </c>
      <c r="T649" s="7" t="str">
        <f t="shared" si="93"/>
        <v>Small</v>
      </c>
      <c r="U649" s="7" t="str">
        <f t="shared" si="94"/>
        <v>SMALL</v>
      </c>
      <c r="V649" s="7" t="str">
        <f t="shared" si="95"/>
        <v>small</v>
      </c>
      <c r="W649" s="7" t="str">
        <f t="shared" si="96"/>
        <v>Small</v>
      </c>
      <c r="X649" s="9" t="str">
        <f>LEFT(A649,2)</f>
        <v>10</v>
      </c>
      <c r="Y649" s="9" t="str">
        <f>RIGHT(A649,3)</f>
        <v>356</v>
      </c>
      <c r="Z649" s="9" t="str">
        <f t="shared" si="97"/>
        <v>ic Car</v>
      </c>
      <c r="AA649" s="9" t="str">
        <f t="shared" si="98"/>
        <v>ppe</v>
      </c>
    </row>
    <row r="650" spans="1:27" x14ac:dyDescent="0.25">
      <c r="A650">
        <v>10366</v>
      </c>
      <c r="B650">
        <v>34</v>
      </c>
      <c r="C650">
        <v>100</v>
      </c>
      <c r="D650">
        <v>3</v>
      </c>
      <c r="E650" s="1">
        <v>41698.022916666669</v>
      </c>
      <c r="F650" s="1">
        <v>41700.429768518516</v>
      </c>
      <c r="G650" t="s">
        <v>16</v>
      </c>
      <c r="H650" t="s">
        <v>107</v>
      </c>
      <c r="I650" t="s">
        <v>301</v>
      </c>
      <c r="K650" t="s">
        <v>302</v>
      </c>
      <c r="L650" t="s">
        <v>204</v>
      </c>
      <c r="M650" t="s">
        <v>27</v>
      </c>
      <c r="N650" t="s">
        <v>303</v>
      </c>
      <c r="O650" t="s">
        <v>304</v>
      </c>
      <c r="P650" s="14" t="str">
        <f t="shared" si="90"/>
        <v>Pascale Cartrain</v>
      </c>
      <c r="Q650" s="14" t="str">
        <f t="shared" si="91"/>
        <v>Pascale Cartrain</v>
      </c>
      <c r="R650" t="s">
        <v>33</v>
      </c>
      <c r="S650" s="7">
        <f t="shared" si="92"/>
        <v>6</v>
      </c>
      <c r="T650" s="7" t="str">
        <f t="shared" si="93"/>
        <v>Medium</v>
      </c>
      <c r="U650" s="7" t="str">
        <f t="shared" si="94"/>
        <v>MEDIUM</v>
      </c>
      <c r="V650" s="7" t="str">
        <f t="shared" si="95"/>
        <v>medium</v>
      </c>
      <c r="W650" s="7" t="str">
        <f t="shared" si="96"/>
        <v>Medium</v>
      </c>
      <c r="X650" s="9" t="str">
        <f>LEFT(A650,2)</f>
        <v>10</v>
      </c>
      <c r="Y650" s="9" t="str">
        <f>RIGHT(A650,3)</f>
        <v>366</v>
      </c>
      <c r="Z650" s="9" t="str">
        <f t="shared" si="97"/>
        <v>ic Car</v>
      </c>
      <c r="AA650" s="9" t="str">
        <f t="shared" si="98"/>
        <v>ppe</v>
      </c>
    </row>
    <row r="651" spans="1:27" x14ac:dyDescent="0.25">
      <c r="A651">
        <v>10377</v>
      </c>
      <c r="B651">
        <v>36</v>
      </c>
      <c r="C651">
        <v>100</v>
      </c>
      <c r="D651">
        <v>6</v>
      </c>
      <c r="E651" s="1">
        <v>41327.970833333333</v>
      </c>
      <c r="F651" s="1">
        <v>41330.13453703704</v>
      </c>
      <c r="G651" t="s">
        <v>16</v>
      </c>
      <c r="H651" t="s">
        <v>107</v>
      </c>
      <c r="I651" t="s">
        <v>75</v>
      </c>
      <c r="K651">
        <v>21240</v>
      </c>
      <c r="L651" t="s">
        <v>76</v>
      </c>
      <c r="M651" t="s">
        <v>27</v>
      </c>
      <c r="N651" t="s">
        <v>77</v>
      </c>
      <c r="O651" t="s">
        <v>78</v>
      </c>
      <c r="P651" s="14" t="str">
        <f t="shared" si="90"/>
        <v>Matti Karttunen</v>
      </c>
      <c r="Q651" s="14" t="str">
        <f t="shared" si="91"/>
        <v>Matti Karttunen</v>
      </c>
      <c r="R651" t="s">
        <v>33</v>
      </c>
      <c r="S651" s="7">
        <f t="shared" si="92"/>
        <v>6</v>
      </c>
      <c r="T651" s="7" t="str">
        <f t="shared" si="93"/>
        <v>Medium</v>
      </c>
      <c r="U651" s="7" t="str">
        <f t="shared" si="94"/>
        <v>MEDIUM</v>
      </c>
      <c r="V651" s="7" t="str">
        <f t="shared" si="95"/>
        <v>medium</v>
      </c>
      <c r="W651" s="7" t="str">
        <f t="shared" si="96"/>
        <v>Medium</v>
      </c>
      <c r="X651" s="9" t="str">
        <f>LEFT(A651,2)</f>
        <v>10</v>
      </c>
      <c r="Y651" s="9" t="str">
        <f>RIGHT(A651,3)</f>
        <v>377</v>
      </c>
      <c r="Z651" s="9" t="str">
        <f t="shared" si="97"/>
        <v>ic Car</v>
      </c>
      <c r="AA651" s="9" t="str">
        <f t="shared" si="98"/>
        <v>ppe</v>
      </c>
    </row>
    <row r="652" spans="1:27" x14ac:dyDescent="0.25">
      <c r="A652">
        <v>10390</v>
      </c>
      <c r="B652">
        <v>34</v>
      </c>
      <c r="C652">
        <v>43.05</v>
      </c>
      <c r="D652">
        <v>15</v>
      </c>
      <c r="E652" s="1">
        <v>40955.044444444444</v>
      </c>
      <c r="F652" s="1">
        <v>40957.466273148151</v>
      </c>
      <c r="G652" t="s">
        <v>16</v>
      </c>
      <c r="H652" t="s">
        <v>107</v>
      </c>
      <c r="I652" t="s">
        <v>156</v>
      </c>
      <c r="J652" t="s">
        <v>35</v>
      </c>
      <c r="K652">
        <v>97562</v>
      </c>
      <c r="L652" t="s">
        <v>20</v>
      </c>
      <c r="M652" t="s">
        <v>21</v>
      </c>
      <c r="N652" t="s">
        <v>157</v>
      </c>
      <c r="O652" t="s">
        <v>158</v>
      </c>
      <c r="P652" s="14" t="str">
        <f t="shared" si="90"/>
        <v>Valarie Nelson</v>
      </c>
      <c r="Q652" s="14" t="str">
        <f t="shared" si="91"/>
        <v>Valarie Nelson</v>
      </c>
      <c r="R652" t="s">
        <v>24</v>
      </c>
      <c r="S652" s="7">
        <f t="shared" si="92"/>
        <v>5</v>
      </c>
      <c r="T652" s="7" t="str">
        <f t="shared" si="93"/>
        <v>Small</v>
      </c>
      <c r="U652" s="7" t="str">
        <f t="shared" si="94"/>
        <v>SMALL</v>
      </c>
      <c r="V652" s="7" t="str">
        <f t="shared" si="95"/>
        <v>small</v>
      </c>
      <c r="W652" s="7" t="str">
        <f t="shared" si="96"/>
        <v>Small</v>
      </c>
      <c r="X652" s="9" t="str">
        <f>LEFT(A652,2)</f>
        <v>10</v>
      </c>
      <c r="Y652" s="9" t="str">
        <f>RIGHT(A652,3)</f>
        <v>390</v>
      </c>
      <c r="Z652" s="9" t="str">
        <f t="shared" si="97"/>
        <v>ic Car</v>
      </c>
      <c r="AA652" s="9" t="str">
        <f t="shared" si="98"/>
        <v>ppe</v>
      </c>
    </row>
    <row r="653" spans="1:27" x14ac:dyDescent="0.25">
      <c r="A653">
        <v>10406</v>
      </c>
      <c r="B653">
        <v>48</v>
      </c>
      <c r="C653">
        <v>100</v>
      </c>
      <c r="D653">
        <v>2</v>
      </c>
      <c r="E653" s="1">
        <v>42372.030555555553</v>
      </c>
      <c r="F653" s="1">
        <v>42373.076493055552</v>
      </c>
      <c r="G653" t="s">
        <v>102</v>
      </c>
      <c r="H653" t="s">
        <v>107</v>
      </c>
      <c r="I653" t="s">
        <v>180</v>
      </c>
      <c r="K653">
        <v>1734</v>
      </c>
      <c r="L653" t="s">
        <v>181</v>
      </c>
      <c r="M653" t="s">
        <v>27</v>
      </c>
      <c r="N653" t="s">
        <v>182</v>
      </c>
      <c r="O653" t="s">
        <v>183</v>
      </c>
      <c r="P653" s="14" t="str">
        <f t="shared" si="90"/>
        <v>Jytte Petersen</v>
      </c>
      <c r="Q653" s="14" t="str">
        <f t="shared" si="91"/>
        <v>Jytte Petersen</v>
      </c>
      <c r="R653" t="s">
        <v>89</v>
      </c>
      <c r="S653" s="7">
        <f t="shared" si="92"/>
        <v>5</v>
      </c>
      <c r="T653" s="7" t="str">
        <f t="shared" si="93"/>
        <v>Large</v>
      </c>
      <c r="U653" s="7" t="str">
        <f t="shared" si="94"/>
        <v>LARGE</v>
      </c>
      <c r="V653" s="7" t="str">
        <f t="shared" si="95"/>
        <v>large</v>
      </c>
      <c r="W653" s="7" t="str">
        <f t="shared" si="96"/>
        <v>Large</v>
      </c>
      <c r="X653" s="9" t="str">
        <f>LEFT(A653,2)</f>
        <v>10</v>
      </c>
      <c r="Y653" s="9" t="str">
        <f>RIGHT(A653,3)</f>
        <v>406</v>
      </c>
      <c r="Z653" s="9" t="str">
        <f t="shared" si="97"/>
        <v>ic Car</v>
      </c>
      <c r="AA653" s="9" t="str">
        <f t="shared" si="98"/>
        <v>put</v>
      </c>
    </row>
    <row r="654" spans="1:27" x14ac:dyDescent="0.25">
      <c r="A654">
        <v>10419</v>
      </c>
      <c r="B654">
        <v>34</v>
      </c>
      <c r="C654">
        <v>100</v>
      </c>
      <c r="D654">
        <v>4</v>
      </c>
      <c r="E654" s="1">
        <v>41882</v>
      </c>
      <c r="F654" s="1">
        <v>41882.529710648145</v>
      </c>
      <c r="G654" t="s">
        <v>16</v>
      </c>
      <c r="H654" t="s">
        <v>107</v>
      </c>
      <c r="I654" t="s">
        <v>85</v>
      </c>
      <c r="K654">
        <v>5020</v>
      </c>
      <c r="L654" t="s">
        <v>86</v>
      </c>
      <c r="M654" t="s">
        <v>27</v>
      </c>
      <c r="N654" t="s">
        <v>87</v>
      </c>
      <c r="O654" t="s">
        <v>88</v>
      </c>
      <c r="P654" s="14" t="str">
        <f t="shared" si="90"/>
        <v>Georg Pipps</v>
      </c>
      <c r="Q654" s="14" t="str">
        <f t="shared" si="91"/>
        <v>Georg Pipps</v>
      </c>
      <c r="R654" t="s">
        <v>33</v>
      </c>
      <c r="S654" s="7">
        <f t="shared" si="92"/>
        <v>6</v>
      </c>
      <c r="T654" s="7" t="str">
        <f t="shared" si="93"/>
        <v>Medium</v>
      </c>
      <c r="U654" s="7" t="str">
        <f t="shared" si="94"/>
        <v>MEDIUM</v>
      </c>
      <c r="V654" s="7" t="str">
        <f t="shared" si="95"/>
        <v>medium</v>
      </c>
      <c r="W654" s="7" t="str">
        <f t="shared" si="96"/>
        <v>Medium</v>
      </c>
      <c r="X654" s="9" t="str">
        <f>LEFT(A654,2)</f>
        <v>10</v>
      </c>
      <c r="Y654" s="9" t="str">
        <f>RIGHT(A654,3)</f>
        <v>419</v>
      </c>
      <c r="Z654" s="9" t="str">
        <f t="shared" si="97"/>
        <v>ic Car</v>
      </c>
      <c r="AA654" s="9" t="str">
        <f t="shared" si="98"/>
        <v>ppe</v>
      </c>
    </row>
    <row r="655" spans="1:27" x14ac:dyDescent="0.25">
      <c r="A655">
        <v>10104</v>
      </c>
      <c r="B655">
        <v>24</v>
      </c>
      <c r="C655">
        <v>100</v>
      </c>
      <c r="D655">
        <v>8</v>
      </c>
      <c r="E655" s="1">
        <v>41582.040277777778</v>
      </c>
      <c r="F655" s="1">
        <v>41582.732615740744</v>
      </c>
      <c r="G655" t="s">
        <v>16</v>
      </c>
      <c r="H655" t="s">
        <v>107</v>
      </c>
      <c r="I655" t="s">
        <v>103</v>
      </c>
      <c r="K655">
        <v>28034</v>
      </c>
      <c r="L655" t="s">
        <v>104</v>
      </c>
      <c r="M655" t="s">
        <v>27</v>
      </c>
      <c r="N655" t="s">
        <v>105</v>
      </c>
      <c r="O655" t="s">
        <v>106</v>
      </c>
      <c r="P655" s="14" t="str">
        <f t="shared" si="90"/>
        <v>Diego Freyre</v>
      </c>
      <c r="Q655" s="14" t="str">
        <f t="shared" si="91"/>
        <v>Diego Freyre</v>
      </c>
      <c r="R655" t="s">
        <v>33</v>
      </c>
      <c r="S655" s="7">
        <f t="shared" si="92"/>
        <v>6</v>
      </c>
      <c r="T655" s="7" t="str">
        <f t="shared" si="93"/>
        <v>Medium</v>
      </c>
      <c r="U655" s="7" t="str">
        <f t="shared" si="94"/>
        <v>MEDIUM</v>
      </c>
      <c r="V655" s="7" t="str">
        <f t="shared" si="95"/>
        <v>medium</v>
      </c>
      <c r="W655" s="7" t="str">
        <f t="shared" si="96"/>
        <v>Medium</v>
      </c>
      <c r="X655" s="9" t="str">
        <f>LEFT(A655,2)</f>
        <v>10</v>
      </c>
      <c r="Y655" s="9" t="str">
        <f>RIGHT(A655,3)</f>
        <v>104</v>
      </c>
      <c r="Z655" s="9" t="str">
        <f t="shared" si="97"/>
        <v>ic Car</v>
      </c>
      <c r="AA655" s="9" t="str">
        <f t="shared" si="98"/>
        <v>ppe</v>
      </c>
    </row>
    <row r="656" spans="1:27" x14ac:dyDescent="0.25">
      <c r="A656">
        <v>10115</v>
      </c>
      <c r="B656">
        <v>46</v>
      </c>
      <c r="C656">
        <v>100</v>
      </c>
      <c r="D656">
        <v>4</v>
      </c>
      <c r="E656" s="1">
        <v>41494.089583333334</v>
      </c>
      <c r="F656" s="1">
        <v>41496.988530092596</v>
      </c>
      <c r="G656" t="s">
        <v>16</v>
      </c>
      <c r="H656" t="s">
        <v>107</v>
      </c>
      <c r="I656" t="s">
        <v>18</v>
      </c>
      <c r="J656" t="s">
        <v>19</v>
      </c>
      <c r="K656">
        <v>10022</v>
      </c>
      <c r="L656" t="s">
        <v>20</v>
      </c>
      <c r="M656" t="s">
        <v>21</v>
      </c>
      <c r="N656" t="s">
        <v>73</v>
      </c>
      <c r="O656" t="s">
        <v>119</v>
      </c>
      <c r="P656" s="14" t="str">
        <f t="shared" si="90"/>
        <v>Maria Hernandez</v>
      </c>
      <c r="Q656" s="14" t="str">
        <f t="shared" si="91"/>
        <v>Maria Hernandez</v>
      </c>
      <c r="R656" t="s">
        <v>89</v>
      </c>
      <c r="S656" s="7">
        <f t="shared" si="92"/>
        <v>5</v>
      </c>
      <c r="T656" s="7" t="str">
        <f t="shared" si="93"/>
        <v>Large</v>
      </c>
      <c r="U656" s="7" t="str">
        <f t="shared" si="94"/>
        <v>LARGE</v>
      </c>
      <c r="V656" s="7" t="str">
        <f t="shared" si="95"/>
        <v>large</v>
      </c>
      <c r="W656" s="7" t="str">
        <f t="shared" si="96"/>
        <v>Large</v>
      </c>
      <c r="X656" s="9" t="str">
        <f>LEFT(A656,2)</f>
        <v>10</v>
      </c>
      <c r="Y656" s="9" t="str">
        <f>RIGHT(A656,3)</f>
        <v>115</v>
      </c>
      <c r="Z656" s="9" t="str">
        <f t="shared" si="97"/>
        <v>ic Car</v>
      </c>
      <c r="AA656" s="9" t="str">
        <f t="shared" si="98"/>
        <v>ppe</v>
      </c>
    </row>
    <row r="657" spans="1:27" x14ac:dyDescent="0.25">
      <c r="A657">
        <v>10127</v>
      </c>
      <c r="B657">
        <v>45</v>
      </c>
      <c r="C657">
        <v>100</v>
      </c>
      <c r="D657">
        <v>10</v>
      </c>
      <c r="E657" s="1">
        <v>41687.072222222225</v>
      </c>
      <c r="F657" s="1">
        <v>41689.121516203704</v>
      </c>
      <c r="G657" t="s">
        <v>16</v>
      </c>
      <c r="H657" t="s">
        <v>107</v>
      </c>
      <c r="I657" t="s">
        <v>18</v>
      </c>
      <c r="J657" t="s">
        <v>19</v>
      </c>
      <c r="K657">
        <v>10022</v>
      </c>
      <c r="L657" t="s">
        <v>20</v>
      </c>
      <c r="M657" t="s">
        <v>21</v>
      </c>
      <c r="N657" t="s">
        <v>36</v>
      </c>
      <c r="O657" t="s">
        <v>258</v>
      </c>
      <c r="P657" s="14" t="str">
        <f t="shared" si="90"/>
        <v>Jeff Young</v>
      </c>
      <c r="Q657" s="14" t="str">
        <f t="shared" si="91"/>
        <v>Jeff Young</v>
      </c>
      <c r="R657" t="s">
        <v>89</v>
      </c>
      <c r="S657" s="7">
        <f t="shared" si="92"/>
        <v>5</v>
      </c>
      <c r="T657" s="7" t="str">
        <f t="shared" si="93"/>
        <v>Large</v>
      </c>
      <c r="U657" s="7" t="str">
        <f t="shared" si="94"/>
        <v>LARGE</v>
      </c>
      <c r="V657" s="7" t="str">
        <f t="shared" si="95"/>
        <v>large</v>
      </c>
      <c r="W657" s="7" t="str">
        <f t="shared" si="96"/>
        <v>Large</v>
      </c>
      <c r="X657" s="9" t="str">
        <f>LEFT(A657,2)</f>
        <v>10</v>
      </c>
      <c r="Y657" s="9" t="str">
        <f>RIGHT(A657,3)</f>
        <v>127</v>
      </c>
      <c r="Z657" s="9" t="str">
        <f t="shared" si="97"/>
        <v>ic Car</v>
      </c>
      <c r="AA657" s="9" t="str">
        <f t="shared" si="98"/>
        <v>ppe</v>
      </c>
    </row>
    <row r="658" spans="1:27" x14ac:dyDescent="0.25">
      <c r="A658">
        <v>10141</v>
      </c>
      <c r="B658">
        <v>39</v>
      </c>
      <c r="C658">
        <v>100</v>
      </c>
      <c r="D658">
        <v>4</v>
      </c>
      <c r="E658" s="1">
        <v>41222.068749999999</v>
      </c>
      <c r="F658" s="1">
        <v>41223.217731481483</v>
      </c>
      <c r="G658" t="s">
        <v>16</v>
      </c>
      <c r="H658" t="s">
        <v>107</v>
      </c>
      <c r="I658" t="s">
        <v>254</v>
      </c>
      <c r="K658" t="s">
        <v>255</v>
      </c>
      <c r="L658" t="s">
        <v>76</v>
      </c>
      <c r="M658" t="s">
        <v>27</v>
      </c>
      <c r="N658" t="s">
        <v>256</v>
      </c>
      <c r="O658" t="s">
        <v>257</v>
      </c>
      <c r="P658" s="14" t="str">
        <f t="shared" si="90"/>
        <v>Kalle Suominen</v>
      </c>
      <c r="Q658" s="14" t="str">
        <f t="shared" si="91"/>
        <v>Kalle Suominen</v>
      </c>
      <c r="R658" t="s">
        <v>33</v>
      </c>
      <c r="S658" s="7">
        <f t="shared" si="92"/>
        <v>6</v>
      </c>
      <c r="T658" s="7" t="str">
        <f t="shared" si="93"/>
        <v>Medium</v>
      </c>
      <c r="U658" s="7" t="str">
        <f t="shared" si="94"/>
        <v>MEDIUM</v>
      </c>
      <c r="V658" s="7" t="str">
        <f t="shared" si="95"/>
        <v>medium</v>
      </c>
      <c r="W658" s="7" t="str">
        <f t="shared" si="96"/>
        <v>Medium</v>
      </c>
      <c r="X658" s="9" t="str">
        <f>LEFT(A658,2)</f>
        <v>10</v>
      </c>
      <c r="Y658" s="9" t="str">
        <f>RIGHT(A658,3)</f>
        <v>141</v>
      </c>
      <c r="Z658" s="9" t="str">
        <f t="shared" si="97"/>
        <v>ic Car</v>
      </c>
      <c r="AA658" s="9" t="str">
        <f t="shared" si="98"/>
        <v>ppe</v>
      </c>
    </row>
    <row r="659" spans="1:27" x14ac:dyDescent="0.25">
      <c r="A659">
        <v>10151</v>
      </c>
      <c r="B659">
        <v>43</v>
      </c>
      <c r="C659">
        <v>100</v>
      </c>
      <c r="D659">
        <v>2</v>
      </c>
      <c r="E659" s="1">
        <v>41126.061805555553</v>
      </c>
      <c r="F659" s="1">
        <v>41128.566168981481</v>
      </c>
      <c r="G659" t="s">
        <v>16</v>
      </c>
      <c r="H659" t="s">
        <v>107</v>
      </c>
      <c r="I659" t="s">
        <v>217</v>
      </c>
      <c r="K659">
        <v>90110</v>
      </c>
      <c r="L659" t="s">
        <v>76</v>
      </c>
      <c r="M659" t="s">
        <v>27</v>
      </c>
      <c r="N659" t="s">
        <v>218</v>
      </c>
      <c r="O659" t="s">
        <v>219</v>
      </c>
      <c r="P659" s="14" t="str">
        <f t="shared" si="90"/>
        <v>Pirkko Koskitalo</v>
      </c>
      <c r="Q659" s="14" t="str">
        <f t="shared" si="91"/>
        <v>Pirkko Koskitalo</v>
      </c>
      <c r="R659" t="s">
        <v>89</v>
      </c>
      <c r="S659" s="7">
        <f t="shared" si="92"/>
        <v>5</v>
      </c>
      <c r="T659" s="7" t="str">
        <f t="shared" si="93"/>
        <v>Large</v>
      </c>
      <c r="U659" s="7" t="str">
        <f t="shared" si="94"/>
        <v>LARGE</v>
      </c>
      <c r="V659" s="7" t="str">
        <f t="shared" si="95"/>
        <v>large</v>
      </c>
      <c r="W659" s="7" t="str">
        <f t="shared" si="96"/>
        <v>Large</v>
      </c>
      <c r="X659" s="9" t="str">
        <f>LEFT(A659,2)</f>
        <v>10</v>
      </c>
      <c r="Y659" s="9" t="str">
        <f>RIGHT(A659,3)</f>
        <v>151</v>
      </c>
      <c r="Z659" s="9" t="str">
        <f t="shared" si="97"/>
        <v>ic Car</v>
      </c>
      <c r="AA659" s="9" t="str">
        <f t="shared" si="98"/>
        <v>ppe</v>
      </c>
    </row>
    <row r="660" spans="1:27" x14ac:dyDescent="0.25">
      <c r="A660">
        <v>10165</v>
      </c>
      <c r="B660">
        <v>29</v>
      </c>
      <c r="C660">
        <v>100</v>
      </c>
      <c r="D660">
        <v>11</v>
      </c>
      <c r="E660" s="1">
        <v>41905.045138888891</v>
      </c>
      <c r="F660" s="1">
        <v>41905.853043981479</v>
      </c>
      <c r="G660" t="s">
        <v>16</v>
      </c>
      <c r="H660" t="s">
        <v>107</v>
      </c>
      <c r="I660" t="s">
        <v>115</v>
      </c>
      <c r="K660">
        <v>79903</v>
      </c>
      <c r="L660" t="s">
        <v>115</v>
      </c>
      <c r="M660" t="s">
        <v>116</v>
      </c>
      <c r="N660" t="s">
        <v>117</v>
      </c>
      <c r="O660" t="s">
        <v>118</v>
      </c>
      <c r="P660" s="14" t="str">
        <f t="shared" si="90"/>
        <v>Eric Natividad</v>
      </c>
      <c r="Q660" s="14" t="str">
        <f t="shared" si="91"/>
        <v>Eric Natividad</v>
      </c>
      <c r="R660" t="s">
        <v>33</v>
      </c>
      <c r="S660" s="7">
        <f t="shared" si="92"/>
        <v>6</v>
      </c>
      <c r="T660" s="7" t="str">
        <f t="shared" si="93"/>
        <v>Medium</v>
      </c>
      <c r="U660" s="7" t="str">
        <f t="shared" si="94"/>
        <v>MEDIUM</v>
      </c>
      <c r="V660" s="7" t="str">
        <f t="shared" si="95"/>
        <v>medium</v>
      </c>
      <c r="W660" s="7" t="str">
        <f t="shared" si="96"/>
        <v>Medium</v>
      </c>
      <c r="X660" s="9" t="str">
        <f>LEFT(A660,2)</f>
        <v>10</v>
      </c>
      <c r="Y660" s="9" t="str">
        <f>RIGHT(A660,3)</f>
        <v>165</v>
      </c>
      <c r="Z660" s="9" t="str">
        <f t="shared" si="97"/>
        <v>ic Car</v>
      </c>
      <c r="AA660" s="9" t="str">
        <f t="shared" si="98"/>
        <v>ppe</v>
      </c>
    </row>
    <row r="661" spans="1:27" x14ac:dyDescent="0.25">
      <c r="A661">
        <v>10176</v>
      </c>
      <c r="B661">
        <v>20</v>
      </c>
      <c r="C661">
        <v>100</v>
      </c>
      <c r="D661">
        <v>10</v>
      </c>
      <c r="E661" s="1">
        <v>40953.020833333336</v>
      </c>
      <c r="F661" s="1">
        <v>40954.509247685186</v>
      </c>
      <c r="G661" t="s">
        <v>16</v>
      </c>
      <c r="H661" t="s">
        <v>107</v>
      </c>
      <c r="I661" t="s">
        <v>247</v>
      </c>
      <c r="K661">
        <v>42100</v>
      </c>
      <c r="L661" t="s">
        <v>148</v>
      </c>
      <c r="M661" t="s">
        <v>27</v>
      </c>
      <c r="N661" t="s">
        <v>248</v>
      </c>
      <c r="O661" t="s">
        <v>249</v>
      </c>
      <c r="P661" s="14" t="str">
        <f t="shared" si="90"/>
        <v>Maurizio Moroni</v>
      </c>
      <c r="Q661" s="14" t="str">
        <f t="shared" si="91"/>
        <v>Maurizio Moroni</v>
      </c>
      <c r="R661" t="s">
        <v>33</v>
      </c>
      <c r="S661" s="7">
        <f t="shared" si="92"/>
        <v>6</v>
      </c>
      <c r="T661" s="7" t="str">
        <f t="shared" si="93"/>
        <v>Medium</v>
      </c>
      <c r="U661" s="7" t="str">
        <f t="shared" si="94"/>
        <v>MEDIUM</v>
      </c>
      <c r="V661" s="7" t="str">
        <f t="shared" si="95"/>
        <v>medium</v>
      </c>
      <c r="W661" s="7" t="str">
        <f t="shared" si="96"/>
        <v>Medium</v>
      </c>
      <c r="X661" s="9" t="str">
        <f>LEFT(A661,2)</f>
        <v>10</v>
      </c>
      <c r="Y661" s="9" t="str">
        <f>RIGHT(A661,3)</f>
        <v>176</v>
      </c>
      <c r="Z661" s="9" t="str">
        <f t="shared" si="97"/>
        <v>ic Car</v>
      </c>
      <c r="AA661" s="9" t="str">
        <f t="shared" si="98"/>
        <v>ppe</v>
      </c>
    </row>
    <row r="662" spans="1:27" x14ac:dyDescent="0.25">
      <c r="A662">
        <v>10184</v>
      </c>
      <c r="B662">
        <v>46</v>
      </c>
      <c r="C662">
        <v>100</v>
      </c>
      <c r="D662">
        <v>5</v>
      </c>
      <c r="E662" s="1">
        <v>40911.042361111111</v>
      </c>
      <c r="F662" s="1">
        <v>40912.594178240739</v>
      </c>
      <c r="G662" t="s">
        <v>16</v>
      </c>
      <c r="H662" t="s">
        <v>107</v>
      </c>
      <c r="I662" t="s">
        <v>275</v>
      </c>
      <c r="K662">
        <v>41101</v>
      </c>
      <c r="L662" t="s">
        <v>104</v>
      </c>
      <c r="M662" t="s">
        <v>27</v>
      </c>
      <c r="N662" t="s">
        <v>276</v>
      </c>
      <c r="O662" t="s">
        <v>277</v>
      </c>
      <c r="P662" s="14" t="str">
        <f t="shared" si="90"/>
        <v>Jose Pedro Roel</v>
      </c>
      <c r="Q662" s="14" t="str">
        <f t="shared" si="91"/>
        <v>Jose Pedro Roel</v>
      </c>
      <c r="R662" t="s">
        <v>89</v>
      </c>
      <c r="S662" s="7">
        <f t="shared" si="92"/>
        <v>5</v>
      </c>
      <c r="T662" s="7" t="str">
        <f t="shared" si="93"/>
        <v>Large</v>
      </c>
      <c r="U662" s="7" t="str">
        <f t="shared" si="94"/>
        <v>LARGE</v>
      </c>
      <c r="V662" s="7" t="str">
        <f t="shared" si="95"/>
        <v>large</v>
      </c>
      <c r="W662" s="7" t="str">
        <f t="shared" si="96"/>
        <v>Large</v>
      </c>
      <c r="X662" s="9" t="str">
        <f>LEFT(A662,2)</f>
        <v>10</v>
      </c>
      <c r="Y662" s="9" t="str">
        <f>RIGHT(A662,3)</f>
        <v>184</v>
      </c>
      <c r="Z662" s="9" t="str">
        <f t="shared" si="97"/>
        <v>ic Car</v>
      </c>
      <c r="AA662" s="9" t="str">
        <f t="shared" si="98"/>
        <v>ppe</v>
      </c>
    </row>
    <row r="663" spans="1:27" x14ac:dyDescent="0.25">
      <c r="A663">
        <v>10195</v>
      </c>
      <c r="B663">
        <v>27</v>
      </c>
      <c r="C663">
        <v>100</v>
      </c>
      <c r="D663">
        <v>5</v>
      </c>
      <c r="E663" s="1">
        <v>41653.984722222223</v>
      </c>
      <c r="F663" s="1">
        <v>41655.647511574076</v>
      </c>
      <c r="G663" t="s">
        <v>16</v>
      </c>
      <c r="H663" t="s">
        <v>107</v>
      </c>
      <c r="I663" t="s">
        <v>179</v>
      </c>
      <c r="J663" t="s">
        <v>19</v>
      </c>
      <c r="K663">
        <v>24067</v>
      </c>
      <c r="L663" t="s">
        <v>20</v>
      </c>
      <c r="M663" t="s">
        <v>21</v>
      </c>
      <c r="N663" t="s">
        <v>60</v>
      </c>
      <c r="O663" t="s">
        <v>138</v>
      </c>
      <c r="P663" s="14" t="str">
        <f t="shared" si="90"/>
        <v>Steve Frick</v>
      </c>
      <c r="Q663" s="14" t="str">
        <f t="shared" si="91"/>
        <v>Steve Frick</v>
      </c>
      <c r="R663" t="s">
        <v>33</v>
      </c>
      <c r="S663" s="7">
        <f t="shared" si="92"/>
        <v>6</v>
      </c>
      <c r="T663" s="7" t="str">
        <f t="shared" si="93"/>
        <v>Medium</v>
      </c>
      <c r="U663" s="7" t="str">
        <f t="shared" si="94"/>
        <v>MEDIUM</v>
      </c>
      <c r="V663" s="7" t="str">
        <f t="shared" si="95"/>
        <v>medium</v>
      </c>
      <c r="W663" s="7" t="str">
        <f t="shared" si="96"/>
        <v>Medium</v>
      </c>
      <c r="X663" s="9" t="str">
        <f>LEFT(A663,2)</f>
        <v>10</v>
      </c>
      <c r="Y663" s="9" t="str">
        <f>RIGHT(A663,3)</f>
        <v>195</v>
      </c>
      <c r="Z663" s="9" t="str">
        <f t="shared" si="97"/>
        <v>ic Car</v>
      </c>
      <c r="AA663" s="9" t="str">
        <f t="shared" si="98"/>
        <v>ppe</v>
      </c>
    </row>
    <row r="664" spans="1:27" x14ac:dyDescent="0.25">
      <c r="A664">
        <v>10207</v>
      </c>
      <c r="B664">
        <v>44</v>
      </c>
      <c r="C664">
        <v>100</v>
      </c>
      <c r="D664">
        <v>6</v>
      </c>
      <c r="E664" s="1">
        <v>40953.597222222219</v>
      </c>
      <c r="F664" s="1">
        <v>40955.011944444443</v>
      </c>
      <c r="G664" t="s">
        <v>16</v>
      </c>
      <c r="H664" t="s">
        <v>107</v>
      </c>
      <c r="I664" t="s">
        <v>210</v>
      </c>
      <c r="J664" t="s">
        <v>72</v>
      </c>
      <c r="K664">
        <v>51003</v>
      </c>
      <c r="L664" t="s">
        <v>20</v>
      </c>
      <c r="M664" t="s">
        <v>21</v>
      </c>
      <c r="N664" t="s">
        <v>229</v>
      </c>
      <c r="O664" t="s">
        <v>158</v>
      </c>
      <c r="P664" s="14" t="str">
        <f t="shared" si="90"/>
        <v>Valarie Franco</v>
      </c>
      <c r="Q664" s="14" t="str">
        <f t="shared" si="91"/>
        <v>Valarie Franco</v>
      </c>
      <c r="R664" t="s">
        <v>89</v>
      </c>
      <c r="S664" s="7">
        <f t="shared" si="92"/>
        <v>5</v>
      </c>
      <c r="T664" s="7" t="str">
        <f t="shared" si="93"/>
        <v>Large</v>
      </c>
      <c r="U664" s="7" t="str">
        <f t="shared" si="94"/>
        <v>LARGE</v>
      </c>
      <c r="V664" s="7" t="str">
        <f t="shared" si="95"/>
        <v>large</v>
      </c>
      <c r="W664" s="7" t="str">
        <f t="shared" si="96"/>
        <v>Large</v>
      </c>
      <c r="X664" s="9" t="str">
        <f>LEFT(A664,2)</f>
        <v>10</v>
      </c>
      <c r="Y664" s="9" t="str">
        <f>RIGHT(A664,3)</f>
        <v>207</v>
      </c>
      <c r="Z664" s="9" t="str">
        <f t="shared" si="97"/>
        <v>ic Car</v>
      </c>
      <c r="AA664" s="9" t="str">
        <f t="shared" si="98"/>
        <v>ppe</v>
      </c>
    </row>
    <row r="665" spans="1:27" x14ac:dyDescent="0.25">
      <c r="A665">
        <v>10219</v>
      </c>
      <c r="B665">
        <v>43</v>
      </c>
      <c r="C665">
        <v>100</v>
      </c>
      <c r="D665">
        <v>1</v>
      </c>
      <c r="E665" s="1">
        <v>41184.988194444442</v>
      </c>
      <c r="F665" s="1">
        <v>41186.890381944446</v>
      </c>
      <c r="G665" t="s">
        <v>16</v>
      </c>
      <c r="H665" t="s">
        <v>107</v>
      </c>
      <c r="I665" t="s">
        <v>278</v>
      </c>
      <c r="J665" t="s">
        <v>35</v>
      </c>
      <c r="K665">
        <v>94217</v>
      </c>
      <c r="L665" t="s">
        <v>20</v>
      </c>
      <c r="M665" t="s">
        <v>21</v>
      </c>
      <c r="N665" t="s">
        <v>279</v>
      </c>
      <c r="O665" t="s">
        <v>221</v>
      </c>
      <c r="P665" s="14" t="str">
        <f t="shared" si="90"/>
        <v>Sue Taylor</v>
      </c>
      <c r="Q665" s="14" t="str">
        <f t="shared" si="91"/>
        <v>Sue Taylor</v>
      </c>
      <c r="R665" t="s">
        <v>89</v>
      </c>
      <c r="S665" s="7">
        <f t="shared" si="92"/>
        <v>5</v>
      </c>
      <c r="T665" s="7" t="str">
        <f t="shared" si="93"/>
        <v>Large</v>
      </c>
      <c r="U665" s="7" t="str">
        <f t="shared" si="94"/>
        <v>LARGE</v>
      </c>
      <c r="V665" s="7" t="str">
        <f t="shared" si="95"/>
        <v>large</v>
      </c>
      <c r="W665" s="7" t="str">
        <f t="shared" si="96"/>
        <v>Large</v>
      </c>
      <c r="X665" s="9" t="str">
        <f>LEFT(A665,2)</f>
        <v>10</v>
      </c>
      <c r="Y665" s="9" t="str">
        <f>RIGHT(A665,3)</f>
        <v>219</v>
      </c>
      <c r="Z665" s="9" t="str">
        <f t="shared" si="97"/>
        <v>ic Car</v>
      </c>
      <c r="AA665" s="9" t="str">
        <f t="shared" si="98"/>
        <v>ppe</v>
      </c>
    </row>
    <row r="666" spans="1:27" x14ac:dyDescent="0.25">
      <c r="A666">
        <v>10230</v>
      </c>
      <c r="B666">
        <v>49</v>
      </c>
      <c r="C666">
        <v>100</v>
      </c>
      <c r="D666">
        <v>8</v>
      </c>
      <c r="E666" s="1">
        <v>41456.018750000003</v>
      </c>
      <c r="F666" s="1">
        <v>41457.212071759262</v>
      </c>
      <c r="G666" t="s">
        <v>16</v>
      </c>
      <c r="H666" t="s">
        <v>107</v>
      </c>
      <c r="I666" t="s">
        <v>252</v>
      </c>
      <c r="K666">
        <v>60528</v>
      </c>
      <c r="L666" t="s">
        <v>241</v>
      </c>
      <c r="M666" t="s">
        <v>27</v>
      </c>
      <c r="N666" t="s">
        <v>253</v>
      </c>
      <c r="O666" t="s">
        <v>228</v>
      </c>
      <c r="P666" s="14" t="str">
        <f t="shared" si="90"/>
        <v>Roland Keitel</v>
      </c>
      <c r="Q666" s="14" t="str">
        <f t="shared" si="91"/>
        <v>Roland Keitel</v>
      </c>
      <c r="R666" t="s">
        <v>89</v>
      </c>
      <c r="S666" s="7">
        <f t="shared" si="92"/>
        <v>5</v>
      </c>
      <c r="T666" s="7" t="str">
        <f t="shared" si="93"/>
        <v>Large</v>
      </c>
      <c r="U666" s="7" t="str">
        <f t="shared" si="94"/>
        <v>LARGE</v>
      </c>
      <c r="V666" s="7" t="str">
        <f t="shared" si="95"/>
        <v>large</v>
      </c>
      <c r="W666" s="7" t="str">
        <f t="shared" si="96"/>
        <v>Large</v>
      </c>
      <c r="X666" s="9" t="str">
        <f>LEFT(A666,2)</f>
        <v>10</v>
      </c>
      <c r="Y666" s="9" t="str">
        <f>RIGHT(A666,3)</f>
        <v>230</v>
      </c>
      <c r="Z666" s="9" t="str">
        <f t="shared" si="97"/>
        <v>ic Car</v>
      </c>
      <c r="AA666" s="9" t="str">
        <f t="shared" si="98"/>
        <v>ppe</v>
      </c>
    </row>
    <row r="667" spans="1:27" x14ac:dyDescent="0.25">
      <c r="A667">
        <v>10246</v>
      </c>
      <c r="B667">
        <v>40</v>
      </c>
      <c r="C667">
        <v>100</v>
      </c>
      <c r="D667">
        <v>4</v>
      </c>
      <c r="E667" s="1">
        <v>41530.027083333334</v>
      </c>
      <c r="F667" s="1">
        <v>41531.443113425928</v>
      </c>
      <c r="G667" t="s">
        <v>16</v>
      </c>
      <c r="H667" t="s">
        <v>107</v>
      </c>
      <c r="I667" t="s">
        <v>103</v>
      </c>
      <c r="K667">
        <v>28034</v>
      </c>
      <c r="L667" t="s">
        <v>104</v>
      </c>
      <c r="M667" t="s">
        <v>27</v>
      </c>
      <c r="N667" t="s">
        <v>105</v>
      </c>
      <c r="O667" t="s">
        <v>106</v>
      </c>
      <c r="P667" s="14" t="str">
        <f t="shared" si="90"/>
        <v>Diego Freyre</v>
      </c>
      <c r="Q667" s="14" t="str">
        <f t="shared" si="91"/>
        <v>Diego Freyre</v>
      </c>
      <c r="R667" t="s">
        <v>33</v>
      </c>
      <c r="S667" s="7">
        <f t="shared" si="92"/>
        <v>6</v>
      </c>
      <c r="T667" s="7" t="str">
        <f t="shared" si="93"/>
        <v>Medium</v>
      </c>
      <c r="U667" s="7" t="str">
        <f t="shared" si="94"/>
        <v>MEDIUM</v>
      </c>
      <c r="V667" s="7" t="str">
        <f t="shared" si="95"/>
        <v>medium</v>
      </c>
      <c r="W667" s="7" t="str">
        <f t="shared" si="96"/>
        <v>Medium</v>
      </c>
      <c r="X667" s="9" t="str">
        <f>LEFT(A667,2)</f>
        <v>10</v>
      </c>
      <c r="Y667" s="9" t="str">
        <f>RIGHT(A667,3)</f>
        <v>246</v>
      </c>
      <c r="Z667" s="9" t="str">
        <f t="shared" si="97"/>
        <v>ic Car</v>
      </c>
      <c r="AA667" s="9" t="str">
        <f t="shared" si="98"/>
        <v>ppe</v>
      </c>
    </row>
    <row r="668" spans="1:27" x14ac:dyDescent="0.25">
      <c r="A668">
        <v>10259</v>
      </c>
      <c r="B668">
        <v>30</v>
      </c>
      <c r="C668">
        <v>100</v>
      </c>
      <c r="D668">
        <v>3</v>
      </c>
      <c r="E668" s="1">
        <v>42470.072916666664</v>
      </c>
      <c r="F668" s="1">
        <v>42470.438692129632</v>
      </c>
      <c r="G668" t="s">
        <v>16</v>
      </c>
      <c r="H668" t="s">
        <v>107</v>
      </c>
      <c r="I668" t="s">
        <v>115</v>
      </c>
      <c r="K668">
        <v>69045</v>
      </c>
      <c r="L668" t="s">
        <v>115</v>
      </c>
      <c r="M668" t="s">
        <v>57</v>
      </c>
      <c r="N668" t="s">
        <v>230</v>
      </c>
      <c r="O668" t="s">
        <v>231</v>
      </c>
      <c r="P668" s="14" t="str">
        <f t="shared" si="90"/>
        <v>Wendy Victorino</v>
      </c>
      <c r="Q668" s="14" t="str">
        <f t="shared" si="91"/>
        <v>Wendy Victorino</v>
      </c>
      <c r="R668" t="s">
        <v>33</v>
      </c>
      <c r="S668" s="7">
        <f t="shared" si="92"/>
        <v>6</v>
      </c>
      <c r="T668" s="7" t="str">
        <f t="shared" si="93"/>
        <v>Medium</v>
      </c>
      <c r="U668" s="7" t="str">
        <f t="shared" si="94"/>
        <v>MEDIUM</v>
      </c>
      <c r="V668" s="7" t="str">
        <f t="shared" si="95"/>
        <v>medium</v>
      </c>
      <c r="W668" s="7" t="str">
        <f t="shared" si="96"/>
        <v>Medium</v>
      </c>
      <c r="X668" s="9" t="str">
        <f>LEFT(A668,2)</f>
        <v>10</v>
      </c>
      <c r="Y668" s="9" t="str">
        <f>RIGHT(A668,3)</f>
        <v>259</v>
      </c>
      <c r="Z668" s="9" t="str">
        <f t="shared" si="97"/>
        <v>ic Car</v>
      </c>
      <c r="AA668" s="9" t="str">
        <f t="shared" si="98"/>
        <v>ppe</v>
      </c>
    </row>
    <row r="669" spans="1:27" x14ac:dyDescent="0.25">
      <c r="A669">
        <v>10271</v>
      </c>
      <c r="B669">
        <v>50</v>
      </c>
      <c r="C669">
        <v>100</v>
      </c>
      <c r="D669">
        <v>4</v>
      </c>
      <c r="E669" s="1">
        <v>42023.05972222222</v>
      </c>
      <c r="F669" s="1">
        <v>42025.12568287037</v>
      </c>
      <c r="G669" t="s">
        <v>16</v>
      </c>
      <c r="H669" t="s">
        <v>107</v>
      </c>
      <c r="I669" t="s">
        <v>156</v>
      </c>
      <c r="J669" t="s">
        <v>35</v>
      </c>
      <c r="K669">
        <v>97562</v>
      </c>
      <c r="L669" t="s">
        <v>20</v>
      </c>
      <c r="M669" t="s">
        <v>21</v>
      </c>
      <c r="N669" t="s">
        <v>157</v>
      </c>
      <c r="O669" t="s">
        <v>158</v>
      </c>
      <c r="P669" s="14" t="str">
        <f t="shared" si="90"/>
        <v>Valarie Nelson</v>
      </c>
      <c r="Q669" s="14" t="str">
        <f t="shared" si="91"/>
        <v>Valarie Nelson</v>
      </c>
      <c r="R669" t="s">
        <v>89</v>
      </c>
      <c r="S669" s="7">
        <f t="shared" si="92"/>
        <v>5</v>
      </c>
      <c r="T669" s="7" t="str">
        <f t="shared" si="93"/>
        <v>Large</v>
      </c>
      <c r="U669" s="7" t="str">
        <f t="shared" si="94"/>
        <v>LARGE</v>
      </c>
      <c r="V669" s="7" t="str">
        <f t="shared" si="95"/>
        <v>large</v>
      </c>
      <c r="W669" s="7" t="str">
        <f t="shared" si="96"/>
        <v>Large</v>
      </c>
      <c r="X669" s="9" t="str">
        <f>LEFT(A669,2)</f>
        <v>10</v>
      </c>
      <c r="Y669" s="9" t="str">
        <f>RIGHT(A669,3)</f>
        <v>271</v>
      </c>
      <c r="Z669" s="9" t="str">
        <f t="shared" si="97"/>
        <v>ic Car</v>
      </c>
      <c r="AA669" s="9" t="str">
        <f t="shared" si="98"/>
        <v>ppe</v>
      </c>
    </row>
    <row r="670" spans="1:27" x14ac:dyDescent="0.25">
      <c r="A670">
        <v>10282</v>
      </c>
      <c r="B670">
        <v>23</v>
      </c>
      <c r="C670">
        <v>100</v>
      </c>
      <c r="D670">
        <v>13</v>
      </c>
      <c r="E670" s="1">
        <v>41276.986111111109</v>
      </c>
      <c r="F670" s="1">
        <v>41277.501539351855</v>
      </c>
      <c r="G670" t="s">
        <v>16</v>
      </c>
      <c r="H670" t="s">
        <v>107</v>
      </c>
      <c r="I670" t="s">
        <v>156</v>
      </c>
      <c r="J670" t="s">
        <v>35</v>
      </c>
      <c r="K670">
        <v>97562</v>
      </c>
      <c r="L670" t="s">
        <v>20</v>
      </c>
      <c r="M670" t="s">
        <v>21</v>
      </c>
      <c r="N670" t="s">
        <v>157</v>
      </c>
      <c r="O670" t="s">
        <v>158</v>
      </c>
      <c r="P670" s="14" t="str">
        <f t="shared" si="90"/>
        <v>Valarie Nelson</v>
      </c>
      <c r="Q670" s="14" t="str">
        <f t="shared" si="91"/>
        <v>Valarie Nelson</v>
      </c>
      <c r="R670" t="s">
        <v>33</v>
      </c>
      <c r="S670" s="7">
        <f t="shared" si="92"/>
        <v>6</v>
      </c>
      <c r="T670" s="7" t="str">
        <f t="shared" si="93"/>
        <v>Medium</v>
      </c>
      <c r="U670" s="7" t="str">
        <f t="shared" si="94"/>
        <v>MEDIUM</v>
      </c>
      <c r="V670" s="7" t="str">
        <f t="shared" si="95"/>
        <v>medium</v>
      </c>
      <c r="W670" s="7" t="str">
        <f t="shared" si="96"/>
        <v>Medium</v>
      </c>
      <c r="X670" s="9" t="str">
        <f>LEFT(A670,2)</f>
        <v>10</v>
      </c>
      <c r="Y670" s="9" t="str">
        <f>RIGHT(A670,3)</f>
        <v>282</v>
      </c>
      <c r="Z670" s="9" t="str">
        <f t="shared" si="97"/>
        <v>ic Car</v>
      </c>
      <c r="AA670" s="9" t="str">
        <f t="shared" si="98"/>
        <v>ppe</v>
      </c>
    </row>
    <row r="671" spans="1:27" x14ac:dyDescent="0.25">
      <c r="A671">
        <v>10292</v>
      </c>
      <c r="B671">
        <v>26</v>
      </c>
      <c r="C671">
        <v>100</v>
      </c>
      <c r="D671">
        <v>7</v>
      </c>
      <c r="E671" s="1">
        <v>42321.058333333334</v>
      </c>
      <c r="F671" s="1">
        <v>42323.692083333335</v>
      </c>
      <c r="G671" t="s">
        <v>16</v>
      </c>
      <c r="H671" t="s">
        <v>107</v>
      </c>
      <c r="I671" t="s">
        <v>18</v>
      </c>
      <c r="J671" t="s">
        <v>19</v>
      </c>
      <c r="K671">
        <v>10022</v>
      </c>
      <c r="L671" t="s">
        <v>20</v>
      </c>
      <c r="M671" t="s">
        <v>21</v>
      </c>
      <c r="N671" t="s">
        <v>22</v>
      </c>
      <c r="O671" t="s">
        <v>23</v>
      </c>
      <c r="P671" s="14" t="str">
        <f t="shared" si="90"/>
        <v>Kwai Yu</v>
      </c>
      <c r="Q671" s="14" t="str">
        <f t="shared" si="91"/>
        <v>Kwai Yu</v>
      </c>
      <c r="R671" t="s">
        <v>33</v>
      </c>
      <c r="S671" s="7">
        <f t="shared" si="92"/>
        <v>6</v>
      </c>
      <c r="T671" s="7" t="str">
        <f t="shared" si="93"/>
        <v>Medium</v>
      </c>
      <c r="U671" s="7" t="str">
        <f t="shared" si="94"/>
        <v>MEDIUM</v>
      </c>
      <c r="V671" s="7" t="str">
        <f t="shared" si="95"/>
        <v>medium</v>
      </c>
      <c r="W671" s="7" t="str">
        <f t="shared" si="96"/>
        <v>Medium</v>
      </c>
      <c r="X671" s="9" t="str">
        <f>LEFT(A671,2)</f>
        <v>10</v>
      </c>
      <c r="Y671" s="9" t="str">
        <f>RIGHT(A671,3)</f>
        <v>292</v>
      </c>
      <c r="Z671" s="9" t="str">
        <f t="shared" si="97"/>
        <v>ic Car</v>
      </c>
      <c r="AA671" s="9" t="str">
        <f t="shared" si="98"/>
        <v>ppe</v>
      </c>
    </row>
    <row r="672" spans="1:27" x14ac:dyDescent="0.25">
      <c r="A672">
        <v>10305</v>
      </c>
      <c r="B672">
        <v>27</v>
      </c>
      <c r="C672">
        <v>100</v>
      </c>
      <c r="D672">
        <v>4</v>
      </c>
      <c r="E672" s="1">
        <v>41129.976388888892</v>
      </c>
      <c r="F672" s="1">
        <v>41130.922962962963</v>
      </c>
      <c r="G672" t="s">
        <v>16</v>
      </c>
      <c r="H672" t="s">
        <v>107</v>
      </c>
      <c r="I672" t="s">
        <v>71</v>
      </c>
      <c r="J672" t="s">
        <v>72</v>
      </c>
      <c r="K672">
        <v>51247</v>
      </c>
      <c r="L672" t="s">
        <v>20</v>
      </c>
      <c r="M672" t="s">
        <v>21</v>
      </c>
      <c r="N672" t="s">
        <v>73</v>
      </c>
      <c r="O672" t="s">
        <v>74</v>
      </c>
      <c r="P672" s="14" t="str">
        <f t="shared" si="90"/>
        <v>Marta Hernandez</v>
      </c>
      <c r="Q672" s="14" t="str">
        <f t="shared" si="91"/>
        <v>Marta Hernandez</v>
      </c>
      <c r="R672" t="s">
        <v>33</v>
      </c>
      <c r="S672" s="7">
        <f t="shared" si="92"/>
        <v>6</v>
      </c>
      <c r="T672" s="7" t="str">
        <f t="shared" si="93"/>
        <v>Medium</v>
      </c>
      <c r="U672" s="7" t="str">
        <f t="shared" si="94"/>
        <v>MEDIUM</v>
      </c>
      <c r="V672" s="7" t="str">
        <f t="shared" si="95"/>
        <v>medium</v>
      </c>
      <c r="W672" s="7" t="str">
        <f t="shared" si="96"/>
        <v>Medium</v>
      </c>
      <c r="X672" s="9" t="str">
        <f>LEFT(A672,2)</f>
        <v>10</v>
      </c>
      <c r="Y672" s="9" t="str">
        <f>RIGHT(A672,3)</f>
        <v>305</v>
      </c>
      <c r="Z672" s="9" t="str">
        <f t="shared" si="97"/>
        <v>ic Car</v>
      </c>
      <c r="AA672" s="9" t="str">
        <f t="shared" si="98"/>
        <v>ppe</v>
      </c>
    </row>
    <row r="673" spans="1:27" x14ac:dyDescent="0.25">
      <c r="A673">
        <v>10314</v>
      </c>
      <c r="B673">
        <v>42</v>
      </c>
      <c r="C673">
        <v>100</v>
      </c>
      <c r="D673">
        <v>13</v>
      </c>
      <c r="E673" s="1">
        <v>41706.952777777777</v>
      </c>
      <c r="F673" s="1">
        <v>41708.534282407411</v>
      </c>
      <c r="G673" t="s">
        <v>16</v>
      </c>
      <c r="H673" t="s">
        <v>107</v>
      </c>
      <c r="I673" t="s">
        <v>268</v>
      </c>
      <c r="K673">
        <v>8200</v>
      </c>
      <c r="L673" t="s">
        <v>181</v>
      </c>
      <c r="M673" t="s">
        <v>27</v>
      </c>
      <c r="N673" t="s">
        <v>269</v>
      </c>
      <c r="O673" t="s">
        <v>270</v>
      </c>
      <c r="P673" s="14" t="str">
        <f t="shared" si="90"/>
        <v>Palle Ibsen</v>
      </c>
      <c r="Q673" s="14" t="str">
        <f t="shared" si="91"/>
        <v>Palle Ibsen</v>
      </c>
      <c r="R673" t="s">
        <v>33</v>
      </c>
      <c r="S673" s="7">
        <f t="shared" si="92"/>
        <v>6</v>
      </c>
      <c r="T673" s="7" t="str">
        <f t="shared" si="93"/>
        <v>Medium</v>
      </c>
      <c r="U673" s="7" t="str">
        <f t="shared" si="94"/>
        <v>MEDIUM</v>
      </c>
      <c r="V673" s="7" t="str">
        <f t="shared" si="95"/>
        <v>medium</v>
      </c>
      <c r="W673" s="7" t="str">
        <f t="shared" si="96"/>
        <v>Medium</v>
      </c>
      <c r="X673" s="9" t="str">
        <f>LEFT(A673,2)</f>
        <v>10</v>
      </c>
      <c r="Y673" s="9" t="str">
        <f>RIGHT(A673,3)</f>
        <v>314</v>
      </c>
      <c r="Z673" s="9" t="str">
        <f t="shared" si="97"/>
        <v>ic Car</v>
      </c>
      <c r="AA673" s="9" t="str">
        <f t="shared" si="98"/>
        <v>ppe</v>
      </c>
    </row>
    <row r="674" spans="1:27" x14ac:dyDescent="0.25">
      <c r="A674">
        <v>10324</v>
      </c>
      <c r="B674">
        <v>47</v>
      </c>
      <c r="C674">
        <v>100</v>
      </c>
      <c r="D674">
        <v>8</v>
      </c>
      <c r="E674" s="1">
        <v>41915.017361111109</v>
      </c>
      <c r="F674" s="1">
        <v>41917.364849537036</v>
      </c>
      <c r="G674" t="s">
        <v>16</v>
      </c>
      <c r="H674" t="s">
        <v>107</v>
      </c>
      <c r="I674" t="s">
        <v>18</v>
      </c>
      <c r="J674" t="s">
        <v>19</v>
      </c>
      <c r="K674">
        <v>10022</v>
      </c>
      <c r="L674" t="s">
        <v>20</v>
      </c>
      <c r="M674" t="s">
        <v>21</v>
      </c>
      <c r="N674" t="s">
        <v>60</v>
      </c>
      <c r="O674" t="s">
        <v>61</v>
      </c>
      <c r="P674" s="14" t="str">
        <f t="shared" si="90"/>
        <v>Michael Frick</v>
      </c>
      <c r="Q674" s="14" t="str">
        <f t="shared" si="91"/>
        <v>Michael Frick</v>
      </c>
      <c r="R674" t="s">
        <v>89</v>
      </c>
      <c r="S674" s="7">
        <f t="shared" si="92"/>
        <v>5</v>
      </c>
      <c r="T674" s="7" t="str">
        <f t="shared" si="93"/>
        <v>Large</v>
      </c>
      <c r="U674" s="7" t="str">
        <f t="shared" si="94"/>
        <v>LARGE</v>
      </c>
      <c r="V674" s="7" t="str">
        <f t="shared" si="95"/>
        <v>large</v>
      </c>
      <c r="W674" s="7" t="str">
        <f t="shared" si="96"/>
        <v>Large</v>
      </c>
      <c r="X674" s="9" t="str">
        <f>LEFT(A674,2)</f>
        <v>10</v>
      </c>
      <c r="Y674" s="9" t="str">
        <f>RIGHT(A674,3)</f>
        <v>324</v>
      </c>
      <c r="Z674" s="9" t="str">
        <f t="shared" si="97"/>
        <v>ic Car</v>
      </c>
      <c r="AA674" s="9" t="str">
        <f t="shared" si="98"/>
        <v>ppe</v>
      </c>
    </row>
    <row r="675" spans="1:27" x14ac:dyDescent="0.25">
      <c r="A675">
        <v>10336</v>
      </c>
      <c r="B675">
        <v>49</v>
      </c>
      <c r="C675">
        <v>100</v>
      </c>
      <c r="D675">
        <v>6</v>
      </c>
      <c r="E675" s="1">
        <v>41750.020833333336</v>
      </c>
      <c r="F675" s="1">
        <v>41750.700949074075</v>
      </c>
      <c r="G675" t="s">
        <v>16</v>
      </c>
      <c r="H675" t="s">
        <v>107</v>
      </c>
      <c r="I675" t="s">
        <v>30</v>
      </c>
      <c r="K675">
        <v>75012</v>
      </c>
      <c r="L675" t="s">
        <v>26</v>
      </c>
      <c r="M675" t="s">
        <v>27</v>
      </c>
      <c r="N675" t="s">
        <v>223</v>
      </c>
      <c r="O675" t="s">
        <v>224</v>
      </c>
      <c r="P675" s="14" t="str">
        <f t="shared" si="90"/>
        <v>Marie Bertrand</v>
      </c>
      <c r="Q675" s="14" t="str">
        <f t="shared" si="91"/>
        <v>Marie Bertrand</v>
      </c>
      <c r="R675" t="s">
        <v>89</v>
      </c>
      <c r="S675" s="7">
        <f t="shared" si="92"/>
        <v>5</v>
      </c>
      <c r="T675" s="7" t="str">
        <f t="shared" si="93"/>
        <v>Large</v>
      </c>
      <c r="U675" s="7" t="str">
        <f t="shared" si="94"/>
        <v>LARGE</v>
      </c>
      <c r="V675" s="7" t="str">
        <f t="shared" si="95"/>
        <v>large</v>
      </c>
      <c r="W675" s="7" t="str">
        <f t="shared" si="96"/>
        <v>Large</v>
      </c>
      <c r="X675" s="9" t="str">
        <f>LEFT(A675,2)</f>
        <v>10</v>
      </c>
      <c r="Y675" s="9" t="str">
        <f>RIGHT(A675,3)</f>
        <v>336</v>
      </c>
      <c r="Z675" s="9" t="str">
        <f t="shared" si="97"/>
        <v>ic Car</v>
      </c>
      <c r="AA675" s="9" t="str">
        <f t="shared" si="98"/>
        <v>ppe</v>
      </c>
    </row>
    <row r="676" spans="1:27" x14ac:dyDescent="0.25">
      <c r="A676">
        <v>10349</v>
      </c>
      <c r="B676">
        <v>38</v>
      </c>
      <c r="C676">
        <v>100</v>
      </c>
      <c r="D676">
        <v>8</v>
      </c>
      <c r="E676" s="1">
        <v>41901.050000000003</v>
      </c>
      <c r="F676" s="1">
        <v>41903.741736111115</v>
      </c>
      <c r="G676" t="s">
        <v>16</v>
      </c>
      <c r="H676" t="s">
        <v>107</v>
      </c>
      <c r="I676" t="s">
        <v>18</v>
      </c>
      <c r="J676" t="s">
        <v>19</v>
      </c>
      <c r="K676">
        <v>10022</v>
      </c>
      <c r="L676" t="s">
        <v>20</v>
      </c>
      <c r="M676" t="s">
        <v>21</v>
      </c>
      <c r="N676" t="s">
        <v>36</v>
      </c>
      <c r="O676" t="s">
        <v>258</v>
      </c>
      <c r="P676" s="14" t="str">
        <f t="shared" si="90"/>
        <v>Jeff Young</v>
      </c>
      <c r="Q676" s="14" t="str">
        <f t="shared" si="91"/>
        <v>Jeff Young</v>
      </c>
      <c r="R676" t="s">
        <v>33</v>
      </c>
      <c r="S676" s="7">
        <f t="shared" si="92"/>
        <v>6</v>
      </c>
      <c r="T676" s="7" t="str">
        <f t="shared" si="93"/>
        <v>Medium</v>
      </c>
      <c r="U676" s="7" t="str">
        <f t="shared" si="94"/>
        <v>MEDIUM</v>
      </c>
      <c r="V676" s="7" t="str">
        <f t="shared" si="95"/>
        <v>medium</v>
      </c>
      <c r="W676" s="7" t="str">
        <f t="shared" si="96"/>
        <v>Medium</v>
      </c>
      <c r="X676" s="9" t="str">
        <f>LEFT(A676,2)</f>
        <v>10</v>
      </c>
      <c r="Y676" s="9" t="str">
        <f>RIGHT(A676,3)</f>
        <v>349</v>
      </c>
      <c r="Z676" s="9" t="str">
        <f t="shared" si="97"/>
        <v>ic Car</v>
      </c>
      <c r="AA676" s="9" t="str">
        <f t="shared" si="98"/>
        <v>ppe</v>
      </c>
    </row>
    <row r="677" spans="1:27" x14ac:dyDescent="0.25">
      <c r="A677">
        <v>10358</v>
      </c>
      <c r="B677">
        <v>20</v>
      </c>
      <c r="C677">
        <v>100</v>
      </c>
      <c r="D677">
        <v>10</v>
      </c>
      <c r="E677" s="1">
        <v>41663.954861111109</v>
      </c>
      <c r="F677" s="1">
        <v>41665.593136574076</v>
      </c>
      <c r="G677" t="s">
        <v>16</v>
      </c>
      <c r="H677" t="s">
        <v>107</v>
      </c>
      <c r="I677" t="s">
        <v>103</v>
      </c>
      <c r="K677">
        <v>28034</v>
      </c>
      <c r="L677" t="s">
        <v>104</v>
      </c>
      <c r="M677" t="s">
        <v>27</v>
      </c>
      <c r="N677" t="s">
        <v>105</v>
      </c>
      <c r="O677" t="s">
        <v>106</v>
      </c>
      <c r="P677" s="14" t="str">
        <f t="shared" si="90"/>
        <v>Diego Freyre</v>
      </c>
      <c r="Q677" s="14" t="str">
        <f t="shared" si="91"/>
        <v>Diego Freyre</v>
      </c>
      <c r="R677" t="s">
        <v>24</v>
      </c>
      <c r="S677" s="7">
        <f t="shared" si="92"/>
        <v>5</v>
      </c>
      <c r="T677" s="7" t="str">
        <f t="shared" si="93"/>
        <v>Small</v>
      </c>
      <c r="U677" s="7" t="str">
        <f t="shared" si="94"/>
        <v>SMALL</v>
      </c>
      <c r="V677" s="7" t="str">
        <f t="shared" si="95"/>
        <v>small</v>
      </c>
      <c r="W677" s="7" t="str">
        <f t="shared" si="96"/>
        <v>Small</v>
      </c>
      <c r="X677" s="9" t="str">
        <f>LEFT(A677,2)</f>
        <v>10</v>
      </c>
      <c r="Y677" s="9" t="str">
        <f>RIGHT(A677,3)</f>
        <v>358</v>
      </c>
      <c r="Z677" s="9" t="str">
        <f t="shared" si="97"/>
        <v>ic Car</v>
      </c>
      <c r="AA677" s="9" t="str">
        <f t="shared" si="98"/>
        <v>ppe</v>
      </c>
    </row>
    <row r="678" spans="1:27" x14ac:dyDescent="0.25">
      <c r="A678">
        <v>10371</v>
      </c>
      <c r="B678">
        <v>25</v>
      </c>
      <c r="C678">
        <v>100</v>
      </c>
      <c r="D678">
        <v>7</v>
      </c>
      <c r="E678" s="1">
        <v>41498.98333333333</v>
      </c>
      <c r="F678" s="1">
        <v>41501.721631944441</v>
      </c>
      <c r="G678" t="s">
        <v>16</v>
      </c>
      <c r="H678" t="s">
        <v>107</v>
      </c>
      <c r="I678" t="s">
        <v>156</v>
      </c>
      <c r="J678" t="s">
        <v>35</v>
      </c>
      <c r="K678">
        <v>97562</v>
      </c>
      <c r="L678" t="s">
        <v>20</v>
      </c>
      <c r="M678" t="s">
        <v>21</v>
      </c>
      <c r="N678" t="s">
        <v>157</v>
      </c>
      <c r="O678" t="s">
        <v>158</v>
      </c>
      <c r="P678" s="14" t="str">
        <f t="shared" si="90"/>
        <v>Valarie Nelson</v>
      </c>
      <c r="Q678" s="14" t="str">
        <f t="shared" si="91"/>
        <v>Valarie Nelson</v>
      </c>
      <c r="R678" t="s">
        <v>24</v>
      </c>
      <c r="S678" s="7">
        <f t="shared" si="92"/>
        <v>5</v>
      </c>
      <c r="T678" s="7" t="str">
        <f t="shared" si="93"/>
        <v>Small</v>
      </c>
      <c r="U678" s="7" t="str">
        <f t="shared" si="94"/>
        <v>SMALL</v>
      </c>
      <c r="V678" s="7" t="str">
        <f t="shared" si="95"/>
        <v>small</v>
      </c>
      <c r="W678" s="7" t="str">
        <f t="shared" si="96"/>
        <v>Small</v>
      </c>
      <c r="X678" s="9" t="str">
        <f>LEFT(A678,2)</f>
        <v>10</v>
      </c>
      <c r="Y678" s="9" t="str">
        <f>RIGHT(A678,3)</f>
        <v>371</v>
      </c>
      <c r="Z678" s="9" t="str">
        <f t="shared" si="97"/>
        <v>ic Car</v>
      </c>
      <c r="AA678" s="9" t="str">
        <f t="shared" si="98"/>
        <v>ppe</v>
      </c>
    </row>
    <row r="679" spans="1:27" x14ac:dyDescent="0.25">
      <c r="A679">
        <v>10382</v>
      </c>
      <c r="B679">
        <v>25</v>
      </c>
      <c r="C679">
        <v>88</v>
      </c>
      <c r="D679">
        <v>5</v>
      </c>
      <c r="E679" s="1">
        <v>41415.018750000003</v>
      </c>
      <c r="F679" s="1">
        <v>41417.675462962965</v>
      </c>
      <c r="G679" t="s">
        <v>16</v>
      </c>
      <c r="H679" t="s">
        <v>107</v>
      </c>
      <c r="I679" t="s">
        <v>156</v>
      </c>
      <c r="J679" t="s">
        <v>35</v>
      </c>
      <c r="K679">
        <v>97562</v>
      </c>
      <c r="L679" t="s">
        <v>20</v>
      </c>
      <c r="M679" t="s">
        <v>21</v>
      </c>
      <c r="N679" t="s">
        <v>157</v>
      </c>
      <c r="O679" t="s">
        <v>158</v>
      </c>
      <c r="P679" s="14" t="str">
        <f t="shared" si="90"/>
        <v>Valarie Nelson</v>
      </c>
      <c r="Q679" s="14" t="str">
        <f t="shared" si="91"/>
        <v>Valarie Nelson</v>
      </c>
      <c r="R679" t="s">
        <v>24</v>
      </c>
      <c r="S679" s="7">
        <f t="shared" si="92"/>
        <v>5</v>
      </c>
      <c r="T679" s="7" t="str">
        <f t="shared" si="93"/>
        <v>Small</v>
      </c>
      <c r="U679" s="7" t="str">
        <f t="shared" si="94"/>
        <v>SMALL</v>
      </c>
      <c r="V679" s="7" t="str">
        <f t="shared" si="95"/>
        <v>small</v>
      </c>
      <c r="W679" s="7" t="str">
        <f t="shared" si="96"/>
        <v>Small</v>
      </c>
      <c r="X679" s="9" t="str">
        <f>LEFT(A679,2)</f>
        <v>10</v>
      </c>
      <c r="Y679" s="9" t="str">
        <f>RIGHT(A679,3)</f>
        <v>382</v>
      </c>
      <c r="Z679" s="9" t="str">
        <f t="shared" si="97"/>
        <v>ic Car</v>
      </c>
      <c r="AA679" s="9" t="str">
        <f t="shared" si="98"/>
        <v>ppe</v>
      </c>
    </row>
    <row r="680" spans="1:27" x14ac:dyDescent="0.25">
      <c r="A680">
        <v>10412</v>
      </c>
      <c r="B680">
        <v>41</v>
      </c>
      <c r="C680">
        <v>100</v>
      </c>
      <c r="D680">
        <v>4</v>
      </c>
      <c r="E680" s="1">
        <v>41568.038888888892</v>
      </c>
      <c r="F680" s="1">
        <v>41570.702187499999</v>
      </c>
      <c r="G680" t="s">
        <v>16</v>
      </c>
      <c r="H680" t="s">
        <v>107</v>
      </c>
      <c r="I680" t="s">
        <v>103</v>
      </c>
      <c r="K680">
        <v>28034</v>
      </c>
      <c r="L680" t="s">
        <v>104</v>
      </c>
      <c r="M680" t="s">
        <v>27</v>
      </c>
      <c r="N680" t="s">
        <v>105</v>
      </c>
      <c r="O680" t="s">
        <v>106</v>
      </c>
      <c r="P680" s="14" t="str">
        <f t="shared" si="90"/>
        <v>Diego Freyre</v>
      </c>
      <c r="Q680" s="14" t="str">
        <f t="shared" si="91"/>
        <v>Diego Freyre</v>
      </c>
      <c r="R680" t="s">
        <v>33</v>
      </c>
      <c r="S680" s="7">
        <f t="shared" si="92"/>
        <v>6</v>
      </c>
      <c r="T680" s="7" t="str">
        <f t="shared" si="93"/>
        <v>Medium</v>
      </c>
      <c r="U680" s="7" t="str">
        <f t="shared" si="94"/>
        <v>MEDIUM</v>
      </c>
      <c r="V680" s="7" t="str">
        <f t="shared" si="95"/>
        <v>medium</v>
      </c>
      <c r="W680" s="7" t="str">
        <f t="shared" si="96"/>
        <v>Medium</v>
      </c>
      <c r="X680" s="9" t="str">
        <f>LEFT(A680,2)</f>
        <v>10</v>
      </c>
      <c r="Y680" s="9" t="str">
        <f>RIGHT(A680,3)</f>
        <v>412</v>
      </c>
      <c r="Z680" s="9" t="str">
        <f t="shared" si="97"/>
        <v>ic Car</v>
      </c>
      <c r="AA680" s="9" t="str">
        <f t="shared" si="98"/>
        <v>ppe</v>
      </c>
    </row>
    <row r="681" spans="1:27" x14ac:dyDescent="0.25">
      <c r="A681">
        <v>10425</v>
      </c>
      <c r="B681">
        <v>28</v>
      </c>
      <c r="C681">
        <v>100</v>
      </c>
      <c r="D681">
        <v>3</v>
      </c>
      <c r="E681" s="1">
        <v>41828.001388888886</v>
      </c>
      <c r="F681" s="1">
        <v>41830.862546296295</v>
      </c>
      <c r="G681" t="s">
        <v>171</v>
      </c>
      <c r="H681" t="s">
        <v>107</v>
      </c>
      <c r="I681" t="s">
        <v>68</v>
      </c>
      <c r="K681">
        <v>44000</v>
      </c>
      <c r="L681" t="s">
        <v>26</v>
      </c>
      <c r="M681" t="s">
        <v>27</v>
      </c>
      <c r="N681" t="s">
        <v>69</v>
      </c>
      <c r="O681" t="s">
        <v>70</v>
      </c>
      <c r="P681" s="14" t="str">
        <f t="shared" si="90"/>
        <v>Janine Labrune</v>
      </c>
      <c r="Q681" s="14" t="str">
        <f t="shared" si="91"/>
        <v>Janine Labrune</v>
      </c>
      <c r="R681" t="s">
        <v>33</v>
      </c>
      <c r="S681" s="7">
        <f t="shared" si="92"/>
        <v>6</v>
      </c>
      <c r="T681" s="7" t="str">
        <f t="shared" si="93"/>
        <v>Medium</v>
      </c>
      <c r="U681" s="7" t="str">
        <f t="shared" si="94"/>
        <v>MEDIUM</v>
      </c>
      <c r="V681" s="7" t="str">
        <f t="shared" si="95"/>
        <v>medium</v>
      </c>
      <c r="W681" s="7" t="str">
        <f t="shared" si="96"/>
        <v>Medium</v>
      </c>
      <c r="X681" s="9" t="str">
        <f>LEFT(A681,2)</f>
        <v>10</v>
      </c>
      <c r="Y681" s="9" t="str">
        <f>RIGHT(A681,3)</f>
        <v>425</v>
      </c>
      <c r="Z681" s="9" t="str">
        <f t="shared" si="97"/>
        <v>ic Car</v>
      </c>
      <c r="AA681" s="9" t="str">
        <f t="shared" si="98"/>
        <v>Pro</v>
      </c>
    </row>
    <row r="682" spans="1:27" x14ac:dyDescent="0.25">
      <c r="A682">
        <v>10100</v>
      </c>
      <c r="B682">
        <v>50</v>
      </c>
      <c r="C682">
        <v>67.8</v>
      </c>
      <c r="D682">
        <v>2</v>
      </c>
      <c r="E682" s="1">
        <v>42707.943749999999</v>
      </c>
      <c r="F682" s="1">
        <v>42708.257256944446</v>
      </c>
      <c r="G682" t="s">
        <v>16</v>
      </c>
      <c r="H682" t="s">
        <v>289</v>
      </c>
      <c r="I682" t="s">
        <v>159</v>
      </c>
      <c r="J682" t="s">
        <v>160</v>
      </c>
      <c r="K682">
        <v>62005</v>
      </c>
      <c r="L682" t="s">
        <v>20</v>
      </c>
      <c r="M682" t="s">
        <v>21</v>
      </c>
      <c r="N682" t="s">
        <v>36</v>
      </c>
      <c r="O682" t="s">
        <v>158</v>
      </c>
      <c r="P682" s="14" t="str">
        <f t="shared" si="90"/>
        <v>Valarie Young</v>
      </c>
      <c r="Q682" s="14" t="str">
        <f t="shared" si="91"/>
        <v>Valarie Young</v>
      </c>
      <c r="R682" t="s">
        <v>33</v>
      </c>
      <c r="S682" s="7">
        <f t="shared" si="92"/>
        <v>6</v>
      </c>
      <c r="T682" s="7" t="str">
        <f t="shared" si="93"/>
        <v>Medium</v>
      </c>
      <c r="U682" s="7" t="str">
        <f t="shared" si="94"/>
        <v>MEDIUM</v>
      </c>
      <c r="V682" s="7" t="str">
        <f t="shared" si="95"/>
        <v>medium</v>
      </c>
      <c r="W682" s="7" t="str">
        <f t="shared" si="96"/>
        <v>Medium</v>
      </c>
      <c r="X682" s="9" t="str">
        <f>LEFT(A682,2)</f>
        <v>10</v>
      </c>
      <c r="Y682" s="9" t="str">
        <f>RIGHT(A682,3)</f>
        <v>100</v>
      </c>
      <c r="Z682" s="9" t="str">
        <f t="shared" si="97"/>
        <v>ge Car</v>
      </c>
      <c r="AA682" s="9" t="str">
        <f t="shared" si="98"/>
        <v>ppe</v>
      </c>
    </row>
    <row r="683" spans="1:27" x14ac:dyDescent="0.25">
      <c r="A683">
        <v>10110</v>
      </c>
      <c r="B683">
        <v>32</v>
      </c>
      <c r="C683">
        <v>50.25</v>
      </c>
      <c r="D683">
        <v>6</v>
      </c>
      <c r="E683" s="1">
        <v>42089.991666666669</v>
      </c>
      <c r="F683" s="1">
        <v>42091.659780092596</v>
      </c>
      <c r="G683" t="s">
        <v>16</v>
      </c>
      <c r="H683" t="s">
        <v>289</v>
      </c>
      <c r="I683" t="s">
        <v>265</v>
      </c>
      <c r="K683" t="s">
        <v>266</v>
      </c>
      <c r="L683" t="s">
        <v>99</v>
      </c>
      <c r="M683" t="s">
        <v>27</v>
      </c>
      <c r="N683" t="s">
        <v>267</v>
      </c>
      <c r="O683" t="s">
        <v>55</v>
      </c>
      <c r="P683" s="14" t="str">
        <f t="shared" si="90"/>
        <v>Victoria Ashworth</v>
      </c>
      <c r="Q683" s="14" t="str">
        <f t="shared" si="91"/>
        <v>Victoria Ashworth</v>
      </c>
      <c r="R683" t="s">
        <v>24</v>
      </c>
      <c r="S683" s="7">
        <f t="shared" si="92"/>
        <v>5</v>
      </c>
      <c r="T683" s="7" t="str">
        <f t="shared" si="93"/>
        <v>Small</v>
      </c>
      <c r="U683" s="7" t="str">
        <f t="shared" si="94"/>
        <v>SMALL</v>
      </c>
      <c r="V683" s="7" t="str">
        <f t="shared" si="95"/>
        <v>small</v>
      </c>
      <c r="W683" s="7" t="str">
        <f t="shared" si="96"/>
        <v>Small</v>
      </c>
      <c r="X683" s="9" t="str">
        <f>LEFT(A683,2)</f>
        <v>10</v>
      </c>
      <c r="Y683" s="9" t="str">
        <f>RIGHT(A683,3)</f>
        <v>110</v>
      </c>
      <c r="Z683" s="9" t="str">
        <f t="shared" si="97"/>
        <v>ge Car</v>
      </c>
      <c r="AA683" s="9" t="str">
        <f t="shared" si="98"/>
        <v>ppe</v>
      </c>
    </row>
    <row r="684" spans="1:27" x14ac:dyDescent="0.25">
      <c r="A684">
        <v>10124</v>
      </c>
      <c r="B684">
        <v>42</v>
      </c>
      <c r="C684">
        <v>53.88</v>
      </c>
      <c r="D684">
        <v>5</v>
      </c>
      <c r="E684" s="1">
        <v>41288.004166666666</v>
      </c>
      <c r="F684" s="1">
        <v>41290.728865740741</v>
      </c>
      <c r="G684" t="s">
        <v>16</v>
      </c>
      <c r="H684" t="s">
        <v>289</v>
      </c>
      <c r="I684" t="s">
        <v>283</v>
      </c>
      <c r="J684" t="s">
        <v>284</v>
      </c>
      <c r="K684">
        <v>83030</v>
      </c>
      <c r="L684" t="s">
        <v>20</v>
      </c>
      <c r="M684" t="s">
        <v>21</v>
      </c>
      <c r="N684" t="s">
        <v>67</v>
      </c>
      <c r="O684" t="s">
        <v>221</v>
      </c>
      <c r="P684" s="14" t="str">
        <f t="shared" si="90"/>
        <v>Sue King</v>
      </c>
      <c r="Q684" s="14" t="str">
        <f t="shared" si="91"/>
        <v>Sue King</v>
      </c>
      <c r="R684" t="s">
        <v>24</v>
      </c>
      <c r="S684" s="7">
        <f t="shared" si="92"/>
        <v>5</v>
      </c>
      <c r="T684" s="7" t="str">
        <f t="shared" si="93"/>
        <v>Small</v>
      </c>
      <c r="U684" s="7" t="str">
        <f t="shared" si="94"/>
        <v>SMALL</v>
      </c>
      <c r="V684" s="7" t="str">
        <f t="shared" si="95"/>
        <v>small</v>
      </c>
      <c r="W684" s="7" t="str">
        <f t="shared" si="96"/>
        <v>Small</v>
      </c>
      <c r="X684" s="9" t="str">
        <f>LEFT(A684,2)</f>
        <v>10</v>
      </c>
      <c r="Y684" s="9" t="str">
        <f>RIGHT(A684,3)</f>
        <v>124</v>
      </c>
      <c r="Z684" s="9" t="str">
        <f t="shared" si="97"/>
        <v>ge Car</v>
      </c>
      <c r="AA684" s="9" t="str">
        <f t="shared" si="98"/>
        <v>ppe</v>
      </c>
    </row>
    <row r="685" spans="1:27" x14ac:dyDescent="0.25">
      <c r="A685">
        <v>10149</v>
      </c>
      <c r="B685">
        <v>24</v>
      </c>
      <c r="C685">
        <v>62.36</v>
      </c>
      <c r="D685">
        <v>10</v>
      </c>
      <c r="E685" s="1">
        <v>41420.067361111112</v>
      </c>
      <c r="F685" s="1">
        <v>41422.143287037034</v>
      </c>
      <c r="G685" t="s">
        <v>16</v>
      </c>
      <c r="H685" t="s">
        <v>289</v>
      </c>
      <c r="I685" t="s">
        <v>278</v>
      </c>
      <c r="J685" t="s">
        <v>35</v>
      </c>
      <c r="K685">
        <v>94217</v>
      </c>
      <c r="L685" t="s">
        <v>20</v>
      </c>
      <c r="M685" t="s">
        <v>21</v>
      </c>
      <c r="N685" t="s">
        <v>279</v>
      </c>
      <c r="O685" t="s">
        <v>221</v>
      </c>
      <c r="P685" s="14" t="str">
        <f t="shared" si="90"/>
        <v>Sue Taylor</v>
      </c>
      <c r="Q685" s="14" t="str">
        <f t="shared" si="91"/>
        <v>Sue Taylor</v>
      </c>
      <c r="R685" t="s">
        <v>24</v>
      </c>
      <c r="S685" s="7">
        <f t="shared" si="92"/>
        <v>5</v>
      </c>
      <c r="T685" s="7" t="str">
        <f t="shared" si="93"/>
        <v>Small</v>
      </c>
      <c r="U685" s="7" t="str">
        <f t="shared" si="94"/>
        <v>SMALL</v>
      </c>
      <c r="V685" s="7" t="str">
        <f t="shared" si="95"/>
        <v>small</v>
      </c>
      <c r="W685" s="7" t="str">
        <f t="shared" si="96"/>
        <v>Small</v>
      </c>
      <c r="X685" s="9" t="str">
        <f>LEFT(A685,2)</f>
        <v>10</v>
      </c>
      <c r="Y685" s="9" t="str">
        <f>RIGHT(A685,3)</f>
        <v>149</v>
      </c>
      <c r="Z685" s="9" t="str">
        <f t="shared" si="97"/>
        <v>ge Car</v>
      </c>
      <c r="AA685" s="9" t="str">
        <f t="shared" si="98"/>
        <v>ppe</v>
      </c>
    </row>
    <row r="686" spans="1:27" x14ac:dyDescent="0.25">
      <c r="A686">
        <v>10162</v>
      </c>
      <c r="B686">
        <v>27</v>
      </c>
      <c r="C686">
        <v>69.62</v>
      </c>
      <c r="D686">
        <v>8</v>
      </c>
      <c r="E686" s="1">
        <v>41167.059027777781</v>
      </c>
      <c r="F686" s="1">
        <v>41169.579884259256</v>
      </c>
      <c r="G686" t="s">
        <v>16</v>
      </c>
      <c r="H686" t="s">
        <v>289</v>
      </c>
      <c r="I686" t="s">
        <v>38</v>
      </c>
      <c r="J686" t="s">
        <v>35</v>
      </c>
      <c r="L686" t="s">
        <v>20</v>
      </c>
      <c r="M686" t="s">
        <v>21</v>
      </c>
      <c r="N686" t="s">
        <v>39</v>
      </c>
      <c r="O686" t="s">
        <v>37</v>
      </c>
      <c r="P686" s="14" t="str">
        <f t="shared" si="90"/>
        <v>Julie Brown</v>
      </c>
      <c r="Q686" s="14" t="str">
        <f t="shared" si="91"/>
        <v>Julie Brown</v>
      </c>
      <c r="R686" t="s">
        <v>24</v>
      </c>
      <c r="S686" s="7">
        <f t="shared" si="92"/>
        <v>5</v>
      </c>
      <c r="T686" s="7" t="str">
        <f t="shared" si="93"/>
        <v>Small</v>
      </c>
      <c r="U686" s="7" t="str">
        <f t="shared" si="94"/>
        <v>SMALL</v>
      </c>
      <c r="V686" s="7" t="str">
        <f t="shared" si="95"/>
        <v>small</v>
      </c>
      <c r="W686" s="7" t="str">
        <f t="shared" si="96"/>
        <v>Small</v>
      </c>
      <c r="X686" s="9" t="str">
        <f>LEFT(A686,2)</f>
        <v>10</v>
      </c>
      <c r="Y686" s="9" t="str">
        <f>RIGHT(A686,3)</f>
        <v>162</v>
      </c>
      <c r="Z686" s="9" t="str">
        <f t="shared" si="97"/>
        <v>ge Car</v>
      </c>
      <c r="AA686" s="9" t="str">
        <f t="shared" si="98"/>
        <v>ppe</v>
      </c>
    </row>
    <row r="687" spans="1:27" x14ac:dyDescent="0.25">
      <c r="A687">
        <v>10173</v>
      </c>
      <c r="B687">
        <v>26</v>
      </c>
      <c r="C687">
        <v>57.51</v>
      </c>
      <c r="D687">
        <v>12</v>
      </c>
      <c r="E687" s="1">
        <v>41605.963888888888</v>
      </c>
      <c r="F687" s="1">
        <v>41606.990717592591</v>
      </c>
      <c r="G687" t="s">
        <v>16</v>
      </c>
      <c r="H687" t="s">
        <v>289</v>
      </c>
      <c r="I687" t="s">
        <v>290</v>
      </c>
      <c r="K687">
        <v>24100</v>
      </c>
      <c r="L687" t="s">
        <v>148</v>
      </c>
      <c r="M687" t="s">
        <v>27</v>
      </c>
      <c r="N687" t="s">
        <v>291</v>
      </c>
      <c r="O687" t="s">
        <v>292</v>
      </c>
      <c r="P687" s="14" t="str">
        <f t="shared" si="90"/>
        <v>Giovanni Rovelli</v>
      </c>
      <c r="Q687" s="14" t="str">
        <f t="shared" si="91"/>
        <v>Giovanni Rovelli</v>
      </c>
      <c r="R687" t="s">
        <v>24</v>
      </c>
      <c r="S687" s="7">
        <f t="shared" si="92"/>
        <v>5</v>
      </c>
      <c r="T687" s="7" t="str">
        <f t="shared" si="93"/>
        <v>Small</v>
      </c>
      <c r="U687" s="7" t="str">
        <f t="shared" si="94"/>
        <v>SMALL</v>
      </c>
      <c r="V687" s="7" t="str">
        <f t="shared" si="95"/>
        <v>small</v>
      </c>
      <c r="W687" s="7" t="str">
        <f t="shared" si="96"/>
        <v>Small</v>
      </c>
      <c r="X687" s="9" t="str">
        <f>LEFT(A687,2)</f>
        <v>10</v>
      </c>
      <c r="Y687" s="9" t="str">
        <f>RIGHT(A687,3)</f>
        <v>173</v>
      </c>
      <c r="Z687" s="9" t="str">
        <f t="shared" si="97"/>
        <v>ge Car</v>
      </c>
      <c r="AA687" s="9" t="str">
        <f t="shared" si="98"/>
        <v>ppe</v>
      </c>
    </row>
    <row r="688" spans="1:27" x14ac:dyDescent="0.25">
      <c r="A688">
        <v>10182</v>
      </c>
      <c r="B688">
        <v>38</v>
      </c>
      <c r="C688">
        <v>61.15</v>
      </c>
      <c r="D688">
        <v>9</v>
      </c>
      <c r="E688" s="1">
        <v>41137.043055555558</v>
      </c>
      <c r="F688" s="1">
        <v>41139.485289351855</v>
      </c>
      <c r="G688" t="s">
        <v>16</v>
      </c>
      <c r="H688" t="s">
        <v>289</v>
      </c>
      <c r="I688" t="s">
        <v>156</v>
      </c>
      <c r="J688" t="s">
        <v>35</v>
      </c>
      <c r="K688">
        <v>97562</v>
      </c>
      <c r="L688" t="s">
        <v>20</v>
      </c>
      <c r="M688" t="s">
        <v>21</v>
      </c>
      <c r="N688" t="s">
        <v>157</v>
      </c>
      <c r="O688" t="s">
        <v>158</v>
      </c>
      <c r="P688" s="14" t="str">
        <f t="shared" si="90"/>
        <v>Valarie Nelson</v>
      </c>
      <c r="Q688" s="14" t="str">
        <f t="shared" si="91"/>
        <v>Valarie Nelson</v>
      </c>
      <c r="R688" t="s">
        <v>24</v>
      </c>
      <c r="S688" s="7">
        <f t="shared" si="92"/>
        <v>5</v>
      </c>
      <c r="T688" s="7" t="str">
        <f t="shared" si="93"/>
        <v>Small</v>
      </c>
      <c r="U688" s="7" t="str">
        <f t="shared" si="94"/>
        <v>SMALL</v>
      </c>
      <c r="V688" s="7" t="str">
        <f t="shared" si="95"/>
        <v>small</v>
      </c>
      <c r="W688" s="7" t="str">
        <f t="shared" si="96"/>
        <v>Small</v>
      </c>
      <c r="X688" s="9" t="str">
        <f>LEFT(A688,2)</f>
        <v>10</v>
      </c>
      <c r="Y688" s="9" t="str">
        <f>RIGHT(A688,3)</f>
        <v>182</v>
      </c>
      <c r="Z688" s="9" t="str">
        <f t="shared" si="97"/>
        <v>ge Car</v>
      </c>
      <c r="AA688" s="9" t="str">
        <f t="shared" si="98"/>
        <v>ppe</v>
      </c>
    </row>
    <row r="689" spans="1:27" x14ac:dyDescent="0.25">
      <c r="A689">
        <v>10193</v>
      </c>
      <c r="B689">
        <v>42</v>
      </c>
      <c r="C689">
        <v>59.33</v>
      </c>
      <c r="D689">
        <v>13</v>
      </c>
      <c r="E689" s="1">
        <v>40933.697222222225</v>
      </c>
      <c r="F689" s="1">
        <v>40933.751018518517</v>
      </c>
      <c r="G689" t="s">
        <v>16</v>
      </c>
      <c r="H689" t="s">
        <v>289</v>
      </c>
      <c r="I689" t="s">
        <v>293</v>
      </c>
      <c r="J689" t="s">
        <v>55</v>
      </c>
      <c r="K689">
        <v>3150</v>
      </c>
      <c r="L689" t="s">
        <v>56</v>
      </c>
      <c r="M689" t="s">
        <v>57</v>
      </c>
      <c r="N689" t="s">
        <v>294</v>
      </c>
      <c r="O689" t="s">
        <v>295</v>
      </c>
      <c r="P689" s="14" t="str">
        <f t="shared" si="90"/>
        <v>Sean Connery</v>
      </c>
      <c r="Q689" s="14" t="str">
        <f t="shared" si="91"/>
        <v>Sean Connery</v>
      </c>
      <c r="R689" t="s">
        <v>24</v>
      </c>
      <c r="S689" s="7">
        <f t="shared" si="92"/>
        <v>5</v>
      </c>
      <c r="T689" s="7" t="str">
        <f t="shared" si="93"/>
        <v>Small</v>
      </c>
      <c r="U689" s="7" t="str">
        <f t="shared" si="94"/>
        <v>SMALL</v>
      </c>
      <c r="V689" s="7" t="str">
        <f t="shared" si="95"/>
        <v>small</v>
      </c>
      <c r="W689" s="7" t="str">
        <f t="shared" si="96"/>
        <v>Small</v>
      </c>
      <c r="X689" s="9" t="str">
        <f>LEFT(A689,2)</f>
        <v>10</v>
      </c>
      <c r="Y689" s="9" t="str">
        <f>RIGHT(A689,3)</f>
        <v>193</v>
      </c>
      <c r="Z689" s="9" t="str">
        <f t="shared" si="97"/>
        <v>ge Car</v>
      </c>
      <c r="AA689" s="9" t="str">
        <f t="shared" si="98"/>
        <v>ppe</v>
      </c>
    </row>
    <row r="690" spans="1:27" x14ac:dyDescent="0.25">
      <c r="A690">
        <v>10204</v>
      </c>
      <c r="B690">
        <v>23</v>
      </c>
      <c r="C690">
        <v>71.44</v>
      </c>
      <c r="D690">
        <v>3</v>
      </c>
      <c r="E690" s="1">
        <v>41318.046527777777</v>
      </c>
      <c r="F690" s="1">
        <v>41320.042187500003</v>
      </c>
      <c r="G690" t="s">
        <v>16</v>
      </c>
      <c r="H690" t="s">
        <v>289</v>
      </c>
      <c r="I690" t="s">
        <v>18</v>
      </c>
      <c r="J690" t="s">
        <v>19</v>
      </c>
      <c r="K690">
        <v>10022</v>
      </c>
      <c r="L690" t="s">
        <v>20</v>
      </c>
      <c r="M690" t="s">
        <v>21</v>
      </c>
      <c r="N690" t="s">
        <v>36</v>
      </c>
      <c r="O690" t="s">
        <v>258</v>
      </c>
      <c r="P690" s="14" t="str">
        <f t="shared" si="90"/>
        <v>Jeff Young</v>
      </c>
      <c r="Q690" s="14" t="str">
        <f t="shared" si="91"/>
        <v>Jeff Young</v>
      </c>
      <c r="R690" t="s">
        <v>24</v>
      </c>
      <c r="S690" s="7">
        <f t="shared" si="92"/>
        <v>5</v>
      </c>
      <c r="T690" s="7" t="str">
        <f t="shared" si="93"/>
        <v>Small</v>
      </c>
      <c r="U690" s="7" t="str">
        <f t="shared" si="94"/>
        <v>SMALL</v>
      </c>
      <c r="V690" s="7" t="str">
        <f t="shared" si="95"/>
        <v>small</v>
      </c>
      <c r="W690" s="7" t="str">
        <f t="shared" si="96"/>
        <v>Small</v>
      </c>
      <c r="X690" s="9" t="str">
        <f>LEFT(A690,2)</f>
        <v>10</v>
      </c>
      <c r="Y690" s="9" t="str">
        <f>RIGHT(A690,3)</f>
        <v>204</v>
      </c>
      <c r="Z690" s="9" t="str">
        <f t="shared" si="97"/>
        <v>ge Car</v>
      </c>
      <c r="AA690" s="9" t="str">
        <f t="shared" si="98"/>
        <v>ppe</v>
      </c>
    </row>
    <row r="691" spans="1:27" x14ac:dyDescent="0.25">
      <c r="A691">
        <v>10214</v>
      </c>
      <c r="B691">
        <v>21</v>
      </c>
      <c r="C691">
        <v>62.96</v>
      </c>
      <c r="D691">
        <v>6</v>
      </c>
      <c r="E691" s="1">
        <v>41604.01666666667</v>
      </c>
      <c r="F691" s="1">
        <v>41604.053576388891</v>
      </c>
      <c r="G691" t="s">
        <v>16</v>
      </c>
      <c r="H691" t="s">
        <v>289</v>
      </c>
      <c r="I691" t="s">
        <v>103</v>
      </c>
      <c r="K691">
        <v>28023</v>
      </c>
      <c r="L691" t="s">
        <v>104</v>
      </c>
      <c r="M691" t="s">
        <v>27</v>
      </c>
      <c r="N691" t="s">
        <v>113</v>
      </c>
      <c r="O691" t="s">
        <v>114</v>
      </c>
      <c r="P691" s="14" t="str">
        <f t="shared" si="90"/>
        <v>MartÂ¡n Sommer</v>
      </c>
      <c r="Q691" s="14" t="str">
        <f t="shared" si="91"/>
        <v>MartÂ¡n Sommer</v>
      </c>
      <c r="R691" t="s">
        <v>24</v>
      </c>
      <c r="S691" s="7">
        <f t="shared" si="92"/>
        <v>5</v>
      </c>
      <c r="T691" s="7" t="str">
        <f t="shared" si="93"/>
        <v>Small</v>
      </c>
      <c r="U691" s="7" t="str">
        <f t="shared" si="94"/>
        <v>SMALL</v>
      </c>
      <c r="V691" s="7" t="str">
        <f t="shared" si="95"/>
        <v>small</v>
      </c>
      <c r="W691" s="7" t="str">
        <f t="shared" si="96"/>
        <v>Small</v>
      </c>
      <c r="X691" s="9" t="str">
        <f>LEFT(A691,2)</f>
        <v>10</v>
      </c>
      <c r="Y691" s="9" t="str">
        <f>RIGHT(A691,3)</f>
        <v>214</v>
      </c>
      <c r="Z691" s="9" t="str">
        <f t="shared" si="97"/>
        <v>ge Car</v>
      </c>
      <c r="AA691" s="9" t="str">
        <f t="shared" si="98"/>
        <v>ppe</v>
      </c>
    </row>
    <row r="692" spans="1:27" x14ac:dyDescent="0.25">
      <c r="A692">
        <v>10227</v>
      </c>
      <c r="B692">
        <v>28</v>
      </c>
      <c r="C692">
        <v>50.85</v>
      </c>
      <c r="D692">
        <v>9</v>
      </c>
      <c r="E692" s="1">
        <v>41618.996527777781</v>
      </c>
      <c r="F692" s="1">
        <v>41621.566689814812</v>
      </c>
      <c r="G692" t="s">
        <v>16</v>
      </c>
      <c r="H692" t="s">
        <v>289</v>
      </c>
      <c r="I692" t="s">
        <v>127</v>
      </c>
      <c r="K692">
        <v>69004</v>
      </c>
      <c r="L692" t="s">
        <v>26</v>
      </c>
      <c r="M692" t="s">
        <v>27</v>
      </c>
      <c r="N692" t="s">
        <v>128</v>
      </c>
      <c r="O692" t="s">
        <v>129</v>
      </c>
      <c r="P692" s="14" t="str">
        <f t="shared" si="90"/>
        <v>Mary Saveley</v>
      </c>
      <c r="Q692" s="14" t="str">
        <f t="shared" si="91"/>
        <v>Mary Saveley</v>
      </c>
      <c r="R692" t="s">
        <v>24</v>
      </c>
      <c r="S692" s="7">
        <f t="shared" si="92"/>
        <v>5</v>
      </c>
      <c r="T692" s="7" t="str">
        <f t="shared" si="93"/>
        <v>Small</v>
      </c>
      <c r="U692" s="7" t="str">
        <f t="shared" si="94"/>
        <v>SMALL</v>
      </c>
      <c r="V692" s="7" t="str">
        <f t="shared" si="95"/>
        <v>small</v>
      </c>
      <c r="W692" s="7" t="str">
        <f t="shared" si="96"/>
        <v>Small</v>
      </c>
      <c r="X692" s="9" t="str">
        <f>LEFT(A692,2)</f>
        <v>10</v>
      </c>
      <c r="Y692" s="9" t="str">
        <f>RIGHT(A692,3)</f>
        <v>227</v>
      </c>
      <c r="Z692" s="9" t="str">
        <f t="shared" si="97"/>
        <v>ge Car</v>
      </c>
      <c r="AA692" s="9" t="str">
        <f t="shared" si="98"/>
        <v>ppe</v>
      </c>
    </row>
    <row r="693" spans="1:27" x14ac:dyDescent="0.25">
      <c r="A693">
        <v>10241</v>
      </c>
      <c r="B693">
        <v>33</v>
      </c>
      <c r="C693">
        <v>72.650000000000006</v>
      </c>
      <c r="D693">
        <v>1</v>
      </c>
      <c r="E693" s="1">
        <v>41051.005555555559</v>
      </c>
      <c r="F693" s="1">
        <v>41051.99454861111</v>
      </c>
      <c r="G693" t="s">
        <v>16</v>
      </c>
      <c r="H693" t="s">
        <v>289</v>
      </c>
      <c r="I693" t="s">
        <v>280</v>
      </c>
      <c r="K693">
        <v>67000</v>
      </c>
      <c r="L693" t="s">
        <v>26</v>
      </c>
      <c r="M693" t="s">
        <v>27</v>
      </c>
      <c r="N693" t="s">
        <v>281</v>
      </c>
      <c r="O693" t="s">
        <v>282</v>
      </c>
      <c r="P693" s="14" t="str">
        <f t="shared" si="90"/>
        <v>Frederique Citeaux</v>
      </c>
      <c r="Q693" s="14" t="str">
        <f t="shared" si="91"/>
        <v>Frederique Citeaux</v>
      </c>
      <c r="R693" t="s">
        <v>24</v>
      </c>
      <c r="S693" s="7">
        <f t="shared" si="92"/>
        <v>5</v>
      </c>
      <c r="T693" s="7" t="str">
        <f t="shared" si="93"/>
        <v>Small</v>
      </c>
      <c r="U693" s="7" t="str">
        <f t="shared" si="94"/>
        <v>SMALL</v>
      </c>
      <c r="V693" s="7" t="str">
        <f t="shared" si="95"/>
        <v>small</v>
      </c>
      <c r="W693" s="7" t="str">
        <f t="shared" si="96"/>
        <v>Small</v>
      </c>
      <c r="X693" s="9" t="str">
        <f>LEFT(A693,2)</f>
        <v>10</v>
      </c>
      <c r="Y693" s="9" t="str">
        <f>RIGHT(A693,3)</f>
        <v>241</v>
      </c>
      <c r="Z693" s="9" t="str">
        <f t="shared" si="97"/>
        <v>ge Car</v>
      </c>
      <c r="AA693" s="9" t="str">
        <f t="shared" si="98"/>
        <v>ppe</v>
      </c>
    </row>
    <row r="694" spans="1:27" x14ac:dyDescent="0.25">
      <c r="A694">
        <v>10280</v>
      </c>
      <c r="B694">
        <v>25</v>
      </c>
      <c r="C694">
        <v>62.96</v>
      </c>
      <c r="D694">
        <v>15</v>
      </c>
      <c r="E694" s="1">
        <v>41348.064583333333</v>
      </c>
      <c r="F694" s="1">
        <v>41348.587835648148</v>
      </c>
      <c r="G694" t="s">
        <v>16</v>
      </c>
      <c r="H694" t="s">
        <v>289</v>
      </c>
      <c r="I694" t="s">
        <v>147</v>
      </c>
      <c r="K694">
        <v>10100</v>
      </c>
      <c r="L694" t="s">
        <v>148</v>
      </c>
      <c r="M694" t="s">
        <v>27</v>
      </c>
      <c r="N694" t="s">
        <v>149</v>
      </c>
      <c r="O694" t="s">
        <v>150</v>
      </c>
      <c r="P694" s="14" t="str">
        <f t="shared" si="90"/>
        <v>Paolo Accorti</v>
      </c>
      <c r="Q694" s="14" t="str">
        <f t="shared" si="91"/>
        <v>Paolo Accorti</v>
      </c>
      <c r="R694" t="s">
        <v>24</v>
      </c>
      <c r="S694" s="7">
        <f t="shared" si="92"/>
        <v>5</v>
      </c>
      <c r="T694" s="7" t="str">
        <f t="shared" si="93"/>
        <v>Small</v>
      </c>
      <c r="U694" s="7" t="str">
        <f t="shared" si="94"/>
        <v>SMALL</v>
      </c>
      <c r="V694" s="7" t="str">
        <f t="shared" si="95"/>
        <v>small</v>
      </c>
      <c r="W694" s="7" t="str">
        <f t="shared" si="96"/>
        <v>Small</v>
      </c>
      <c r="X694" s="9" t="str">
        <f>LEFT(A694,2)</f>
        <v>10</v>
      </c>
      <c r="Y694" s="9" t="str">
        <f>RIGHT(A694,3)</f>
        <v>280</v>
      </c>
      <c r="Z694" s="9" t="str">
        <f t="shared" si="97"/>
        <v>ge Car</v>
      </c>
      <c r="AA694" s="9" t="str">
        <f t="shared" si="98"/>
        <v>ppe</v>
      </c>
    </row>
    <row r="695" spans="1:27" x14ac:dyDescent="0.25">
      <c r="A695">
        <v>10288</v>
      </c>
      <c r="B695">
        <v>28</v>
      </c>
      <c r="C695">
        <v>61.75</v>
      </c>
      <c r="D695">
        <v>4</v>
      </c>
      <c r="E695" s="1">
        <v>42066.00277777778</v>
      </c>
      <c r="F695" s="1">
        <v>42066.95721064815</v>
      </c>
      <c r="G695" t="s">
        <v>16</v>
      </c>
      <c r="H695" t="s">
        <v>289</v>
      </c>
      <c r="I695" t="s">
        <v>115</v>
      </c>
      <c r="K695">
        <v>69045</v>
      </c>
      <c r="L695" t="s">
        <v>115</v>
      </c>
      <c r="M695" t="s">
        <v>57</v>
      </c>
      <c r="N695" t="s">
        <v>230</v>
      </c>
      <c r="O695" t="s">
        <v>231</v>
      </c>
      <c r="P695" s="14" t="str">
        <f t="shared" si="90"/>
        <v>Wendy Victorino</v>
      </c>
      <c r="Q695" s="14" t="str">
        <f t="shared" si="91"/>
        <v>Wendy Victorino</v>
      </c>
      <c r="R695" t="s">
        <v>24</v>
      </c>
      <c r="S695" s="7">
        <f t="shared" si="92"/>
        <v>5</v>
      </c>
      <c r="T695" s="7" t="str">
        <f t="shared" si="93"/>
        <v>Small</v>
      </c>
      <c r="U695" s="7" t="str">
        <f t="shared" si="94"/>
        <v>SMALL</v>
      </c>
      <c r="V695" s="7" t="str">
        <f t="shared" si="95"/>
        <v>small</v>
      </c>
      <c r="W695" s="7" t="str">
        <f t="shared" si="96"/>
        <v>Small</v>
      </c>
      <c r="X695" s="9" t="str">
        <f>LEFT(A695,2)</f>
        <v>10</v>
      </c>
      <c r="Y695" s="9" t="str">
        <f>RIGHT(A695,3)</f>
        <v>288</v>
      </c>
      <c r="Z695" s="9" t="str">
        <f t="shared" si="97"/>
        <v>ge Car</v>
      </c>
      <c r="AA695" s="9" t="str">
        <f t="shared" si="98"/>
        <v>ppe</v>
      </c>
    </row>
    <row r="696" spans="1:27" x14ac:dyDescent="0.25">
      <c r="A696">
        <v>10303</v>
      </c>
      <c r="B696">
        <v>46</v>
      </c>
      <c r="C696">
        <v>49.04</v>
      </c>
      <c r="D696">
        <v>2</v>
      </c>
      <c r="E696" s="1">
        <v>41677.040277777778</v>
      </c>
      <c r="F696" s="1">
        <v>41679.015416666669</v>
      </c>
      <c r="G696" t="s">
        <v>16</v>
      </c>
      <c r="H696" t="s">
        <v>289</v>
      </c>
      <c r="I696" t="s">
        <v>275</v>
      </c>
      <c r="K696">
        <v>41101</v>
      </c>
      <c r="L696" t="s">
        <v>104</v>
      </c>
      <c r="M696" t="s">
        <v>27</v>
      </c>
      <c r="N696" t="s">
        <v>276</v>
      </c>
      <c r="O696" t="s">
        <v>277</v>
      </c>
      <c r="P696" s="14" t="str">
        <f t="shared" si="90"/>
        <v>Jose Pedro Roel</v>
      </c>
      <c r="Q696" s="14" t="str">
        <f t="shared" si="91"/>
        <v>Jose Pedro Roel</v>
      </c>
      <c r="R696" t="s">
        <v>24</v>
      </c>
      <c r="S696" s="7">
        <f t="shared" si="92"/>
        <v>5</v>
      </c>
      <c r="T696" s="7" t="str">
        <f t="shared" si="93"/>
        <v>Small</v>
      </c>
      <c r="U696" s="7" t="str">
        <f t="shared" si="94"/>
        <v>SMALL</v>
      </c>
      <c r="V696" s="7" t="str">
        <f t="shared" si="95"/>
        <v>small</v>
      </c>
      <c r="W696" s="7" t="str">
        <f t="shared" si="96"/>
        <v>Small</v>
      </c>
      <c r="X696" s="9" t="str">
        <f>LEFT(A696,2)</f>
        <v>10</v>
      </c>
      <c r="Y696" s="9" t="str">
        <f>RIGHT(A696,3)</f>
        <v>303</v>
      </c>
      <c r="Z696" s="9" t="str">
        <f t="shared" si="97"/>
        <v>ge Car</v>
      </c>
      <c r="AA696" s="9" t="str">
        <f t="shared" si="98"/>
        <v>ppe</v>
      </c>
    </row>
    <row r="697" spans="1:27" x14ac:dyDescent="0.25">
      <c r="A697">
        <v>10312</v>
      </c>
      <c r="B697">
        <v>30</v>
      </c>
      <c r="C697">
        <v>61.15</v>
      </c>
      <c r="D697">
        <v>16</v>
      </c>
      <c r="E697" s="1">
        <v>41344.052083333336</v>
      </c>
      <c r="F697" s="1">
        <v>41345.467870370368</v>
      </c>
      <c r="G697" t="s">
        <v>16</v>
      </c>
      <c r="H697" t="s">
        <v>289</v>
      </c>
      <c r="I697" t="s">
        <v>156</v>
      </c>
      <c r="J697" t="s">
        <v>35</v>
      </c>
      <c r="K697">
        <v>97562</v>
      </c>
      <c r="L697" t="s">
        <v>20</v>
      </c>
      <c r="M697" t="s">
        <v>21</v>
      </c>
      <c r="N697" t="s">
        <v>157</v>
      </c>
      <c r="O697" t="s">
        <v>158</v>
      </c>
      <c r="P697" s="14" t="str">
        <f t="shared" si="90"/>
        <v>Valarie Nelson</v>
      </c>
      <c r="Q697" s="14" t="str">
        <f t="shared" si="91"/>
        <v>Valarie Nelson</v>
      </c>
      <c r="R697" t="s">
        <v>24</v>
      </c>
      <c r="S697" s="7">
        <f t="shared" si="92"/>
        <v>5</v>
      </c>
      <c r="T697" s="7" t="str">
        <f t="shared" si="93"/>
        <v>Small</v>
      </c>
      <c r="U697" s="7" t="str">
        <f t="shared" si="94"/>
        <v>SMALL</v>
      </c>
      <c r="V697" s="7" t="str">
        <f t="shared" si="95"/>
        <v>small</v>
      </c>
      <c r="W697" s="7" t="str">
        <f t="shared" si="96"/>
        <v>Small</v>
      </c>
      <c r="X697" s="9" t="str">
        <f>LEFT(A697,2)</f>
        <v>10</v>
      </c>
      <c r="Y697" s="9" t="str">
        <f>RIGHT(A697,3)</f>
        <v>312</v>
      </c>
      <c r="Z697" s="9" t="str">
        <f t="shared" si="97"/>
        <v>ge Car</v>
      </c>
      <c r="AA697" s="9" t="str">
        <f t="shared" si="98"/>
        <v>ppe</v>
      </c>
    </row>
    <row r="698" spans="1:27" x14ac:dyDescent="0.25">
      <c r="A698">
        <v>10332</v>
      </c>
      <c r="B698">
        <v>38</v>
      </c>
      <c r="C698">
        <v>84.25</v>
      </c>
      <c r="D698">
        <v>9</v>
      </c>
      <c r="E698" s="1">
        <v>42636.015972222223</v>
      </c>
      <c r="F698" s="1">
        <v>42637.28769675926</v>
      </c>
      <c r="G698" t="s">
        <v>16</v>
      </c>
      <c r="H698" t="s">
        <v>289</v>
      </c>
      <c r="I698" t="s">
        <v>265</v>
      </c>
      <c r="K698" t="s">
        <v>266</v>
      </c>
      <c r="L698" t="s">
        <v>99</v>
      </c>
      <c r="M698" t="s">
        <v>27</v>
      </c>
      <c r="N698" t="s">
        <v>267</v>
      </c>
      <c r="O698" t="s">
        <v>55</v>
      </c>
      <c r="P698" s="14" t="str">
        <f t="shared" si="90"/>
        <v>Victoria Ashworth</v>
      </c>
      <c r="Q698" s="14" t="str">
        <f t="shared" si="91"/>
        <v>Victoria Ashworth</v>
      </c>
      <c r="R698" t="s">
        <v>33</v>
      </c>
      <c r="S698" s="7">
        <f t="shared" si="92"/>
        <v>6</v>
      </c>
      <c r="T698" s="7" t="str">
        <f t="shared" si="93"/>
        <v>Medium</v>
      </c>
      <c r="U698" s="7" t="str">
        <f t="shared" si="94"/>
        <v>MEDIUM</v>
      </c>
      <c r="V698" s="7" t="str">
        <f t="shared" si="95"/>
        <v>medium</v>
      </c>
      <c r="W698" s="7" t="str">
        <f t="shared" si="96"/>
        <v>Medium</v>
      </c>
      <c r="X698" s="9" t="str">
        <f>LEFT(A698,2)</f>
        <v>10</v>
      </c>
      <c r="Y698" s="9" t="str">
        <f>RIGHT(A698,3)</f>
        <v>332</v>
      </c>
      <c r="Z698" s="9" t="str">
        <f t="shared" si="97"/>
        <v>ge Car</v>
      </c>
      <c r="AA698" s="9" t="str">
        <f t="shared" si="98"/>
        <v>ppe</v>
      </c>
    </row>
    <row r="699" spans="1:27" x14ac:dyDescent="0.25">
      <c r="A699">
        <v>10344</v>
      </c>
      <c r="B699">
        <v>40</v>
      </c>
      <c r="C699">
        <v>56.91</v>
      </c>
      <c r="D699">
        <v>2</v>
      </c>
      <c r="E699" s="1">
        <v>41191.05972222222</v>
      </c>
      <c r="F699" s="1">
        <v>41193.671435185184</v>
      </c>
      <c r="G699" t="s">
        <v>16</v>
      </c>
      <c r="H699" t="s">
        <v>289</v>
      </c>
      <c r="I699" t="s">
        <v>237</v>
      </c>
      <c r="K699">
        <v>13008</v>
      </c>
      <c r="L699" t="s">
        <v>26</v>
      </c>
      <c r="M699" t="s">
        <v>27</v>
      </c>
      <c r="N699" t="s">
        <v>238</v>
      </c>
      <c r="O699" t="s">
        <v>239</v>
      </c>
      <c r="P699" s="14" t="str">
        <f t="shared" si="90"/>
        <v>Laurence Lebihan</v>
      </c>
      <c r="Q699" s="14" t="str">
        <f t="shared" si="91"/>
        <v>Laurence Lebihan</v>
      </c>
      <c r="R699" t="s">
        <v>24</v>
      </c>
      <c r="S699" s="7">
        <f t="shared" si="92"/>
        <v>5</v>
      </c>
      <c r="T699" s="7" t="str">
        <f t="shared" si="93"/>
        <v>Small</v>
      </c>
      <c r="U699" s="7" t="str">
        <f t="shared" si="94"/>
        <v>SMALL</v>
      </c>
      <c r="V699" s="7" t="str">
        <f t="shared" si="95"/>
        <v>small</v>
      </c>
      <c r="W699" s="7" t="str">
        <f t="shared" si="96"/>
        <v>Small</v>
      </c>
      <c r="X699" s="9" t="str">
        <f>LEFT(A699,2)</f>
        <v>10</v>
      </c>
      <c r="Y699" s="9" t="str">
        <f>RIGHT(A699,3)</f>
        <v>344</v>
      </c>
      <c r="Z699" s="9" t="str">
        <f t="shared" si="97"/>
        <v>ge Car</v>
      </c>
      <c r="AA699" s="9" t="str">
        <f t="shared" si="98"/>
        <v>ppe</v>
      </c>
    </row>
    <row r="700" spans="1:27" x14ac:dyDescent="0.25">
      <c r="A700">
        <v>10367</v>
      </c>
      <c r="B700">
        <v>45</v>
      </c>
      <c r="C700">
        <v>100</v>
      </c>
      <c r="D700">
        <v>4</v>
      </c>
      <c r="E700" s="1">
        <v>41273.052777777775</v>
      </c>
      <c r="F700" s="1">
        <v>41275.039652777778</v>
      </c>
      <c r="G700" t="s">
        <v>225</v>
      </c>
      <c r="H700" t="s">
        <v>289</v>
      </c>
      <c r="I700" t="s">
        <v>34</v>
      </c>
      <c r="J700" t="s">
        <v>35</v>
      </c>
      <c r="K700">
        <v>90003</v>
      </c>
      <c r="L700" t="s">
        <v>20</v>
      </c>
      <c r="M700" t="s">
        <v>21</v>
      </c>
      <c r="N700" t="s">
        <v>36</v>
      </c>
      <c r="O700" t="s">
        <v>37</v>
      </c>
      <c r="P700" s="14" t="str">
        <f t="shared" si="90"/>
        <v>Julie Young</v>
      </c>
      <c r="Q700" s="14" t="str">
        <f t="shared" si="91"/>
        <v>Julie Young</v>
      </c>
      <c r="R700" t="s">
        <v>89</v>
      </c>
      <c r="S700" s="7">
        <f t="shared" si="92"/>
        <v>5</v>
      </c>
      <c r="T700" s="7" t="str">
        <f t="shared" si="93"/>
        <v>Large</v>
      </c>
      <c r="U700" s="7" t="str">
        <f t="shared" si="94"/>
        <v>LARGE</v>
      </c>
      <c r="V700" s="7" t="str">
        <f t="shared" si="95"/>
        <v>large</v>
      </c>
      <c r="W700" s="7" t="str">
        <f t="shared" si="96"/>
        <v>Large</v>
      </c>
      <c r="X700" s="9" t="str">
        <f>LEFT(A700,2)</f>
        <v>10</v>
      </c>
      <c r="Y700" s="9" t="str">
        <f>RIGHT(A700,3)</f>
        <v>367</v>
      </c>
      <c r="Z700" s="9" t="str">
        <f t="shared" si="97"/>
        <v>ge Car</v>
      </c>
      <c r="AA700" s="9" t="str">
        <f t="shared" si="98"/>
        <v>olv</v>
      </c>
    </row>
    <row r="701" spans="1:27" x14ac:dyDescent="0.25">
      <c r="A701">
        <v>10379</v>
      </c>
      <c r="B701">
        <v>27</v>
      </c>
      <c r="C701">
        <v>49.3</v>
      </c>
      <c r="D701">
        <v>1</v>
      </c>
      <c r="E701" s="1">
        <v>41100.005555555559</v>
      </c>
      <c r="F701" s="1">
        <v>41100.067997685182</v>
      </c>
      <c r="G701" t="s">
        <v>16</v>
      </c>
      <c r="H701" t="s">
        <v>289</v>
      </c>
      <c r="I701" t="s">
        <v>103</v>
      </c>
      <c r="K701">
        <v>28034</v>
      </c>
      <c r="L701" t="s">
        <v>104</v>
      </c>
      <c r="M701" t="s">
        <v>27</v>
      </c>
      <c r="N701" t="s">
        <v>105</v>
      </c>
      <c r="O701" t="s">
        <v>106</v>
      </c>
      <c r="P701" s="14" t="str">
        <f t="shared" si="90"/>
        <v>Diego Freyre</v>
      </c>
      <c r="Q701" s="14" t="str">
        <f t="shared" si="91"/>
        <v>Diego Freyre</v>
      </c>
      <c r="R701" t="s">
        <v>24</v>
      </c>
      <c r="S701" s="7">
        <f t="shared" si="92"/>
        <v>5</v>
      </c>
      <c r="T701" s="7" t="str">
        <f t="shared" si="93"/>
        <v>Small</v>
      </c>
      <c r="U701" s="7" t="str">
        <f t="shared" si="94"/>
        <v>SMALL</v>
      </c>
      <c r="V701" s="7" t="str">
        <f t="shared" si="95"/>
        <v>small</v>
      </c>
      <c r="W701" s="7" t="str">
        <f t="shared" si="96"/>
        <v>Small</v>
      </c>
      <c r="X701" s="9" t="str">
        <f>LEFT(A701,2)</f>
        <v>10</v>
      </c>
      <c r="Y701" s="9" t="str">
        <f>RIGHT(A701,3)</f>
        <v>379</v>
      </c>
      <c r="Z701" s="9" t="str">
        <f t="shared" si="97"/>
        <v>ge Car</v>
      </c>
      <c r="AA701" s="9" t="str">
        <f t="shared" si="98"/>
        <v>ppe</v>
      </c>
    </row>
    <row r="702" spans="1:27" x14ac:dyDescent="0.25">
      <c r="A702">
        <v>10407</v>
      </c>
      <c r="B702">
        <v>42</v>
      </c>
      <c r="C702">
        <v>72.650000000000006</v>
      </c>
      <c r="D702">
        <v>1</v>
      </c>
      <c r="E702" s="1">
        <v>42363.959722222222</v>
      </c>
      <c r="F702" s="1">
        <v>42364.51</v>
      </c>
      <c r="G702" t="s">
        <v>222</v>
      </c>
      <c r="H702" t="s">
        <v>289</v>
      </c>
      <c r="I702" t="s">
        <v>220</v>
      </c>
      <c r="J702" t="s">
        <v>35</v>
      </c>
      <c r="K702">
        <v>94217</v>
      </c>
      <c r="L702" t="s">
        <v>20</v>
      </c>
      <c r="M702" t="s">
        <v>21</v>
      </c>
      <c r="N702" t="s">
        <v>60</v>
      </c>
      <c r="O702" t="s">
        <v>221</v>
      </c>
      <c r="P702" s="14" t="str">
        <f t="shared" si="90"/>
        <v>Sue Frick</v>
      </c>
      <c r="Q702" s="14" t="str">
        <f t="shared" si="91"/>
        <v>Sue Frick</v>
      </c>
      <c r="R702" t="s">
        <v>33</v>
      </c>
      <c r="S702" s="7">
        <f t="shared" si="92"/>
        <v>6</v>
      </c>
      <c r="T702" s="7" t="str">
        <f t="shared" si="93"/>
        <v>Medium</v>
      </c>
      <c r="U702" s="7" t="str">
        <f t="shared" si="94"/>
        <v>MEDIUM</v>
      </c>
      <c r="V702" s="7" t="str">
        <f t="shared" si="95"/>
        <v>medium</v>
      </c>
      <c r="W702" s="7" t="str">
        <f t="shared" si="96"/>
        <v>Medium</v>
      </c>
      <c r="X702" s="9" t="str">
        <f>LEFT(A702,2)</f>
        <v>10</v>
      </c>
      <c r="Y702" s="9" t="str">
        <f>RIGHT(A702,3)</f>
        <v>407</v>
      </c>
      <c r="Z702" s="9" t="str">
        <f t="shared" si="97"/>
        <v>ge Car</v>
      </c>
      <c r="AA702" s="9" t="str">
        <f t="shared" si="98"/>
        <v>Hol</v>
      </c>
    </row>
    <row r="703" spans="1:27" x14ac:dyDescent="0.25">
      <c r="A703">
        <v>10420</v>
      </c>
      <c r="B703">
        <v>36</v>
      </c>
      <c r="C703">
        <v>63.57</v>
      </c>
      <c r="D703">
        <v>4</v>
      </c>
      <c r="E703" s="1">
        <v>41873.036805555559</v>
      </c>
      <c r="F703" s="1">
        <v>41875.160185185188</v>
      </c>
      <c r="G703" t="s">
        <v>171</v>
      </c>
      <c r="H703" t="s">
        <v>289</v>
      </c>
      <c r="I703" t="s">
        <v>90</v>
      </c>
      <c r="J703" t="s">
        <v>91</v>
      </c>
      <c r="K703">
        <v>2067</v>
      </c>
      <c r="L703" t="s">
        <v>56</v>
      </c>
      <c r="M703" t="s">
        <v>57</v>
      </c>
      <c r="N703" t="s">
        <v>92</v>
      </c>
      <c r="O703" t="s">
        <v>93</v>
      </c>
      <c r="P703" s="14" t="str">
        <f t="shared" si="90"/>
        <v>Adrian Huxley</v>
      </c>
      <c r="Q703" s="14" t="str">
        <f t="shared" si="91"/>
        <v>Adrian Huxley</v>
      </c>
      <c r="R703" t="s">
        <v>24</v>
      </c>
      <c r="S703" s="7">
        <f t="shared" si="92"/>
        <v>5</v>
      </c>
      <c r="T703" s="7" t="str">
        <f t="shared" si="93"/>
        <v>Small</v>
      </c>
      <c r="U703" s="7" t="str">
        <f t="shared" si="94"/>
        <v>SMALL</v>
      </c>
      <c r="V703" s="7" t="str">
        <f t="shared" si="95"/>
        <v>small</v>
      </c>
      <c r="W703" s="7" t="str">
        <f t="shared" si="96"/>
        <v>Small</v>
      </c>
      <c r="X703" s="9" t="str">
        <f>LEFT(A703,2)</f>
        <v>10</v>
      </c>
      <c r="Y703" s="9" t="str">
        <f>RIGHT(A703,3)</f>
        <v>420</v>
      </c>
      <c r="Z703" s="9" t="str">
        <f t="shared" si="97"/>
        <v>ge Car</v>
      </c>
      <c r="AA703" s="9" t="str">
        <f t="shared" si="98"/>
        <v>Pro</v>
      </c>
    </row>
    <row r="704" spans="1:27" x14ac:dyDescent="0.25">
      <c r="A704">
        <v>10104</v>
      </c>
      <c r="B704">
        <v>29</v>
      </c>
      <c r="C704">
        <v>100</v>
      </c>
      <c r="D704">
        <v>12</v>
      </c>
      <c r="E704" s="1">
        <v>42625.954861111109</v>
      </c>
      <c r="F704" s="1">
        <v>42628.283750000002</v>
      </c>
      <c r="G704" t="s">
        <v>16</v>
      </c>
      <c r="H704" t="s">
        <v>271</v>
      </c>
      <c r="I704" t="s">
        <v>103</v>
      </c>
      <c r="K704">
        <v>28034</v>
      </c>
      <c r="L704" t="s">
        <v>104</v>
      </c>
      <c r="M704" t="s">
        <v>27</v>
      </c>
      <c r="N704" t="s">
        <v>105</v>
      </c>
      <c r="O704" t="s">
        <v>106</v>
      </c>
      <c r="P704" s="14" t="str">
        <f t="shared" si="90"/>
        <v>Diego Freyre</v>
      </c>
      <c r="Q704" s="14" t="str">
        <f t="shared" si="91"/>
        <v>Diego Freyre</v>
      </c>
      <c r="R704" t="s">
        <v>33</v>
      </c>
      <c r="S704" s="7">
        <f t="shared" si="92"/>
        <v>6</v>
      </c>
      <c r="T704" s="7" t="str">
        <f t="shared" si="93"/>
        <v>Medium</v>
      </c>
      <c r="U704" s="7" t="str">
        <f t="shared" si="94"/>
        <v>MEDIUM</v>
      </c>
      <c r="V704" s="7" t="str">
        <f t="shared" si="95"/>
        <v>medium</v>
      </c>
      <c r="W704" s="7" t="str">
        <f t="shared" si="96"/>
        <v>Medium</v>
      </c>
      <c r="X704" s="9" t="str">
        <f>LEFT(A704,2)</f>
        <v>10</v>
      </c>
      <c r="Y704" s="9" t="str">
        <f>RIGHT(A704,3)</f>
        <v>104</v>
      </c>
      <c r="Z704" s="9" t="str">
        <f t="shared" si="97"/>
        <v xml:space="preserve">s and </v>
      </c>
      <c r="AA704" s="9" t="str">
        <f t="shared" si="98"/>
        <v>ppe</v>
      </c>
    </row>
    <row r="705" spans="1:27" x14ac:dyDescent="0.25">
      <c r="A705">
        <v>10114</v>
      </c>
      <c r="B705">
        <v>39</v>
      </c>
      <c r="C705">
        <v>100</v>
      </c>
      <c r="D705">
        <v>3</v>
      </c>
      <c r="E705" s="1">
        <v>41648.963888888888</v>
      </c>
      <c r="F705" s="1">
        <v>41649.363136574073</v>
      </c>
      <c r="G705" t="s">
        <v>16</v>
      </c>
      <c r="H705" t="s">
        <v>271</v>
      </c>
      <c r="I705" t="s">
        <v>30</v>
      </c>
      <c r="K705">
        <v>75012</v>
      </c>
      <c r="L705" t="s">
        <v>26</v>
      </c>
      <c r="M705" t="s">
        <v>27</v>
      </c>
      <c r="N705" t="s">
        <v>223</v>
      </c>
      <c r="O705" t="s">
        <v>224</v>
      </c>
      <c r="P705" s="14" t="str">
        <f t="shared" si="90"/>
        <v>Marie Bertrand</v>
      </c>
      <c r="Q705" s="14" t="str">
        <f t="shared" si="91"/>
        <v>Marie Bertrand</v>
      </c>
      <c r="R705" t="s">
        <v>33</v>
      </c>
      <c r="S705" s="7">
        <f t="shared" si="92"/>
        <v>6</v>
      </c>
      <c r="T705" s="7" t="str">
        <f t="shared" si="93"/>
        <v>Medium</v>
      </c>
      <c r="U705" s="7" t="str">
        <f t="shared" si="94"/>
        <v>MEDIUM</v>
      </c>
      <c r="V705" s="7" t="str">
        <f t="shared" si="95"/>
        <v>medium</v>
      </c>
      <c r="W705" s="7" t="str">
        <f t="shared" si="96"/>
        <v>Medium</v>
      </c>
      <c r="X705" s="9" t="str">
        <f>LEFT(A705,2)</f>
        <v>10</v>
      </c>
      <c r="Y705" s="9" t="str">
        <f>RIGHT(A705,3)</f>
        <v>114</v>
      </c>
      <c r="Z705" s="9" t="str">
        <f t="shared" si="97"/>
        <v xml:space="preserve">s and </v>
      </c>
      <c r="AA705" s="9" t="str">
        <f t="shared" si="98"/>
        <v>ppe</v>
      </c>
    </row>
    <row r="706" spans="1:27" x14ac:dyDescent="0.25">
      <c r="A706">
        <v>10127</v>
      </c>
      <c r="B706">
        <v>45</v>
      </c>
      <c r="C706">
        <v>100</v>
      </c>
      <c r="D706">
        <v>14</v>
      </c>
      <c r="E706" s="1">
        <v>41682.083333333336</v>
      </c>
      <c r="F706" s="1">
        <v>41683.039525462962</v>
      </c>
      <c r="G706" t="s">
        <v>16</v>
      </c>
      <c r="H706" t="s">
        <v>271</v>
      </c>
      <c r="I706" t="s">
        <v>18</v>
      </c>
      <c r="J706" t="s">
        <v>19</v>
      </c>
      <c r="K706">
        <v>10022</v>
      </c>
      <c r="L706" t="s">
        <v>20</v>
      </c>
      <c r="M706" t="s">
        <v>21</v>
      </c>
      <c r="N706" t="s">
        <v>36</v>
      </c>
      <c r="O706" t="s">
        <v>258</v>
      </c>
      <c r="P706" s="14" t="str">
        <f t="shared" si="90"/>
        <v>Jeff Young</v>
      </c>
      <c r="Q706" s="14" t="str">
        <f t="shared" si="91"/>
        <v>Jeff Young</v>
      </c>
      <c r="R706" t="s">
        <v>33</v>
      </c>
      <c r="S706" s="7">
        <f t="shared" si="92"/>
        <v>6</v>
      </c>
      <c r="T706" s="7" t="str">
        <f t="shared" si="93"/>
        <v>Medium</v>
      </c>
      <c r="U706" s="7" t="str">
        <f t="shared" si="94"/>
        <v>MEDIUM</v>
      </c>
      <c r="V706" s="7" t="str">
        <f t="shared" si="95"/>
        <v>medium</v>
      </c>
      <c r="W706" s="7" t="str">
        <f t="shared" si="96"/>
        <v>Medium</v>
      </c>
      <c r="X706" s="9" t="str">
        <f>LEFT(A706,2)</f>
        <v>10</v>
      </c>
      <c r="Y706" s="9" t="str">
        <f>RIGHT(A706,3)</f>
        <v>127</v>
      </c>
      <c r="Z706" s="9" t="str">
        <f t="shared" si="97"/>
        <v xml:space="preserve">s and </v>
      </c>
      <c r="AA706" s="9" t="str">
        <f t="shared" si="98"/>
        <v>ppe</v>
      </c>
    </row>
    <row r="707" spans="1:27" x14ac:dyDescent="0.25">
      <c r="A707">
        <v>10141</v>
      </c>
      <c r="B707">
        <v>47</v>
      </c>
      <c r="C707">
        <v>100</v>
      </c>
      <c r="D707">
        <v>8</v>
      </c>
      <c r="E707" s="1">
        <v>41835.958333333336</v>
      </c>
      <c r="F707" s="1">
        <v>41837.839386574073</v>
      </c>
      <c r="G707" t="s">
        <v>16</v>
      </c>
      <c r="H707" t="s">
        <v>271</v>
      </c>
      <c r="I707" t="s">
        <v>254</v>
      </c>
      <c r="K707" t="s">
        <v>255</v>
      </c>
      <c r="L707" t="s">
        <v>76</v>
      </c>
      <c r="M707" t="s">
        <v>27</v>
      </c>
      <c r="N707" t="s">
        <v>256</v>
      </c>
      <c r="O707" t="s">
        <v>257</v>
      </c>
      <c r="P707" s="14" t="str">
        <f t="shared" ref="P707:P770" si="99">CONCATENATE(O707," ",N707)</f>
        <v>Kalle Suominen</v>
      </c>
      <c r="Q707" s="14" t="str">
        <f t="shared" ref="Q707:Q770" si="100">O707&amp;" "&amp;N707</f>
        <v>Kalle Suominen</v>
      </c>
      <c r="R707" t="s">
        <v>33</v>
      </c>
      <c r="S707" s="7">
        <f t="shared" ref="S707:S770" si="101">LEN(R707)</f>
        <v>6</v>
      </c>
      <c r="T707" s="7" t="str">
        <f t="shared" ref="T707:T770" si="102">TRIM(R707)</f>
        <v>Medium</v>
      </c>
      <c r="U707" s="7" t="str">
        <f t="shared" ref="U707:U770" si="103">UPPER(T707)</f>
        <v>MEDIUM</v>
      </c>
      <c r="V707" s="7" t="str">
        <f t="shared" ref="V707:V770" si="104">LOWER(U707)</f>
        <v>medium</v>
      </c>
      <c r="W707" s="7" t="str">
        <f t="shared" ref="W707:W770" si="105">PROPER(V707)</f>
        <v>Medium</v>
      </c>
      <c r="X707" s="9" t="str">
        <f>LEFT(A707,2)</f>
        <v>10</v>
      </c>
      <c r="Y707" s="9" t="str">
        <f>RIGHT(A707,3)</f>
        <v>141</v>
      </c>
      <c r="Z707" s="9" t="str">
        <f t="shared" ref="Z707:Z770" si="106">MID(H707,6,6)</f>
        <v xml:space="preserve">s and </v>
      </c>
      <c r="AA707" s="9" t="str">
        <f t="shared" ref="AA707:AA770" si="107">MID(G707,4,3)</f>
        <v>ppe</v>
      </c>
    </row>
    <row r="708" spans="1:27" x14ac:dyDescent="0.25">
      <c r="A708">
        <v>10151</v>
      </c>
      <c r="B708">
        <v>49</v>
      </c>
      <c r="C708">
        <v>100</v>
      </c>
      <c r="D708">
        <v>6</v>
      </c>
      <c r="E708" s="1">
        <v>40974.996527777781</v>
      </c>
      <c r="F708" s="1">
        <v>40977.228958333333</v>
      </c>
      <c r="G708" t="s">
        <v>16</v>
      </c>
      <c r="H708" t="s">
        <v>271</v>
      </c>
      <c r="I708" t="s">
        <v>217</v>
      </c>
      <c r="K708">
        <v>90110</v>
      </c>
      <c r="L708" t="s">
        <v>76</v>
      </c>
      <c r="M708" t="s">
        <v>27</v>
      </c>
      <c r="N708" t="s">
        <v>218</v>
      </c>
      <c r="O708" t="s">
        <v>219</v>
      </c>
      <c r="P708" s="14" t="str">
        <f t="shared" si="99"/>
        <v>Pirkko Koskitalo</v>
      </c>
      <c r="Q708" s="14" t="str">
        <f t="shared" si="100"/>
        <v>Pirkko Koskitalo</v>
      </c>
      <c r="R708" t="s">
        <v>33</v>
      </c>
      <c r="S708" s="7">
        <f t="shared" si="101"/>
        <v>6</v>
      </c>
      <c r="T708" s="7" t="str">
        <f t="shared" si="102"/>
        <v>Medium</v>
      </c>
      <c r="U708" s="7" t="str">
        <f t="shared" si="103"/>
        <v>MEDIUM</v>
      </c>
      <c r="V708" s="7" t="str">
        <f t="shared" si="104"/>
        <v>medium</v>
      </c>
      <c r="W708" s="7" t="str">
        <f t="shared" si="105"/>
        <v>Medium</v>
      </c>
      <c r="X708" s="9" t="str">
        <f>LEFT(A708,2)</f>
        <v>10</v>
      </c>
      <c r="Y708" s="9" t="str">
        <f>RIGHT(A708,3)</f>
        <v>151</v>
      </c>
      <c r="Z708" s="9" t="str">
        <f t="shared" si="106"/>
        <v xml:space="preserve">s and </v>
      </c>
      <c r="AA708" s="9" t="str">
        <f t="shared" si="107"/>
        <v>ppe</v>
      </c>
    </row>
    <row r="709" spans="1:27" x14ac:dyDescent="0.25">
      <c r="A709">
        <v>10165</v>
      </c>
      <c r="B709">
        <v>46</v>
      </c>
      <c r="C709">
        <v>100</v>
      </c>
      <c r="D709">
        <v>15</v>
      </c>
      <c r="E709" s="1">
        <v>41086.03402777778</v>
      </c>
      <c r="F709" s="1">
        <v>41087.818576388891</v>
      </c>
      <c r="G709" t="s">
        <v>16</v>
      </c>
      <c r="H709" t="s">
        <v>271</v>
      </c>
      <c r="I709" t="s">
        <v>115</v>
      </c>
      <c r="K709">
        <v>79903</v>
      </c>
      <c r="L709" t="s">
        <v>115</v>
      </c>
      <c r="M709" t="s">
        <v>116</v>
      </c>
      <c r="N709" t="s">
        <v>117</v>
      </c>
      <c r="O709" t="s">
        <v>118</v>
      </c>
      <c r="P709" s="14" t="str">
        <f t="shared" si="99"/>
        <v>Eric Natividad</v>
      </c>
      <c r="Q709" s="14" t="str">
        <f t="shared" si="100"/>
        <v>Eric Natividad</v>
      </c>
      <c r="R709" t="s">
        <v>33</v>
      </c>
      <c r="S709" s="7">
        <f t="shared" si="101"/>
        <v>6</v>
      </c>
      <c r="T709" s="7" t="str">
        <f t="shared" si="102"/>
        <v>Medium</v>
      </c>
      <c r="U709" s="7" t="str">
        <f t="shared" si="103"/>
        <v>MEDIUM</v>
      </c>
      <c r="V709" s="7" t="str">
        <f t="shared" si="104"/>
        <v>medium</v>
      </c>
      <c r="W709" s="7" t="str">
        <f t="shared" si="105"/>
        <v>Medium</v>
      </c>
      <c r="X709" s="9" t="str">
        <f>LEFT(A709,2)</f>
        <v>10</v>
      </c>
      <c r="Y709" s="9" t="str">
        <f>RIGHT(A709,3)</f>
        <v>165</v>
      </c>
      <c r="Z709" s="9" t="str">
        <f t="shared" si="106"/>
        <v xml:space="preserve">s and </v>
      </c>
      <c r="AA709" s="9" t="str">
        <f t="shared" si="107"/>
        <v>ppe</v>
      </c>
    </row>
    <row r="710" spans="1:27" x14ac:dyDescent="0.25">
      <c r="A710">
        <v>10175</v>
      </c>
      <c r="B710">
        <v>48</v>
      </c>
      <c r="C710">
        <v>100</v>
      </c>
      <c r="D710">
        <v>4</v>
      </c>
      <c r="E710" s="1">
        <v>41890.978472222225</v>
      </c>
      <c r="F710" s="1">
        <v>41893.422430555554</v>
      </c>
      <c r="G710" t="s">
        <v>16</v>
      </c>
      <c r="H710" t="s">
        <v>271</v>
      </c>
      <c r="I710" t="s">
        <v>184</v>
      </c>
      <c r="K710" t="s">
        <v>185</v>
      </c>
      <c r="L710" t="s">
        <v>99</v>
      </c>
      <c r="M710" t="s">
        <v>27</v>
      </c>
      <c r="N710" t="s">
        <v>39</v>
      </c>
      <c r="O710" t="s">
        <v>186</v>
      </c>
      <c r="P710" s="14" t="str">
        <f t="shared" si="99"/>
        <v>Ann Brown</v>
      </c>
      <c r="Q710" s="14" t="str">
        <f t="shared" si="100"/>
        <v>Ann Brown</v>
      </c>
      <c r="R710" t="s">
        <v>33</v>
      </c>
      <c r="S710" s="7">
        <f t="shared" si="101"/>
        <v>6</v>
      </c>
      <c r="T710" s="7" t="str">
        <f t="shared" si="102"/>
        <v>Medium</v>
      </c>
      <c r="U710" s="7" t="str">
        <f t="shared" si="103"/>
        <v>MEDIUM</v>
      </c>
      <c r="V710" s="7" t="str">
        <f t="shared" si="104"/>
        <v>medium</v>
      </c>
      <c r="W710" s="7" t="str">
        <f t="shared" si="105"/>
        <v>Medium</v>
      </c>
      <c r="X710" s="9" t="str">
        <f>LEFT(A710,2)</f>
        <v>10</v>
      </c>
      <c r="Y710" s="9" t="str">
        <f>RIGHT(A710,3)</f>
        <v>175</v>
      </c>
      <c r="Z710" s="9" t="str">
        <f t="shared" si="106"/>
        <v xml:space="preserve">s and </v>
      </c>
      <c r="AA710" s="9" t="str">
        <f t="shared" si="107"/>
        <v>ppe</v>
      </c>
    </row>
    <row r="711" spans="1:27" x14ac:dyDescent="0.25">
      <c r="A711">
        <v>10184</v>
      </c>
      <c r="B711">
        <v>46</v>
      </c>
      <c r="C711">
        <v>100</v>
      </c>
      <c r="D711">
        <v>9</v>
      </c>
      <c r="E711" s="1">
        <v>41949.002083333333</v>
      </c>
      <c r="F711" s="1">
        <v>41950.938530092593</v>
      </c>
      <c r="G711" t="s">
        <v>16</v>
      </c>
      <c r="H711" t="s">
        <v>271</v>
      </c>
      <c r="I711" t="s">
        <v>275</v>
      </c>
      <c r="K711">
        <v>41101</v>
      </c>
      <c r="L711" t="s">
        <v>104</v>
      </c>
      <c r="M711" t="s">
        <v>27</v>
      </c>
      <c r="N711" t="s">
        <v>276</v>
      </c>
      <c r="O711" t="s">
        <v>277</v>
      </c>
      <c r="P711" s="14" t="str">
        <f t="shared" si="99"/>
        <v>Jose Pedro Roel</v>
      </c>
      <c r="Q711" s="14" t="str">
        <f t="shared" si="100"/>
        <v>Jose Pedro Roel</v>
      </c>
      <c r="R711" t="s">
        <v>33</v>
      </c>
      <c r="S711" s="7">
        <f t="shared" si="101"/>
        <v>6</v>
      </c>
      <c r="T711" s="7" t="str">
        <f t="shared" si="102"/>
        <v>Medium</v>
      </c>
      <c r="U711" s="7" t="str">
        <f t="shared" si="103"/>
        <v>MEDIUM</v>
      </c>
      <c r="V711" s="7" t="str">
        <f t="shared" si="104"/>
        <v>medium</v>
      </c>
      <c r="W711" s="7" t="str">
        <f t="shared" si="105"/>
        <v>Medium</v>
      </c>
      <c r="X711" s="9" t="str">
        <f>LEFT(A711,2)</f>
        <v>10</v>
      </c>
      <c r="Y711" s="9" t="str">
        <f>RIGHT(A711,3)</f>
        <v>184</v>
      </c>
      <c r="Z711" s="9" t="str">
        <f t="shared" si="106"/>
        <v xml:space="preserve">s and </v>
      </c>
      <c r="AA711" s="9" t="str">
        <f t="shared" si="107"/>
        <v>ppe</v>
      </c>
    </row>
    <row r="712" spans="1:27" x14ac:dyDescent="0.25">
      <c r="A712">
        <v>10195</v>
      </c>
      <c r="B712">
        <v>35</v>
      </c>
      <c r="C712">
        <v>100</v>
      </c>
      <c r="D712">
        <v>9</v>
      </c>
      <c r="E712" s="1">
        <v>42168.046527777777</v>
      </c>
      <c r="F712" s="1">
        <v>42170.829733796294</v>
      </c>
      <c r="G712" t="s">
        <v>16</v>
      </c>
      <c r="H712" t="s">
        <v>271</v>
      </c>
      <c r="I712" t="s">
        <v>179</v>
      </c>
      <c r="J712" t="s">
        <v>19</v>
      </c>
      <c r="K712">
        <v>24067</v>
      </c>
      <c r="L712" t="s">
        <v>20</v>
      </c>
      <c r="M712" t="s">
        <v>21</v>
      </c>
      <c r="N712" t="s">
        <v>60</v>
      </c>
      <c r="O712" t="s">
        <v>138</v>
      </c>
      <c r="P712" s="14" t="str">
        <f t="shared" si="99"/>
        <v>Steve Frick</v>
      </c>
      <c r="Q712" s="14" t="str">
        <f t="shared" si="100"/>
        <v>Steve Frick</v>
      </c>
      <c r="R712" t="s">
        <v>33</v>
      </c>
      <c r="S712" s="7">
        <f t="shared" si="101"/>
        <v>6</v>
      </c>
      <c r="T712" s="7" t="str">
        <f t="shared" si="102"/>
        <v>Medium</v>
      </c>
      <c r="U712" s="7" t="str">
        <f t="shared" si="103"/>
        <v>MEDIUM</v>
      </c>
      <c r="V712" s="7" t="str">
        <f t="shared" si="104"/>
        <v>medium</v>
      </c>
      <c r="W712" s="7" t="str">
        <f t="shared" si="105"/>
        <v>Medium</v>
      </c>
      <c r="X712" s="9" t="str">
        <f>LEFT(A712,2)</f>
        <v>10</v>
      </c>
      <c r="Y712" s="9" t="str">
        <f>RIGHT(A712,3)</f>
        <v>195</v>
      </c>
      <c r="Z712" s="9" t="str">
        <f t="shared" si="106"/>
        <v xml:space="preserve">s and </v>
      </c>
      <c r="AA712" s="9" t="str">
        <f t="shared" si="107"/>
        <v>ppe</v>
      </c>
    </row>
    <row r="713" spans="1:27" x14ac:dyDescent="0.25">
      <c r="A713">
        <v>10207</v>
      </c>
      <c r="B713">
        <v>43</v>
      </c>
      <c r="C713">
        <v>100</v>
      </c>
      <c r="D713">
        <v>10</v>
      </c>
      <c r="E713" s="1">
        <v>41428.006249999999</v>
      </c>
      <c r="F713" s="1">
        <v>41430.879074074073</v>
      </c>
      <c r="G713" t="s">
        <v>16</v>
      </c>
      <c r="H713" t="s">
        <v>271</v>
      </c>
      <c r="I713" t="s">
        <v>210</v>
      </c>
      <c r="J713" t="s">
        <v>72</v>
      </c>
      <c r="K713">
        <v>51003</v>
      </c>
      <c r="L713" t="s">
        <v>20</v>
      </c>
      <c r="M713" t="s">
        <v>21</v>
      </c>
      <c r="N713" t="s">
        <v>229</v>
      </c>
      <c r="O713" t="s">
        <v>158</v>
      </c>
      <c r="P713" s="14" t="str">
        <f t="shared" si="99"/>
        <v>Valarie Franco</v>
      </c>
      <c r="Q713" s="14" t="str">
        <f t="shared" si="100"/>
        <v>Valarie Franco</v>
      </c>
      <c r="R713" t="s">
        <v>33</v>
      </c>
      <c r="S713" s="7">
        <f t="shared" si="101"/>
        <v>6</v>
      </c>
      <c r="T713" s="7" t="str">
        <f t="shared" si="102"/>
        <v>Medium</v>
      </c>
      <c r="U713" s="7" t="str">
        <f t="shared" si="103"/>
        <v>MEDIUM</v>
      </c>
      <c r="V713" s="7" t="str">
        <f t="shared" si="104"/>
        <v>medium</v>
      </c>
      <c r="W713" s="7" t="str">
        <f t="shared" si="105"/>
        <v>Medium</v>
      </c>
      <c r="X713" s="9" t="str">
        <f>LEFT(A713,2)</f>
        <v>10</v>
      </c>
      <c r="Y713" s="9" t="str">
        <f>RIGHT(A713,3)</f>
        <v>207</v>
      </c>
      <c r="Z713" s="9" t="str">
        <f t="shared" si="106"/>
        <v xml:space="preserve">s and </v>
      </c>
      <c r="AA713" s="9" t="str">
        <f t="shared" si="107"/>
        <v>ppe</v>
      </c>
    </row>
    <row r="714" spans="1:27" x14ac:dyDescent="0.25">
      <c r="A714">
        <v>10229</v>
      </c>
      <c r="B714">
        <v>26</v>
      </c>
      <c r="C714">
        <v>100</v>
      </c>
      <c r="D714">
        <v>4</v>
      </c>
      <c r="E714" s="1">
        <v>41881.95416666667</v>
      </c>
      <c r="F714" s="1">
        <v>41883.287060185183</v>
      </c>
      <c r="G714" t="s">
        <v>16</v>
      </c>
      <c r="H714" t="s">
        <v>271</v>
      </c>
      <c r="I714" t="s">
        <v>156</v>
      </c>
      <c r="J714" t="s">
        <v>35</v>
      </c>
      <c r="K714">
        <v>97562</v>
      </c>
      <c r="L714" t="s">
        <v>20</v>
      </c>
      <c r="M714" t="s">
        <v>21</v>
      </c>
      <c r="N714" t="s">
        <v>157</v>
      </c>
      <c r="O714" t="s">
        <v>158</v>
      </c>
      <c r="P714" s="14" t="str">
        <f t="shared" si="99"/>
        <v>Valarie Nelson</v>
      </c>
      <c r="Q714" s="14" t="str">
        <f t="shared" si="100"/>
        <v>Valarie Nelson</v>
      </c>
      <c r="R714" t="s">
        <v>33</v>
      </c>
      <c r="S714" s="7">
        <f t="shared" si="101"/>
        <v>6</v>
      </c>
      <c r="T714" s="7" t="str">
        <f t="shared" si="102"/>
        <v>Medium</v>
      </c>
      <c r="U714" s="7" t="str">
        <f t="shared" si="103"/>
        <v>MEDIUM</v>
      </c>
      <c r="V714" s="7" t="str">
        <f t="shared" si="104"/>
        <v>medium</v>
      </c>
      <c r="W714" s="7" t="str">
        <f t="shared" si="105"/>
        <v>Medium</v>
      </c>
      <c r="X714" s="9" t="str">
        <f>LEFT(A714,2)</f>
        <v>10</v>
      </c>
      <c r="Y714" s="9" t="str">
        <f>RIGHT(A714,3)</f>
        <v>229</v>
      </c>
      <c r="Z714" s="9" t="str">
        <f t="shared" si="106"/>
        <v xml:space="preserve">s and </v>
      </c>
      <c r="AA714" s="9" t="str">
        <f t="shared" si="107"/>
        <v>ppe</v>
      </c>
    </row>
    <row r="715" spans="1:27" x14ac:dyDescent="0.25">
      <c r="A715">
        <v>10246</v>
      </c>
      <c r="B715">
        <v>22</v>
      </c>
      <c r="C715">
        <v>98.18</v>
      </c>
      <c r="D715">
        <v>8</v>
      </c>
      <c r="E715" s="1">
        <v>42293.061111111114</v>
      </c>
      <c r="F715" s="1">
        <v>42294.86959490741</v>
      </c>
      <c r="G715" t="s">
        <v>16</v>
      </c>
      <c r="H715" t="s">
        <v>271</v>
      </c>
      <c r="I715" t="s">
        <v>103</v>
      </c>
      <c r="K715">
        <v>28034</v>
      </c>
      <c r="L715" t="s">
        <v>104</v>
      </c>
      <c r="M715" t="s">
        <v>27</v>
      </c>
      <c r="N715" t="s">
        <v>105</v>
      </c>
      <c r="O715" t="s">
        <v>106</v>
      </c>
      <c r="P715" s="14" t="str">
        <f t="shared" si="99"/>
        <v>Diego Freyre</v>
      </c>
      <c r="Q715" s="14" t="str">
        <f t="shared" si="100"/>
        <v>Diego Freyre</v>
      </c>
      <c r="R715" t="s">
        <v>24</v>
      </c>
      <c r="S715" s="7">
        <f t="shared" si="101"/>
        <v>5</v>
      </c>
      <c r="T715" s="7" t="str">
        <f t="shared" si="102"/>
        <v>Small</v>
      </c>
      <c r="U715" s="7" t="str">
        <f t="shared" si="103"/>
        <v>SMALL</v>
      </c>
      <c r="V715" s="7" t="str">
        <f t="shared" si="104"/>
        <v>small</v>
      </c>
      <c r="W715" s="7" t="str">
        <f t="shared" si="105"/>
        <v>Small</v>
      </c>
      <c r="X715" s="9" t="str">
        <f>LEFT(A715,2)</f>
        <v>10</v>
      </c>
      <c r="Y715" s="9" t="str">
        <f>RIGHT(A715,3)</f>
        <v>246</v>
      </c>
      <c r="Z715" s="9" t="str">
        <f t="shared" si="106"/>
        <v xml:space="preserve">s and </v>
      </c>
      <c r="AA715" s="9" t="str">
        <f t="shared" si="107"/>
        <v>ppe</v>
      </c>
    </row>
    <row r="716" spans="1:27" x14ac:dyDescent="0.25">
      <c r="A716">
        <v>10259</v>
      </c>
      <c r="B716">
        <v>34</v>
      </c>
      <c r="C716">
        <v>99.41</v>
      </c>
      <c r="D716">
        <v>7</v>
      </c>
      <c r="E716" s="1">
        <v>41479.002083333333</v>
      </c>
      <c r="F716" s="1">
        <v>41481.607118055559</v>
      </c>
      <c r="G716" t="s">
        <v>16</v>
      </c>
      <c r="H716" t="s">
        <v>271</v>
      </c>
      <c r="I716" t="s">
        <v>115</v>
      </c>
      <c r="K716">
        <v>69045</v>
      </c>
      <c r="L716" t="s">
        <v>115</v>
      </c>
      <c r="M716" t="s">
        <v>57</v>
      </c>
      <c r="N716" t="s">
        <v>230</v>
      </c>
      <c r="O716" t="s">
        <v>231</v>
      </c>
      <c r="P716" s="14" t="str">
        <f t="shared" si="99"/>
        <v>Wendy Victorino</v>
      </c>
      <c r="Q716" s="14" t="str">
        <f t="shared" si="100"/>
        <v>Wendy Victorino</v>
      </c>
      <c r="R716" t="s">
        <v>33</v>
      </c>
      <c r="S716" s="7">
        <f t="shared" si="101"/>
        <v>6</v>
      </c>
      <c r="T716" s="7" t="str">
        <f t="shared" si="102"/>
        <v>Medium</v>
      </c>
      <c r="U716" s="7" t="str">
        <f t="shared" si="103"/>
        <v>MEDIUM</v>
      </c>
      <c r="V716" s="7" t="str">
        <f t="shared" si="104"/>
        <v>medium</v>
      </c>
      <c r="W716" s="7" t="str">
        <f t="shared" si="105"/>
        <v>Medium</v>
      </c>
      <c r="X716" s="9" t="str">
        <f>LEFT(A716,2)</f>
        <v>10</v>
      </c>
      <c r="Y716" s="9" t="str">
        <f>RIGHT(A716,3)</f>
        <v>259</v>
      </c>
      <c r="Z716" s="9" t="str">
        <f t="shared" si="106"/>
        <v xml:space="preserve">s and </v>
      </c>
      <c r="AA716" s="9" t="str">
        <f t="shared" si="107"/>
        <v>ppe</v>
      </c>
    </row>
    <row r="717" spans="1:27" x14ac:dyDescent="0.25">
      <c r="A717">
        <v>10271</v>
      </c>
      <c r="B717">
        <v>50</v>
      </c>
      <c r="C717">
        <v>100</v>
      </c>
      <c r="D717">
        <v>8</v>
      </c>
      <c r="E717" s="1">
        <v>41785.044444444444</v>
      </c>
      <c r="F717" s="1">
        <v>41786.375856481478</v>
      </c>
      <c r="G717" t="s">
        <v>16</v>
      </c>
      <c r="H717" t="s">
        <v>271</v>
      </c>
      <c r="I717" t="s">
        <v>156</v>
      </c>
      <c r="J717" t="s">
        <v>35</v>
      </c>
      <c r="K717">
        <v>97562</v>
      </c>
      <c r="L717" t="s">
        <v>20</v>
      </c>
      <c r="M717" t="s">
        <v>21</v>
      </c>
      <c r="N717" t="s">
        <v>157</v>
      </c>
      <c r="O717" t="s">
        <v>158</v>
      </c>
      <c r="P717" s="14" t="str">
        <f t="shared" si="99"/>
        <v>Valarie Nelson</v>
      </c>
      <c r="Q717" s="14" t="str">
        <f t="shared" si="100"/>
        <v>Valarie Nelson</v>
      </c>
      <c r="R717" t="s">
        <v>33</v>
      </c>
      <c r="S717" s="7">
        <f t="shared" si="101"/>
        <v>6</v>
      </c>
      <c r="T717" s="7" t="str">
        <f t="shared" si="102"/>
        <v>Medium</v>
      </c>
      <c r="U717" s="7" t="str">
        <f t="shared" si="103"/>
        <v>MEDIUM</v>
      </c>
      <c r="V717" s="7" t="str">
        <f t="shared" si="104"/>
        <v>medium</v>
      </c>
      <c r="W717" s="7" t="str">
        <f t="shared" si="105"/>
        <v>Medium</v>
      </c>
      <c r="X717" s="9" t="str">
        <f>LEFT(A717,2)</f>
        <v>10</v>
      </c>
      <c r="Y717" s="9" t="str">
        <f>RIGHT(A717,3)</f>
        <v>271</v>
      </c>
      <c r="Z717" s="9" t="str">
        <f t="shared" si="106"/>
        <v xml:space="preserve">s and </v>
      </c>
      <c r="AA717" s="9" t="str">
        <f t="shared" si="107"/>
        <v>ppe</v>
      </c>
    </row>
    <row r="718" spans="1:27" x14ac:dyDescent="0.25">
      <c r="A718">
        <v>10281</v>
      </c>
      <c r="B718">
        <v>48</v>
      </c>
      <c r="C718">
        <v>100</v>
      </c>
      <c r="D718">
        <v>4</v>
      </c>
      <c r="E718" s="1">
        <v>41804.020138888889</v>
      </c>
      <c r="F718" s="1">
        <v>41805.519074074073</v>
      </c>
      <c r="G718" t="s">
        <v>16</v>
      </c>
      <c r="H718" t="s">
        <v>271</v>
      </c>
      <c r="I718" t="s">
        <v>82</v>
      </c>
      <c r="J718" t="s">
        <v>83</v>
      </c>
      <c r="K718">
        <v>70267</v>
      </c>
      <c r="L718" t="s">
        <v>20</v>
      </c>
      <c r="M718" t="s">
        <v>21</v>
      </c>
      <c r="N718" t="s">
        <v>22</v>
      </c>
      <c r="O718" t="s">
        <v>84</v>
      </c>
      <c r="P718" s="14" t="str">
        <f t="shared" si="99"/>
        <v>Kyung Yu</v>
      </c>
      <c r="Q718" s="14" t="str">
        <f t="shared" si="100"/>
        <v>Kyung Yu</v>
      </c>
      <c r="R718" t="s">
        <v>33</v>
      </c>
      <c r="S718" s="7">
        <f t="shared" si="101"/>
        <v>6</v>
      </c>
      <c r="T718" s="7" t="str">
        <f t="shared" si="102"/>
        <v>Medium</v>
      </c>
      <c r="U718" s="7" t="str">
        <f t="shared" si="103"/>
        <v>MEDIUM</v>
      </c>
      <c r="V718" s="7" t="str">
        <f t="shared" si="104"/>
        <v>medium</v>
      </c>
      <c r="W718" s="7" t="str">
        <f t="shared" si="105"/>
        <v>Medium</v>
      </c>
      <c r="X718" s="9" t="str">
        <f>LEFT(A718,2)</f>
        <v>10</v>
      </c>
      <c r="Y718" s="9" t="str">
        <f>RIGHT(A718,3)</f>
        <v>281</v>
      </c>
      <c r="Z718" s="9" t="str">
        <f t="shared" si="106"/>
        <v xml:space="preserve">s and </v>
      </c>
      <c r="AA718" s="9" t="str">
        <f t="shared" si="107"/>
        <v>ppe</v>
      </c>
    </row>
    <row r="719" spans="1:27" x14ac:dyDescent="0.25">
      <c r="A719">
        <v>10292</v>
      </c>
      <c r="B719">
        <v>41</v>
      </c>
      <c r="C719">
        <v>100</v>
      </c>
      <c r="D719">
        <v>11</v>
      </c>
      <c r="E719" s="1">
        <v>42041.950694444444</v>
      </c>
      <c r="F719" s="1">
        <v>42043.641967592594</v>
      </c>
      <c r="G719" t="s">
        <v>16</v>
      </c>
      <c r="H719" t="s">
        <v>271</v>
      </c>
      <c r="I719" t="s">
        <v>18</v>
      </c>
      <c r="J719" t="s">
        <v>19</v>
      </c>
      <c r="K719">
        <v>10022</v>
      </c>
      <c r="L719" t="s">
        <v>20</v>
      </c>
      <c r="M719" t="s">
        <v>21</v>
      </c>
      <c r="N719" t="s">
        <v>22</v>
      </c>
      <c r="O719" t="s">
        <v>23</v>
      </c>
      <c r="P719" s="14" t="str">
        <f t="shared" si="99"/>
        <v>Kwai Yu</v>
      </c>
      <c r="Q719" s="14" t="str">
        <f t="shared" si="100"/>
        <v>Kwai Yu</v>
      </c>
      <c r="R719" t="s">
        <v>33</v>
      </c>
      <c r="S719" s="7">
        <f t="shared" si="101"/>
        <v>6</v>
      </c>
      <c r="T719" s="7" t="str">
        <f t="shared" si="102"/>
        <v>Medium</v>
      </c>
      <c r="U719" s="7" t="str">
        <f t="shared" si="103"/>
        <v>MEDIUM</v>
      </c>
      <c r="V719" s="7" t="str">
        <f t="shared" si="104"/>
        <v>medium</v>
      </c>
      <c r="W719" s="7" t="str">
        <f t="shared" si="105"/>
        <v>Medium</v>
      </c>
      <c r="X719" s="9" t="str">
        <f>LEFT(A719,2)</f>
        <v>10</v>
      </c>
      <c r="Y719" s="9" t="str">
        <f>RIGHT(A719,3)</f>
        <v>292</v>
      </c>
      <c r="Z719" s="9" t="str">
        <f t="shared" si="106"/>
        <v xml:space="preserve">s and </v>
      </c>
      <c r="AA719" s="9" t="str">
        <f t="shared" si="107"/>
        <v>ppe</v>
      </c>
    </row>
    <row r="720" spans="1:27" x14ac:dyDescent="0.25">
      <c r="A720">
        <v>10305</v>
      </c>
      <c r="B720">
        <v>36</v>
      </c>
      <c r="C720">
        <v>100</v>
      </c>
      <c r="D720">
        <v>8</v>
      </c>
      <c r="E720" s="1">
        <v>41321.993750000001</v>
      </c>
      <c r="F720" s="1">
        <v>41324.808599537035</v>
      </c>
      <c r="G720" t="s">
        <v>16</v>
      </c>
      <c r="H720" t="s">
        <v>271</v>
      </c>
      <c r="I720" t="s">
        <v>71</v>
      </c>
      <c r="J720" t="s">
        <v>72</v>
      </c>
      <c r="K720">
        <v>51247</v>
      </c>
      <c r="L720" t="s">
        <v>20</v>
      </c>
      <c r="M720" t="s">
        <v>21</v>
      </c>
      <c r="N720" t="s">
        <v>73</v>
      </c>
      <c r="O720" t="s">
        <v>74</v>
      </c>
      <c r="P720" s="14" t="str">
        <f t="shared" si="99"/>
        <v>Marta Hernandez</v>
      </c>
      <c r="Q720" s="14" t="str">
        <f t="shared" si="100"/>
        <v>Marta Hernandez</v>
      </c>
      <c r="R720" t="s">
        <v>33</v>
      </c>
      <c r="S720" s="7">
        <f t="shared" si="101"/>
        <v>6</v>
      </c>
      <c r="T720" s="7" t="str">
        <f t="shared" si="102"/>
        <v>Medium</v>
      </c>
      <c r="U720" s="7" t="str">
        <f t="shared" si="103"/>
        <v>MEDIUM</v>
      </c>
      <c r="V720" s="7" t="str">
        <f t="shared" si="104"/>
        <v>medium</v>
      </c>
      <c r="W720" s="7" t="str">
        <f t="shared" si="105"/>
        <v>Medium</v>
      </c>
      <c r="X720" s="9" t="str">
        <f>LEFT(A720,2)</f>
        <v>10</v>
      </c>
      <c r="Y720" s="9" t="str">
        <f>RIGHT(A720,3)</f>
        <v>305</v>
      </c>
      <c r="Z720" s="9" t="str">
        <f t="shared" si="106"/>
        <v xml:space="preserve">s and </v>
      </c>
      <c r="AA720" s="9" t="str">
        <f t="shared" si="107"/>
        <v>ppe</v>
      </c>
    </row>
    <row r="721" spans="1:27" x14ac:dyDescent="0.25">
      <c r="A721">
        <v>10313</v>
      </c>
      <c r="B721">
        <v>29</v>
      </c>
      <c r="C721">
        <v>100</v>
      </c>
      <c r="D721">
        <v>2</v>
      </c>
      <c r="E721" s="1">
        <v>41170.04583333333</v>
      </c>
      <c r="F721" s="1">
        <v>41170.689722222225</v>
      </c>
      <c r="G721" t="s">
        <v>16</v>
      </c>
      <c r="H721" t="s">
        <v>271</v>
      </c>
      <c r="I721" t="s">
        <v>130</v>
      </c>
      <c r="J721" t="s">
        <v>131</v>
      </c>
      <c r="K721" t="s">
        <v>132</v>
      </c>
      <c r="L721" t="s">
        <v>133</v>
      </c>
      <c r="M721" t="s">
        <v>21</v>
      </c>
      <c r="N721" t="s">
        <v>134</v>
      </c>
      <c r="O721" t="s">
        <v>135</v>
      </c>
      <c r="P721" s="14" t="str">
        <f t="shared" si="99"/>
        <v>Yoshi Tannamuri</v>
      </c>
      <c r="Q721" s="14" t="str">
        <f t="shared" si="100"/>
        <v>Yoshi Tannamuri</v>
      </c>
      <c r="R721" t="s">
        <v>33</v>
      </c>
      <c r="S721" s="7">
        <f t="shared" si="101"/>
        <v>6</v>
      </c>
      <c r="T721" s="7" t="str">
        <f t="shared" si="102"/>
        <v>Medium</v>
      </c>
      <c r="U721" s="7" t="str">
        <f t="shared" si="103"/>
        <v>MEDIUM</v>
      </c>
      <c r="V721" s="7" t="str">
        <f t="shared" si="104"/>
        <v>medium</v>
      </c>
      <c r="W721" s="7" t="str">
        <f t="shared" si="105"/>
        <v>Medium</v>
      </c>
      <c r="X721" s="9" t="str">
        <f>LEFT(A721,2)</f>
        <v>10</v>
      </c>
      <c r="Y721" s="9" t="str">
        <f>RIGHT(A721,3)</f>
        <v>313</v>
      </c>
      <c r="Z721" s="9" t="str">
        <f t="shared" si="106"/>
        <v xml:space="preserve">s and </v>
      </c>
      <c r="AA721" s="9" t="str">
        <f t="shared" si="107"/>
        <v>ppe</v>
      </c>
    </row>
    <row r="722" spans="1:27" x14ac:dyDescent="0.25">
      <c r="A722">
        <v>10324</v>
      </c>
      <c r="B722">
        <v>33</v>
      </c>
      <c r="C722">
        <v>37.479999999999997</v>
      </c>
      <c r="D722">
        <v>10</v>
      </c>
      <c r="E722" s="1">
        <v>41865.022222222222</v>
      </c>
      <c r="F722" s="1">
        <v>41867.660902777781</v>
      </c>
      <c r="G722" t="s">
        <v>16</v>
      </c>
      <c r="H722" t="s">
        <v>271</v>
      </c>
      <c r="I722" t="s">
        <v>18</v>
      </c>
      <c r="J722" t="s">
        <v>19</v>
      </c>
      <c r="K722">
        <v>10022</v>
      </c>
      <c r="L722" t="s">
        <v>20</v>
      </c>
      <c r="M722" t="s">
        <v>21</v>
      </c>
      <c r="N722" t="s">
        <v>60</v>
      </c>
      <c r="O722" t="s">
        <v>61</v>
      </c>
      <c r="P722" s="14" t="str">
        <f t="shared" si="99"/>
        <v>Michael Frick</v>
      </c>
      <c r="Q722" s="14" t="str">
        <f t="shared" si="100"/>
        <v>Michael Frick</v>
      </c>
      <c r="R722" t="s">
        <v>24</v>
      </c>
      <c r="S722" s="7">
        <f t="shared" si="101"/>
        <v>5</v>
      </c>
      <c r="T722" s="7" t="str">
        <f t="shared" si="102"/>
        <v>Small</v>
      </c>
      <c r="U722" s="7" t="str">
        <f t="shared" si="103"/>
        <v>SMALL</v>
      </c>
      <c r="V722" s="7" t="str">
        <f t="shared" si="104"/>
        <v>small</v>
      </c>
      <c r="W722" s="7" t="str">
        <f t="shared" si="105"/>
        <v>Small</v>
      </c>
      <c r="X722" s="9" t="str">
        <f>LEFT(A722,2)</f>
        <v>10</v>
      </c>
      <c r="Y722" s="9" t="str">
        <f>RIGHT(A722,3)</f>
        <v>324</v>
      </c>
      <c r="Z722" s="9" t="str">
        <f t="shared" si="106"/>
        <v xml:space="preserve">s and </v>
      </c>
      <c r="AA722" s="9" t="str">
        <f t="shared" si="107"/>
        <v>ppe</v>
      </c>
    </row>
    <row r="723" spans="1:27" x14ac:dyDescent="0.25">
      <c r="A723">
        <v>10334</v>
      </c>
      <c r="B723">
        <v>46</v>
      </c>
      <c r="C723">
        <v>100</v>
      </c>
      <c r="D723">
        <v>6</v>
      </c>
      <c r="E723" s="1">
        <v>41830.98333333333</v>
      </c>
      <c r="F723" s="1">
        <v>41831.739641203705</v>
      </c>
      <c r="G723" t="s">
        <v>222</v>
      </c>
      <c r="H723" t="s">
        <v>271</v>
      </c>
      <c r="I723" t="s">
        <v>108</v>
      </c>
      <c r="K723" t="s">
        <v>109</v>
      </c>
      <c r="L723" t="s">
        <v>110</v>
      </c>
      <c r="M723" t="s">
        <v>27</v>
      </c>
      <c r="N723" t="s">
        <v>111</v>
      </c>
      <c r="O723" t="s">
        <v>112</v>
      </c>
      <c r="P723" s="14" t="str">
        <f t="shared" si="99"/>
        <v>Christina Berglund</v>
      </c>
      <c r="Q723" s="14" t="str">
        <f t="shared" si="100"/>
        <v>Christina Berglund</v>
      </c>
      <c r="R723" t="s">
        <v>33</v>
      </c>
      <c r="S723" s="7">
        <f t="shared" si="101"/>
        <v>6</v>
      </c>
      <c r="T723" s="7" t="str">
        <f t="shared" si="102"/>
        <v>Medium</v>
      </c>
      <c r="U723" s="7" t="str">
        <f t="shared" si="103"/>
        <v>MEDIUM</v>
      </c>
      <c r="V723" s="7" t="str">
        <f t="shared" si="104"/>
        <v>medium</v>
      </c>
      <c r="W723" s="7" t="str">
        <f t="shared" si="105"/>
        <v>Medium</v>
      </c>
      <c r="X723" s="9" t="str">
        <f>LEFT(A723,2)</f>
        <v>10</v>
      </c>
      <c r="Y723" s="9" t="str">
        <f>RIGHT(A723,3)</f>
        <v>334</v>
      </c>
      <c r="Z723" s="9" t="str">
        <f t="shared" si="106"/>
        <v xml:space="preserve">s and </v>
      </c>
      <c r="AA723" s="9" t="str">
        <f t="shared" si="107"/>
        <v>Hol</v>
      </c>
    </row>
    <row r="724" spans="1:27" x14ac:dyDescent="0.25">
      <c r="A724">
        <v>10349</v>
      </c>
      <c r="B724">
        <v>38</v>
      </c>
      <c r="C724">
        <v>100</v>
      </c>
      <c r="D724">
        <v>7</v>
      </c>
      <c r="E724" s="1">
        <v>41824.023611111108</v>
      </c>
      <c r="F724" s="1">
        <v>41824.414629629631</v>
      </c>
      <c r="G724" t="s">
        <v>16</v>
      </c>
      <c r="H724" t="s">
        <v>271</v>
      </c>
      <c r="I724" t="s">
        <v>18</v>
      </c>
      <c r="J724" t="s">
        <v>19</v>
      </c>
      <c r="K724">
        <v>10022</v>
      </c>
      <c r="L724" t="s">
        <v>20</v>
      </c>
      <c r="M724" t="s">
        <v>21</v>
      </c>
      <c r="N724" t="s">
        <v>36</v>
      </c>
      <c r="O724" t="s">
        <v>258</v>
      </c>
      <c r="P724" s="14" t="str">
        <f t="shared" si="99"/>
        <v>Jeff Young</v>
      </c>
      <c r="Q724" s="14" t="str">
        <f t="shared" si="100"/>
        <v>Jeff Young</v>
      </c>
      <c r="R724" t="s">
        <v>33</v>
      </c>
      <c r="S724" s="7">
        <f t="shared" si="101"/>
        <v>6</v>
      </c>
      <c r="T724" s="7" t="str">
        <f t="shared" si="102"/>
        <v>Medium</v>
      </c>
      <c r="U724" s="7" t="str">
        <f t="shared" si="103"/>
        <v>MEDIUM</v>
      </c>
      <c r="V724" s="7" t="str">
        <f t="shared" si="104"/>
        <v>medium</v>
      </c>
      <c r="W724" s="7" t="str">
        <f t="shared" si="105"/>
        <v>Medium</v>
      </c>
      <c r="X724" s="9" t="str">
        <f>LEFT(A724,2)</f>
        <v>10</v>
      </c>
      <c r="Y724" s="9" t="str">
        <f>RIGHT(A724,3)</f>
        <v>349</v>
      </c>
      <c r="Z724" s="9" t="str">
        <f t="shared" si="106"/>
        <v xml:space="preserve">s and </v>
      </c>
      <c r="AA724" s="9" t="str">
        <f t="shared" si="107"/>
        <v>ppe</v>
      </c>
    </row>
    <row r="725" spans="1:27" x14ac:dyDescent="0.25">
      <c r="A725">
        <v>10358</v>
      </c>
      <c r="B725">
        <v>20</v>
      </c>
      <c r="C725">
        <v>36.42</v>
      </c>
      <c r="D725">
        <v>11</v>
      </c>
      <c r="E725" s="1">
        <v>42413.025000000001</v>
      </c>
      <c r="F725" s="1">
        <v>42414.49900462963</v>
      </c>
      <c r="G725" t="s">
        <v>16</v>
      </c>
      <c r="H725" t="s">
        <v>271</v>
      </c>
      <c r="I725" t="s">
        <v>103</v>
      </c>
      <c r="K725">
        <v>28034</v>
      </c>
      <c r="L725" t="s">
        <v>104</v>
      </c>
      <c r="M725" t="s">
        <v>27</v>
      </c>
      <c r="N725" t="s">
        <v>105</v>
      </c>
      <c r="O725" t="s">
        <v>106</v>
      </c>
      <c r="P725" s="14" t="str">
        <f t="shared" si="99"/>
        <v>Diego Freyre</v>
      </c>
      <c r="Q725" s="14" t="str">
        <f t="shared" si="100"/>
        <v>Diego Freyre</v>
      </c>
      <c r="R725" t="s">
        <v>24</v>
      </c>
      <c r="S725" s="7">
        <f t="shared" si="101"/>
        <v>5</v>
      </c>
      <c r="T725" s="7" t="str">
        <f t="shared" si="102"/>
        <v>Small</v>
      </c>
      <c r="U725" s="7" t="str">
        <f t="shared" si="103"/>
        <v>SMALL</v>
      </c>
      <c r="V725" s="7" t="str">
        <f t="shared" si="104"/>
        <v>small</v>
      </c>
      <c r="W725" s="7" t="str">
        <f t="shared" si="105"/>
        <v>Small</v>
      </c>
      <c r="X725" s="9" t="str">
        <f>LEFT(A725,2)</f>
        <v>10</v>
      </c>
      <c r="Y725" s="9" t="str">
        <f>RIGHT(A725,3)</f>
        <v>358</v>
      </c>
      <c r="Z725" s="9" t="str">
        <f t="shared" si="106"/>
        <v xml:space="preserve">s and </v>
      </c>
      <c r="AA725" s="9" t="str">
        <f t="shared" si="107"/>
        <v>ppe</v>
      </c>
    </row>
    <row r="726" spans="1:27" x14ac:dyDescent="0.25">
      <c r="A726">
        <v>10370</v>
      </c>
      <c r="B726">
        <v>22</v>
      </c>
      <c r="C726">
        <v>100</v>
      </c>
      <c r="D726">
        <v>5</v>
      </c>
      <c r="E726" s="1">
        <v>41665.013888888891</v>
      </c>
      <c r="F726" s="1">
        <v>41667.02652777778</v>
      </c>
      <c r="G726" t="s">
        <v>16</v>
      </c>
      <c r="H726" t="s">
        <v>271</v>
      </c>
      <c r="I726" t="s">
        <v>163</v>
      </c>
      <c r="J726" t="s">
        <v>91</v>
      </c>
      <c r="K726">
        <v>2060</v>
      </c>
      <c r="L726" t="s">
        <v>56</v>
      </c>
      <c r="M726" t="s">
        <v>57</v>
      </c>
      <c r="N726" t="s">
        <v>164</v>
      </c>
      <c r="O726" t="s">
        <v>165</v>
      </c>
      <c r="P726" s="14" t="str">
        <f t="shared" si="99"/>
        <v>Anna O'Hara</v>
      </c>
      <c r="Q726" s="14" t="str">
        <f t="shared" si="100"/>
        <v>Anna O'Hara</v>
      </c>
      <c r="R726" t="s">
        <v>33</v>
      </c>
      <c r="S726" s="7">
        <f t="shared" si="101"/>
        <v>6</v>
      </c>
      <c r="T726" s="7" t="str">
        <f t="shared" si="102"/>
        <v>Medium</v>
      </c>
      <c r="U726" s="7" t="str">
        <f t="shared" si="103"/>
        <v>MEDIUM</v>
      </c>
      <c r="V726" s="7" t="str">
        <f t="shared" si="104"/>
        <v>medium</v>
      </c>
      <c r="W726" s="7" t="str">
        <f t="shared" si="105"/>
        <v>Medium</v>
      </c>
      <c r="X726" s="9" t="str">
        <f>LEFT(A726,2)</f>
        <v>10</v>
      </c>
      <c r="Y726" s="9" t="str">
        <f>RIGHT(A726,3)</f>
        <v>370</v>
      </c>
      <c r="Z726" s="9" t="str">
        <f t="shared" si="106"/>
        <v xml:space="preserve">s and </v>
      </c>
      <c r="AA726" s="9" t="str">
        <f t="shared" si="107"/>
        <v>ppe</v>
      </c>
    </row>
    <row r="727" spans="1:27" x14ac:dyDescent="0.25">
      <c r="A727">
        <v>10383</v>
      </c>
      <c r="B727">
        <v>27</v>
      </c>
      <c r="C727">
        <v>100</v>
      </c>
      <c r="D727">
        <v>11</v>
      </c>
      <c r="E727" s="1">
        <v>41580.05972222222</v>
      </c>
      <c r="F727" s="1">
        <v>41581.365416666667</v>
      </c>
      <c r="G727" t="s">
        <v>16</v>
      </c>
      <c r="H727" t="s">
        <v>271</v>
      </c>
      <c r="I727" t="s">
        <v>103</v>
      </c>
      <c r="K727">
        <v>28034</v>
      </c>
      <c r="L727" t="s">
        <v>104</v>
      </c>
      <c r="M727" t="s">
        <v>27</v>
      </c>
      <c r="N727" t="s">
        <v>105</v>
      </c>
      <c r="O727" t="s">
        <v>106</v>
      </c>
      <c r="P727" s="14" t="str">
        <f t="shared" si="99"/>
        <v>Diego Freyre</v>
      </c>
      <c r="Q727" s="14" t="str">
        <f t="shared" si="100"/>
        <v>Diego Freyre</v>
      </c>
      <c r="R727" t="s">
        <v>33</v>
      </c>
      <c r="S727" s="7">
        <f t="shared" si="101"/>
        <v>6</v>
      </c>
      <c r="T727" s="7" t="str">
        <f t="shared" si="102"/>
        <v>Medium</v>
      </c>
      <c r="U727" s="7" t="str">
        <f t="shared" si="103"/>
        <v>MEDIUM</v>
      </c>
      <c r="V727" s="7" t="str">
        <f t="shared" si="104"/>
        <v>medium</v>
      </c>
      <c r="W727" s="7" t="str">
        <f t="shared" si="105"/>
        <v>Medium</v>
      </c>
      <c r="X727" s="9" t="str">
        <f>LEFT(A727,2)</f>
        <v>10</v>
      </c>
      <c r="Y727" s="9" t="str">
        <f>RIGHT(A727,3)</f>
        <v>383</v>
      </c>
      <c r="Z727" s="9" t="str">
        <f t="shared" si="106"/>
        <v xml:space="preserve">s and </v>
      </c>
      <c r="AA727" s="9" t="str">
        <f t="shared" si="107"/>
        <v>ppe</v>
      </c>
    </row>
    <row r="728" spans="1:27" x14ac:dyDescent="0.25">
      <c r="A728">
        <v>10412</v>
      </c>
      <c r="B728">
        <v>56</v>
      </c>
      <c r="C728">
        <v>98.18</v>
      </c>
      <c r="D728">
        <v>8</v>
      </c>
      <c r="E728" s="1">
        <v>41109.073611111111</v>
      </c>
      <c r="F728" s="1">
        <v>41111.40520833333</v>
      </c>
      <c r="G728" t="s">
        <v>16</v>
      </c>
      <c r="H728" t="s">
        <v>271</v>
      </c>
      <c r="I728" t="s">
        <v>103</v>
      </c>
      <c r="K728">
        <v>28034</v>
      </c>
      <c r="L728" t="s">
        <v>104</v>
      </c>
      <c r="M728" t="s">
        <v>27</v>
      </c>
      <c r="N728" t="s">
        <v>105</v>
      </c>
      <c r="O728" t="s">
        <v>106</v>
      </c>
      <c r="P728" s="14" t="str">
        <f t="shared" si="99"/>
        <v>Diego Freyre</v>
      </c>
      <c r="Q728" s="14" t="str">
        <f t="shared" si="100"/>
        <v>Diego Freyre</v>
      </c>
      <c r="R728" t="s">
        <v>33</v>
      </c>
      <c r="S728" s="7">
        <f t="shared" si="101"/>
        <v>6</v>
      </c>
      <c r="T728" s="7" t="str">
        <f t="shared" si="102"/>
        <v>Medium</v>
      </c>
      <c r="U728" s="7" t="str">
        <f t="shared" si="103"/>
        <v>MEDIUM</v>
      </c>
      <c r="V728" s="7" t="str">
        <f t="shared" si="104"/>
        <v>medium</v>
      </c>
      <c r="W728" s="7" t="str">
        <f t="shared" si="105"/>
        <v>Medium</v>
      </c>
      <c r="X728" s="9" t="str">
        <f>LEFT(A728,2)</f>
        <v>10</v>
      </c>
      <c r="Y728" s="9" t="str">
        <f>RIGHT(A728,3)</f>
        <v>412</v>
      </c>
      <c r="Z728" s="9" t="str">
        <f t="shared" si="106"/>
        <v xml:space="preserve">s and </v>
      </c>
      <c r="AA728" s="9" t="str">
        <f t="shared" si="107"/>
        <v>ppe</v>
      </c>
    </row>
    <row r="729" spans="1:27" x14ac:dyDescent="0.25">
      <c r="A729">
        <v>10425</v>
      </c>
      <c r="B729">
        <v>38</v>
      </c>
      <c r="C729">
        <v>99.41</v>
      </c>
      <c r="D729">
        <v>7</v>
      </c>
      <c r="E729" s="1">
        <v>41069.057638888888</v>
      </c>
      <c r="F729" s="1">
        <v>41071.382916666669</v>
      </c>
      <c r="G729" t="s">
        <v>171</v>
      </c>
      <c r="H729" t="s">
        <v>271</v>
      </c>
      <c r="I729" t="s">
        <v>68</v>
      </c>
      <c r="K729">
        <v>44000</v>
      </c>
      <c r="L729" t="s">
        <v>26</v>
      </c>
      <c r="M729" t="s">
        <v>27</v>
      </c>
      <c r="N729" t="s">
        <v>69</v>
      </c>
      <c r="O729" t="s">
        <v>70</v>
      </c>
      <c r="P729" s="14" t="str">
        <f t="shared" si="99"/>
        <v>Janine Labrune</v>
      </c>
      <c r="Q729" s="14" t="str">
        <f t="shared" si="100"/>
        <v>Janine Labrune</v>
      </c>
      <c r="R729" t="s">
        <v>33</v>
      </c>
      <c r="S729" s="7">
        <f t="shared" si="101"/>
        <v>6</v>
      </c>
      <c r="T729" s="7" t="str">
        <f t="shared" si="102"/>
        <v>Medium</v>
      </c>
      <c r="U729" s="7" t="str">
        <f t="shared" si="103"/>
        <v>MEDIUM</v>
      </c>
      <c r="V729" s="7" t="str">
        <f t="shared" si="104"/>
        <v>medium</v>
      </c>
      <c r="W729" s="7" t="str">
        <f t="shared" si="105"/>
        <v>Medium</v>
      </c>
      <c r="X729" s="9" t="str">
        <f>LEFT(A729,2)</f>
        <v>10</v>
      </c>
      <c r="Y729" s="9" t="str">
        <f>RIGHT(A729,3)</f>
        <v>425</v>
      </c>
      <c r="Z729" s="9" t="str">
        <f t="shared" si="106"/>
        <v xml:space="preserve">s and </v>
      </c>
      <c r="AA729" s="9" t="str">
        <f t="shared" si="107"/>
        <v>Pro</v>
      </c>
    </row>
    <row r="730" spans="1:27" x14ac:dyDescent="0.25">
      <c r="A730">
        <v>10101</v>
      </c>
      <c r="B730">
        <v>25</v>
      </c>
      <c r="C730">
        <v>100</v>
      </c>
      <c r="D730">
        <v>4</v>
      </c>
      <c r="E730" s="1">
        <v>41336.04583333333</v>
      </c>
      <c r="F730" s="1">
        <v>41337.261319444442</v>
      </c>
      <c r="G730" t="s">
        <v>16</v>
      </c>
      <c r="H730" t="s">
        <v>289</v>
      </c>
      <c r="I730" t="s">
        <v>252</v>
      </c>
      <c r="K730">
        <v>60528</v>
      </c>
      <c r="L730" t="s">
        <v>241</v>
      </c>
      <c r="M730" t="s">
        <v>27</v>
      </c>
      <c r="N730" t="s">
        <v>253</v>
      </c>
      <c r="O730" t="s">
        <v>228</v>
      </c>
      <c r="P730" s="14" t="str">
        <f t="shared" si="99"/>
        <v>Roland Keitel</v>
      </c>
      <c r="Q730" s="14" t="str">
        <f t="shared" si="100"/>
        <v>Roland Keitel</v>
      </c>
      <c r="R730" t="s">
        <v>33</v>
      </c>
      <c r="S730" s="7">
        <f t="shared" si="101"/>
        <v>6</v>
      </c>
      <c r="T730" s="7" t="str">
        <f t="shared" si="102"/>
        <v>Medium</v>
      </c>
      <c r="U730" s="7" t="str">
        <f t="shared" si="103"/>
        <v>MEDIUM</v>
      </c>
      <c r="V730" s="7" t="str">
        <f t="shared" si="104"/>
        <v>medium</v>
      </c>
      <c r="W730" s="7" t="str">
        <f t="shared" si="105"/>
        <v>Medium</v>
      </c>
      <c r="X730" s="9" t="str">
        <f>LEFT(A730,2)</f>
        <v>10</v>
      </c>
      <c r="Y730" s="9" t="str">
        <f>RIGHT(A730,3)</f>
        <v>101</v>
      </c>
      <c r="Z730" s="9" t="str">
        <f t="shared" si="106"/>
        <v>ge Car</v>
      </c>
      <c r="AA730" s="9" t="str">
        <f t="shared" si="107"/>
        <v>ppe</v>
      </c>
    </row>
    <row r="731" spans="1:27" x14ac:dyDescent="0.25">
      <c r="A731">
        <v>10110</v>
      </c>
      <c r="B731">
        <v>33</v>
      </c>
      <c r="C731">
        <v>100</v>
      </c>
      <c r="D731">
        <v>4</v>
      </c>
      <c r="E731" s="1">
        <v>41085.002083333333</v>
      </c>
      <c r="F731" s="1">
        <v>41085.218842592592</v>
      </c>
      <c r="G731" t="s">
        <v>16</v>
      </c>
      <c r="H731" t="s">
        <v>289</v>
      </c>
      <c r="I731" t="s">
        <v>265</v>
      </c>
      <c r="K731" t="s">
        <v>266</v>
      </c>
      <c r="L731" t="s">
        <v>99</v>
      </c>
      <c r="M731" t="s">
        <v>27</v>
      </c>
      <c r="N731" t="s">
        <v>267</v>
      </c>
      <c r="O731" t="s">
        <v>55</v>
      </c>
      <c r="P731" s="14" t="str">
        <f t="shared" si="99"/>
        <v>Victoria Ashworth</v>
      </c>
      <c r="Q731" s="14" t="str">
        <f t="shared" si="100"/>
        <v>Victoria Ashworth</v>
      </c>
      <c r="R731" t="s">
        <v>33</v>
      </c>
      <c r="S731" s="7">
        <f t="shared" si="101"/>
        <v>6</v>
      </c>
      <c r="T731" s="7" t="str">
        <f t="shared" si="102"/>
        <v>Medium</v>
      </c>
      <c r="U731" s="7" t="str">
        <f t="shared" si="103"/>
        <v>MEDIUM</v>
      </c>
      <c r="V731" s="7" t="str">
        <f t="shared" si="104"/>
        <v>medium</v>
      </c>
      <c r="W731" s="7" t="str">
        <f t="shared" si="105"/>
        <v>Medium</v>
      </c>
      <c r="X731" s="9" t="str">
        <f>LEFT(A731,2)</f>
        <v>10</v>
      </c>
      <c r="Y731" s="9" t="str">
        <f>RIGHT(A731,3)</f>
        <v>110</v>
      </c>
      <c r="Z731" s="9" t="str">
        <f t="shared" si="106"/>
        <v>ge Car</v>
      </c>
      <c r="AA731" s="9" t="str">
        <f t="shared" si="107"/>
        <v>ppe</v>
      </c>
    </row>
    <row r="732" spans="1:27" x14ac:dyDescent="0.25">
      <c r="A732">
        <v>10124</v>
      </c>
      <c r="B732">
        <v>42</v>
      </c>
      <c r="C732">
        <v>100</v>
      </c>
      <c r="D732">
        <v>3</v>
      </c>
      <c r="E732" s="1">
        <v>42442.968055555553</v>
      </c>
      <c r="F732" s="1">
        <v>42445.136631944442</v>
      </c>
      <c r="G732" t="s">
        <v>16</v>
      </c>
      <c r="H732" t="s">
        <v>289</v>
      </c>
      <c r="I732" t="s">
        <v>283</v>
      </c>
      <c r="J732" t="s">
        <v>284</v>
      </c>
      <c r="K732">
        <v>83030</v>
      </c>
      <c r="L732" t="s">
        <v>20</v>
      </c>
      <c r="M732" t="s">
        <v>21</v>
      </c>
      <c r="N732" t="s">
        <v>67</v>
      </c>
      <c r="O732" t="s">
        <v>221</v>
      </c>
      <c r="P732" s="14" t="str">
        <f t="shared" si="99"/>
        <v>Sue King</v>
      </c>
      <c r="Q732" s="14" t="str">
        <f t="shared" si="100"/>
        <v>Sue King</v>
      </c>
      <c r="R732" t="s">
        <v>33</v>
      </c>
      <c r="S732" s="7">
        <f t="shared" si="101"/>
        <v>6</v>
      </c>
      <c r="T732" s="7" t="str">
        <f t="shared" si="102"/>
        <v>Medium</v>
      </c>
      <c r="U732" s="7" t="str">
        <f t="shared" si="103"/>
        <v>MEDIUM</v>
      </c>
      <c r="V732" s="7" t="str">
        <f t="shared" si="104"/>
        <v>medium</v>
      </c>
      <c r="W732" s="7" t="str">
        <f t="shared" si="105"/>
        <v>Medium</v>
      </c>
      <c r="X732" s="9" t="str">
        <f>LEFT(A732,2)</f>
        <v>10</v>
      </c>
      <c r="Y732" s="9" t="str">
        <f>RIGHT(A732,3)</f>
        <v>124</v>
      </c>
      <c r="Z732" s="9" t="str">
        <f t="shared" si="106"/>
        <v>ge Car</v>
      </c>
      <c r="AA732" s="9" t="str">
        <f t="shared" si="107"/>
        <v>ppe</v>
      </c>
    </row>
    <row r="733" spans="1:27" x14ac:dyDescent="0.25">
      <c r="A733">
        <v>10149</v>
      </c>
      <c r="B733">
        <v>33</v>
      </c>
      <c r="C733">
        <v>100</v>
      </c>
      <c r="D733">
        <v>8</v>
      </c>
      <c r="E733" s="1">
        <v>41701.007638888892</v>
      </c>
      <c r="F733" s="1">
        <v>41702.497384259259</v>
      </c>
      <c r="G733" t="s">
        <v>16</v>
      </c>
      <c r="H733" t="s">
        <v>289</v>
      </c>
      <c r="I733" t="s">
        <v>278</v>
      </c>
      <c r="J733" t="s">
        <v>35</v>
      </c>
      <c r="K733">
        <v>94217</v>
      </c>
      <c r="L733" t="s">
        <v>20</v>
      </c>
      <c r="M733" t="s">
        <v>21</v>
      </c>
      <c r="N733" t="s">
        <v>279</v>
      </c>
      <c r="O733" t="s">
        <v>221</v>
      </c>
      <c r="P733" s="14" t="str">
        <f t="shared" si="99"/>
        <v>Sue Taylor</v>
      </c>
      <c r="Q733" s="14" t="str">
        <f t="shared" si="100"/>
        <v>Sue Taylor</v>
      </c>
      <c r="R733" t="s">
        <v>33</v>
      </c>
      <c r="S733" s="7">
        <f t="shared" si="101"/>
        <v>6</v>
      </c>
      <c r="T733" s="7" t="str">
        <f t="shared" si="102"/>
        <v>Medium</v>
      </c>
      <c r="U733" s="7" t="str">
        <f t="shared" si="103"/>
        <v>MEDIUM</v>
      </c>
      <c r="V733" s="7" t="str">
        <f t="shared" si="104"/>
        <v>medium</v>
      </c>
      <c r="W733" s="7" t="str">
        <f t="shared" si="105"/>
        <v>Medium</v>
      </c>
      <c r="X733" s="9" t="str">
        <f>LEFT(A733,2)</f>
        <v>10</v>
      </c>
      <c r="Y733" s="9" t="str">
        <f>RIGHT(A733,3)</f>
        <v>149</v>
      </c>
      <c r="Z733" s="9" t="str">
        <f t="shared" si="106"/>
        <v>ge Car</v>
      </c>
      <c r="AA733" s="9" t="str">
        <f t="shared" si="107"/>
        <v>ppe</v>
      </c>
    </row>
    <row r="734" spans="1:27" x14ac:dyDescent="0.25">
      <c r="A734">
        <v>10162</v>
      </c>
      <c r="B734">
        <v>38</v>
      </c>
      <c r="C734">
        <v>100</v>
      </c>
      <c r="D734">
        <v>6</v>
      </c>
      <c r="E734" s="1">
        <v>41277.981944444444</v>
      </c>
      <c r="F734" s="1">
        <v>41280.688530092593</v>
      </c>
      <c r="G734" t="s">
        <v>16</v>
      </c>
      <c r="H734" t="s">
        <v>289</v>
      </c>
      <c r="I734" t="s">
        <v>38</v>
      </c>
      <c r="J734" t="s">
        <v>35</v>
      </c>
      <c r="L734" t="s">
        <v>20</v>
      </c>
      <c r="M734" t="s">
        <v>21</v>
      </c>
      <c r="N734" t="s">
        <v>39</v>
      </c>
      <c r="O734" t="s">
        <v>37</v>
      </c>
      <c r="P734" s="14" t="str">
        <f t="shared" si="99"/>
        <v>Julie Brown</v>
      </c>
      <c r="Q734" s="14" t="str">
        <f t="shared" si="100"/>
        <v>Julie Brown</v>
      </c>
      <c r="R734" t="s">
        <v>33</v>
      </c>
      <c r="S734" s="7">
        <f t="shared" si="101"/>
        <v>6</v>
      </c>
      <c r="T734" s="7" t="str">
        <f t="shared" si="102"/>
        <v>Medium</v>
      </c>
      <c r="U734" s="7" t="str">
        <f t="shared" si="103"/>
        <v>MEDIUM</v>
      </c>
      <c r="V734" s="7" t="str">
        <f t="shared" si="104"/>
        <v>medium</v>
      </c>
      <c r="W734" s="7" t="str">
        <f t="shared" si="105"/>
        <v>Medium</v>
      </c>
      <c r="X734" s="9" t="str">
        <f>LEFT(A734,2)</f>
        <v>10</v>
      </c>
      <c r="Y734" s="9" t="str">
        <f>RIGHT(A734,3)</f>
        <v>162</v>
      </c>
      <c r="Z734" s="9" t="str">
        <f t="shared" si="106"/>
        <v>ge Car</v>
      </c>
      <c r="AA734" s="9" t="str">
        <f t="shared" si="107"/>
        <v>ppe</v>
      </c>
    </row>
    <row r="735" spans="1:27" x14ac:dyDescent="0.25">
      <c r="A735">
        <v>10173</v>
      </c>
      <c r="B735">
        <v>31</v>
      </c>
      <c r="C735">
        <v>100</v>
      </c>
      <c r="D735">
        <v>10</v>
      </c>
      <c r="E735" s="1">
        <v>41689.044444444444</v>
      </c>
      <c r="F735" s="1">
        <v>41691.285636574074</v>
      </c>
      <c r="G735" t="s">
        <v>16</v>
      </c>
      <c r="H735" t="s">
        <v>289</v>
      </c>
      <c r="I735" t="s">
        <v>290</v>
      </c>
      <c r="K735">
        <v>24100</v>
      </c>
      <c r="L735" t="s">
        <v>148</v>
      </c>
      <c r="M735" t="s">
        <v>27</v>
      </c>
      <c r="N735" t="s">
        <v>291</v>
      </c>
      <c r="O735" t="s">
        <v>292</v>
      </c>
      <c r="P735" s="14" t="str">
        <f t="shared" si="99"/>
        <v>Giovanni Rovelli</v>
      </c>
      <c r="Q735" s="14" t="str">
        <f t="shared" si="100"/>
        <v>Giovanni Rovelli</v>
      </c>
      <c r="R735" t="s">
        <v>33</v>
      </c>
      <c r="S735" s="7">
        <f t="shared" si="101"/>
        <v>6</v>
      </c>
      <c r="T735" s="7" t="str">
        <f t="shared" si="102"/>
        <v>Medium</v>
      </c>
      <c r="U735" s="7" t="str">
        <f t="shared" si="103"/>
        <v>MEDIUM</v>
      </c>
      <c r="V735" s="7" t="str">
        <f t="shared" si="104"/>
        <v>medium</v>
      </c>
      <c r="W735" s="7" t="str">
        <f t="shared" si="105"/>
        <v>Medium</v>
      </c>
      <c r="X735" s="9" t="str">
        <f>LEFT(A735,2)</f>
        <v>10</v>
      </c>
      <c r="Y735" s="9" t="str">
        <f>RIGHT(A735,3)</f>
        <v>173</v>
      </c>
      <c r="Z735" s="9" t="str">
        <f t="shared" si="106"/>
        <v>ge Car</v>
      </c>
      <c r="AA735" s="9" t="str">
        <f t="shared" si="107"/>
        <v>ppe</v>
      </c>
    </row>
    <row r="736" spans="1:27" x14ac:dyDescent="0.25">
      <c r="A736">
        <v>10182</v>
      </c>
      <c r="B736">
        <v>20</v>
      </c>
      <c r="C736">
        <v>100</v>
      </c>
      <c r="D736">
        <v>7</v>
      </c>
      <c r="E736" s="1">
        <v>41493.065972222219</v>
      </c>
      <c r="F736" s="1">
        <v>41493.719328703701</v>
      </c>
      <c r="G736" t="s">
        <v>16</v>
      </c>
      <c r="H736" t="s">
        <v>289</v>
      </c>
      <c r="I736" t="s">
        <v>156</v>
      </c>
      <c r="J736" t="s">
        <v>35</v>
      </c>
      <c r="K736">
        <v>97562</v>
      </c>
      <c r="L736" t="s">
        <v>20</v>
      </c>
      <c r="M736" t="s">
        <v>21</v>
      </c>
      <c r="N736" t="s">
        <v>157</v>
      </c>
      <c r="O736" t="s">
        <v>158</v>
      </c>
      <c r="P736" s="14" t="str">
        <f t="shared" si="99"/>
        <v>Valarie Nelson</v>
      </c>
      <c r="Q736" s="14" t="str">
        <f t="shared" si="100"/>
        <v>Valarie Nelson</v>
      </c>
      <c r="R736" t="s">
        <v>24</v>
      </c>
      <c r="S736" s="7">
        <f t="shared" si="101"/>
        <v>5</v>
      </c>
      <c r="T736" s="7" t="str">
        <f t="shared" si="102"/>
        <v>Small</v>
      </c>
      <c r="U736" s="7" t="str">
        <f t="shared" si="103"/>
        <v>SMALL</v>
      </c>
      <c r="V736" s="7" t="str">
        <f t="shared" si="104"/>
        <v>small</v>
      </c>
      <c r="W736" s="7" t="str">
        <f t="shared" si="105"/>
        <v>Small</v>
      </c>
      <c r="X736" s="9" t="str">
        <f>LEFT(A736,2)</f>
        <v>10</v>
      </c>
      <c r="Y736" s="9" t="str">
        <f>RIGHT(A736,3)</f>
        <v>182</v>
      </c>
      <c r="Z736" s="9" t="str">
        <f t="shared" si="106"/>
        <v>ge Car</v>
      </c>
      <c r="AA736" s="9" t="str">
        <f t="shared" si="107"/>
        <v>ppe</v>
      </c>
    </row>
    <row r="737" spans="1:27" x14ac:dyDescent="0.25">
      <c r="A737">
        <v>10193</v>
      </c>
      <c r="B737">
        <v>44</v>
      </c>
      <c r="C737">
        <v>100</v>
      </c>
      <c r="D737">
        <v>11</v>
      </c>
      <c r="E737" s="1">
        <v>42162.03125</v>
      </c>
      <c r="F737" s="1">
        <v>42163.855844907404</v>
      </c>
      <c r="G737" t="s">
        <v>16</v>
      </c>
      <c r="H737" t="s">
        <v>289</v>
      </c>
      <c r="I737" t="s">
        <v>293</v>
      </c>
      <c r="J737" t="s">
        <v>55</v>
      </c>
      <c r="K737">
        <v>3150</v>
      </c>
      <c r="L737" t="s">
        <v>56</v>
      </c>
      <c r="M737" t="s">
        <v>57</v>
      </c>
      <c r="N737" t="s">
        <v>294</v>
      </c>
      <c r="O737" t="s">
        <v>295</v>
      </c>
      <c r="P737" s="14" t="str">
        <f t="shared" si="99"/>
        <v>Sean Connery</v>
      </c>
      <c r="Q737" s="14" t="str">
        <f t="shared" si="100"/>
        <v>Sean Connery</v>
      </c>
      <c r="R737" t="s">
        <v>33</v>
      </c>
      <c r="S737" s="7">
        <f t="shared" si="101"/>
        <v>6</v>
      </c>
      <c r="T737" s="7" t="str">
        <f t="shared" si="102"/>
        <v>Medium</v>
      </c>
      <c r="U737" s="7" t="str">
        <f t="shared" si="103"/>
        <v>MEDIUM</v>
      </c>
      <c r="V737" s="7" t="str">
        <f t="shared" si="104"/>
        <v>medium</v>
      </c>
      <c r="W737" s="7" t="str">
        <f t="shared" si="105"/>
        <v>Medium</v>
      </c>
      <c r="X737" s="9" t="str">
        <f>LEFT(A737,2)</f>
        <v>10</v>
      </c>
      <c r="Y737" s="9" t="str">
        <f>RIGHT(A737,3)</f>
        <v>193</v>
      </c>
      <c r="Z737" s="9" t="str">
        <f t="shared" si="106"/>
        <v>ge Car</v>
      </c>
      <c r="AA737" s="9" t="str">
        <f t="shared" si="107"/>
        <v>ppe</v>
      </c>
    </row>
    <row r="738" spans="1:27" x14ac:dyDescent="0.25">
      <c r="A738">
        <v>10204</v>
      </c>
      <c r="B738">
        <v>26</v>
      </c>
      <c r="C738">
        <v>100</v>
      </c>
      <c r="D738">
        <v>1</v>
      </c>
      <c r="E738" s="1">
        <v>41903.033333333333</v>
      </c>
      <c r="F738" s="1">
        <v>41905.366527777776</v>
      </c>
      <c r="G738" t="s">
        <v>16</v>
      </c>
      <c r="H738" t="s">
        <v>289</v>
      </c>
      <c r="I738" t="s">
        <v>18</v>
      </c>
      <c r="J738" t="s">
        <v>19</v>
      </c>
      <c r="K738">
        <v>10022</v>
      </c>
      <c r="L738" t="s">
        <v>20</v>
      </c>
      <c r="M738" t="s">
        <v>21</v>
      </c>
      <c r="N738" t="s">
        <v>36</v>
      </c>
      <c r="O738" t="s">
        <v>258</v>
      </c>
      <c r="P738" s="14" t="str">
        <f t="shared" si="99"/>
        <v>Jeff Young</v>
      </c>
      <c r="Q738" s="14" t="str">
        <f t="shared" si="100"/>
        <v>Jeff Young</v>
      </c>
      <c r="R738" t="s">
        <v>33</v>
      </c>
      <c r="S738" s="7">
        <f t="shared" si="101"/>
        <v>6</v>
      </c>
      <c r="T738" s="7" t="str">
        <f t="shared" si="102"/>
        <v>Medium</v>
      </c>
      <c r="U738" s="7" t="str">
        <f t="shared" si="103"/>
        <v>MEDIUM</v>
      </c>
      <c r="V738" s="7" t="str">
        <f t="shared" si="104"/>
        <v>medium</v>
      </c>
      <c r="W738" s="7" t="str">
        <f t="shared" si="105"/>
        <v>Medium</v>
      </c>
      <c r="X738" s="9" t="str">
        <f>LEFT(A738,2)</f>
        <v>10</v>
      </c>
      <c r="Y738" s="9" t="str">
        <f>RIGHT(A738,3)</f>
        <v>204</v>
      </c>
      <c r="Z738" s="9" t="str">
        <f t="shared" si="106"/>
        <v>ge Car</v>
      </c>
      <c r="AA738" s="9" t="str">
        <f t="shared" si="107"/>
        <v>ppe</v>
      </c>
    </row>
    <row r="739" spans="1:27" x14ac:dyDescent="0.25">
      <c r="A739">
        <v>10214</v>
      </c>
      <c r="B739">
        <v>27</v>
      </c>
      <c r="C739">
        <v>100</v>
      </c>
      <c r="D739">
        <v>4</v>
      </c>
      <c r="E739" s="1">
        <v>42044.004166666666</v>
      </c>
      <c r="F739" s="1">
        <v>42046.05201388889</v>
      </c>
      <c r="G739" t="s">
        <v>16</v>
      </c>
      <c r="H739" t="s">
        <v>289</v>
      </c>
      <c r="I739" t="s">
        <v>103</v>
      </c>
      <c r="K739">
        <v>28023</v>
      </c>
      <c r="L739" t="s">
        <v>104</v>
      </c>
      <c r="M739" t="s">
        <v>27</v>
      </c>
      <c r="N739" t="s">
        <v>113</v>
      </c>
      <c r="O739" t="s">
        <v>114</v>
      </c>
      <c r="P739" s="14" t="str">
        <f t="shared" si="99"/>
        <v>MartÂ¡n Sommer</v>
      </c>
      <c r="Q739" s="14" t="str">
        <f t="shared" si="100"/>
        <v>MartÂ¡n Sommer</v>
      </c>
      <c r="R739" t="s">
        <v>33</v>
      </c>
      <c r="S739" s="7">
        <f t="shared" si="101"/>
        <v>6</v>
      </c>
      <c r="T739" s="7" t="str">
        <f t="shared" si="102"/>
        <v>Medium</v>
      </c>
      <c r="U739" s="7" t="str">
        <f t="shared" si="103"/>
        <v>MEDIUM</v>
      </c>
      <c r="V739" s="7" t="str">
        <f t="shared" si="104"/>
        <v>medium</v>
      </c>
      <c r="W739" s="7" t="str">
        <f t="shared" si="105"/>
        <v>Medium</v>
      </c>
      <c r="X739" s="9" t="str">
        <f>LEFT(A739,2)</f>
        <v>10</v>
      </c>
      <c r="Y739" s="9" t="str">
        <f>RIGHT(A739,3)</f>
        <v>214</v>
      </c>
      <c r="Z739" s="9" t="str">
        <f t="shared" si="106"/>
        <v>ge Car</v>
      </c>
      <c r="AA739" s="9" t="str">
        <f t="shared" si="107"/>
        <v>ppe</v>
      </c>
    </row>
    <row r="740" spans="1:27" x14ac:dyDescent="0.25">
      <c r="A740">
        <v>10227</v>
      </c>
      <c r="B740">
        <v>46</v>
      </c>
      <c r="C740">
        <v>100</v>
      </c>
      <c r="D740">
        <v>7</v>
      </c>
      <c r="E740" s="1">
        <v>41601.051388888889</v>
      </c>
      <c r="F740" s="1">
        <v>41602.92800925926</v>
      </c>
      <c r="G740" t="s">
        <v>16</v>
      </c>
      <c r="H740" t="s">
        <v>289</v>
      </c>
      <c r="I740" t="s">
        <v>127</v>
      </c>
      <c r="K740">
        <v>69004</v>
      </c>
      <c r="L740" t="s">
        <v>26</v>
      </c>
      <c r="M740" t="s">
        <v>27</v>
      </c>
      <c r="N740" t="s">
        <v>128</v>
      </c>
      <c r="O740" t="s">
        <v>129</v>
      </c>
      <c r="P740" s="14" t="str">
        <f t="shared" si="99"/>
        <v>Mary Saveley</v>
      </c>
      <c r="Q740" s="14" t="str">
        <f t="shared" si="100"/>
        <v>Mary Saveley</v>
      </c>
      <c r="R740" t="s">
        <v>89</v>
      </c>
      <c r="S740" s="7">
        <f t="shared" si="101"/>
        <v>5</v>
      </c>
      <c r="T740" s="7" t="str">
        <f t="shared" si="102"/>
        <v>Large</v>
      </c>
      <c r="U740" s="7" t="str">
        <f t="shared" si="103"/>
        <v>LARGE</v>
      </c>
      <c r="V740" s="7" t="str">
        <f t="shared" si="104"/>
        <v>large</v>
      </c>
      <c r="W740" s="7" t="str">
        <f t="shared" si="105"/>
        <v>Large</v>
      </c>
      <c r="X740" s="9" t="str">
        <f>LEFT(A740,2)</f>
        <v>10</v>
      </c>
      <c r="Y740" s="9" t="str">
        <f>RIGHT(A740,3)</f>
        <v>227</v>
      </c>
      <c r="Z740" s="9" t="str">
        <f t="shared" si="106"/>
        <v>ge Car</v>
      </c>
      <c r="AA740" s="9" t="str">
        <f t="shared" si="107"/>
        <v>ppe</v>
      </c>
    </row>
    <row r="741" spans="1:27" x14ac:dyDescent="0.25">
      <c r="A741">
        <v>10243</v>
      </c>
      <c r="B741">
        <v>47</v>
      </c>
      <c r="C741">
        <v>100</v>
      </c>
      <c r="D741">
        <v>2</v>
      </c>
      <c r="E741" s="1">
        <v>41061.067361111112</v>
      </c>
      <c r="F741" s="1">
        <v>41063.01903935185</v>
      </c>
      <c r="G741" t="s">
        <v>16</v>
      </c>
      <c r="H741" t="s">
        <v>289</v>
      </c>
      <c r="I741" t="s">
        <v>210</v>
      </c>
      <c r="J741" t="s">
        <v>72</v>
      </c>
      <c r="K741">
        <v>51003</v>
      </c>
      <c r="L741" t="s">
        <v>20</v>
      </c>
      <c r="M741" t="s">
        <v>21</v>
      </c>
      <c r="N741" t="s">
        <v>229</v>
      </c>
      <c r="O741" t="s">
        <v>158</v>
      </c>
      <c r="P741" s="14" t="str">
        <f t="shared" si="99"/>
        <v>Valarie Franco</v>
      </c>
      <c r="Q741" s="14" t="str">
        <f t="shared" si="100"/>
        <v>Valarie Franco</v>
      </c>
      <c r="R741" t="s">
        <v>33</v>
      </c>
      <c r="S741" s="7">
        <f t="shared" si="101"/>
        <v>6</v>
      </c>
      <c r="T741" s="7" t="str">
        <f t="shared" si="102"/>
        <v>Medium</v>
      </c>
      <c r="U741" s="7" t="str">
        <f t="shared" si="103"/>
        <v>MEDIUM</v>
      </c>
      <c r="V741" s="7" t="str">
        <f t="shared" si="104"/>
        <v>medium</v>
      </c>
      <c r="W741" s="7" t="str">
        <f t="shared" si="105"/>
        <v>Medium</v>
      </c>
      <c r="X741" s="9" t="str">
        <f>LEFT(A741,2)</f>
        <v>10</v>
      </c>
      <c r="Y741" s="9" t="str">
        <f>RIGHT(A741,3)</f>
        <v>243</v>
      </c>
      <c r="Z741" s="9" t="str">
        <f t="shared" si="106"/>
        <v>ge Car</v>
      </c>
      <c r="AA741" s="9" t="str">
        <f t="shared" si="107"/>
        <v>ppe</v>
      </c>
    </row>
    <row r="742" spans="1:27" x14ac:dyDescent="0.25">
      <c r="A742">
        <v>10280</v>
      </c>
      <c r="B742">
        <v>37</v>
      </c>
      <c r="C742">
        <v>100</v>
      </c>
      <c r="D742">
        <v>13</v>
      </c>
      <c r="E742" s="1">
        <v>41964.938194444447</v>
      </c>
      <c r="F742" s="1">
        <v>41965.450729166667</v>
      </c>
      <c r="G742" t="s">
        <v>16</v>
      </c>
      <c r="H742" t="s">
        <v>289</v>
      </c>
      <c r="I742" t="s">
        <v>147</v>
      </c>
      <c r="K742">
        <v>10100</v>
      </c>
      <c r="L742" t="s">
        <v>148</v>
      </c>
      <c r="M742" t="s">
        <v>27</v>
      </c>
      <c r="N742" t="s">
        <v>149</v>
      </c>
      <c r="O742" t="s">
        <v>150</v>
      </c>
      <c r="P742" s="14" t="str">
        <f t="shared" si="99"/>
        <v>Paolo Accorti</v>
      </c>
      <c r="Q742" s="14" t="str">
        <f t="shared" si="100"/>
        <v>Paolo Accorti</v>
      </c>
      <c r="R742" t="s">
        <v>33</v>
      </c>
      <c r="S742" s="7">
        <f t="shared" si="101"/>
        <v>6</v>
      </c>
      <c r="T742" s="7" t="str">
        <f t="shared" si="102"/>
        <v>Medium</v>
      </c>
      <c r="U742" s="7" t="str">
        <f t="shared" si="103"/>
        <v>MEDIUM</v>
      </c>
      <c r="V742" s="7" t="str">
        <f t="shared" si="104"/>
        <v>medium</v>
      </c>
      <c r="W742" s="7" t="str">
        <f t="shared" si="105"/>
        <v>Medium</v>
      </c>
      <c r="X742" s="9" t="str">
        <f>LEFT(A742,2)</f>
        <v>10</v>
      </c>
      <c r="Y742" s="9" t="str">
        <f>RIGHT(A742,3)</f>
        <v>280</v>
      </c>
      <c r="Z742" s="9" t="str">
        <f t="shared" si="106"/>
        <v>ge Car</v>
      </c>
      <c r="AA742" s="9" t="str">
        <f t="shared" si="107"/>
        <v>ppe</v>
      </c>
    </row>
    <row r="743" spans="1:27" x14ac:dyDescent="0.25">
      <c r="A743">
        <v>10288</v>
      </c>
      <c r="B743">
        <v>31</v>
      </c>
      <c r="C743">
        <v>100</v>
      </c>
      <c r="D743">
        <v>2</v>
      </c>
      <c r="E743" s="1">
        <v>41975.0625</v>
      </c>
      <c r="F743" s="1">
        <v>41975.196388888886</v>
      </c>
      <c r="G743" t="s">
        <v>16</v>
      </c>
      <c r="H743" t="s">
        <v>289</v>
      </c>
      <c r="I743" t="s">
        <v>115</v>
      </c>
      <c r="K743">
        <v>69045</v>
      </c>
      <c r="L743" t="s">
        <v>115</v>
      </c>
      <c r="M743" t="s">
        <v>57</v>
      </c>
      <c r="N743" t="s">
        <v>230</v>
      </c>
      <c r="O743" t="s">
        <v>231</v>
      </c>
      <c r="P743" s="14" t="str">
        <f t="shared" si="99"/>
        <v>Wendy Victorino</v>
      </c>
      <c r="Q743" s="14" t="str">
        <f t="shared" si="100"/>
        <v>Wendy Victorino</v>
      </c>
      <c r="R743" t="s">
        <v>33</v>
      </c>
      <c r="S743" s="7">
        <f t="shared" si="101"/>
        <v>6</v>
      </c>
      <c r="T743" s="7" t="str">
        <f t="shared" si="102"/>
        <v>Medium</v>
      </c>
      <c r="U743" s="7" t="str">
        <f t="shared" si="103"/>
        <v>MEDIUM</v>
      </c>
      <c r="V743" s="7" t="str">
        <f t="shared" si="104"/>
        <v>medium</v>
      </c>
      <c r="W743" s="7" t="str">
        <f t="shared" si="105"/>
        <v>Medium</v>
      </c>
      <c r="X743" s="9" t="str">
        <f>LEFT(A743,2)</f>
        <v>10</v>
      </c>
      <c r="Y743" s="9" t="str">
        <f>RIGHT(A743,3)</f>
        <v>288</v>
      </c>
      <c r="Z743" s="9" t="str">
        <f t="shared" si="106"/>
        <v>ge Car</v>
      </c>
      <c r="AA743" s="9" t="str">
        <f t="shared" si="107"/>
        <v>ppe</v>
      </c>
    </row>
    <row r="744" spans="1:27" x14ac:dyDescent="0.25">
      <c r="A744">
        <v>10304</v>
      </c>
      <c r="B744">
        <v>24</v>
      </c>
      <c r="C744">
        <v>100</v>
      </c>
      <c r="D744">
        <v>17</v>
      </c>
      <c r="E744" s="1">
        <v>41742.954861111109</v>
      </c>
      <c r="F744" s="1">
        <v>41744.555821759262</v>
      </c>
      <c r="G744" t="s">
        <v>16</v>
      </c>
      <c r="H744" t="s">
        <v>289</v>
      </c>
      <c r="I744" t="s">
        <v>154</v>
      </c>
      <c r="K744">
        <v>78000</v>
      </c>
      <c r="L744" t="s">
        <v>26</v>
      </c>
      <c r="M744" t="s">
        <v>27</v>
      </c>
      <c r="N744" t="s">
        <v>155</v>
      </c>
      <c r="O744" t="s">
        <v>32</v>
      </c>
      <c r="P744" s="14" t="str">
        <f t="shared" si="99"/>
        <v>Daniel Tonini</v>
      </c>
      <c r="Q744" s="14" t="str">
        <f t="shared" si="100"/>
        <v>Daniel Tonini</v>
      </c>
      <c r="R744" t="s">
        <v>24</v>
      </c>
      <c r="S744" s="7">
        <f t="shared" si="101"/>
        <v>5</v>
      </c>
      <c r="T744" s="7" t="str">
        <f t="shared" si="102"/>
        <v>Small</v>
      </c>
      <c r="U744" s="7" t="str">
        <f t="shared" si="103"/>
        <v>SMALL</v>
      </c>
      <c r="V744" s="7" t="str">
        <f t="shared" si="104"/>
        <v>small</v>
      </c>
      <c r="W744" s="7" t="str">
        <f t="shared" si="105"/>
        <v>Small</v>
      </c>
      <c r="X744" s="9" t="str">
        <f>LEFT(A744,2)</f>
        <v>10</v>
      </c>
      <c r="Y744" s="9" t="str">
        <f>RIGHT(A744,3)</f>
        <v>304</v>
      </c>
      <c r="Z744" s="9" t="str">
        <f t="shared" si="106"/>
        <v>ge Car</v>
      </c>
      <c r="AA744" s="9" t="str">
        <f t="shared" si="107"/>
        <v>ppe</v>
      </c>
    </row>
    <row r="745" spans="1:27" x14ac:dyDescent="0.25">
      <c r="A745">
        <v>10312</v>
      </c>
      <c r="B745">
        <v>31</v>
      </c>
      <c r="C745">
        <v>100</v>
      </c>
      <c r="D745">
        <v>14</v>
      </c>
      <c r="E745" s="1">
        <v>42278.020833333336</v>
      </c>
      <c r="F745" s="1">
        <v>42278.607106481482</v>
      </c>
      <c r="G745" t="s">
        <v>16</v>
      </c>
      <c r="H745" t="s">
        <v>289</v>
      </c>
      <c r="I745" t="s">
        <v>156</v>
      </c>
      <c r="J745" t="s">
        <v>35</v>
      </c>
      <c r="K745">
        <v>97562</v>
      </c>
      <c r="L745" t="s">
        <v>20</v>
      </c>
      <c r="M745" t="s">
        <v>21</v>
      </c>
      <c r="N745" t="s">
        <v>157</v>
      </c>
      <c r="O745" t="s">
        <v>158</v>
      </c>
      <c r="P745" s="14" t="str">
        <f t="shared" si="99"/>
        <v>Valarie Nelson</v>
      </c>
      <c r="Q745" s="14" t="str">
        <f t="shared" si="100"/>
        <v>Valarie Nelson</v>
      </c>
      <c r="R745" t="s">
        <v>33</v>
      </c>
      <c r="S745" s="7">
        <f t="shared" si="101"/>
        <v>6</v>
      </c>
      <c r="T745" s="7" t="str">
        <f t="shared" si="102"/>
        <v>Medium</v>
      </c>
      <c r="U745" s="7" t="str">
        <f t="shared" si="103"/>
        <v>MEDIUM</v>
      </c>
      <c r="V745" s="7" t="str">
        <f t="shared" si="104"/>
        <v>medium</v>
      </c>
      <c r="W745" s="7" t="str">
        <f t="shared" si="105"/>
        <v>Medium</v>
      </c>
      <c r="X745" s="9" t="str">
        <f>LEFT(A745,2)</f>
        <v>10</v>
      </c>
      <c r="Y745" s="9" t="str">
        <f>RIGHT(A745,3)</f>
        <v>312</v>
      </c>
      <c r="Z745" s="9" t="str">
        <f t="shared" si="106"/>
        <v>ge Car</v>
      </c>
      <c r="AA745" s="9" t="str">
        <f t="shared" si="107"/>
        <v>ppe</v>
      </c>
    </row>
    <row r="746" spans="1:27" x14ac:dyDescent="0.25">
      <c r="A746">
        <v>10322</v>
      </c>
      <c r="B746">
        <v>50</v>
      </c>
      <c r="C746">
        <v>100</v>
      </c>
      <c r="D746">
        <v>6</v>
      </c>
      <c r="E746" s="1">
        <v>42602.039583333331</v>
      </c>
      <c r="F746" s="1">
        <v>42604.805254629631</v>
      </c>
      <c r="G746" t="s">
        <v>16</v>
      </c>
      <c r="H746" t="s">
        <v>289</v>
      </c>
      <c r="I746" t="s">
        <v>159</v>
      </c>
      <c r="J746" t="s">
        <v>160</v>
      </c>
      <c r="K746">
        <v>62005</v>
      </c>
      <c r="L746" t="s">
        <v>20</v>
      </c>
      <c r="M746" t="s">
        <v>21</v>
      </c>
      <c r="N746" t="s">
        <v>36</v>
      </c>
      <c r="O746" t="s">
        <v>158</v>
      </c>
      <c r="P746" s="14" t="str">
        <f t="shared" si="99"/>
        <v>Valarie Young</v>
      </c>
      <c r="Q746" s="14" t="str">
        <f t="shared" si="100"/>
        <v>Valarie Young</v>
      </c>
      <c r="R746" t="s">
        <v>89</v>
      </c>
      <c r="S746" s="7">
        <f t="shared" si="101"/>
        <v>5</v>
      </c>
      <c r="T746" s="7" t="str">
        <f t="shared" si="102"/>
        <v>Large</v>
      </c>
      <c r="U746" s="7" t="str">
        <f t="shared" si="103"/>
        <v>LARGE</v>
      </c>
      <c r="V746" s="7" t="str">
        <f t="shared" si="104"/>
        <v>large</v>
      </c>
      <c r="W746" s="7" t="str">
        <f t="shared" si="105"/>
        <v>Large</v>
      </c>
      <c r="X746" s="9" t="str">
        <f>LEFT(A746,2)</f>
        <v>10</v>
      </c>
      <c r="Y746" s="9" t="str">
        <f>RIGHT(A746,3)</f>
        <v>322</v>
      </c>
      <c r="Z746" s="9" t="str">
        <f t="shared" si="106"/>
        <v>ge Car</v>
      </c>
      <c r="AA746" s="9" t="str">
        <f t="shared" si="107"/>
        <v>ppe</v>
      </c>
    </row>
    <row r="747" spans="1:27" x14ac:dyDescent="0.25">
      <c r="A747">
        <v>10332</v>
      </c>
      <c r="B747">
        <v>35</v>
      </c>
      <c r="C747">
        <v>64.69</v>
      </c>
      <c r="D747">
        <v>8</v>
      </c>
      <c r="E747" s="1">
        <v>41545.024305555555</v>
      </c>
      <c r="F747" s="1">
        <v>41547.649363425924</v>
      </c>
      <c r="G747" t="s">
        <v>16</v>
      </c>
      <c r="H747" t="s">
        <v>289</v>
      </c>
      <c r="I747" t="s">
        <v>265</v>
      </c>
      <c r="K747" t="s">
        <v>266</v>
      </c>
      <c r="L747" t="s">
        <v>99</v>
      </c>
      <c r="M747" t="s">
        <v>27</v>
      </c>
      <c r="N747" t="s">
        <v>267</v>
      </c>
      <c r="O747" t="s">
        <v>55</v>
      </c>
      <c r="P747" s="14" t="str">
        <f t="shared" si="99"/>
        <v>Victoria Ashworth</v>
      </c>
      <c r="Q747" s="14" t="str">
        <f t="shared" si="100"/>
        <v>Victoria Ashworth</v>
      </c>
      <c r="R747" t="s">
        <v>24</v>
      </c>
      <c r="S747" s="7">
        <f t="shared" si="101"/>
        <v>5</v>
      </c>
      <c r="T747" s="7" t="str">
        <f t="shared" si="102"/>
        <v>Small</v>
      </c>
      <c r="U747" s="7" t="str">
        <f t="shared" si="103"/>
        <v>SMALL</v>
      </c>
      <c r="V747" s="7" t="str">
        <f t="shared" si="104"/>
        <v>small</v>
      </c>
      <c r="W747" s="7" t="str">
        <f t="shared" si="105"/>
        <v>Small</v>
      </c>
      <c r="X747" s="9" t="str">
        <f>LEFT(A747,2)</f>
        <v>10</v>
      </c>
      <c r="Y747" s="9" t="str">
        <f>RIGHT(A747,3)</f>
        <v>332</v>
      </c>
      <c r="Z747" s="9" t="str">
        <f t="shared" si="106"/>
        <v>ge Car</v>
      </c>
      <c r="AA747" s="9" t="str">
        <f t="shared" si="107"/>
        <v>ppe</v>
      </c>
    </row>
    <row r="748" spans="1:27" x14ac:dyDescent="0.25">
      <c r="A748">
        <v>10344</v>
      </c>
      <c r="B748">
        <v>30</v>
      </c>
      <c r="C748">
        <v>100</v>
      </c>
      <c r="D748">
        <v>3</v>
      </c>
      <c r="E748" s="1">
        <v>41565.06527777778</v>
      </c>
      <c r="F748" s="1">
        <v>41566.682511574072</v>
      </c>
      <c r="G748" t="s">
        <v>16</v>
      </c>
      <c r="H748" t="s">
        <v>289</v>
      </c>
      <c r="I748" t="s">
        <v>237</v>
      </c>
      <c r="K748">
        <v>13008</v>
      </c>
      <c r="L748" t="s">
        <v>26</v>
      </c>
      <c r="M748" t="s">
        <v>27</v>
      </c>
      <c r="N748" t="s">
        <v>238</v>
      </c>
      <c r="O748" t="s">
        <v>239</v>
      </c>
      <c r="P748" s="14" t="str">
        <f t="shared" si="99"/>
        <v>Laurence Lebihan</v>
      </c>
      <c r="Q748" s="14" t="str">
        <f t="shared" si="100"/>
        <v>Laurence Lebihan</v>
      </c>
      <c r="R748" t="s">
        <v>33</v>
      </c>
      <c r="S748" s="7">
        <f t="shared" si="101"/>
        <v>6</v>
      </c>
      <c r="T748" s="7" t="str">
        <f t="shared" si="102"/>
        <v>Medium</v>
      </c>
      <c r="U748" s="7" t="str">
        <f t="shared" si="103"/>
        <v>MEDIUM</v>
      </c>
      <c r="V748" s="7" t="str">
        <f t="shared" si="104"/>
        <v>medium</v>
      </c>
      <c r="W748" s="7" t="str">
        <f t="shared" si="105"/>
        <v>Medium</v>
      </c>
      <c r="X748" s="9" t="str">
        <f>LEFT(A748,2)</f>
        <v>10</v>
      </c>
      <c r="Y748" s="9" t="str">
        <f>RIGHT(A748,3)</f>
        <v>344</v>
      </c>
      <c r="Z748" s="9" t="str">
        <f t="shared" si="106"/>
        <v>ge Car</v>
      </c>
      <c r="AA748" s="9" t="str">
        <f t="shared" si="107"/>
        <v>ppe</v>
      </c>
    </row>
    <row r="749" spans="1:27" x14ac:dyDescent="0.25">
      <c r="A749">
        <v>10356</v>
      </c>
      <c r="B749">
        <v>29</v>
      </c>
      <c r="C749">
        <v>100</v>
      </c>
      <c r="D749">
        <v>3</v>
      </c>
      <c r="E749" s="1">
        <v>42392.943749999999</v>
      </c>
      <c r="F749" s="1">
        <v>42393.726805555554</v>
      </c>
      <c r="G749" t="s">
        <v>16</v>
      </c>
      <c r="H749" t="s">
        <v>289</v>
      </c>
      <c r="I749" t="s">
        <v>30</v>
      </c>
      <c r="K749">
        <v>75508</v>
      </c>
      <c r="L749" t="s">
        <v>26</v>
      </c>
      <c r="M749" t="s">
        <v>27</v>
      </c>
      <c r="N749" t="s">
        <v>31</v>
      </c>
      <c r="O749" t="s">
        <v>32</v>
      </c>
      <c r="P749" s="14" t="str">
        <f t="shared" si="99"/>
        <v>Daniel Da Cunha</v>
      </c>
      <c r="Q749" s="14" t="str">
        <f t="shared" si="100"/>
        <v>Daniel Da Cunha</v>
      </c>
      <c r="R749" t="s">
        <v>33</v>
      </c>
      <c r="S749" s="7">
        <f t="shared" si="101"/>
        <v>6</v>
      </c>
      <c r="T749" s="7" t="str">
        <f t="shared" si="102"/>
        <v>Medium</v>
      </c>
      <c r="U749" s="7" t="str">
        <f t="shared" si="103"/>
        <v>MEDIUM</v>
      </c>
      <c r="V749" s="7" t="str">
        <f t="shared" si="104"/>
        <v>medium</v>
      </c>
      <c r="W749" s="7" t="str">
        <f t="shared" si="105"/>
        <v>Medium</v>
      </c>
      <c r="X749" s="9" t="str">
        <f>LEFT(A749,2)</f>
        <v>10</v>
      </c>
      <c r="Y749" s="9" t="str">
        <f>RIGHT(A749,3)</f>
        <v>356</v>
      </c>
      <c r="Z749" s="9" t="str">
        <f t="shared" si="106"/>
        <v>ge Car</v>
      </c>
      <c r="AA749" s="9" t="str">
        <f t="shared" si="107"/>
        <v>ppe</v>
      </c>
    </row>
    <row r="750" spans="1:27" x14ac:dyDescent="0.25">
      <c r="A750">
        <v>10367</v>
      </c>
      <c r="B750">
        <v>27</v>
      </c>
      <c r="C750">
        <v>100</v>
      </c>
      <c r="D750">
        <v>5</v>
      </c>
      <c r="E750" s="1">
        <v>41602.029861111114</v>
      </c>
      <c r="F750" s="1">
        <v>41604.715300925927</v>
      </c>
      <c r="G750" t="s">
        <v>225</v>
      </c>
      <c r="H750" t="s">
        <v>289</v>
      </c>
      <c r="I750" t="s">
        <v>34</v>
      </c>
      <c r="J750" t="s">
        <v>35</v>
      </c>
      <c r="K750">
        <v>90003</v>
      </c>
      <c r="L750" t="s">
        <v>20</v>
      </c>
      <c r="M750" t="s">
        <v>21</v>
      </c>
      <c r="N750" t="s">
        <v>36</v>
      </c>
      <c r="O750" t="s">
        <v>37</v>
      </c>
      <c r="P750" s="14" t="str">
        <f t="shared" si="99"/>
        <v>Julie Young</v>
      </c>
      <c r="Q750" s="14" t="str">
        <f t="shared" si="100"/>
        <v>Julie Young</v>
      </c>
      <c r="R750" t="s">
        <v>33</v>
      </c>
      <c r="S750" s="7">
        <f t="shared" si="101"/>
        <v>6</v>
      </c>
      <c r="T750" s="7" t="str">
        <f t="shared" si="102"/>
        <v>Medium</v>
      </c>
      <c r="U750" s="7" t="str">
        <f t="shared" si="103"/>
        <v>MEDIUM</v>
      </c>
      <c r="V750" s="7" t="str">
        <f t="shared" si="104"/>
        <v>medium</v>
      </c>
      <c r="W750" s="7" t="str">
        <f t="shared" si="105"/>
        <v>Medium</v>
      </c>
      <c r="X750" s="9" t="str">
        <f>LEFT(A750,2)</f>
        <v>10</v>
      </c>
      <c r="Y750" s="9" t="str">
        <f>RIGHT(A750,3)</f>
        <v>367</v>
      </c>
      <c r="Z750" s="9" t="str">
        <f t="shared" si="106"/>
        <v>ge Car</v>
      </c>
      <c r="AA750" s="9" t="str">
        <f t="shared" si="107"/>
        <v>olv</v>
      </c>
    </row>
    <row r="751" spans="1:27" x14ac:dyDescent="0.25">
      <c r="A751">
        <v>10380</v>
      </c>
      <c r="B751">
        <v>40</v>
      </c>
      <c r="C751">
        <v>100</v>
      </c>
      <c r="D751">
        <v>10</v>
      </c>
      <c r="E751" s="1">
        <v>42098.04791666667</v>
      </c>
      <c r="F751" s="1">
        <v>42101.038564814815</v>
      </c>
      <c r="G751" t="s">
        <v>16</v>
      </c>
      <c r="H751" t="s">
        <v>289</v>
      </c>
      <c r="I751" t="s">
        <v>103</v>
      </c>
      <c r="K751">
        <v>28034</v>
      </c>
      <c r="L751" t="s">
        <v>104</v>
      </c>
      <c r="M751" t="s">
        <v>27</v>
      </c>
      <c r="N751" t="s">
        <v>105</v>
      </c>
      <c r="O751" t="s">
        <v>106</v>
      </c>
      <c r="P751" s="14" t="str">
        <f t="shared" si="99"/>
        <v>Diego Freyre</v>
      </c>
      <c r="Q751" s="14" t="str">
        <f t="shared" si="100"/>
        <v>Diego Freyre</v>
      </c>
      <c r="R751" t="s">
        <v>33</v>
      </c>
      <c r="S751" s="7">
        <f t="shared" si="101"/>
        <v>6</v>
      </c>
      <c r="T751" s="7" t="str">
        <f t="shared" si="102"/>
        <v>Medium</v>
      </c>
      <c r="U751" s="7" t="str">
        <f t="shared" si="103"/>
        <v>MEDIUM</v>
      </c>
      <c r="V751" s="7" t="str">
        <f t="shared" si="104"/>
        <v>medium</v>
      </c>
      <c r="W751" s="7" t="str">
        <f t="shared" si="105"/>
        <v>Medium</v>
      </c>
      <c r="X751" s="9" t="str">
        <f>LEFT(A751,2)</f>
        <v>10</v>
      </c>
      <c r="Y751" s="9" t="str">
        <f>RIGHT(A751,3)</f>
        <v>380</v>
      </c>
      <c r="Z751" s="9" t="str">
        <f t="shared" si="106"/>
        <v>ge Car</v>
      </c>
      <c r="AA751" s="9" t="str">
        <f t="shared" si="107"/>
        <v>ppe</v>
      </c>
    </row>
    <row r="752" spans="1:27" x14ac:dyDescent="0.25">
      <c r="A752">
        <v>10390</v>
      </c>
      <c r="B752">
        <v>31</v>
      </c>
      <c r="C752">
        <v>98.99</v>
      </c>
      <c r="D752">
        <v>16</v>
      </c>
      <c r="E752" s="1">
        <v>42588.97152777778</v>
      </c>
      <c r="F752" s="1">
        <v>42589.351782407408</v>
      </c>
      <c r="G752" t="s">
        <v>16</v>
      </c>
      <c r="H752" t="s">
        <v>289</v>
      </c>
      <c r="I752" t="s">
        <v>156</v>
      </c>
      <c r="J752" t="s">
        <v>35</v>
      </c>
      <c r="K752">
        <v>97562</v>
      </c>
      <c r="L752" t="s">
        <v>20</v>
      </c>
      <c r="M752" t="s">
        <v>21</v>
      </c>
      <c r="N752" t="s">
        <v>157</v>
      </c>
      <c r="O752" t="s">
        <v>158</v>
      </c>
      <c r="P752" s="14" t="str">
        <f t="shared" si="99"/>
        <v>Valarie Nelson</v>
      </c>
      <c r="Q752" s="14" t="str">
        <f t="shared" si="100"/>
        <v>Valarie Nelson</v>
      </c>
      <c r="R752" t="s">
        <v>33</v>
      </c>
      <c r="S752" s="7">
        <f t="shared" si="101"/>
        <v>6</v>
      </c>
      <c r="T752" s="7" t="str">
        <f t="shared" si="102"/>
        <v>Medium</v>
      </c>
      <c r="U752" s="7" t="str">
        <f t="shared" si="103"/>
        <v>MEDIUM</v>
      </c>
      <c r="V752" s="7" t="str">
        <f t="shared" si="104"/>
        <v>medium</v>
      </c>
      <c r="W752" s="7" t="str">
        <f t="shared" si="105"/>
        <v>Medium</v>
      </c>
      <c r="X752" s="9" t="str">
        <f>LEFT(A752,2)</f>
        <v>10</v>
      </c>
      <c r="Y752" s="9" t="str">
        <f>RIGHT(A752,3)</f>
        <v>390</v>
      </c>
      <c r="Z752" s="9" t="str">
        <f t="shared" si="106"/>
        <v>ge Car</v>
      </c>
      <c r="AA752" s="9" t="str">
        <f t="shared" si="107"/>
        <v>ppe</v>
      </c>
    </row>
    <row r="753" spans="1:27" x14ac:dyDescent="0.25">
      <c r="A753">
        <v>10409</v>
      </c>
      <c r="B753">
        <v>6</v>
      </c>
      <c r="C753">
        <v>100</v>
      </c>
      <c r="D753">
        <v>2</v>
      </c>
      <c r="E753" s="1">
        <v>41826.975694444445</v>
      </c>
      <c r="F753" s="1">
        <v>41827.246712962966</v>
      </c>
      <c r="G753" t="s">
        <v>16</v>
      </c>
      <c r="H753" t="s">
        <v>289</v>
      </c>
      <c r="I753" t="s">
        <v>115</v>
      </c>
      <c r="K753">
        <v>69045</v>
      </c>
      <c r="L753" t="s">
        <v>115</v>
      </c>
      <c r="M753" t="s">
        <v>57</v>
      </c>
      <c r="N753" t="s">
        <v>230</v>
      </c>
      <c r="O753" t="s">
        <v>231</v>
      </c>
      <c r="P753" s="14" t="str">
        <f t="shared" si="99"/>
        <v>Wendy Victorino</v>
      </c>
      <c r="Q753" s="14" t="str">
        <f t="shared" si="100"/>
        <v>Wendy Victorino</v>
      </c>
      <c r="R753" t="s">
        <v>24</v>
      </c>
      <c r="S753" s="7">
        <f t="shared" si="101"/>
        <v>5</v>
      </c>
      <c r="T753" s="7" t="str">
        <f t="shared" si="102"/>
        <v>Small</v>
      </c>
      <c r="U753" s="7" t="str">
        <f t="shared" si="103"/>
        <v>SMALL</v>
      </c>
      <c r="V753" s="7" t="str">
        <f t="shared" si="104"/>
        <v>small</v>
      </c>
      <c r="W753" s="7" t="str">
        <f t="shared" si="105"/>
        <v>Small</v>
      </c>
      <c r="X753" s="9" t="str">
        <f>LEFT(A753,2)</f>
        <v>10</v>
      </c>
      <c r="Y753" s="9" t="str">
        <f>RIGHT(A753,3)</f>
        <v>409</v>
      </c>
      <c r="Z753" s="9" t="str">
        <f t="shared" si="106"/>
        <v>ge Car</v>
      </c>
      <c r="AA753" s="9" t="str">
        <f t="shared" si="107"/>
        <v>ppe</v>
      </c>
    </row>
    <row r="754" spans="1:27" x14ac:dyDescent="0.25">
      <c r="A754">
        <v>10420</v>
      </c>
      <c r="B754">
        <v>45</v>
      </c>
      <c r="C754">
        <v>100</v>
      </c>
      <c r="D754">
        <v>2</v>
      </c>
      <c r="E754" s="1">
        <v>42318.990277777775</v>
      </c>
      <c r="F754" s="1">
        <v>42320.001782407409</v>
      </c>
      <c r="G754" t="s">
        <v>171</v>
      </c>
      <c r="H754" t="s">
        <v>289</v>
      </c>
      <c r="I754" t="s">
        <v>90</v>
      </c>
      <c r="J754" t="s">
        <v>91</v>
      </c>
      <c r="K754">
        <v>2067</v>
      </c>
      <c r="L754" t="s">
        <v>56</v>
      </c>
      <c r="M754" t="s">
        <v>57</v>
      </c>
      <c r="N754" t="s">
        <v>92</v>
      </c>
      <c r="O754" t="s">
        <v>93</v>
      </c>
      <c r="P754" s="14" t="str">
        <f t="shared" si="99"/>
        <v>Adrian Huxley</v>
      </c>
      <c r="Q754" s="14" t="str">
        <f t="shared" si="100"/>
        <v>Adrian Huxley</v>
      </c>
      <c r="R754" t="s">
        <v>33</v>
      </c>
      <c r="S754" s="7">
        <f t="shared" si="101"/>
        <v>6</v>
      </c>
      <c r="T754" s="7" t="str">
        <f t="shared" si="102"/>
        <v>Medium</v>
      </c>
      <c r="U754" s="7" t="str">
        <f t="shared" si="103"/>
        <v>MEDIUM</v>
      </c>
      <c r="V754" s="7" t="str">
        <f t="shared" si="104"/>
        <v>medium</v>
      </c>
      <c r="W754" s="7" t="str">
        <f t="shared" si="105"/>
        <v>Medium</v>
      </c>
      <c r="X754" s="9" t="str">
        <f>LEFT(A754,2)</f>
        <v>10</v>
      </c>
      <c r="Y754" s="9" t="str">
        <f>RIGHT(A754,3)</f>
        <v>420</v>
      </c>
      <c r="Z754" s="9" t="str">
        <f t="shared" si="106"/>
        <v>ge Car</v>
      </c>
      <c r="AA754" s="9" t="str">
        <f t="shared" si="107"/>
        <v>Pro</v>
      </c>
    </row>
    <row r="755" spans="1:27" x14ac:dyDescent="0.25">
      <c r="A755">
        <v>10103</v>
      </c>
      <c r="B755">
        <v>22</v>
      </c>
      <c r="C755">
        <v>54.09</v>
      </c>
      <c r="D755">
        <v>2</v>
      </c>
      <c r="E755" s="1">
        <v>42030.006249999999</v>
      </c>
      <c r="F755" s="1">
        <v>42032.621655092589</v>
      </c>
      <c r="G755" t="s">
        <v>16</v>
      </c>
      <c r="H755" t="s">
        <v>271</v>
      </c>
      <c r="I755" t="s">
        <v>79</v>
      </c>
      <c r="K755">
        <v>4110</v>
      </c>
      <c r="L755" t="s">
        <v>48</v>
      </c>
      <c r="M755" t="s">
        <v>27</v>
      </c>
      <c r="N755" t="s">
        <v>80</v>
      </c>
      <c r="O755" t="s">
        <v>81</v>
      </c>
      <c r="P755" s="14" t="str">
        <f t="shared" si="99"/>
        <v>Jonas Bergulfsen</v>
      </c>
      <c r="Q755" s="14" t="str">
        <f t="shared" si="100"/>
        <v>Jonas Bergulfsen</v>
      </c>
      <c r="R755" t="s">
        <v>24</v>
      </c>
      <c r="S755" s="7">
        <f t="shared" si="101"/>
        <v>5</v>
      </c>
      <c r="T755" s="7" t="str">
        <f t="shared" si="102"/>
        <v>Small</v>
      </c>
      <c r="U755" s="7" t="str">
        <f t="shared" si="103"/>
        <v>SMALL</v>
      </c>
      <c r="V755" s="7" t="str">
        <f t="shared" si="104"/>
        <v>small</v>
      </c>
      <c r="W755" s="7" t="str">
        <f t="shared" si="105"/>
        <v>Small</v>
      </c>
      <c r="X755" s="9" t="str">
        <f>LEFT(A755,2)</f>
        <v>10</v>
      </c>
      <c r="Y755" s="9" t="str">
        <f>RIGHT(A755,3)</f>
        <v>103</v>
      </c>
      <c r="Z755" s="9" t="str">
        <f t="shared" si="106"/>
        <v xml:space="preserve">s and </v>
      </c>
      <c r="AA755" s="9" t="str">
        <f t="shared" si="107"/>
        <v>ppe</v>
      </c>
    </row>
    <row r="756" spans="1:27" x14ac:dyDescent="0.25">
      <c r="A756">
        <v>10114</v>
      </c>
      <c r="B756">
        <v>45</v>
      </c>
      <c r="C756">
        <v>68.67</v>
      </c>
      <c r="D756">
        <v>6</v>
      </c>
      <c r="E756" s="1">
        <v>41291.010416666664</v>
      </c>
      <c r="F756" s="1">
        <v>41292.967291666668</v>
      </c>
      <c r="G756" t="s">
        <v>16</v>
      </c>
      <c r="H756" t="s">
        <v>271</v>
      </c>
      <c r="I756" t="s">
        <v>30</v>
      </c>
      <c r="K756">
        <v>75012</v>
      </c>
      <c r="L756" t="s">
        <v>26</v>
      </c>
      <c r="M756" t="s">
        <v>27</v>
      </c>
      <c r="N756" t="s">
        <v>223</v>
      </c>
      <c r="O756" t="s">
        <v>224</v>
      </c>
      <c r="P756" s="14" t="str">
        <f t="shared" si="99"/>
        <v>Marie Bertrand</v>
      </c>
      <c r="Q756" s="14" t="str">
        <f t="shared" si="100"/>
        <v>Marie Bertrand</v>
      </c>
      <c r="R756" t="s">
        <v>33</v>
      </c>
      <c r="S756" s="7">
        <f t="shared" si="101"/>
        <v>6</v>
      </c>
      <c r="T756" s="7" t="str">
        <f t="shared" si="102"/>
        <v>Medium</v>
      </c>
      <c r="U756" s="7" t="str">
        <f t="shared" si="103"/>
        <v>MEDIUM</v>
      </c>
      <c r="V756" s="7" t="str">
        <f t="shared" si="104"/>
        <v>medium</v>
      </c>
      <c r="W756" s="7" t="str">
        <f t="shared" si="105"/>
        <v>Medium</v>
      </c>
      <c r="X756" s="9" t="str">
        <f>LEFT(A756,2)</f>
        <v>10</v>
      </c>
      <c r="Y756" s="9" t="str">
        <f>RIGHT(A756,3)</f>
        <v>114</v>
      </c>
      <c r="Z756" s="9" t="str">
        <f t="shared" si="106"/>
        <v xml:space="preserve">s and </v>
      </c>
      <c r="AA756" s="9" t="str">
        <f t="shared" si="107"/>
        <v>ppe</v>
      </c>
    </row>
    <row r="757" spans="1:27" x14ac:dyDescent="0.25">
      <c r="A757">
        <v>10126</v>
      </c>
      <c r="B757">
        <v>43</v>
      </c>
      <c r="C757">
        <v>65.02</v>
      </c>
      <c r="D757">
        <v>2</v>
      </c>
      <c r="E757" s="1">
        <v>41094.050000000003</v>
      </c>
      <c r="F757" s="1">
        <v>41094.764826388891</v>
      </c>
      <c r="G757" t="s">
        <v>16</v>
      </c>
      <c r="H757" t="s">
        <v>271</v>
      </c>
      <c r="I757" t="s">
        <v>103</v>
      </c>
      <c r="K757">
        <v>28023</v>
      </c>
      <c r="L757" t="s">
        <v>104</v>
      </c>
      <c r="M757" t="s">
        <v>27</v>
      </c>
      <c r="N757" t="s">
        <v>113</v>
      </c>
      <c r="O757" t="s">
        <v>114</v>
      </c>
      <c r="P757" s="14" t="str">
        <f t="shared" si="99"/>
        <v>MartÂ¡n Sommer</v>
      </c>
      <c r="Q757" s="14" t="str">
        <f t="shared" si="100"/>
        <v>MartÂ¡n Sommer</v>
      </c>
      <c r="R757" t="s">
        <v>24</v>
      </c>
      <c r="S757" s="7">
        <f t="shared" si="101"/>
        <v>5</v>
      </c>
      <c r="T757" s="7" t="str">
        <f t="shared" si="102"/>
        <v>Small</v>
      </c>
      <c r="U757" s="7" t="str">
        <f t="shared" si="103"/>
        <v>SMALL</v>
      </c>
      <c r="V757" s="7" t="str">
        <f t="shared" si="104"/>
        <v>small</v>
      </c>
      <c r="W757" s="7" t="str">
        <f t="shared" si="105"/>
        <v>Small</v>
      </c>
      <c r="X757" s="9" t="str">
        <f>LEFT(A757,2)</f>
        <v>10</v>
      </c>
      <c r="Y757" s="9" t="str">
        <f>RIGHT(A757,3)</f>
        <v>126</v>
      </c>
      <c r="Z757" s="9" t="str">
        <f t="shared" si="106"/>
        <v xml:space="preserve">s and </v>
      </c>
      <c r="AA757" s="9" t="str">
        <f t="shared" si="107"/>
        <v>ppe</v>
      </c>
    </row>
    <row r="758" spans="1:27" x14ac:dyDescent="0.25">
      <c r="A758">
        <v>10140</v>
      </c>
      <c r="B758">
        <v>46</v>
      </c>
      <c r="C758">
        <v>61.99</v>
      </c>
      <c r="D758">
        <v>2</v>
      </c>
      <c r="E758" s="1">
        <v>41062.01666666667</v>
      </c>
      <c r="F758" s="1">
        <v>41063.148414351854</v>
      </c>
      <c r="G758" t="s">
        <v>16</v>
      </c>
      <c r="H758" t="s">
        <v>271</v>
      </c>
      <c r="I758" t="s">
        <v>40</v>
      </c>
      <c r="J758" t="s">
        <v>35</v>
      </c>
      <c r="K758">
        <v>94217</v>
      </c>
      <c r="L758" t="s">
        <v>20</v>
      </c>
      <c r="M758" t="s">
        <v>21</v>
      </c>
      <c r="N758" t="s">
        <v>41</v>
      </c>
      <c r="O758" t="s">
        <v>42</v>
      </c>
      <c r="P758" s="14" t="str">
        <f t="shared" si="99"/>
        <v>Juri Hirano</v>
      </c>
      <c r="Q758" s="14" t="str">
        <f t="shared" si="100"/>
        <v>Juri Hirano</v>
      </c>
      <c r="R758" t="s">
        <v>24</v>
      </c>
      <c r="S758" s="7">
        <f t="shared" si="101"/>
        <v>5</v>
      </c>
      <c r="T758" s="7" t="str">
        <f t="shared" si="102"/>
        <v>Small</v>
      </c>
      <c r="U758" s="7" t="str">
        <f t="shared" si="103"/>
        <v>SMALL</v>
      </c>
      <c r="V758" s="7" t="str">
        <f t="shared" si="104"/>
        <v>small</v>
      </c>
      <c r="W758" s="7" t="str">
        <f t="shared" si="105"/>
        <v>Small</v>
      </c>
      <c r="X758" s="9" t="str">
        <f>LEFT(A758,2)</f>
        <v>10</v>
      </c>
      <c r="Y758" s="9" t="str">
        <f>RIGHT(A758,3)</f>
        <v>140</v>
      </c>
      <c r="Z758" s="9" t="str">
        <f t="shared" si="106"/>
        <v xml:space="preserve">s and </v>
      </c>
      <c r="AA758" s="9" t="str">
        <f t="shared" si="107"/>
        <v>ppe</v>
      </c>
    </row>
    <row r="759" spans="1:27" x14ac:dyDescent="0.25">
      <c r="A759">
        <v>10151</v>
      </c>
      <c r="B759">
        <v>39</v>
      </c>
      <c r="C759">
        <v>69.28</v>
      </c>
      <c r="D759">
        <v>9</v>
      </c>
      <c r="E759" s="1">
        <v>41816.070833333331</v>
      </c>
      <c r="F759" s="1">
        <v>41817.925462962965</v>
      </c>
      <c r="G759" t="s">
        <v>16</v>
      </c>
      <c r="H759" t="s">
        <v>271</v>
      </c>
      <c r="I759" t="s">
        <v>217</v>
      </c>
      <c r="K759">
        <v>90110</v>
      </c>
      <c r="L759" t="s">
        <v>76</v>
      </c>
      <c r="M759" t="s">
        <v>27</v>
      </c>
      <c r="N759" t="s">
        <v>218</v>
      </c>
      <c r="O759" t="s">
        <v>219</v>
      </c>
      <c r="P759" s="14" t="str">
        <f t="shared" si="99"/>
        <v>Pirkko Koskitalo</v>
      </c>
      <c r="Q759" s="14" t="str">
        <f t="shared" si="100"/>
        <v>Pirkko Koskitalo</v>
      </c>
      <c r="R759" t="s">
        <v>24</v>
      </c>
      <c r="S759" s="7">
        <f t="shared" si="101"/>
        <v>5</v>
      </c>
      <c r="T759" s="7" t="str">
        <f t="shared" si="102"/>
        <v>Small</v>
      </c>
      <c r="U759" s="7" t="str">
        <f t="shared" si="103"/>
        <v>SMALL</v>
      </c>
      <c r="V759" s="7" t="str">
        <f t="shared" si="104"/>
        <v>small</v>
      </c>
      <c r="W759" s="7" t="str">
        <f t="shared" si="105"/>
        <v>Small</v>
      </c>
      <c r="X759" s="9" t="str">
        <f>LEFT(A759,2)</f>
        <v>10</v>
      </c>
      <c r="Y759" s="9" t="str">
        <f>RIGHT(A759,3)</f>
        <v>151</v>
      </c>
      <c r="Z759" s="9" t="str">
        <f t="shared" si="106"/>
        <v xml:space="preserve">s and </v>
      </c>
      <c r="AA759" s="9" t="str">
        <f t="shared" si="107"/>
        <v>ppe</v>
      </c>
    </row>
    <row r="760" spans="1:27" x14ac:dyDescent="0.25">
      <c r="A760">
        <v>10165</v>
      </c>
      <c r="B760">
        <v>31</v>
      </c>
      <c r="C760">
        <v>71.099999999999994</v>
      </c>
      <c r="D760">
        <v>18</v>
      </c>
      <c r="E760" s="1">
        <v>40955.015972222223</v>
      </c>
      <c r="F760" s="1">
        <v>40957.081886574073</v>
      </c>
      <c r="G760" t="s">
        <v>16</v>
      </c>
      <c r="H760" t="s">
        <v>271</v>
      </c>
      <c r="I760" t="s">
        <v>115</v>
      </c>
      <c r="K760">
        <v>79903</v>
      </c>
      <c r="L760" t="s">
        <v>115</v>
      </c>
      <c r="M760" t="s">
        <v>116</v>
      </c>
      <c r="N760" t="s">
        <v>117</v>
      </c>
      <c r="O760" t="s">
        <v>118</v>
      </c>
      <c r="P760" s="14" t="str">
        <f t="shared" si="99"/>
        <v>Eric Natividad</v>
      </c>
      <c r="Q760" s="14" t="str">
        <f t="shared" si="100"/>
        <v>Eric Natividad</v>
      </c>
      <c r="R760" t="s">
        <v>24</v>
      </c>
      <c r="S760" s="7">
        <f t="shared" si="101"/>
        <v>5</v>
      </c>
      <c r="T760" s="7" t="str">
        <f t="shared" si="102"/>
        <v>Small</v>
      </c>
      <c r="U760" s="7" t="str">
        <f t="shared" si="103"/>
        <v>SMALL</v>
      </c>
      <c r="V760" s="7" t="str">
        <f t="shared" si="104"/>
        <v>small</v>
      </c>
      <c r="W760" s="7" t="str">
        <f t="shared" si="105"/>
        <v>Small</v>
      </c>
      <c r="X760" s="9" t="str">
        <f>LEFT(A760,2)</f>
        <v>10</v>
      </c>
      <c r="Y760" s="9" t="str">
        <f>RIGHT(A760,3)</f>
        <v>165</v>
      </c>
      <c r="Z760" s="9" t="str">
        <f t="shared" si="106"/>
        <v xml:space="preserve">s and </v>
      </c>
      <c r="AA760" s="9" t="str">
        <f t="shared" si="107"/>
        <v>ppe</v>
      </c>
    </row>
    <row r="761" spans="1:27" x14ac:dyDescent="0.25">
      <c r="A761">
        <v>10175</v>
      </c>
      <c r="B761">
        <v>41</v>
      </c>
      <c r="C761">
        <v>69.28</v>
      </c>
      <c r="D761">
        <v>7</v>
      </c>
      <c r="E761" s="1">
        <v>41521.992361111108</v>
      </c>
      <c r="F761" s="1">
        <v>41524.58084490741</v>
      </c>
      <c r="G761" t="s">
        <v>16</v>
      </c>
      <c r="H761" t="s">
        <v>271</v>
      </c>
      <c r="I761" t="s">
        <v>184</v>
      </c>
      <c r="K761" t="s">
        <v>185</v>
      </c>
      <c r="L761" t="s">
        <v>99</v>
      </c>
      <c r="M761" t="s">
        <v>27</v>
      </c>
      <c r="N761" t="s">
        <v>39</v>
      </c>
      <c r="O761" t="s">
        <v>186</v>
      </c>
      <c r="P761" s="14" t="str">
        <f t="shared" si="99"/>
        <v>Ann Brown</v>
      </c>
      <c r="Q761" s="14" t="str">
        <f t="shared" si="100"/>
        <v>Ann Brown</v>
      </c>
      <c r="R761" t="s">
        <v>24</v>
      </c>
      <c r="S761" s="7">
        <f t="shared" si="101"/>
        <v>5</v>
      </c>
      <c r="T761" s="7" t="str">
        <f t="shared" si="102"/>
        <v>Small</v>
      </c>
      <c r="U761" s="7" t="str">
        <f t="shared" si="103"/>
        <v>SMALL</v>
      </c>
      <c r="V761" s="7" t="str">
        <f t="shared" si="104"/>
        <v>small</v>
      </c>
      <c r="W761" s="7" t="str">
        <f t="shared" si="105"/>
        <v>Small</v>
      </c>
      <c r="X761" s="9" t="str">
        <f>LEFT(A761,2)</f>
        <v>10</v>
      </c>
      <c r="Y761" s="9" t="str">
        <f>RIGHT(A761,3)</f>
        <v>175</v>
      </c>
      <c r="Z761" s="9" t="str">
        <f t="shared" si="106"/>
        <v xml:space="preserve">s and </v>
      </c>
      <c r="AA761" s="9" t="str">
        <f t="shared" si="107"/>
        <v>ppe</v>
      </c>
    </row>
    <row r="762" spans="1:27" x14ac:dyDescent="0.25">
      <c r="A762">
        <v>10184</v>
      </c>
      <c r="B762">
        <v>44</v>
      </c>
      <c r="C762">
        <v>60.16</v>
      </c>
      <c r="D762">
        <v>12</v>
      </c>
      <c r="E762" s="1">
        <v>41503.053472222222</v>
      </c>
      <c r="F762" s="1">
        <v>41503.742928240739</v>
      </c>
      <c r="G762" t="s">
        <v>16</v>
      </c>
      <c r="H762" t="s">
        <v>271</v>
      </c>
      <c r="I762" t="s">
        <v>275</v>
      </c>
      <c r="K762">
        <v>41101</v>
      </c>
      <c r="L762" t="s">
        <v>104</v>
      </c>
      <c r="M762" t="s">
        <v>27</v>
      </c>
      <c r="N762" t="s">
        <v>276</v>
      </c>
      <c r="O762" t="s">
        <v>277</v>
      </c>
      <c r="P762" s="14" t="str">
        <f t="shared" si="99"/>
        <v>Jose Pedro Roel</v>
      </c>
      <c r="Q762" s="14" t="str">
        <f t="shared" si="100"/>
        <v>Jose Pedro Roel</v>
      </c>
      <c r="R762" t="s">
        <v>24</v>
      </c>
      <c r="S762" s="7">
        <f t="shared" si="101"/>
        <v>5</v>
      </c>
      <c r="T762" s="7" t="str">
        <f t="shared" si="102"/>
        <v>Small</v>
      </c>
      <c r="U762" s="7" t="str">
        <f t="shared" si="103"/>
        <v>SMALL</v>
      </c>
      <c r="V762" s="7" t="str">
        <f t="shared" si="104"/>
        <v>small</v>
      </c>
      <c r="W762" s="7" t="str">
        <f t="shared" si="105"/>
        <v>Small</v>
      </c>
      <c r="X762" s="9" t="str">
        <f>LEFT(A762,2)</f>
        <v>10</v>
      </c>
      <c r="Y762" s="9" t="str">
        <f>RIGHT(A762,3)</f>
        <v>184</v>
      </c>
      <c r="Z762" s="9" t="str">
        <f t="shared" si="106"/>
        <v xml:space="preserve">s and </v>
      </c>
      <c r="AA762" s="9" t="str">
        <f t="shared" si="107"/>
        <v>ppe</v>
      </c>
    </row>
    <row r="763" spans="1:27" x14ac:dyDescent="0.25">
      <c r="A763">
        <v>10194</v>
      </c>
      <c r="B763">
        <v>45</v>
      </c>
      <c r="C763">
        <v>70.489999999999995</v>
      </c>
      <c r="D763">
        <v>2</v>
      </c>
      <c r="E763" s="1">
        <v>41129.083333333336</v>
      </c>
      <c r="F763" s="1">
        <v>41131.674895833334</v>
      </c>
      <c r="G763" t="s">
        <v>16</v>
      </c>
      <c r="H763" t="s">
        <v>271</v>
      </c>
      <c r="I763" t="s">
        <v>127</v>
      </c>
      <c r="K763">
        <v>69004</v>
      </c>
      <c r="L763" t="s">
        <v>26</v>
      </c>
      <c r="M763" t="s">
        <v>27</v>
      </c>
      <c r="N763" t="s">
        <v>128</v>
      </c>
      <c r="O763" t="s">
        <v>129</v>
      </c>
      <c r="P763" s="14" t="str">
        <f t="shared" si="99"/>
        <v>Mary Saveley</v>
      </c>
      <c r="Q763" s="14" t="str">
        <f t="shared" si="100"/>
        <v>Mary Saveley</v>
      </c>
      <c r="R763" t="s">
        <v>33</v>
      </c>
      <c r="S763" s="7">
        <f t="shared" si="101"/>
        <v>6</v>
      </c>
      <c r="T763" s="7" t="str">
        <f t="shared" si="102"/>
        <v>Medium</v>
      </c>
      <c r="U763" s="7" t="str">
        <f t="shared" si="103"/>
        <v>MEDIUM</v>
      </c>
      <c r="V763" s="7" t="str">
        <f t="shared" si="104"/>
        <v>medium</v>
      </c>
      <c r="W763" s="7" t="str">
        <f t="shared" si="105"/>
        <v>Medium</v>
      </c>
      <c r="X763" s="9" t="str">
        <f>LEFT(A763,2)</f>
        <v>10</v>
      </c>
      <c r="Y763" s="9" t="str">
        <f>RIGHT(A763,3)</f>
        <v>194</v>
      </c>
      <c r="Z763" s="9" t="str">
        <f t="shared" si="106"/>
        <v xml:space="preserve">s and </v>
      </c>
      <c r="AA763" s="9" t="str">
        <f t="shared" si="107"/>
        <v>ppe</v>
      </c>
    </row>
    <row r="764" spans="1:27" x14ac:dyDescent="0.25">
      <c r="A764">
        <v>10207</v>
      </c>
      <c r="B764">
        <v>37</v>
      </c>
      <c r="C764">
        <v>69.89</v>
      </c>
      <c r="D764">
        <v>13</v>
      </c>
      <c r="E764" s="1">
        <v>41065.035416666666</v>
      </c>
      <c r="F764" s="1">
        <v>41066.73300925926</v>
      </c>
      <c r="G764" t="s">
        <v>16</v>
      </c>
      <c r="H764" t="s">
        <v>271</v>
      </c>
      <c r="I764" t="s">
        <v>210</v>
      </c>
      <c r="J764" t="s">
        <v>72</v>
      </c>
      <c r="K764">
        <v>51003</v>
      </c>
      <c r="L764" t="s">
        <v>20</v>
      </c>
      <c r="M764" t="s">
        <v>21</v>
      </c>
      <c r="N764" t="s">
        <v>229</v>
      </c>
      <c r="O764" t="s">
        <v>158</v>
      </c>
      <c r="P764" s="14" t="str">
        <f t="shared" si="99"/>
        <v>Valarie Franco</v>
      </c>
      <c r="Q764" s="14" t="str">
        <f t="shared" si="100"/>
        <v>Valarie Franco</v>
      </c>
      <c r="R764" t="s">
        <v>24</v>
      </c>
      <c r="S764" s="7">
        <f t="shared" si="101"/>
        <v>5</v>
      </c>
      <c r="T764" s="7" t="str">
        <f t="shared" si="102"/>
        <v>Small</v>
      </c>
      <c r="U764" s="7" t="str">
        <f t="shared" si="103"/>
        <v>SMALL</v>
      </c>
      <c r="V764" s="7" t="str">
        <f t="shared" si="104"/>
        <v>small</v>
      </c>
      <c r="W764" s="7" t="str">
        <f t="shared" si="105"/>
        <v>Small</v>
      </c>
      <c r="X764" s="9" t="str">
        <f>LEFT(A764,2)</f>
        <v>10</v>
      </c>
      <c r="Y764" s="9" t="str">
        <f>RIGHT(A764,3)</f>
        <v>207</v>
      </c>
      <c r="Z764" s="9" t="str">
        <f t="shared" si="106"/>
        <v xml:space="preserve">s and </v>
      </c>
      <c r="AA764" s="9" t="str">
        <f t="shared" si="107"/>
        <v>ppe</v>
      </c>
    </row>
    <row r="765" spans="1:27" x14ac:dyDescent="0.25">
      <c r="A765">
        <v>10217</v>
      </c>
      <c r="B765">
        <v>35</v>
      </c>
      <c r="C765">
        <v>61.38</v>
      </c>
      <c r="D765">
        <v>2</v>
      </c>
      <c r="E765" s="1">
        <v>41190.033333333333</v>
      </c>
      <c r="F765" s="1">
        <v>41190.037118055552</v>
      </c>
      <c r="G765" t="s">
        <v>16</v>
      </c>
      <c r="H765" t="s">
        <v>271</v>
      </c>
      <c r="I765" t="s">
        <v>115</v>
      </c>
      <c r="K765">
        <v>69045</v>
      </c>
      <c r="L765" t="s">
        <v>115</v>
      </c>
      <c r="M765" t="s">
        <v>57</v>
      </c>
      <c r="N765" t="s">
        <v>230</v>
      </c>
      <c r="O765" t="s">
        <v>231</v>
      </c>
      <c r="P765" s="14" t="str">
        <f t="shared" si="99"/>
        <v>Wendy Victorino</v>
      </c>
      <c r="Q765" s="14" t="str">
        <f t="shared" si="100"/>
        <v>Wendy Victorino</v>
      </c>
      <c r="R765" t="s">
        <v>24</v>
      </c>
      <c r="S765" s="7">
        <f t="shared" si="101"/>
        <v>5</v>
      </c>
      <c r="T765" s="7" t="str">
        <f t="shared" si="102"/>
        <v>Small</v>
      </c>
      <c r="U765" s="7" t="str">
        <f t="shared" si="103"/>
        <v>SMALL</v>
      </c>
      <c r="V765" s="7" t="str">
        <f t="shared" si="104"/>
        <v>small</v>
      </c>
      <c r="W765" s="7" t="str">
        <f t="shared" si="105"/>
        <v>Small</v>
      </c>
      <c r="X765" s="9" t="str">
        <f>LEFT(A765,2)</f>
        <v>10</v>
      </c>
      <c r="Y765" s="9" t="str">
        <f>RIGHT(A765,3)</f>
        <v>217</v>
      </c>
      <c r="Z765" s="9" t="str">
        <f t="shared" si="106"/>
        <v xml:space="preserve">s and </v>
      </c>
      <c r="AA765" s="9" t="str">
        <f t="shared" si="107"/>
        <v>ppe</v>
      </c>
    </row>
    <row r="766" spans="1:27" x14ac:dyDescent="0.25">
      <c r="A766">
        <v>10229</v>
      </c>
      <c r="B766">
        <v>28</v>
      </c>
      <c r="C766">
        <v>59.55</v>
      </c>
      <c r="D766">
        <v>7</v>
      </c>
      <c r="E766" s="1">
        <v>41587.068055555559</v>
      </c>
      <c r="F766" s="1">
        <v>41589.87159722222</v>
      </c>
      <c r="G766" t="s">
        <v>16</v>
      </c>
      <c r="H766" t="s">
        <v>271</v>
      </c>
      <c r="I766" t="s">
        <v>156</v>
      </c>
      <c r="J766" t="s">
        <v>35</v>
      </c>
      <c r="K766">
        <v>97562</v>
      </c>
      <c r="L766" t="s">
        <v>20</v>
      </c>
      <c r="M766" t="s">
        <v>21</v>
      </c>
      <c r="N766" t="s">
        <v>157</v>
      </c>
      <c r="O766" t="s">
        <v>158</v>
      </c>
      <c r="P766" s="14" t="str">
        <f t="shared" si="99"/>
        <v>Valarie Nelson</v>
      </c>
      <c r="Q766" s="14" t="str">
        <f t="shared" si="100"/>
        <v>Valarie Nelson</v>
      </c>
      <c r="R766" t="s">
        <v>24</v>
      </c>
      <c r="S766" s="7">
        <f t="shared" si="101"/>
        <v>5</v>
      </c>
      <c r="T766" s="7" t="str">
        <f t="shared" si="102"/>
        <v>Small</v>
      </c>
      <c r="U766" s="7" t="str">
        <f t="shared" si="103"/>
        <v>SMALL</v>
      </c>
      <c r="V766" s="7" t="str">
        <f t="shared" si="104"/>
        <v>small</v>
      </c>
      <c r="W766" s="7" t="str">
        <f t="shared" si="105"/>
        <v>Small</v>
      </c>
      <c r="X766" s="9" t="str">
        <f>LEFT(A766,2)</f>
        <v>10</v>
      </c>
      <c r="Y766" s="9" t="str">
        <f>RIGHT(A766,3)</f>
        <v>229</v>
      </c>
      <c r="Z766" s="9" t="str">
        <f t="shared" si="106"/>
        <v xml:space="preserve">s and </v>
      </c>
      <c r="AA766" s="9" t="str">
        <f t="shared" si="107"/>
        <v>ppe</v>
      </c>
    </row>
    <row r="767" spans="1:27" x14ac:dyDescent="0.25">
      <c r="A767">
        <v>10246</v>
      </c>
      <c r="B767">
        <v>30</v>
      </c>
      <c r="C767">
        <v>61.99</v>
      </c>
      <c r="D767">
        <v>11</v>
      </c>
      <c r="E767" s="1">
        <v>41346.044444444444</v>
      </c>
      <c r="F767" s="1">
        <v>41346.528078703705</v>
      </c>
      <c r="G767" t="s">
        <v>16</v>
      </c>
      <c r="H767" t="s">
        <v>271</v>
      </c>
      <c r="I767" t="s">
        <v>103</v>
      </c>
      <c r="K767">
        <v>28034</v>
      </c>
      <c r="L767" t="s">
        <v>104</v>
      </c>
      <c r="M767" t="s">
        <v>27</v>
      </c>
      <c r="N767" t="s">
        <v>105</v>
      </c>
      <c r="O767" t="s">
        <v>106</v>
      </c>
      <c r="P767" s="14" t="str">
        <f t="shared" si="99"/>
        <v>Diego Freyre</v>
      </c>
      <c r="Q767" s="14" t="str">
        <f t="shared" si="100"/>
        <v>Diego Freyre</v>
      </c>
      <c r="R767" t="s">
        <v>24</v>
      </c>
      <c r="S767" s="7">
        <f t="shared" si="101"/>
        <v>5</v>
      </c>
      <c r="T767" s="7" t="str">
        <f t="shared" si="102"/>
        <v>Small</v>
      </c>
      <c r="U767" s="7" t="str">
        <f t="shared" si="103"/>
        <v>SMALL</v>
      </c>
      <c r="V767" s="7" t="str">
        <f t="shared" si="104"/>
        <v>small</v>
      </c>
      <c r="W767" s="7" t="str">
        <f t="shared" si="105"/>
        <v>Small</v>
      </c>
      <c r="X767" s="9" t="str">
        <f>LEFT(A767,2)</f>
        <v>10</v>
      </c>
      <c r="Y767" s="9" t="str">
        <f>RIGHT(A767,3)</f>
        <v>246</v>
      </c>
      <c r="Z767" s="9" t="str">
        <f t="shared" si="106"/>
        <v xml:space="preserve">s and </v>
      </c>
      <c r="AA767" s="9" t="str">
        <f t="shared" si="107"/>
        <v>ppe</v>
      </c>
    </row>
    <row r="768" spans="1:27" x14ac:dyDescent="0.25">
      <c r="A768">
        <v>10259</v>
      </c>
      <c r="B768">
        <v>30</v>
      </c>
      <c r="C768">
        <v>49.22</v>
      </c>
      <c r="D768">
        <v>10</v>
      </c>
      <c r="E768" s="1">
        <v>41721.00277777778</v>
      </c>
      <c r="F768" s="1">
        <v>41721.603194444448</v>
      </c>
      <c r="G768" t="s">
        <v>16</v>
      </c>
      <c r="H768" t="s">
        <v>271</v>
      </c>
      <c r="I768" t="s">
        <v>115</v>
      </c>
      <c r="K768">
        <v>69045</v>
      </c>
      <c r="L768" t="s">
        <v>115</v>
      </c>
      <c r="M768" t="s">
        <v>57</v>
      </c>
      <c r="N768" t="s">
        <v>230</v>
      </c>
      <c r="O768" t="s">
        <v>231</v>
      </c>
      <c r="P768" s="14" t="str">
        <f t="shared" si="99"/>
        <v>Wendy Victorino</v>
      </c>
      <c r="Q768" s="14" t="str">
        <f t="shared" si="100"/>
        <v>Wendy Victorino</v>
      </c>
      <c r="R768" t="s">
        <v>24</v>
      </c>
      <c r="S768" s="7">
        <f t="shared" si="101"/>
        <v>5</v>
      </c>
      <c r="T768" s="7" t="str">
        <f t="shared" si="102"/>
        <v>Small</v>
      </c>
      <c r="U768" s="7" t="str">
        <f t="shared" si="103"/>
        <v>SMALL</v>
      </c>
      <c r="V768" s="7" t="str">
        <f t="shared" si="104"/>
        <v>small</v>
      </c>
      <c r="W768" s="7" t="str">
        <f t="shared" si="105"/>
        <v>Small</v>
      </c>
      <c r="X768" s="9" t="str">
        <f>LEFT(A768,2)</f>
        <v>10</v>
      </c>
      <c r="Y768" s="9" t="str">
        <f>RIGHT(A768,3)</f>
        <v>259</v>
      </c>
      <c r="Z768" s="9" t="str">
        <f t="shared" si="106"/>
        <v xml:space="preserve">s and </v>
      </c>
      <c r="AA768" s="9" t="str">
        <f t="shared" si="107"/>
        <v>ppe</v>
      </c>
    </row>
    <row r="769" spans="1:27" x14ac:dyDescent="0.25">
      <c r="A769">
        <v>10271</v>
      </c>
      <c r="B769">
        <v>25</v>
      </c>
      <c r="C769">
        <v>69.28</v>
      </c>
      <c r="D769">
        <v>11</v>
      </c>
      <c r="E769" s="1">
        <v>42547.020138888889</v>
      </c>
      <c r="F769" s="1">
        <v>42548.943981481483</v>
      </c>
      <c r="G769" t="s">
        <v>16</v>
      </c>
      <c r="H769" t="s">
        <v>271</v>
      </c>
      <c r="I769" t="s">
        <v>156</v>
      </c>
      <c r="J769" t="s">
        <v>35</v>
      </c>
      <c r="K769">
        <v>97562</v>
      </c>
      <c r="L769" t="s">
        <v>20</v>
      </c>
      <c r="M769" t="s">
        <v>21</v>
      </c>
      <c r="N769" t="s">
        <v>157</v>
      </c>
      <c r="O769" t="s">
        <v>158</v>
      </c>
      <c r="P769" s="14" t="str">
        <f t="shared" si="99"/>
        <v>Valarie Nelson</v>
      </c>
      <c r="Q769" s="14" t="str">
        <f t="shared" si="100"/>
        <v>Valarie Nelson</v>
      </c>
      <c r="R769" t="s">
        <v>24</v>
      </c>
      <c r="S769" s="7">
        <f t="shared" si="101"/>
        <v>5</v>
      </c>
      <c r="T769" s="7" t="str">
        <f t="shared" si="102"/>
        <v>Small</v>
      </c>
      <c r="U769" s="7" t="str">
        <f t="shared" si="103"/>
        <v>SMALL</v>
      </c>
      <c r="V769" s="7" t="str">
        <f t="shared" si="104"/>
        <v>small</v>
      </c>
      <c r="W769" s="7" t="str">
        <f t="shared" si="105"/>
        <v>Small</v>
      </c>
      <c r="X769" s="9" t="str">
        <f>LEFT(A769,2)</f>
        <v>10</v>
      </c>
      <c r="Y769" s="9" t="str">
        <f>RIGHT(A769,3)</f>
        <v>271</v>
      </c>
      <c r="Z769" s="9" t="str">
        <f t="shared" si="106"/>
        <v xml:space="preserve">s and </v>
      </c>
      <c r="AA769" s="9" t="str">
        <f t="shared" si="107"/>
        <v>ppe</v>
      </c>
    </row>
    <row r="770" spans="1:27" x14ac:dyDescent="0.25">
      <c r="A770">
        <v>10281</v>
      </c>
      <c r="B770">
        <v>29</v>
      </c>
      <c r="C770">
        <v>57.73</v>
      </c>
      <c r="D770">
        <v>7</v>
      </c>
      <c r="E770" s="1">
        <v>42154.955555555556</v>
      </c>
      <c r="F770" s="1">
        <v>42156.608425925922</v>
      </c>
      <c r="G770" t="s">
        <v>16</v>
      </c>
      <c r="H770" t="s">
        <v>271</v>
      </c>
      <c r="I770" t="s">
        <v>82</v>
      </c>
      <c r="J770" t="s">
        <v>83</v>
      </c>
      <c r="K770">
        <v>70267</v>
      </c>
      <c r="L770" t="s">
        <v>20</v>
      </c>
      <c r="M770" t="s">
        <v>21</v>
      </c>
      <c r="N770" t="s">
        <v>22</v>
      </c>
      <c r="O770" t="s">
        <v>84</v>
      </c>
      <c r="P770" s="14" t="str">
        <f t="shared" si="99"/>
        <v>Kyung Yu</v>
      </c>
      <c r="Q770" s="14" t="str">
        <f t="shared" si="100"/>
        <v>Kyung Yu</v>
      </c>
      <c r="R770" t="s">
        <v>24</v>
      </c>
      <c r="S770" s="7">
        <f t="shared" si="101"/>
        <v>5</v>
      </c>
      <c r="T770" s="7" t="str">
        <f t="shared" si="102"/>
        <v>Small</v>
      </c>
      <c r="U770" s="7" t="str">
        <f t="shared" si="103"/>
        <v>SMALL</v>
      </c>
      <c r="V770" s="7" t="str">
        <f t="shared" si="104"/>
        <v>small</v>
      </c>
      <c r="W770" s="7" t="str">
        <f t="shared" si="105"/>
        <v>Small</v>
      </c>
      <c r="X770" s="9" t="str">
        <f>LEFT(A770,2)</f>
        <v>10</v>
      </c>
      <c r="Y770" s="9" t="str">
        <f>RIGHT(A770,3)</f>
        <v>281</v>
      </c>
      <c r="Z770" s="9" t="str">
        <f t="shared" si="106"/>
        <v xml:space="preserve">s and </v>
      </c>
      <c r="AA770" s="9" t="str">
        <f t="shared" si="107"/>
        <v>ppe</v>
      </c>
    </row>
    <row r="771" spans="1:27" x14ac:dyDescent="0.25">
      <c r="A771">
        <v>10291</v>
      </c>
      <c r="B771">
        <v>26</v>
      </c>
      <c r="C771">
        <v>57.73</v>
      </c>
      <c r="D771">
        <v>2</v>
      </c>
      <c r="E771" s="1">
        <v>41762.96875</v>
      </c>
      <c r="F771" s="1">
        <v>41764.875775462962</v>
      </c>
      <c r="G771" t="s">
        <v>16</v>
      </c>
      <c r="H771" t="s">
        <v>271</v>
      </c>
      <c r="I771" t="s">
        <v>151</v>
      </c>
      <c r="K771" t="s">
        <v>152</v>
      </c>
      <c r="L771" t="s">
        <v>110</v>
      </c>
      <c r="M771" t="s">
        <v>27</v>
      </c>
      <c r="N771" t="s">
        <v>153</v>
      </c>
      <c r="O771" t="s">
        <v>119</v>
      </c>
      <c r="P771" s="14" t="str">
        <f t="shared" ref="P771:P834" si="108">CONCATENATE(O771," ",N771)</f>
        <v>Maria Larsson</v>
      </c>
      <c r="Q771" s="14" t="str">
        <f t="shared" ref="Q771:Q834" si="109">O771&amp;" "&amp;N771</f>
        <v>Maria Larsson</v>
      </c>
      <c r="R771" t="s">
        <v>24</v>
      </c>
      <c r="S771" s="7">
        <f t="shared" ref="S771:S834" si="110">LEN(R771)</f>
        <v>5</v>
      </c>
      <c r="T771" s="7" t="str">
        <f t="shared" ref="T771:T834" si="111">TRIM(R771)</f>
        <v>Small</v>
      </c>
      <c r="U771" s="7" t="str">
        <f t="shared" ref="U771:U834" si="112">UPPER(T771)</f>
        <v>SMALL</v>
      </c>
      <c r="V771" s="7" t="str">
        <f t="shared" ref="V771:V834" si="113">LOWER(U771)</f>
        <v>small</v>
      </c>
      <c r="W771" s="7" t="str">
        <f t="shared" ref="W771:W834" si="114">PROPER(V771)</f>
        <v>Small</v>
      </c>
      <c r="X771" s="9" t="str">
        <f>LEFT(A771,2)</f>
        <v>10</v>
      </c>
      <c r="Y771" s="9" t="str">
        <f>RIGHT(A771,3)</f>
        <v>291</v>
      </c>
      <c r="Z771" s="9" t="str">
        <f t="shared" ref="Z771:Z834" si="115">MID(H771,6,6)</f>
        <v xml:space="preserve">s and </v>
      </c>
      <c r="AA771" s="9" t="str">
        <f t="shared" ref="AA771:AA834" si="116">MID(G771,4,3)</f>
        <v>ppe</v>
      </c>
    </row>
    <row r="772" spans="1:27" x14ac:dyDescent="0.25">
      <c r="A772">
        <v>10305</v>
      </c>
      <c r="B772">
        <v>41</v>
      </c>
      <c r="C772">
        <v>53.48</v>
      </c>
      <c r="D772">
        <v>11</v>
      </c>
      <c r="E772" s="1">
        <v>41441.023611111108</v>
      </c>
      <c r="F772" s="1">
        <v>41442.492812500001</v>
      </c>
      <c r="G772" t="s">
        <v>16</v>
      </c>
      <c r="H772" t="s">
        <v>271</v>
      </c>
      <c r="I772" t="s">
        <v>71</v>
      </c>
      <c r="J772" t="s">
        <v>72</v>
      </c>
      <c r="K772">
        <v>51247</v>
      </c>
      <c r="L772" t="s">
        <v>20</v>
      </c>
      <c r="M772" t="s">
        <v>21</v>
      </c>
      <c r="N772" t="s">
        <v>73</v>
      </c>
      <c r="O772" t="s">
        <v>74</v>
      </c>
      <c r="P772" s="14" t="str">
        <f t="shared" si="108"/>
        <v>Marta Hernandez</v>
      </c>
      <c r="Q772" s="14" t="str">
        <f t="shared" si="109"/>
        <v>Marta Hernandez</v>
      </c>
      <c r="R772" t="s">
        <v>24</v>
      </c>
      <c r="S772" s="7">
        <f t="shared" si="110"/>
        <v>5</v>
      </c>
      <c r="T772" s="7" t="str">
        <f t="shared" si="111"/>
        <v>Small</v>
      </c>
      <c r="U772" s="7" t="str">
        <f t="shared" si="112"/>
        <v>SMALL</v>
      </c>
      <c r="V772" s="7" t="str">
        <f t="shared" si="113"/>
        <v>small</v>
      </c>
      <c r="W772" s="7" t="str">
        <f t="shared" si="114"/>
        <v>Small</v>
      </c>
      <c r="X772" s="9" t="str">
        <f>LEFT(A772,2)</f>
        <v>10</v>
      </c>
      <c r="Y772" s="9" t="str">
        <f>RIGHT(A772,3)</f>
        <v>305</v>
      </c>
      <c r="Z772" s="9" t="str">
        <f t="shared" si="115"/>
        <v xml:space="preserve">s and </v>
      </c>
      <c r="AA772" s="9" t="str">
        <f t="shared" si="116"/>
        <v>ppe</v>
      </c>
    </row>
    <row r="773" spans="1:27" x14ac:dyDescent="0.25">
      <c r="A773">
        <v>10313</v>
      </c>
      <c r="B773">
        <v>34</v>
      </c>
      <c r="C773">
        <v>52.87</v>
      </c>
      <c r="D773">
        <v>5</v>
      </c>
      <c r="E773" s="1">
        <v>42257.036111111112</v>
      </c>
      <c r="F773" s="1">
        <v>42259.403587962966</v>
      </c>
      <c r="G773" t="s">
        <v>16</v>
      </c>
      <c r="H773" t="s">
        <v>271</v>
      </c>
      <c r="I773" t="s">
        <v>130</v>
      </c>
      <c r="J773" t="s">
        <v>131</v>
      </c>
      <c r="K773" t="s">
        <v>132</v>
      </c>
      <c r="L773" t="s">
        <v>133</v>
      </c>
      <c r="M773" t="s">
        <v>21</v>
      </c>
      <c r="N773" t="s">
        <v>134</v>
      </c>
      <c r="O773" t="s">
        <v>135</v>
      </c>
      <c r="P773" s="14" t="str">
        <f t="shared" si="108"/>
        <v>Yoshi Tannamuri</v>
      </c>
      <c r="Q773" s="14" t="str">
        <f t="shared" si="109"/>
        <v>Yoshi Tannamuri</v>
      </c>
      <c r="R773" t="s">
        <v>24</v>
      </c>
      <c r="S773" s="7">
        <f t="shared" si="110"/>
        <v>5</v>
      </c>
      <c r="T773" s="7" t="str">
        <f t="shared" si="111"/>
        <v>Small</v>
      </c>
      <c r="U773" s="7" t="str">
        <f t="shared" si="112"/>
        <v>SMALL</v>
      </c>
      <c r="V773" s="7" t="str">
        <f t="shared" si="113"/>
        <v>small</v>
      </c>
      <c r="W773" s="7" t="str">
        <f t="shared" si="114"/>
        <v>Small</v>
      </c>
      <c r="X773" s="9" t="str">
        <f>LEFT(A773,2)</f>
        <v>10</v>
      </c>
      <c r="Y773" s="9" t="str">
        <f>RIGHT(A773,3)</f>
        <v>313</v>
      </c>
      <c r="Z773" s="9" t="str">
        <f t="shared" si="115"/>
        <v xml:space="preserve">s and </v>
      </c>
      <c r="AA773" s="9" t="str">
        <f t="shared" si="116"/>
        <v>ppe</v>
      </c>
    </row>
    <row r="774" spans="1:27" x14ac:dyDescent="0.25">
      <c r="A774">
        <v>10322</v>
      </c>
      <c r="B774">
        <v>35</v>
      </c>
      <c r="C774">
        <v>61.21</v>
      </c>
      <c r="D774">
        <v>11</v>
      </c>
      <c r="E774" s="1">
        <v>41577.967361111114</v>
      </c>
      <c r="F774" s="1">
        <v>41579.439421296294</v>
      </c>
      <c r="G774" t="s">
        <v>16</v>
      </c>
      <c r="H774" t="s">
        <v>271</v>
      </c>
      <c r="I774" t="s">
        <v>159</v>
      </c>
      <c r="J774" t="s">
        <v>160</v>
      </c>
      <c r="K774">
        <v>62005</v>
      </c>
      <c r="L774" t="s">
        <v>20</v>
      </c>
      <c r="M774" t="s">
        <v>21</v>
      </c>
      <c r="N774" t="s">
        <v>36</v>
      </c>
      <c r="O774" t="s">
        <v>158</v>
      </c>
      <c r="P774" s="14" t="str">
        <f t="shared" si="108"/>
        <v>Valarie Young</v>
      </c>
      <c r="Q774" s="14" t="str">
        <f t="shared" si="109"/>
        <v>Valarie Young</v>
      </c>
      <c r="R774" t="s">
        <v>24</v>
      </c>
      <c r="S774" s="7">
        <f t="shared" si="110"/>
        <v>5</v>
      </c>
      <c r="T774" s="7" t="str">
        <f t="shared" si="111"/>
        <v>Small</v>
      </c>
      <c r="U774" s="7" t="str">
        <f t="shared" si="112"/>
        <v>SMALL</v>
      </c>
      <c r="V774" s="7" t="str">
        <f t="shared" si="113"/>
        <v>small</v>
      </c>
      <c r="W774" s="7" t="str">
        <f t="shared" si="114"/>
        <v>Small</v>
      </c>
      <c r="X774" s="9" t="str">
        <f>LEFT(A774,2)</f>
        <v>10</v>
      </c>
      <c r="Y774" s="9" t="str">
        <f>RIGHT(A774,3)</f>
        <v>322</v>
      </c>
      <c r="Z774" s="9" t="str">
        <f t="shared" si="115"/>
        <v xml:space="preserve">s and </v>
      </c>
      <c r="AA774" s="9" t="str">
        <f t="shared" si="116"/>
        <v>ppe</v>
      </c>
    </row>
    <row r="775" spans="1:27" x14ac:dyDescent="0.25">
      <c r="A775">
        <v>10334</v>
      </c>
      <c r="B775">
        <v>34</v>
      </c>
      <c r="C775">
        <v>61.38</v>
      </c>
      <c r="D775">
        <v>1</v>
      </c>
      <c r="E775" s="1">
        <v>41506.04583333333</v>
      </c>
      <c r="F775" s="1">
        <v>41506.874027777776</v>
      </c>
      <c r="G775" t="s">
        <v>222</v>
      </c>
      <c r="H775" t="s">
        <v>271</v>
      </c>
      <c r="I775" t="s">
        <v>108</v>
      </c>
      <c r="K775" t="s">
        <v>109</v>
      </c>
      <c r="L775" t="s">
        <v>110</v>
      </c>
      <c r="M775" t="s">
        <v>27</v>
      </c>
      <c r="N775" t="s">
        <v>111</v>
      </c>
      <c r="O775" t="s">
        <v>112</v>
      </c>
      <c r="P775" s="14" t="str">
        <f t="shared" si="108"/>
        <v>Christina Berglund</v>
      </c>
      <c r="Q775" s="14" t="str">
        <f t="shared" si="109"/>
        <v>Christina Berglund</v>
      </c>
      <c r="R775" t="s">
        <v>24</v>
      </c>
      <c r="S775" s="7">
        <f t="shared" si="110"/>
        <v>5</v>
      </c>
      <c r="T775" s="7" t="str">
        <f t="shared" si="111"/>
        <v>Small</v>
      </c>
      <c r="U775" s="7" t="str">
        <f t="shared" si="112"/>
        <v>SMALL</v>
      </c>
      <c r="V775" s="7" t="str">
        <f t="shared" si="113"/>
        <v>small</v>
      </c>
      <c r="W775" s="7" t="str">
        <f t="shared" si="114"/>
        <v>Small</v>
      </c>
      <c r="X775" s="9" t="str">
        <f>LEFT(A775,2)</f>
        <v>10</v>
      </c>
      <c r="Y775" s="9" t="str">
        <f>RIGHT(A775,3)</f>
        <v>334</v>
      </c>
      <c r="Z775" s="9" t="str">
        <f t="shared" si="115"/>
        <v xml:space="preserve">s and </v>
      </c>
      <c r="AA775" s="9" t="str">
        <f t="shared" si="116"/>
        <v>Hol</v>
      </c>
    </row>
    <row r="776" spans="1:27" x14ac:dyDescent="0.25">
      <c r="A776">
        <v>10347</v>
      </c>
      <c r="B776">
        <v>50</v>
      </c>
      <c r="C776">
        <v>100</v>
      </c>
      <c r="D776">
        <v>8</v>
      </c>
      <c r="E776" s="1">
        <v>41478.976388888892</v>
      </c>
      <c r="F776" s="1">
        <v>41481.185300925928</v>
      </c>
      <c r="G776" t="s">
        <v>16</v>
      </c>
      <c r="H776" t="s">
        <v>271</v>
      </c>
      <c r="I776" t="s">
        <v>54</v>
      </c>
      <c r="J776" t="s">
        <v>55</v>
      </c>
      <c r="K776">
        <v>3004</v>
      </c>
      <c r="L776" t="s">
        <v>56</v>
      </c>
      <c r="M776" t="s">
        <v>57</v>
      </c>
      <c r="N776" t="s">
        <v>58</v>
      </c>
      <c r="O776" t="s">
        <v>59</v>
      </c>
      <c r="P776" s="14" t="str">
        <f t="shared" si="108"/>
        <v>Peter Ferguson</v>
      </c>
      <c r="Q776" s="14" t="str">
        <f t="shared" si="109"/>
        <v>Peter Ferguson</v>
      </c>
      <c r="R776" t="s">
        <v>33</v>
      </c>
      <c r="S776" s="7">
        <f t="shared" si="110"/>
        <v>6</v>
      </c>
      <c r="T776" s="7" t="str">
        <f t="shared" si="111"/>
        <v>Medium</v>
      </c>
      <c r="U776" s="7" t="str">
        <f t="shared" si="112"/>
        <v>MEDIUM</v>
      </c>
      <c r="V776" s="7" t="str">
        <f t="shared" si="113"/>
        <v>medium</v>
      </c>
      <c r="W776" s="7" t="str">
        <f t="shared" si="114"/>
        <v>Medium</v>
      </c>
      <c r="X776" s="9" t="str">
        <f>LEFT(A776,2)</f>
        <v>10</v>
      </c>
      <c r="Y776" s="9" t="str">
        <f>RIGHT(A776,3)</f>
        <v>347</v>
      </c>
      <c r="Z776" s="9" t="str">
        <f t="shared" si="115"/>
        <v xml:space="preserve">s and </v>
      </c>
      <c r="AA776" s="9" t="str">
        <f t="shared" si="116"/>
        <v>ppe</v>
      </c>
    </row>
    <row r="777" spans="1:27" x14ac:dyDescent="0.25">
      <c r="A777">
        <v>10357</v>
      </c>
      <c r="B777">
        <v>41</v>
      </c>
      <c r="C777">
        <v>61.99</v>
      </c>
      <c r="D777">
        <v>7</v>
      </c>
      <c r="E777" s="1">
        <v>41026.998611111114</v>
      </c>
      <c r="F777" s="1">
        <v>41029.847349537034</v>
      </c>
      <c r="G777" t="s">
        <v>16</v>
      </c>
      <c r="H777" t="s">
        <v>271</v>
      </c>
      <c r="I777" t="s">
        <v>156</v>
      </c>
      <c r="J777" t="s">
        <v>35</v>
      </c>
      <c r="K777">
        <v>97562</v>
      </c>
      <c r="L777" t="s">
        <v>20</v>
      </c>
      <c r="M777" t="s">
        <v>21</v>
      </c>
      <c r="N777" t="s">
        <v>157</v>
      </c>
      <c r="O777" t="s">
        <v>158</v>
      </c>
      <c r="P777" s="14" t="str">
        <f t="shared" si="108"/>
        <v>Valarie Nelson</v>
      </c>
      <c r="Q777" s="14" t="str">
        <f t="shared" si="109"/>
        <v>Valarie Nelson</v>
      </c>
      <c r="R777" t="s">
        <v>24</v>
      </c>
      <c r="S777" s="7">
        <f t="shared" si="110"/>
        <v>5</v>
      </c>
      <c r="T777" s="7" t="str">
        <f t="shared" si="111"/>
        <v>Small</v>
      </c>
      <c r="U777" s="7" t="str">
        <f t="shared" si="112"/>
        <v>SMALL</v>
      </c>
      <c r="V777" s="7" t="str">
        <f t="shared" si="113"/>
        <v>small</v>
      </c>
      <c r="W777" s="7" t="str">
        <f t="shared" si="114"/>
        <v>Small</v>
      </c>
      <c r="X777" s="9" t="str">
        <f>LEFT(A777,2)</f>
        <v>10</v>
      </c>
      <c r="Y777" s="9" t="str">
        <f>RIGHT(A777,3)</f>
        <v>357</v>
      </c>
      <c r="Z777" s="9" t="str">
        <f t="shared" si="115"/>
        <v xml:space="preserve">s and </v>
      </c>
      <c r="AA777" s="9" t="str">
        <f t="shared" si="116"/>
        <v>ppe</v>
      </c>
    </row>
    <row r="778" spans="1:27" x14ac:dyDescent="0.25">
      <c r="A778">
        <v>10370</v>
      </c>
      <c r="B778">
        <v>22</v>
      </c>
      <c r="C778">
        <v>96.86</v>
      </c>
      <c r="D778">
        <v>7</v>
      </c>
      <c r="E778" s="1">
        <v>41841.940972222219</v>
      </c>
      <c r="F778" s="1">
        <v>41844.119386574072</v>
      </c>
      <c r="G778" t="s">
        <v>16</v>
      </c>
      <c r="H778" t="s">
        <v>271</v>
      </c>
      <c r="I778" t="s">
        <v>163</v>
      </c>
      <c r="J778" t="s">
        <v>91</v>
      </c>
      <c r="K778">
        <v>2060</v>
      </c>
      <c r="L778" t="s">
        <v>56</v>
      </c>
      <c r="M778" t="s">
        <v>57</v>
      </c>
      <c r="N778" t="s">
        <v>164</v>
      </c>
      <c r="O778" t="s">
        <v>165</v>
      </c>
      <c r="P778" s="14" t="str">
        <f t="shared" si="108"/>
        <v>Anna O'Hara</v>
      </c>
      <c r="Q778" s="14" t="str">
        <f t="shared" si="109"/>
        <v>Anna O'Hara</v>
      </c>
      <c r="R778" t="s">
        <v>24</v>
      </c>
      <c r="S778" s="7">
        <f t="shared" si="110"/>
        <v>5</v>
      </c>
      <c r="T778" s="7" t="str">
        <f t="shared" si="111"/>
        <v>Small</v>
      </c>
      <c r="U778" s="7" t="str">
        <f t="shared" si="112"/>
        <v>SMALL</v>
      </c>
      <c r="V778" s="7" t="str">
        <f t="shared" si="113"/>
        <v>small</v>
      </c>
      <c r="W778" s="7" t="str">
        <f t="shared" si="114"/>
        <v>Small</v>
      </c>
      <c r="X778" s="9" t="str">
        <f>LEFT(A778,2)</f>
        <v>10</v>
      </c>
      <c r="Y778" s="9" t="str">
        <f>RIGHT(A778,3)</f>
        <v>370</v>
      </c>
      <c r="Z778" s="9" t="str">
        <f t="shared" si="115"/>
        <v xml:space="preserve">s and </v>
      </c>
      <c r="AA778" s="9" t="str">
        <f t="shared" si="116"/>
        <v>ppe</v>
      </c>
    </row>
    <row r="779" spans="1:27" x14ac:dyDescent="0.25">
      <c r="A779">
        <v>10381</v>
      </c>
      <c r="B779">
        <v>35</v>
      </c>
      <c r="C779">
        <v>48.62</v>
      </c>
      <c r="D779">
        <v>7</v>
      </c>
      <c r="E779" s="1">
        <v>41555.039583333331</v>
      </c>
      <c r="F779" s="1">
        <v>41557.161168981482</v>
      </c>
      <c r="G779" t="s">
        <v>16</v>
      </c>
      <c r="H779" t="s">
        <v>271</v>
      </c>
      <c r="I779" t="s">
        <v>38</v>
      </c>
      <c r="J779" t="s">
        <v>35</v>
      </c>
      <c r="L779" t="s">
        <v>20</v>
      </c>
      <c r="M779" t="s">
        <v>21</v>
      </c>
      <c r="N779" t="s">
        <v>39</v>
      </c>
      <c r="O779" t="s">
        <v>37</v>
      </c>
      <c r="P779" s="14" t="str">
        <f t="shared" si="108"/>
        <v>Julie Brown</v>
      </c>
      <c r="Q779" s="14" t="str">
        <f t="shared" si="109"/>
        <v>Julie Brown</v>
      </c>
      <c r="R779" t="s">
        <v>24</v>
      </c>
      <c r="S779" s="7">
        <f t="shared" si="110"/>
        <v>5</v>
      </c>
      <c r="T779" s="7" t="str">
        <f t="shared" si="111"/>
        <v>Small</v>
      </c>
      <c r="U779" s="7" t="str">
        <f t="shared" si="112"/>
        <v>SMALL</v>
      </c>
      <c r="V779" s="7" t="str">
        <f t="shared" si="113"/>
        <v>small</v>
      </c>
      <c r="W779" s="7" t="str">
        <f t="shared" si="114"/>
        <v>Small</v>
      </c>
      <c r="X779" s="9" t="str">
        <f>LEFT(A779,2)</f>
        <v>10</v>
      </c>
      <c r="Y779" s="9" t="str">
        <f>RIGHT(A779,3)</f>
        <v>381</v>
      </c>
      <c r="Z779" s="9" t="str">
        <f t="shared" si="115"/>
        <v xml:space="preserve">s and </v>
      </c>
      <c r="AA779" s="9" t="str">
        <f t="shared" si="116"/>
        <v>ppe</v>
      </c>
    </row>
    <row r="780" spans="1:27" x14ac:dyDescent="0.25">
      <c r="A780">
        <v>10391</v>
      </c>
      <c r="B780">
        <v>44</v>
      </c>
      <c r="C780">
        <v>38.5</v>
      </c>
      <c r="D780">
        <v>5</v>
      </c>
      <c r="E780" s="1">
        <v>41649.011805555558</v>
      </c>
      <c r="F780" s="1">
        <v>41650.608043981483</v>
      </c>
      <c r="G780" t="s">
        <v>16</v>
      </c>
      <c r="H780" t="s">
        <v>271</v>
      </c>
      <c r="I780" t="s">
        <v>163</v>
      </c>
      <c r="J780" t="s">
        <v>91</v>
      </c>
      <c r="K780">
        <v>2060</v>
      </c>
      <c r="L780" t="s">
        <v>56</v>
      </c>
      <c r="M780" t="s">
        <v>57</v>
      </c>
      <c r="N780" t="s">
        <v>164</v>
      </c>
      <c r="O780" t="s">
        <v>165</v>
      </c>
      <c r="P780" s="14" t="str">
        <f t="shared" si="108"/>
        <v>Anna O'Hara</v>
      </c>
      <c r="Q780" s="14" t="str">
        <f t="shared" si="109"/>
        <v>Anna O'Hara</v>
      </c>
      <c r="R780" t="s">
        <v>24</v>
      </c>
      <c r="S780" s="7">
        <f t="shared" si="110"/>
        <v>5</v>
      </c>
      <c r="T780" s="7" t="str">
        <f t="shared" si="111"/>
        <v>Small</v>
      </c>
      <c r="U780" s="7" t="str">
        <f t="shared" si="112"/>
        <v>SMALL</v>
      </c>
      <c r="V780" s="7" t="str">
        <f t="shared" si="113"/>
        <v>small</v>
      </c>
      <c r="W780" s="7" t="str">
        <f t="shared" si="114"/>
        <v>Small</v>
      </c>
      <c r="X780" s="9" t="str">
        <f>LEFT(A780,2)</f>
        <v>10</v>
      </c>
      <c r="Y780" s="9" t="str">
        <f>RIGHT(A780,3)</f>
        <v>391</v>
      </c>
      <c r="Z780" s="9" t="str">
        <f t="shared" si="115"/>
        <v xml:space="preserve">s and </v>
      </c>
      <c r="AA780" s="9" t="str">
        <f t="shared" si="116"/>
        <v>ppe</v>
      </c>
    </row>
    <row r="781" spans="1:27" x14ac:dyDescent="0.25">
      <c r="A781">
        <v>10412</v>
      </c>
      <c r="B781">
        <v>47</v>
      </c>
      <c r="C781">
        <v>61.99</v>
      </c>
      <c r="D781">
        <v>11</v>
      </c>
      <c r="E781" s="1">
        <v>42675.01458333333</v>
      </c>
      <c r="F781" s="1">
        <v>42677.521504629629</v>
      </c>
      <c r="G781" t="s">
        <v>16</v>
      </c>
      <c r="H781" t="s">
        <v>271</v>
      </c>
      <c r="I781" t="s">
        <v>103</v>
      </c>
      <c r="K781">
        <v>28034</v>
      </c>
      <c r="L781" t="s">
        <v>104</v>
      </c>
      <c r="M781" t="s">
        <v>27</v>
      </c>
      <c r="N781" t="s">
        <v>105</v>
      </c>
      <c r="O781" t="s">
        <v>106</v>
      </c>
      <c r="P781" s="14" t="str">
        <f t="shared" si="108"/>
        <v>Diego Freyre</v>
      </c>
      <c r="Q781" s="14" t="str">
        <f t="shared" si="109"/>
        <v>Diego Freyre</v>
      </c>
      <c r="R781" t="s">
        <v>24</v>
      </c>
      <c r="S781" s="7">
        <f t="shared" si="110"/>
        <v>5</v>
      </c>
      <c r="T781" s="7" t="str">
        <f t="shared" si="111"/>
        <v>Small</v>
      </c>
      <c r="U781" s="7" t="str">
        <f t="shared" si="112"/>
        <v>SMALL</v>
      </c>
      <c r="V781" s="7" t="str">
        <f t="shared" si="113"/>
        <v>small</v>
      </c>
      <c r="W781" s="7" t="str">
        <f t="shared" si="114"/>
        <v>Small</v>
      </c>
      <c r="X781" s="9" t="str">
        <f>LEFT(A781,2)</f>
        <v>10</v>
      </c>
      <c r="Y781" s="9" t="str">
        <f>RIGHT(A781,3)</f>
        <v>412</v>
      </c>
      <c r="Z781" s="9" t="str">
        <f t="shared" si="115"/>
        <v xml:space="preserve">s and </v>
      </c>
      <c r="AA781" s="9" t="str">
        <f t="shared" si="116"/>
        <v>ppe</v>
      </c>
    </row>
    <row r="782" spans="1:27" x14ac:dyDescent="0.25">
      <c r="A782">
        <v>10425</v>
      </c>
      <c r="B782">
        <v>19</v>
      </c>
      <c r="C782">
        <v>49.22</v>
      </c>
      <c r="D782">
        <v>10</v>
      </c>
      <c r="E782" s="1">
        <v>41242.077777777777</v>
      </c>
      <c r="F782" s="1">
        <v>41242.820706018516</v>
      </c>
      <c r="G782" t="s">
        <v>171</v>
      </c>
      <c r="H782" t="s">
        <v>271</v>
      </c>
      <c r="I782" t="s">
        <v>68</v>
      </c>
      <c r="K782">
        <v>44000</v>
      </c>
      <c r="L782" t="s">
        <v>26</v>
      </c>
      <c r="M782" t="s">
        <v>27</v>
      </c>
      <c r="N782" t="s">
        <v>69</v>
      </c>
      <c r="O782" t="s">
        <v>70</v>
      </c>
      <c r="P782" s="14" t="str">
        <f t="shared" si="108"/>
        <v>Janine Labrune</v>
      </c>
      <c r="Q782" s="14" t="str">
        <f t="shared" si="109"/>
        <v>Janine Labrune</v>
      </c>
      <c r="R782" t="s">
        <v>24</v>
      </c>
      <c r="S782" s="7">
        <f t="shared" si="110"/>
        <v>5</v>
      </c>
      <c r="T782" s="7" t="str">
        <f t="shared" si="111"/>
        <v>Small</v>
      </c>
      <c r="U782" s="7" t="str">
        <f t="shared" si="112"/>
        <v>SMALL</v>
      </c>
      <c r="V782" s="7" t="str">
        <f t="shared" si="113"/>
        <v>small</v>
      </c>
      <c r="W782" s="7" t="str">
        <f t="shared" si="114"/>
        <v>Small</v>
      </c>
      <c r="X782" s="9" t="str">
        <f>LEFT(A782,2)</f>
        <v>10</v>
      </c>
      <c r="Y782" s="9" t="str">
        <f>RIGHT(A782,3)</f>
        <v>425</v>
      </c>
      <c r="Z782" s="9" t="str">
        <f t="shared" si="115"/>
        <v xml:space="preserve">s and </v>
      </c>
      <c r="AA782" s="9" t="str">
        <f t="shared" si="116"/>
        <v>Pro</v>
      </c>
    </row>
    <row r="783" spans="1:27" x14ac:dyDescent="0.25">
      <c r="A783">
        <v>10106</v>
      </c>
      <c r="B783">
        <v>34</v>
      </c>
      <c r="C783">
        <v>90.39</v>
      </c>
      <c r="D783">
        <v>2</v>
      </c>
      <c r="E783" s="1">
        <v>41766.019444444442</v>
      </c>
      <c r="F783" s="1">
        <v>41767.620451388888</v>
      </c>
      <c r="G783" t="s">
        <v>16</v>
      </c>
      <c r="H783" t="s">
        <v>296</v>
      </c>
      <c r="I783" t="s">
        <v>290</v>
      </c>
      <c r="K783">
        <v>24100</v>
      </c>
      <c r="L783" t="s">
        <v>148</v>
      </c>
      <c r="M783" t="s">
        <v>27</v>
      </c>
      <c r="N783" t="s">
        <v>291</v>
      </c>
      <c r="O783" t="s">
        <v>292</v>
      </c>
      <c r="P783" s="14" t="str">
        <f t="shared" si="108"/>
        <v>Giovanni Rovelli</v>
      </c>
      <c r="Q783" s="14" t="str">
        <f t="shared" si="109"/>
        <v>Giovanni Rovelli</v>
      </c>
      <c r="R783" t="s">
        <v>33</v>
      </c>
      <c r="S783" s="7">
        <f t="shared" si="110"/>
        <v>6</v>
      </c>
      <c r="T783" s="7" t="str">
        <f t="shared" si="111"/>
        <v>Medium</v>
      </c>
      <c r="U783" s="7" t="str">
        <f t="shared" si="112"/>
        <v>MEDIUM</v>
      </c>
      <c r="V783" s="7" t="str">
        <f t="shared" si="113"/>
        <v>medium</v>
      </c>
      <c r="W783" s="7" t="str">
        <f t="shared" si="114"/>
        <v>Medium</v>
      </c>
      <c r="X783" s="9" t="str">
        <f>LEFT(A783,2)</f>
        <v>10</v>
      </c>
      <c r="Y783" s="9" t="str">
        <f>RIGHT(A783,3)</f>
        <v>106</v>
      </c>
      <c r="Z783" s="9" t="str">
        <f t="shared" si="115"/>
        <v>s</v>
      </c>
      <c r="AA783" s="9" t="str">
        <f t="shared" si="116"/>
        <v>ppe</v>
      </c>
    </row>
    <row r="784" spans="1:27" x14ac:dyDescent="0.25">
      <c r="A784">
        <v>10120</v>
      </c>
      <c r="B784">
        <v>29</v>
      </c>
      <c r="C784">
        <v>71.81</v>
      </c>
      <c r="D784">
        <v>8</v>
      </c>
      <c r="E784" s="1">
        <v>41608.015277777777</v>
      </c>
      <c r="F784" s="1">
        <v>41608.172129629631</v>
      </c>
      <c r="G784" t="s">
        <v>16</v>
      </c>
      <c r="H784" t="s">
        <v>296</v>
      </c>
      <c r="I784" t="s">
        <v>54</v>
      </c>
      <c r="J784" t="s">
        <v>55</v>
      </c>
      <c r="K784">
        <v>3004</v>
      </c>
      <c r="L784" t="s">
        <v>56</v>
      </c>
      <c r="M784" t="s">
        <v>57</v>
      </c>
      <c r="N784" t="s">
        <v>58</v>
      </c>
      <c r="O784" t="s">
        <v>59</v>
      </c>
      <c r="P784" s="14" t="str">
        <f t="shared" si="108"/>
        <v>Peter Ferguson</v>
      </c>
      <c r="Q784" s="14" t="str">
        <f t="shared" si="109"/>
        <v>Peter Ferguson</v>
      </c>
      <c r="R784" t="s">
        <v>24</v>
      </c>
      <c r="S784" s="7">
        <f t="shared" si="110"/>
        <v>5</v>
      </c>
      <c r="T784" s="7" t="str">
        <f t="shared" si="111"/>
        <v>Small</v>
      </c>
      <c r="U784" s="7" t="str">
        <f t="shared" si="112"/>
        <v>SMALL</v>
      </c>
      <c r="V784" s="7" t="str">
        <f t="shared" si="113"/>
        <v>small</v>
      </c>
      <c r="W784" s="7" t="str">
        <f t="shared" si="114"/>
        <v>Small</v>
      </c>
      <c r="X784" s="9" t="str">
        <f>LEFT(A784,2)</f>
        <v>10</v>
      </c>
      <c r="Y784" s="9" t="str">
        <f>RIGHT(A784,3)</f>
        <v>120</v>
      </c>
      <c r="Z784" s="9" t="str">
        <f t="shared" si="115"/>
        <v>s</v>
      </c>
      <c r="AA784" s="9" t="str">
        <f t="shared" si="116"/>
        <v>ppe</v>
      </c>
    </row>
    <row r="785" spans="1:27" x14ac:dyDescent="0.25">
      <c r="A785">
        <v>10133</v>
      </c>
      <c r="B785">
        <v>49</v>
      </c>
      <c r="C785">
        <v>69.27</v>
      </c>
      <c r="D785">
        <v>3</v>
      </c>
      <c r="E785" s="1">
        <v>41584.018055555556</v>
      </c>
      <c r="F785" s="1">
        <v>41584.867048611108</v>
      </c>
      <c r="G785" t="s">
        <v>16</v>
      </c>
      <c r="H785" t="s">
        <v>296</v>
      </c>
      <c r="I785" t="s">
        <v>103</v>
      </c>
      <c r="K785">
        <v>28034</v>
      </c>
      <c r="L785" t="s">
        <v>104</v>
      </c>
      <c r="M785" t="s">
        <v>27</v>
      </c>
      <c r="N785" t="s">
        <v>105</v>
      </c>
      <c r="O785" t="s">
        <v>106</v>
      </c>
      <c r="P785" s="14" t="str">
        <f t="shared" si="108"/>
        <v>Diego Freyre</v>
      </c>
      <c r="Q785" s="14" t="str">
        <f t="shared" si="109"/>
        <v>Diego Freyre</v>
      </c>
      <c r="R785" t="s">
        <v>33</v>
      </c>
      <c r="S785" s="7">
        <f t="shared" si="110"/>
        <v>6</v>
      </c>
      <c r="T785" s="7" t="str">
        <f t="shared" si="111"/>
        <v>Medium</v>
      </c>
      <c r="U785" s="7" t="str">
        <f t="shared" si="112"/>
        <v>MEDIUM</v>
      </c>
      <c r="V785" s="7" t="str">
        <f t="shared" si="113"/>
        <v>medium</v>
      </c>
      <c r="W785" s="7" t="str">
        <f t="shared" si="114"/>
        <v>Medium</v>
      </c>
      <c r="X785" s="9" t="str">
        <f>LEFT(A785,2)</f>
        <v>10</v>
      </c>
      <c r="Y785" s="9" t="str">
        <f>RIGHT(A785,3)</f>
        <v>133</v>
      </c>
      <c r="Z785" s="9" t="str">
        <f t="shared" si="115"/>
        <v>s</v>
      </c>
      <c r="AA785" s="9" t="str">
        <f t="shared" si="116"/>
        <v>ppe</v>
      </c>
    </row>
    <row r="786" spans="1:27" x14ac:dyDescent="0.25">
      <c r="A786">
        <v>10145</v>
      </c>
      <c r="B786">
        <v>30</v>
      </c>
      <c r="C786">
        <v>85.32</v>
      </c>
      <c r="D786">
        <v>14</v>
      </c>
      <c r="E786" s="1">
        <v>41631.015972222223</v>
      </c>
      <c r="F786" s="1">
        <v>41632.626296296294</v>
      </c>
      <c r="G786" t="s">
        <v>16</v>
      </c>
      <c r="H786" t="s">
        <v>296</v>
      </c>
      <c r="I786" t="s">
        <v>34</v>
      </c>
      <c r="J786" t="s">
        <v>35</v>
      </c>
      <c r="K786">
        <v>90003</v>
      </c>
      <c r="L786" t="s">
        <v>20</v>
      </c>
      <c r="M786" t="s">
        <v>21</v>
      </c>
      <c r="N786" t="s">
        <v>36</v>
      </c>
      <c r="O786" t="s">
        <v>37</v>
      </c>
      <c r="P786" s="14" t="str">
        <f t="shared" si="108"/>
        <v>Julie Young</v>
      </c>
      <c r="Q786" s="14" t="str">
        <f t="shared" si="109"/>
        <v>Julie Young</v>
      </c>
      <c r="R786" t="s">
        <v>24</v>
      </c>
      <c r="S786" s="7">
        <f t="shared" si="110"/>
        <v>5</v>
      </c>
      <c r="T786" s="7" t="str">
        <f t="shared" si="111"/>
        <v>Small</v>
      </c>
      <c r="U786" s="7" t="str">
        <f t="shared" si="112"/>
        <v>SMALL</v>
      </c>
      <c r="V786" s="7" t="str">
        <f t="shared" si="113"/>
        <v>small</v>
      </c>
      <c r="W786" s="7" t="str">
        <f t="shared" si="114"/>
        <v>Small</v>
      </c>
      <c r="X786" s="9" t="str">
        <f>LEFT(A786,2)</f>
        <v>10</v>
      </c>
      <c r="Y786" s="9" t="str">
        <f>RIGHT(A786,3)</f>
        <v>145</v>
      </c>
      <c r="Z786" s="9" t="str">
        <f t="shared" si="115"/>
        <v>s</v>
      </c>
      <c r="AA786" s="9" t="str">
        <f t="shared" si="116"/>
        <v>ppe</v>
      </c>
    </row>
    <row r="787" spans="1:27" x14ac:dyDescent="0.25">
      <c r="A787">
        <v>10168</v>
      </c>
      <c r="B787">
        <v>21</v>
      </c>
      <c r="C787">
        <v>70.959999999999994</v>
      </c>
      <c r="D787">
        <v>9</v>
      </c>
      <c r="E787" s="1">
        <v>41118.998611111114</v>
      </c>
      <c r="F787" s="1">
        <v>41120.013240740744</v>
      </c>
      <c r="G787" t="s">
        <v>16</v>
      </c>
      <c r="H787" t="s">
        <v>296</v>
      </c>
      <c r="I787" t="s">
        <v>40</v>
      </c>
      <c r="J787" t="s">
        <v>35</v>
      </c>
      <c r="K787">
        <v>94217</v>
      </c>
      <c r="L787" t="s">
        <v>20</v>
      </c>
      <c r="M787" t="s">
        <v>21</v>
      </c>
      <c r="N787" t="s">
        <v>41</v>
      </c>
      <c r="O787" t="s">
        <v>42</v>
      </c>
      <c r="P787" s="14" t="str">
        <f t="shared" si="108"/>
        <v>Juri Hirano</v>
      </c>
      <c r="Q787" s="14" t="str">
        <f t="shared" si="109"/>
        <v>Juri Hirano</v>
      </c>
      <c r="R787" t="s">
        <v>24</v>
      </c>
      <c r="S787" s="7">
        <f t="shared" si="110"/>
        <v>5</v>
      </c>
      <c r="T787" s="7" t="str">
        <f t="shared" si="111"/>
        <v>Small</v>
      </c>
      <c r="U787" s="7" t="str">
        <f t="shared" si="112"/>
        <v>SMALL</v>
      </c>
      <c r="V787" s="7" t="str">
        <f t="shared" si="113"/>
        <v>small</v>
      </c>
      <c r="W787" s="7" t="str">
        <f t="shared" si="114"/>
        <v>Small</v>
      </c>
      <c r="X787" s="9" t="str">
        <f>LEFT(A787,2)</f>
        <v>10</v>
      </c>
      <c r="Y787" s="9" t="str">
        <f>RIGHT(A787,3)</f>
        <v>168</v>
      </c>
      <c r="Z787" s="9" t="str">
        <f t="shared" si="115"/>
        <v>s</v>
      </c>
      <c r="AA787" s="9" t="str">
        <f t="shared" si="116"/>
        <v>ppe</v>
      </c>
    </row>
    <row r="788" spans="1:27" x14ac:dyDescent="0.25">
      <c r="A788">
        <v>10210</v>
      </c>
      <c r="B788">
        <v>50</v>
      </c>
      <c r="C788">
        <v>76.88</v>
      </c>
      <c r="D788">
        <v>7</v>
      </c>
      <c r="E788" s="1">
        <v>41204.99722222222</v>
      </c>
      <c r="F788" s="1">
        <v>41206.946493055555</v>
      </c>
      <c r="G788" t="s">
        <v>16</v>
      </c>
      <c r="H788" t="s">
        <v>296</v>
      </c>
      <c r="I788" t="s">
        <v>172</v>
      </c>
      <c r="J788" t="s">
        <v>172</v>
      </c>
      <c r="K788" t="s">
        <v>173</v>
      </c>
      <c r="L788" t="s">
        <v>116</v>
      </c>
      <c r="M788" t="s">
        <v>116</v>
      </c>
      <c r="N788" t="s">
        <v>174</v>
      </c>
      <c r="O788" t="s">
        <v>175</v>
      </c>
      <c r="P788" s="14" t="str">
        <f t="shared" si="108"/>
        <v>Mory Kentary</v>
      </c>
      <c r="Q788" s="14" t="str">
        <f t="shared" si="109"/>
        <v>Mory Kentary</v>
      </c>
      <c r="R788" t="s">
        <v>33</v>
      </c>
      <c r="S788" s="7">
        <f t="shared" si="110"/>
        <v>6</v>
      </c>
      <c r="T788" s="7" t="str">
        <f t="shared" si="111"/>
        <v>Medium</v>
      </c>
      <c r="U788" s="7" t="str">
        <f t="shared" si="112"/>
        <v>MEDIUM</v>
      </c>
      <c r="V788" s="7" t="str">
        <f t="shared" si="113"/>
        <v>medium</v>
      </c>
      <c r="W788" s="7" t="str">
        <f t="shared" si="114"/>
        <v>Medium</v>
      </c>
      <c r="X788" s="9" t="str">
        <f>LEFT(A788,2)</f>
        <v>10</v>
      </c>
      <c r="Y788" s="9" t="str">
        <f>RIGHT(A788,3)</f>
        <v>210</v>
      </c>
      <c r="Z788" s="9" t="str">
        <f t="shared" si="115"/>
        <v>s</v>
      </c>
      <c r="AA788" s="9" t="str">
        <f t="shared" si="116"/>
        <v>ppe</v>
      </c>
    </row>
    <row r="789" spans="1:27" x14ac:dyDescent="0.25">
      <c r="A789">
        <v>10223</v>
      </c>
      <c r="B789">
        <v>47</v>
      </c>
      <c r="C789">
        <v>100</v>
      </c>
      <c r="D789">
        <v>9</v>
      </c>
      <c r="E789" s="1">
        <v>41634.009027777778</v>
      </c>
      <c r="F789" s="1">
        <v>41635.491400462961</v>
      </c>
      <c r="G789" t="s">
        <v>16</v>
      </c>
      <c r="H789" t="s">
        <v>296</v>
      </c>
      <c r="I789" t="s">
        <v>54</v>
      </c>
      <c r="J789" t="s">
        <v>55</v>
      </c>
      <c r="K789">
        <v>3004</v>
      </c>
      <c r="L789" t="s">
        <v>56</v>
      </c>
      <c r="M789" t="s">
        <v>57</v>
      </c>
      <c r="N789" t="s">
        <v>58</v>
      </c>
      <c r="O789" t="s">
        <v>59</v>
      </c>
      <c r="P789" s="14" t="str">
        <f t="shared" si="108"/>
        <v>Peter Ferguson</v>
      </c>
      <c r="Q789" s="14" t="str">
        <f t="shared" si="109"/>
        <v>Peter Ferguson</v>
      </c>
      <c r="R789" t="s">
        <v>33</v>
      </c>
      <c r="S789" s="7">
        <f t="shared" si="110"/>
        <v>6</v>
      </c>
      <c r="T789" s="7" t="str">
        <f t="shared" si="111"/>
        <v>Medium</v>
      </c>
      <c r="U789" s="7" t="str">
        <f t="shared" si="112"/>
        <v>MEDIUM</v>
      </c>
      <c r="V789" s="7" t="str">
        <f t="shared" si="113"/>
        <v>medium</v>
      </c>
      <c r="W789" s="7" t="str">
        <f t="shared" si="114"/>
        <v>Medium</v>
      </c>
      <c r="X789" s="9" t="str">
        <f>LEFT(A789,2)</f>
        <v>10</v>
      </c>
      <c r="Y789" s="9" t="str">
        <f>RIGHT(A789,3)</f>
        <v>223</v>
      </c>
      <c r="Z789" s="9" t="str">
        <f t="shared" si="115"/>
        <v>s</v>
      </c>
      <c r="AA789" s="9" t="str">
        <f t="shared" si="116"/>
        <v>ppe</v>
      </c>
    </row>
    <row r="790" spans="1:27" x14ac:dyDescent="0.25">
      <c r="A790">
        <v>10235</v>
      </c>
      <c r="B790">
        <v>24</v>
      </c>
      <c r="C790">
        <v>76.03</v>
      </c>
      <c r="D790">
        <v>3</v>
      </c>
      <c r="E790" s="1">
        <v>41165.018750000003</v>
      </c>
      <c r="F790" s="1">
        <v>41166.850416666668</v>
      </c>
      <c r="G790" t="s">
        <v>16</v>
      </c>
      <c r="H790" t="s">
        <v>296</v>
      </c>
      <c r="I790" t="s">
        <v>207</v>
      </c>
      <c r="J790" t="s">
        <v>131</v>
      </c>
      <c r="K790" t="s">
        <v>208</v>
      </c>
      <c r="L790" t="s">
        <v>133</v>
      </c>
      <c r="M790" t="s">
        <v>21</v>
      </c>
      <c r="N790" t="s">
        <v>209</v>
      </c>
      <c r="O790" t="s">
        <v>101</v>
      </c>
      <c r="P790" s="14" t="str">
        <f t="shared" si="108"/>
        <v>Elizabeth Lincoln</v>
      </c>
      <c r="Q790" s="14" t="str">
        <f t="shared" si="109"/>
        <v>Elizabeth Lincoln</v>
      </c>
      <c r="R790" t="s">
        <v>24</v>
      </c>
      <c r="S790" s="7">
        <f t="shared" si="110"/>
        <v>5</v>
      </c>
      <c r="T790" s="7" t="str">
        <f t="shared" si="111"/>
        <v>Small</v>
      </c>
      <c r="U790" s="7" t="str">
        <f t="shared" si="112"/>
        <v>SMALL</v>
      </c>
      <c r="V790" s="7" t="str">
        <f t="shared" si="113"/>
        <v>small</v>
      </c>
      <c r="W790" s="7" t="str">
        <f t="shared" si="114"/>
        <v>Small</v>
      </c>
      <c r="X790" s="9" t="str">
        <f>LEFT(A790,2)</f>
        <v>10</v>
      </c>
      <c r="Y790" s="9" t="str">
        <f>RIGHT(A790,3)</f>
        <v>235</v>
      </c>
      <c r="Z790" s="9" t="str">
        <f t="shared" si="115"/>
        <v>s</v>
      </c>
      <c r="AA790" s="9" t="str">
        <f t="shared" si="116"/>
        <v>ppe</v>
      </c>
    </row>
    <row r="791" spans="1:27" x14ac:dyDescent="0.25">
      <c r="A791">
        <v>10250</v>
      </c>
      <c r="B791">
        <v>27</v>
      </c>
      <c r="C791">
        <v>98.84</v>
      </c>
      <c r="D791">
        <v>4</v>
      </c>
      <c r="E791" s="1">
        <v>41440.989583333336</v>
      </c>
      <c r="F791" s="1">
        <v>41442.555914351855</v>
      </c>
      <c r="G791" t="s">
        <v>16</v>
      </c>
      <c r="H791" t="s">
        <v>296</v>
      </c>
      <c r="I791" t="s">
        <v>220</v>
      </c>
      <c r="J791" t="s">
        <v>35</v>
      </c>
      <c r="K791">
        <v>94217</v>
      </c>
      <c r="L791" t="s">
        <v>20</v>
      </c>
      <c r="M791" t="s">
        <v>21</v>
      </c>
      <c r="N791" t="s">
        <v>60</v>
      </c>
      <c r="O791" t="s">
        <v>221</v>
      </c>
      <c r="P791" s="14" t="str">
        <f t="shared" si="108"/>
        <v>Sue Frick</v>
      </c>
      <c r="Q791" s="14" t="str">
        <f t="shared" si="109"/>
        <v>Sue Frick</v>
      </c>
      <c r="R791" t="s">
        <v>24</v>
      </c>
      <c r="S791" s="7">
        <f t="shared" si="110"/>
        <v>5</v>
      </c>
      <c r="T791" s="7" t="str">
        <f t="shared" si="111"/>
        <v>Small</v>
      </c>
      <c r="U791" s="7" t="str">
        <f t="shared" si="112"/>
        <v>SMALL</v>
      </c>
      <c r="V791" s="7" t="str">
        <f t="shared" si="113"/>
        <v>small</v>
      </c>
      <c r="W791" s="7" t="str">
        <f t="shared" si="114"/>
        <v>Small</v>
      </c>
      <c r="X791" s="9" t="str">
        <f>LEFT(A791,2)</f>
        <v>10</v>
      </c>
      <c r="Y791" s="9" t="str">
        <f>RIGHT(A791,3)</f>
        <v>250</v>
      </c>
      <c r="Z791" s="9" t="str">
        <f t="shared" si="115"/>
        <v>s</v>
      </c>
      <c r="AA791" s="9" t="str">
        <f t="shared" si="116"/>
        <v>ppe</v>
      </c>
    </row>
    <row r="792" spans="1:27" x14ac:dyDescent="0.25">
      <c r="A792">
        <v>10263</v>
      </c>
      <c r="B792">
        <v>33</v>
      </c>
      <c r="C792">
        <v>86.17</v>
      </c>
      <c r="D792">
        <v>10</v>
      </c>
      <c r="E792" s="1">
        <v>41129.023611111108</v>
      </c>
      <c r="F792" s="1">
        <v>41129.50068287037</v>
      </c>
      <c r="G792" t="s">
        <v>16</v>
      </c>
      <c r="H792" t="s">
        <v>296</v>
      </c>
      <c r="I792" t="s">
        <v>65</v>
      </c>
      <c r="J792" t="s">
        <v>66</v>
      </c>
      <c r="K792">
        <v>97562</v>
      </c>
      <c r="L792" t="s">
        <v>20</v>
      </c>
      <c r="M792" t="s">
        <v>21</v>
      </c>
      <c r="N792" t="s">
        <v>67</v>
      </c>
      <c r="O792" t="s">
        <v>37</v>
      </c>
      <c r="P792" s="14" t="str">
        <f t="shared" si="108"/>
        <v>Julie King</v>
      </c>
      <c r="Q792" s="14" t="str">
        <f t="shared" si="109"/>
        <v>Julie King</v>
      </c>
      <c r="R792" t="s">
        <v>24</v>
      </c>
      <c r="S792" s="7">
        <f t="shared" si="110"/>
        <v>5</v>
      </c>
      <c r="T792" s="7" t="str">
        <f t="shared" si="111"/>
        <v>Small</v>
      </c>
      <c r="U792" s="7" t="str">
        <f t="shared" si="112"/>
        <v>SMALL</v>
      </c>
      <c r="V792" s="7" t="str">
        <f t="shared" si="113"/>
        <v>small</v>
      </c>
      <c r="W792" s="7" t="str">
        <f t="shared" si="114"/>
        <v>Small</v>
      </c>
      <c r="X792" s="9" t="str">
        <f>LEFT(A792,2)</f>
        <v>10</v>
      </c>
      <c r="Y792" s="9" t="str">
        <f>RIGHT(A792,3)</f>
        <v>263</v>
      </c>
      <c r="Z792" s="9" t="str">
        <f t="shared" si="115"/>
        <v>s</v>
      </c>
      <c r="AA792" s="9" t="str">
        <f t="shared" si="116"/>
        <v>ppe</v>
      </c>
    </row>
    <row r="793" spans="1:27" x14ac:dyDescent="0.25">
      <c r="A793">
        <v>10275</v>
      </c>
      <c r="B793">
        <v>35</v>
      </c>
      <c r="C793">
        <v>90.39</v>
      </c>
      <c r="D793">
        <v>9</v>
      </c>
      <c r="E793" s="1">
        <v>42270.080555555556</v>
      </c>
      <c r="F793" s="1">
        <v>42271.125335648147</v>
      </c>
      <c r="G793" t="s">
        <v>16</v>
      </c>
      <c r="H793" t="s">
        <v>296</v>
      </c>
      <c r="I793" t="s">
        <v>68</v>
      </c>
      <c r="K793">
        <v>44000</v>
      </c>
      <c r="L793" t="s">
        <v>26</v>
      </c>
      <c r="M793" t="s">
        <v>27</v>
      </c>
      <c r="N793" t="s">
        <v>69</v>
      </c>
      <c r="O793" t="s">
        <v>70</v>
      </c>
      <c r="P793" s="14" t="str">
        <f t="shared" si="108"/>
        <v>Janine Labrune</v>
      </c>
      <c r="Q793" s="14" t="str">
        <f t="shared" si="109"/>
        <v>Janine Labrune</v>
      </c>
      <c r="R793" t="s">
        <v>33</v>
      </c>
      <c r="S793" s="7">
        <f t="shared" si="110"/>
        <v>6</v>
      </c>
      <c r="T793" s="7" t="str">
        <f t="shared" si="111"/>
        <v>Medium</v>
      </c>
      <c r="U793" s="7" t="str">
        <f t="shared" si="112"/>
        <v>MEDIUM</v>
      </c>
      <c r="V793" s="7" t="str">
        <f t="shared" si="113"/>
        <v>medium</v>
      </c>
      <c r="W793" s="7" t="str">
        <f t="shared" si="114"/>
        <v>Medium</v>
      </c>
      <c r="X793" s="9" t="str">
        <f>LEFT(A793,2)</f>
        <v>10</v>
      </c>
      <c r="Y793" s="9" t="str">
        <f>RIGHT(A793,3)</f>
        <v>275</v>
      </c>
      <c r="Z793" s="9" t="str">
        <f t="shared" si="115"/>
        <v>s</v>
      </c>
      <c r="AA793" s="9" t="str">
        <f t="shared" si="116"/>
        <v>ppe</v>
      </c>
    </row>
    <row r="794" spans="1:27" x14ac:dyDescent="0.25">
      <c r="A794">
        <v>10284</v>
      </c>
      <c r="B794">
        <v>31</v>
      </c>
      <c r="C794">
        <v>71.81</v>
      </c>
      <c r="D794">
        <v>1</v>
      </c>
      <c r="E794" s="1">
        <v>41407.078472222223</v>
      </c>
      <c r="F794" s="1">
        <v>41409.939664351848</v>
      </c>
      <c r="G794" t="s">
        <v>16</v>
      </c>
      <c r="H794" t="s">
        <v>296</v>
      </c>
      <c r="I794" t="s">
        <v>285</v>
      </c>
      <c r="K794" t="s">
        <v>286</v>
      </c>
      <c r="L794" t="s">
        <v>48</v>
      </c>
      <c r="M794" t="s">
        <v>27</v>
      </c>
      <c r="N794" t="s">
        <v>287</v>
      </c>
      <c r="O794" t="s">
        <v>288</v>
      </c>
      <c r="P794" s="14" t="str">
        <f t="shared" si="108"/>
        <v>Jan Klaeboe</v>
      </c>
      <c r="Q794" s="14" t="str">
        <f t="shared" si="109"/>
        <v>Jan Klaeboe</v>
      </c>
      <c r="R794" t="s">
        <v>24</v>
      </c>
      <c r="S794" s="7">
        <f t="shared" si="110"/>
        <v>5</v>
      </c>
      <c r="T794" s="7" t="str">
        <f t="shared" si="111"/>
        <v>Small</v>
      </c>
      <c r="U794" s="7" t="str">
        <f t="shared" si="112"/>
        <v>SMALL</v>
      </c>
      <c r="V794" s="7" t="str">
        <f t="shared" si="113"/>
        <v>small</v>
      </c>
      <c r="W794" s="7" t="str">
        <f t="shared" si="114"/>
        <v>Small</v>
      </c>
      <c r="X794" s="9" t="str">
        <f>LEFT(A794,2)</f>
        <v>10</v>
      </c>
      <c r="Y794" s="9" t="str">
        <f>RIGHT(A794,3)</f>
        <v>284</v>
      </c>
      <c r="Z794" s="9" t="str">
        <f t="shared" si="115"/>
        <v>s</v>
      </c>
      <c r="AA794" s="9" t="str">
        <f t="shared" si="116"/>
        <v>ppe</v>
      </c>
    </row>
    <row r="795" spans="1:27" x14ac:dyDescent="0.25">
      <c r="A795">
        <v>10297</v>
      </c>
      <c r="B795">
        <v>25</v>
      </c>
      <c r="C795">
        <v>82.79</v>
      </c>
      <c r="D795">
        <v>4</v>
      </c>
      <c r="E795" s="1">
        <v>42163.045138888891</v>
      </c>
      <c r="F795" s="1">
        <v>42165.602407407408</v>
      </c>
      <c r="G795" t="s">
        <v>16</v>
      </c>
      <c r="H795" t="s">
        <v>296</v>
      </c>
      <c r="I795" t="s">
        <v>259</v>
      </c>
      <c r="K795">
        <v>2</v>
      </c>
      <c r="L795" t="s">
        <v>260</v>
      </c>
      <c r="M795" t="s">
        <v>27</v>
      </c>
      <c r="N795" t="s">
        <v>261</v>
      </c>
      <c r="O795" t="s">
        <v>262</v>
      </c>
      <c r="P795" s="14" t="str">
        <f t="shared" si="108"/>
        <v>Dean Cassidy</v>
      </c>
      <c r="Q795" s="14" t="str">
        <f t="shared" si="109"/>
        <v>Dean Cassidy</v>
      </c>
      <c r="R795" t="s">
        <v>24</v>
      </c>
      <c r="S795" s="7">
        <f t="shared" si="110"/>
        <v>5</v>
      </c>
      <c r="T795" s="7" t="str">
        <f t="shared" si="111"/>
        <v>Small</v>
      </c>
      <c r="U795" s="7" t="str">
        <f t="shared" si="112"/>
        <v>SMALL</v>
      </c>
      <c r="V795" s="7" t="str">
        <f t="shared" si="113"/>
        <v>small</v>
      </c>
      <c r="W795" s="7" t="str">
        <f t="shared" si="114"/>
        <v>Small</v>
      </c>
      <c r="X795" s="9" t="str">
        <f>LEFT(A795,2)</f>
        <v>10</v>
      </c>
      <c r="Y795" s="9" t="str">
        <f>RIGHT(A795,3)</f>
        <v>297</v>
      </c>
      <c r="Z795" s="9" t="str">
        <f t="shared" si="115"/>
        <v>s</v>
      </c>
      <c r="AA795" s="9" t="str">
        <f t="shared" si="116"/>
        <v>ppe</v>
      </c>
    </row>
    <row r="796" spans="1:27" x14ac:dyDescent="0.25">
      <c r="A796">
        <v>10308</v>
      </c>
      <c r="B796">
        <v>27</v>
      </c>
      <c r="C796">
        <v>82.79</v>
      </c>
      <c r="D796">
        <v>7</v>
      </c>
      <c r="E796" s="1">
        <v>41794.047222222223</v>
      </c>
      <c r="F796" s="1">
        <v>41796.613113425927</v>
      </c>
      <c r="G796" t="s">
        <v>16</v>
      </c>
      <c r="H796" t="s">
        <v>296</v>
      </c>
      <c r="I796" t="s">
        <v>179</v>
      </c>
      <c r="J796" t="s">
        <v>19</v>
      </c>
      <c r="K796">
        <v>24067</v>
      </c>
      <c r="L796" t="s">
        <v>20</v>
      </c>
      <c r="M796" t="s">
        <v>21</v>
      </c>
      <c r="N796" t="s">
        <v>60</v>
      </c>
      <c r="O796" t="s">
        <v>138</v>
      </c>
      <c r="P796" s="14" t="str">
        <f t="shared" si="108"/>
        <v>Steve Frick</v>
      </c>
      <c r="Q796" s="14" t="str">
        <f t="shared" si="109"/>
        <v>Steve Frick</v>
      </c>
      <c r="R796" t="s">
        <v>24</v>
      </c>
      <c r="S796" s="7">
        <f t="shared" si="110"/>
        <v>5</v>
      </c>
      <c r="T796" s="7" t="str">
        <f t="shared" si="111"/>
        <v>Small</v>
      </c>
      <c r="U796" s="7" t="str">
        <f t="shared" si="112"/>
        <v>SMALL</v>
      </c>
      <c r="V796" s="7" t="str">
        <f t="shared" si="113"/>
        <v>small</v>
      </c>
      <c r="W796" s="7" t="str">
        <f t="shared" si="114"/>
        <v>Small</v>
      </c>
      <c r="X796" s="9" t="str">
        <f>LEFT(A796,2)</f>
        <v>10</v>
      </c>
      <c r="Y796" s="9" t="str">
        <f>RIGHT(A796,3)</f>
        <v>308</v>
      </c>
      <c r="Z796" s="9" t="str">
        <f t="shared" si="115"/>
        <v>s</v>
      </c>
      <c r="AA796" s="9" t="str">
        <f t="shared" si="116"/>
        <v>ppe</v>
      </c>
    </row>
    <row r="797" spans="1:27" x14ac:dyDescent="0.25">
      <c r="A797">
        <v>10318</v>
      </c>
      <c r="B797">
        <v>31</v>
      </c>
      <c r="C797">
        <v>100</v>
      </c>
      <c r="D797">
        <v>9</v>
      </c>
      <c r="E797" s="1">
        <v>41123.03125</v>
      </c>
      <c r="F797" s="1">
        <v>41123.487696759257</v>
      </c>
      <c r="G797" t="s">
        <v>16</v>
      </c>
      <c r="H797" t="s">
        <v>296</v>
      </c>
      <c r="I797" t="s">
        <v>82</v>
      </c>
      <c r="J797" t="s">
        <v>83</v>
      </c>
      <c r="K797">
        <v>70267</v>
      </c>
      <c r="L797" t="s">
        <v>20</v>
      </c>
      <c r="M797" t="s">
        <v>21</v>
      </c>
      <c r="N797" t="s">
        <v>22</v>
      </c>
      <c r="O797" t="s">
        <v>84</v>
      </c>
      <c r="P797" s="14" t="str">
        <f t="shared" si="108"/>
        <v>Kyung Yu</v>
      </c>
      <c r="Q797" s="14" t="str">
        <f t="shared" si="109"/>
        <v>Kyung Yu</v>
      </c>
      <c r="R797" t="s">
        <v>33</v>
      </c>
      <c r="S797" s="7">
        <f t="shared" si="110"/>
        <v>6</v>
      </c>
      <c r="T797" s="7" t="str">
        <f t="shared" si="111"/>
        <v>Medium</v>
      </c>
      <c r="U797" s="7" t="str">
        <f t="shared" si="112"/>
        <v>MEDIUM</v>
      </c>
      <c r="V797" s="7" t="str">
        <f t="shared" si="113"/>
        <v>medium</v>
      </c>
      <c r="W797" s="7" t="str">
        <f t="shared" si="114"/>
        <v>Medium</v>
      </c>
      <c r="X797" s="9" t="str">
        <f>LEFT(A797,2)</f>
        <v>10</v>
      </c>
      <c r="Y797" s="9" t="str">
        <f>RIGHT(A797,3)</f>
        <v>318</v>
      </c>
      <c r="Z797" s="9" t="str">
        <f t="shared" si="115"/>
        <v>s</v>
      </c>
      <c r="AA797" s="9" t="str">
        <f t="shared" si="116"/>
        <v>ppe</v>
      </c>
    </row>
    <row r="798" spans="1:27" x14ac:dyDescent="0.25">
      <c r="A798">
        <v>10327</v>
      </c>
      <c r="B798">
        <v>45</v>
      </c>
      <c r="C798">
        <v>100</v>
      </c>
      <c r="D798">
        <v>8</v>
      </c>
      <c r="E798" s="1">
        <v>42348.039583333331</v>
      </c>
      <c r="F798" s="1">
        <v>42350.080439814818</v>
      </c>
      <c r="G798" t="s">
        <v>225</v>
      </c>
      <c r="H798" t="s">
        <v>296</v>
      </c>
      <c r="I798" t="s">
        <v>180</v>
      </c>
      <c r="K798">
        <v>1734</v>
      </c>
      <c r="L798" t="s">
        <v>181</v>
      </c>
      <c r="M798" t="s">
        <v>27</v>
      </c>
      <c r="N798" t="s">
        <v>182</v>
      </c>
      <c r="O798" t="s">
        <v>183</v>
      </c>
      <c r="P798" s="14" t="str">
        <f t="shared" si="108"/>
        <v>Jytte Petersen</v>
      </c>
      <c r="Q798" s="14" t="str">
        <f t="shared" si="109"/>
        <v>Jytte Petersen</v>
      </c>
      <c r="R798" t="s">
        <v>33</v>
      </c>
      <c r="S798" s="7">
        <f t="shared" si="110"/>
        <v>6</v>
      </c>
      <c r="T798" s="7" t="str">
        <f t="shared" si="111"/>
        <v>Medium</v>
      </c>
      <c r="U798" s="7" t="str">
        <f t="shared" si="112"/>
        <v>MEDIUM</v>
      </c>
      <c r="V798" s="7" t="str">
        <f t="shared" si="113"/>
        <v>medium</v>
      </c>
      <c r="W798" s="7" t="str">
        <f t="shared" si="114"/>
        <v>Medium</v>
      </c>
      <c r="X798" s="9" t="str">
        <f>LEFT(A798,2)</f>
        <v>10</v>
      </c>
      <c r="Y798" s="9" t="str">
        <f>RIGHT(A798,3)</f>
        <v>327</v>
      </c>
      <c r="Z798" s="9" t="str">
        <f t="shared" si="115"/>
        <v>s</v>
      </c>
      <c r="AA798" s="9" t="str">
        <f t="shared" si="116"/>
        <v>olv</v>
      </c>
    </row>
    <row r="799" spans="1:27" x14ac:dyDescent="0.25">
      <c r="A799">
        <v>10339</v>
      </c>
      <c r="B799">
        <v>27</v>
      </c>
      <c r="C799">
        <v>100</v>
      </c>
      <c r="D799">
        <v>2</v>
      </c>
      <c r="E799" s="1">
        <v>42018.043055555558</v>
      </c>
      <c r="F799" s="1">
        <v>42019.48510416667</v>
      </c>
      <c r="G799" t="s">
        <v>16</v>
      </c>
      <c r="H799" t="s">
        <v>296</v>
      </c>
      <c r="I799" t="s">
        <v>142</v>
      </c>
      <c r="J799" t="s">
        <v>143</v>
      </c>
      <c r="K799" t="s">
        <v>144</v>
      </c>
      <c r="L799" t="s">
        <v>116</v>
      </c>
      <c r="M799" t="s">
        <v>116</v>
      </c>
      <c r="N799" t="s">
        <v>145</v>
      </c>
      <c r="O799" t="s">
        <v>146</v>
      </c>
      <c r="P799" s="14" t="str">
        <f t="shared" si="108"/>
        <v>Akiko Shimamura</v>
      </c>
      <c r="Q799" s="14" t="str">
        <f t="shared" si="109"/>
        <v>Akiko Shimamura</v>
      </c>
      <c r="R799" t="s">
        <v>24</v>
      </c>
      <c r="S799" s="7">
        <f t="shared" si="110"/>
        <v>5</v>
      </c>
      <c r="T799" s="7" t="str">
        <f t="shared" si="111"/>
        <v>Small</v>
      </c>
      <c r="U799" s="7" t="str">
        <f t="shared" si="112"/>
        <v>SMALL</v>
      </c>
      <c r="V799" s="7" t="str">
        <f t="shared" si="113"/>
        <v>small</v>
      </c>
      <c r="W799" s="7" t="str">
        <f t="shared" si="114"/>
        <v>Small</v>
      </c>
      <c r="X799" s="9" t="str">
        <f>LEFT(A799,2)</f>
        <v>10</v>
      </c>
      <c r="Y799" s="9" t="str">
        <f>RIGHT(A799,3)</f>
        <v>339</v>
      </c>
      <c r="Z799" s="9" t="str">
        <f t="shared" si="115"/>
        <v>s</v>
      </c>
      <c r="AA799" s="9" t="str">
        <f t="shared" si="116"/>
        <v>ppe</v>
      </c>
    </row>
    <row r="800" spans="1:27" x14ac:dyDescent="0.25">
      <c r="A800">
        <v>10353</v>
      </c>
      <c r="B800">
        <v>27</v>
      </c>
      <c r="C800">
        <v>100</v>
      </c>
      <c r="D800">
        <v>1</v>
      </c>
      <c r="E800" s="1">
        <v>42118.00277777778</v>
      </c>
      <c r="F800" s="1">
        <v>42120.351875</v>
      </c>
      <c r="G800" t="s">
        <v>16</v>
      </c>
      <c r="H800" t="s">
        <v>296</v>
      </c>
      <c r="I800" t="s">
        <v>274</v>
      </c>
      <c r="J800" t="s">
        <v>66</v>
      </c>
      <c r="K800">
        <v>97561</v>
      </c>
      <c r="L800" t="s">
        <v>20</v>
      </c>
      <c r="M800" t="s">
        <v>21</v>
      </c>
      <c r="N800" t="s">
        <v>297</v>
      </c>
      <c r="O800" t="s">
        <v>298</v>
      </c>
      <c r="P800" s="14" t="str">
        <f t="shared" si="108"/>
        <v>Dan Lewis</v>
      </c>
      <c r="Q800" s="14" t="str">
        <f t="shared" si="109"/>
        <v>Dan Lewis</v>
      </c>
      <c r="R800" t="s">
        <v>33</v>
      </c>
      <c r="S800" s="7">
        <f t="shared" si="110"/>
        <v>6</v>
      </c>
      <c r="T800" s="7" t="str">
        <f t="shared" si="111"/>
        <v>Medium</v>
      </c>
      <c r="U800" s="7" t="str">
        <f t="shared" si="112"/>
        <v>MEDIUM</v>
      </c>
      <c r="V800" s="7" t="str">
        <f t="shared" si="113"/>
        <v>medium</v>
      </c>
      <c r="W800" s="7" t="str">
        <f t="shared" si="114"/>
        <v>Medium</v>
      </c>
      <c r="X800" s="9" t="str">
        <f>LEFT(A800,2)</f>
        <v>10</v>
      </c>
      <c r="Y800" s="9" t="str">
        <f>RIGHT(A800,3)</f>
        <v>353</v>
      </c>
      <c r="Z800" s="9" t="str">
        <f t="shared" si="115"/>
        <v>s</v>
      </c>
      <c r="AA800" s="9" t="str">
        <f t="shared" si="116"/>
        <v>ppe</v>
      </c>
    </row>
    <row r="801" spans="1:27" x14ac:dyDescent="0.25">
      <c r="A801">
        <v>10374</v>
      </c>
      <c r="B801">
        <v>42</v>
      </c>
      <c r="C801">
        <v>69.27</v>
      </c>
      <c r="D801">
        <v>2</v>
      </c>
      <c r="E801" s="1">
        <v>42634.052777777775</v>
      </c>
      <c r="F801" s="1">
        <v>42635.923206018517</v>
      </c>
      <c r="G801" t="s">
        <v>16</v>
      </c>
      <c r="H801" t="s">
        <v>296</v>
      </c>
      <c r="I801" t="s">
        <v>120</v>
      </c>
      <c r="J801" t="s">
        <v>121</v>
      </c>
      <c r="K801">
        <v>4101</v>
      </c>
      <c r="L801" t="s">
        <v>56</v>
      </c>
      <c r="M801" t="s">
        <v>57</v>
      </c>
      <c r="N801" t="s">
        <v>122</v>
      </c>
      <c r="O801" t="s">
        <v>123</v>
      </c>
      <c r="P801" s="14" t="str">
        <f t="shared" si="108"/>
        <v>Tony Calaghan</v>
      </c>
      <c r="Q801" s="14" t="str">
        <f t="shared" si="109"/>
        <v>Tony Calaghan</v>
      </c>
      <c r="R801" t="s">
        <v>24</v>
      </c>
      <c r="S801" s="7">
        <f t="shared" si="110"/>
        <v>5</v>
      </c>
      <c r="T801" s="7" t="str">
        <f t="shared" si="111"/>
        <v>Small</v>
      </c>
      <c r="U801" s="7" t="str">
        <f t="shared" si="112"/>
        <v>SMALL</v>
      </c>
      <c r="V801" s="7" t="str">
        <f t="shared" si="113"/>
        <v>small</v>
      </c>
      <c r="W801" s="7" t="str">
        <f t="shared" si="114"/>
        <v>Small</v>
      </c>
      <c r="X801" s="9" t="str">
        <f>LEFT(A801,2)</f>
        <v>10</v>
      </c>
      <c r="Y801" s="9" t="str">
        <f>RIGHT(A801,3)</f>
        <v>374</v>
      </c>
      <c r="Z801" s="9" t="str">
        <f t="shared" si="115"/>
        <v>s</v>
      </c>
      <c r="AA801" s="9" t="str">
        <f t="shared" si="116"/>
        <v>ppe</v>
      </c>
    </row>
    <row r="802" spans="1:27" x14ac:dyDescent="0.25">
      <c r="A802">
        <v>10386</v>
      </c>
      <c r="B802">
        <v>21</v>
      </c>
      <c r="C802">
        <v>74.77</v>
      </c>
      <c r="D802">
        <v>18</v>
      </c>
      <c r="E802" s="1">
        <v>41447.021527777775</v>
      </c>
      <c r="F802" s="1">
        <v>41448.756979166668</v>
      </c>
      <c r="G802" t="s">
        <v>225</v>
      </c>
      <c r="H802" t="s">
        <v>296</v>
      </c>
      <c r="I802" t="s">
        <v>103</v>
      </c>
      <c r="K802">
        <v>28034</v>
      </c>
      <c r="L802" t="s">
        <v>104</v>
      </c>
      <c r="M802" t="s">
        <v>27</v>
      </c>
      <c r="N802" t="s">
        <v>105</v>
      </c>
      <c r="O802" t="s">
        <v>106</v>
      </c>
      <c r="P802" s="14" t="str">
        <f t="shared" si="108"/>
        <v>Diego Freyre</v>
      </c>
      <c r="Q802" s="14" t="str">
        <f t="shared" si="109"/>
        <v>Diego Freyre</v>
      </c>
      <c r="R802" t="s">
        <v>24</v>
      </c>
      <c r="S802" s="7">
        <f t="shared" si="110"/>
        <v>5</v>
      </c>
      <c r="T802" s="7" t="str">
        <f t="shared" si="111"/>
        <v>Small</v>
      </c>
      <c r="U802" s="7" t="str">
        <f t="shared" si="112"/>
        <v>SMALL</v>
      </c>
      <c r="V802" s="7" t="str">
        <f t="shared" si="113"/>
        <v>small</v>
      </c>
      <c r="W802" s="7" t="str">
        <f t="shared" si="114"/>
        <v>Small</v>
      </c>
      <c r="X802" s="9" t="str">
        <f>LEFT(A802,2)</f>
        <v>10</v>
      </c>
      <c r="Y802" s="9" t="str">
        <f>RIGHT(A802,3)</f>
        <v>386</v>
      </c>
      <c r="Z802" s="9" t="str">
        <f t="shared" si="115"/>
        <v>s</v>
      </c>
      <c r="AA802" s="9" t="str">
        <f t="shared" si="116"/>
        <v>olv</v>
      </c>
    </row>
    <row r="803" spans="1:27" x14ac:dyDescent="0.25">
      <c r="A803">
        <v>10398</v>
      </c>
      <c r="B803">
        <v>34</v>
      </c>
      <c r="C803">
        <v>76.88</v>
      </c>
      <c r="D803">
        <v>15</v>
      </c>
      <c r="E803" s="1">
        <v>41451.995833333334</v>
      </c>
      <c r="F803" s="1">
        <v>41452.457777777781</v>
      </c>
      <c r="G803" t="s">
        <v>16</v>
      </c>
      <c r="H803" t="s">
        <v>296</v>
      </c>
      <c r="I803" t="s">
        <v>25</v>
      </c>
      <c r="K803">
        <v>51100</v>
      </c>
      <c r="L803" t="s">
        <v>26</v>
      </c>
      <c r="M803" t="s">
        <v>27</v>
      </c>
      <c r="N803" t="s">
        <v>28</v>
      </c>
      <c r="O803" t="s">
        <v>29</v>
      </c>
      <c r="P803" s="14" t="str">
        <f t="shared" si="108"/>
        <v>Paul Henriot</v>
      </c>
      <c r="Q803" s="14" t="str">
        <f t="shared" si="109"/>
        <v>Paul Henriot</v>
      </c>
      <c r="R803" t="s">
        <v>24</v>
      </c>
      <c r="S803" s="7">
        <f t="shared" si="110"/>
        <v>5</v>
      </c>
      <c r="T803" s="7" t="str">
        <f t="shared" si="111"/>
        <v>Small</v>
      </c>
      <c r="U803" s="7" t="str">
        <f t="shared" si="112"/>
        <v>SMALL</v>
      </c>
      <c r="V803" s="7" t="str">
        <f t="shared" si="113"/>
        <v>small</v>
      </c>
      <c r="W803" s="7" t="str">
        <f t="shared" si="114"/>
        <v>Small</v>
      </c>
      <c r="X803" s="9" t="str">
        <f>LEFT(A803,2)</f>
        <v>10</v>
      </c>
      <c r="Y803" s="9" t="str">
        <f>RIGHT(A803,3)</f>
        <v>398</v>
      </c>
      <c r="Z803" s="9" t="str">
        <f t="shared" si="115"/>
        <v>s</v>
      </c>
      <c r="AA803" s="9" t="str">
        <f t="shared" si="116"/>
        <v>ppe</v>
      </c>
    </row>
    <row r="804" spans="1:27" x14ac:dyDescent="0.25">
      <c r="A804">
        <v>10401</v>
      </c>
      <c r="B804">
        <v>42</v>
      </c>
      <c r="C804">
        <v>76.03</v>
      </c>
      <c r="D804">
        <v>3</v>
      </c>
      <c r="E804" s="1">
        <v>42114.982638888891</v>
      </c>
      <c r="F804" s="1">
        <v>42117.824050925927</v>
      </c>
      <c r="G804" t="s">
        <v>222</v>
      </c>
      <c r="H804" t="s">
        <v>296</v>
      </c>
      <c r="I804" t="s">
        <v>62</v>
      </c>
      <c r="J804" t="s">
        <v>63</v>
      </c>
      <c r="K804">
        <v>94019</v>
      </c>
      <c r="L804" t="s">
        <v>20</v>
      </c>
      <c r="M804" t="s">
        <v>21</v>
      </c>
      <c r="N804" t="s">
        <v>39</v>
      </c>
      <c r="O804" t="s">
        <v>64</v>
      </c>
      <c r="P804" s="14" t="str">
        <f t="shared" si="108"/>
        <v>William Brown</v>
      </c>
      <c r="Q804" s="14" t="str">
        <f t="shared" si="109"/>
        <v>William Brown</v>
      </c>
      <c r="R804" t="s">
        <v>33</v>
      </c>
      <c r="S804" s="7">
        <f t="shared" si="110"/>
        <v>6</v>
      </c>
      <c r="T804" s="7" t="str">
        <f t="shared" si="111"/>
        <v>Medium</v>
      </c>
      <c r="U804" s="7" t="str">
        <f t="shared" si="112"/>
        <v>MEDIUM</v>
      </c>
      <c r="V804" s="7" t="str">
        <f t="shared" si="113"/>
        <v>medium</v>
      </c>
      <c r="W804" s="7" t="str">
        <f t="shared" si="114"/>
        <v>Medium</v>
      </c>
      <c r="X804" s="9" t="str">
        <f>LEFT(A804,2)</f>
        <v>10</v>
      </c>
      <c r="Y804" s="9" t="str">
        <f>RIGHT(A804,3)</f>
        <v>401</v>
      </c>
      <c r="Z804" s="9" t="str">
        <f t="shared" si="115"/>
        <v>s</v>
      </c>
      <c r="AA804" s="9" t="str">
        <f t="shared" si="116"/>
        <v>Hol</v>
      </c>
    </row>
    <row r="805" spans="1:27" x14ac:dyDescent="0.25">
      <c r="A805">
        <v>10416</v>
      </c>
      <c r="B805">
        <v>15</v>
      </c>
      <c r="C805">
        <v>98.84</v>
      </c>
      <c r="D805">
        <v>4</v>
      </c>
      <c r="E805" s="1">
        <v>41433.024305555555</v>
      </c>
      <c r="F805" s="1">
        <v>41434.440185185187</v>
      </c>
      <c r="G805" t="s">
        <v>16</v>
      </c>
      <c r="H805" t="s">
        <v>296</v>
      </c>
      <c r="I805" t="s">
        <v>247</v>
      </c>
      <c r="K805">
        <v>42100</v>
      </c>
      <c r="L805" t="s">
        <v>148</v>
      </c>
      <c r="M805" t="s">
        <v>27</v>
      </c>
      <c r="N805" t="s">
        <v>248</v>
      </c>
      <c r="O805" t="s">
        <v>249</v>
      </c>
      <c r="P805" s="14" t="str">
        <f t="shared" si="108"/>
        <v>Maurizio Moroni</v>
      </c>
      <c r="Q805" s="14" t="str">
        <f t="shared" si="109"/>
        <v>Maurizio Moroni</v>
      </c>
      <c r="R805" t="s">
        <v>24</v>
      </c>
      <c r="S805" s="7">
        <f t="shared" si="110"/>
        <v>5</v>
      </c>
      <c r="T805" s="7" t="str">
        <f t="shared" si="111"/>
        <v>Small</v>
      </c>
      <c r="U805" s="7" t="str">
        <f t="shared" si="112"/>
        <v>SMALL</v>
      </c>
      <c r="V805" s="7" t="str">
        <f t="shared" si="113"/>
        <v>small</v>
      </c>
      <c r="W805" s="7" t="str">
        <f t="shared" si="114"/>
        <v>Small</v>
      </c>
      <c r="X805" s="9" t="str">
        <f>LEFT(A805,2)</f>
        <v>10</v>
      </c>
      <c r="Y805" s="9" t="str">
        <f>RIGHT(A805,3)</f>
        <v>416</v>
      </c>
      <c r="Z805" s="9" t="str">
        <f t="shared" si="115"/>
        <v>s</v>
      </c>
      <c r="AA805" s="9" t="str">
        <f t="shared" si="116"/>
        <v>ppe</v>
      </c>
    </row>
    <row r="806" spans="1:27" x14ac:dyDescent="0.25">
      <c r="A806">
        <v>10107</v>
      </c>
      <c r="B806">
        <v>29</v>
      </c>
      <c r="C806">
        <v>70.87</v>
      </c>
      <c r="D806">
        <v>6</v>
      </c>
      <c r="E806" s="1">
        <v>42273.973611111112</v>
      </c>
      <c r="F806" s="1">
        <v>42275.686284722222</v>
      </c>
      <c r="G806" t="s">
        <v>16</v>
      </c>
      <c r="H806" t="s">
        <v>17</v>
      </c>
      <c r="I806" t="s">
        <v>18</v>
      </c>
      <c r="J806" t="s">
        <v>19</v>
      </c>
      <c r="K806">
        <v>10022</v>
      </c>
      <c r="L806" t="s">
        <v>20</v>
      </c>
      <c r="M806" t="s">
        <v>21</v>
      </c>
      <c r="N806" t="s">
        <v>22</v>
      </c>
      <c r="O806" t="s">
        <v>23</v>
      </c>
      <c r="P806" s="14" t="str">
        <f t="shared" si="108"/>
        <v>Kwai Yu</v>
      </c>
      <c r="Q806" s="14" t="str">
        <f t="shared" si="109"/>
        <v>Kwai Yu</v>
      </c>
      <c r="R806" t="s">
        <v>24</v>
      </c>
      <c r="S806" s="7">
        <f t="shared" si="110"/>
        <v>5</v>
      </c>
      <c r="T806" s="7" t="str">
        <f t="shared" si="111"/>
        <v>Small</v>
      </c>
      <c r="U806" s="7" t="str">
        <f t="shared" si="112"/>
        <v>SMALL</v>
      </c>
      <c r="V806" s="7" t="str">
        <f t="shared" si="113"/>
        <v>small</v>
      </c>
      <c r="W806" s="7" t="str">
        <f t="shared" si="114"/>
        <v>Small</v>
      </c>
      <c r="X806" s="9" t="str">
        <f>LEFT(A806,2)</f>
        <v>10</v>
      </c>
      <c r="Y806" s="9" t="str">
        <f>RIGHT(A806,3)</f>
        <v>107</v>
      </c>
      <c r="Z806" s="9" t="str">
        <f t="shared" si="115"/>
        <v>cycles</v>
      </c>
      <c r="AA806" s="9" t="str">
        <f t="shared" si="116"/>
        <v>ppe</v>
      </c>
    </row>
    <row r="807" spans="1:27" x14ac:dyDescent="0.25">
      <c r="A807">
        <v>10120</v>
      </c>
      <c r="B807">
        <v>46</v>
      </c>
      <c r="C807">
        <v>58.15</v>
      </c>
      <c r="D807">
        <v>4</v>
      </c>
      <c r="E807" s="1">
        <v>42492.020138888889</v>
      </c>
      <c r="F807" s="1">
        <v>42493.695555555554</v>
      </c>
      <c r="G807" t="s">
        <v>16</v>
      </c>
      <c r="H807" t="s">
        <v>17</v>
      </c>
      <c r="I807" t="s">
        <v>54</v>
      </c>
      <c r="J807" t="s">
        <v>55</v>
      </c>
      <c r="K807">
        <v>3004</v>
      </c>
      <c r="L807" t="s">
        <v>56</v>
      </c>
      <c r="M807" t="s">
        <v>57</v>
      </c>
      <c r="N807" t="s">
        <v>58</v>
      </c>
      <c r="O807" t="s">
        <v>59</v>
      </c>
      <c r="P807" s="14" t="str">
        <f t="shared" si="108"/>
        <v>Peter Ferguson</v>
      </c>
      <c r="Q807" s="14" t="str">
        <f t="shared" si="109"/>
        <v>Peter Ferguson</v>
      </c>
      <c r="R807" t="s">
        <v>24</v>
      </c>
      <c r="S807" s="7">
        <f t="shared" si="110"/>
        <v>5</v>
      </c>
      <c r="T807" s="7" t="str">
        <f t="shared" si="111"/>
        <v>Small</v>
      </c>
      <c r="U807" s="7" t="str">
        <f t="shared" si="112"/>
        <v>SMALL</v>
      </c>
      <c r="V807" s="7" t="str">
        <f t="shared" si="113"/>
        <v>small</v>
      </c>
      <c r="W807" s="7" t="str">
        <f t="shared" si="114"/>
        <v>Small</v>
      </c>
      <c r="X807" s="9" t="str">
        <f>LEFT(A807,2)</f>
        <v>10</v>
      </c>
      <c r="Y807" s="9" t="str">
        <f>RIGHT(A807,3)</f>
        <v>120</v>
      </c>
      <c r="Z807" s="9" t="str">
        <f t="shared" si="115"/>
        <v>cycles</v>
      </c>
      <c r="AA807" s="9" t="str">
        <f t="shared" si="116"/>
        <v>ppe</v>
      </c>
    </row>
    <row r="808" spans="1:27" x14ac:dyDescent="0.25">
      <c r="A808">
        <v>10134</v>
      </c>
      <c r="B808">
        <v>30</v>
      </c>
      <c r="C808">
        <v>61.78</v>
      </c>
      <c r="D808">
        <v>6</v>
      </c>
      <c r="E808" s="1">
        <v>41114.981249999997</v>
      </c>
      <c r="F808" s="1">
        <v>41117.061747685184</v>
      </c>
      <c r="G808" t="s">
        <v>16</v>
      </c>
      <c r="H808" t="s">
        <v>17</v>
      </c>
      <c r="I808" t="s">
        <v>30</v>
      </c>
      <c r="K808">
        <v>75508</v>
      </c>
      <c r="L808" t="s">
        <v>26</v>
      </c>
      <c r="M808" t="s">
        <v>27</v>
      </c>
      <c r="N808" t="s">
        <v>31</v>
      </c>
      <c r="O808" t="s">
        <v>32</v>
      </c>
      <c r="P808" s="14" t="str">
        <f t="shared" si="108"/>
        <v>Daniel Da Cunha</v>
      </c>
      <c r="Q808" s="14" t="str">
        <f t="shared" si="109"/>
        <v>Daniel Da Cunha</v>
      </c>
      <c r="R808" t="s">
        <v>24</v>
      </c>
      <c r="S808" s="7">
        <f t="shared" si="110"/>
        <v>5</v>
      </c>
      <c r="T808" s="7" t="str">
        <f t="shared" si="111"/>
        <v>Small</v>
      </c>
      <c r="U808" s="7" t="str">
        <f t="shared" si="112"/>
        <v>SMALL</v>
      </c>
      <c r="V808" s="7" t="str">
        <f t="shared" si="113"/>
        <v>small</v>
      </c>
      <c r="W808" s="7" t="str">
        <f t="shared" si="114"/>
        <v>Small</v>
      </c>
      <c r="X808" s="9" t="str">
        <f>LEFT(A808,2)</f>
        <v>10</v>
      </c>
      <c r="Y808" s="9" t="str">
        <f>RIGHT(A808,3)</f>
        <v>134</v>
      </c>
      <c r="Z808" s="9" t="str">
        <f t="shared" si="115"/>
        <v>cycles</v>
      </c>
      <c r="AA808" s="9" t="str">
        <f t="shared" si="116"/>
        <v>ppe</v>
      </c>
    </row>
    <row r="809" spans="1:27" x14ac:dyDescent="0.25">
      <c r="A809">
        <v>10145</v>
      </c>
      <c r="B809">
        <v>30</v>
      </c>
      <c r="C809">
        <v>49.67</v>
      </c>
      <c r="D809">
        <v>10</v>
      </c>
      <c r="E809" s="1">
        <v>42132.05972222222</v>
      </c>
      <c r="F809" s="1">
        <v>42134.788078703707</v>
      </c>
      <c r="G809" t="s">
        <v>16</v>
      </c>
      <c r="H809" t="s">
        <v>17</v>
      </c>
      <c r="I809" t="s">
        <v>34</v>
      </c>
      <c r="J809" t="s">
        <v>35</v>
      </c>
      <c r="K809">
        <v>90003</v>
      </c>
      <c r="L809" t="s">
        <v>20</v>
      </c>
      <c r="M809" t="s">
        <v>21</v>
      </c>
      <c r="N809" t="s">
        <v>36</v>
      </c>
      <c r="O809" t="s">
        <v>37</v>
      </c>
      <c r="P809" s="14" t="str">
        <f t="shared" si="108"/>
        <v>Julie Young</v>
      </c>
      <c r="Q809" s="14" t="str">
        <f t="shared" si="109"/>
        <v>Julie Young</v>
      </c>
      <c r="R809" t="s">
        <v>24</v>
      </c>
      <c r="S809" s="7">
        <f t="shared" si="110"/>
        <v>5</v>
      </c>
      <c r="T809" s="7" t="str">
        <f t="shared" si="111"/>
        <v>Small</v>
      </c>
      <c r="U809" s="7" t="str">
        <f t="shared" si="112"/>
        <v>SMALL</v>
      </c>
      <c r="V809" s="7" t="str">
        <f t="shared" si="113"/>
        <v>small</v>
      </c>
      <c r="W809" s="7" t="str">
        <f t="shared" si="114"/>
        <v>Small</v>
      </c>
      <c r="X809" s="9" t="str">
        <f>LEFT(A809,2)</f>
        <v>10</v>
      </c>
      <c r="Y809" s="9" t="str">
        <f>RIGHT(A809,3)</f>
        <v>145</v>
      </c>
      <c r="Z809" s="9" t="str">
        <f t="shared" si="115"/>
        <v>cycles</v>
      </c>
      <c r="AA809" s="9" t="str">
        <f t="shared" si="116"/>
        <v>ppe</v>
      </c>
    </row>
    <row r="810" spans="1:27" x14ac:dyDescent="0.25">
      <c r="A810">
        <v>10159</v>
      </c>
      <c r="B810">
        <v>42</v>
      </c>
      <c r="C810">
        <v>51.48</v>
      </c>
      <c r="D810">
        <v>18</v>
      </c>
      <c r="E810" s="1">
        <v>41399.002083333333</v>
      </c>
      <c r="F810" s="1">
        <v>41401.382754629631</v>
      </c>
      <c r="G810" t="s">
        <v>16</v>
      </c>
      <c r="H810" t="s">
        <v>17</v>
      </c>
      <c r="I810" t="s">
        <v>38</v>
      </c>
      <c r="J810" t="s">
        <v>35</v>
      </c>
      <c r="L810" t="s">
        <v>20</v>
      </c>
      <c r="M810" t="s">
        <v>21</v>
      </c>
      <c r="N810" t="s">
        <v>39</v>
      </c>
      <c r="O810" t="s">
        <v>37</v>
      </c>
      <c r="P810" s="14" t="str">
        <f t="shared" si="108"/>
        <v>Julie Brown</v>
      </c>
      <c r="Q810" s="14" t="str">
        <f t="shared" si="109"/>
        <v>Julie Brown</v>
      </c>
      <c r="R810" t="s">
        <v>24</v>
      </c>
      <c r="S810" s="7">
        <f t="shared" si="110"/>
        <v>5</v>
      </c>
      <c r="T810" s="7" t="str">
        <f t="shared" si="111"/>
        <v>Small</v>
      </c>
      <c r="U810" s="7" t="str">
        <f t="shared" si="112"/>
        <v>SMALL</v>
      </c>
      <c r="V810" s="7" t="str">
        <f t="shared" si="113"/>
        <v>small</v>
      </c>
      <c r="W810" s="7" t="str">
        <f t="shared" si="114"/>
        <v>Small</v>
      </c>
      <c r="X810" s="9" t="str">
        <f>LEFT(A810,2)</f>
        <v>10</v>
      </c>
      <c r="Y810" s="9" t="str">
        <f>RIGHT(A810,3)</f>
        <v>159</v>
      </c>
      <c r="Z810" s="9" t="str">
        <f t="shared" si="115"/>
        <v>cycles</v>
      </c>
      <c r="AA810" s="9" t="str">
        <f t="shared" si="116"/>
        <v>ppe</v>
      </c>
    </row>
    <row r="811" spans="1:27" x14ac:dyDescent="0.25">
      <c r="A811">
        <v>10168</v>
      </c>
      <c r="B811">
        <v>46</v>
      </c>
      <c r="C811">
        <v>61.18</v>
      </c>
      <c r="D811">
        <v>5</v>
      </c>
      <c r="E811" s="1">
        <v>42397.012499999997</v>
      </c>
      <c r="F811" s="1">
        <v>42397.46603009259</v>
      </c>
      <c r="G811" t="s">
        <v>16</v>
      </c>
      <c r="H811" t="s">
        <v>17</v>
      </c>
      <c r="I811" t="s">
        <v>40</v>
      </c>
      <c r="J811" t="s">
        <v>35</v>
      </c>
      <c r="K811">
        <v>94217</v>
      </c>
      <c r="L811" t="s">
        <v>20</v>
      </c>
      <c r="M811" t="s">
        <v>21</v>
      </c>
      <c r="N811" t="s">
        <v>41</v>
      </c>
      <c r="O811" t="s">
        <v>42</v>
      </c>
      <c r="P811" s="14" t="str">
        <f t="shared" si="108"/>
        <v>Juri Hirano</v>
      </c>
      <c r="Q811" s="14" t="str">
        <f t="shared" si="109"/>
        <v>Juri Hirano</v>
      </c>
      <c r="R811" t="s">
        <v>24</v>
      </c>
      <c r="S811" s="7">
        <f t="shared" si="110"/>
        <v>5</v>
      </c>
      <c r="T811" s="7" t="str">
        <f t="shared" si="111"/>
        <v>Small</v>
      </c>
      <c r="U811" s="7" t="str">
        <f t="shared" si="112"/>
        <v>SMALL</v>
      </c>
      <c r="V811" s="7" t="str">
        <f t="shared" si="113"/>
        <v>small</v>
      </c>
      <c r="W811" s="7" t="str">
        <f t="shared" si="114"/>
        <v>Small</v>
      </c>
      <c r="X811" s="9" t="str">
        <f>LEFT(A811,2)</f>
        <v>10</v>
      </c>
      <c r="Y811" s="9" t="str">
        <f>RIGHT(A811,3)</f>
        <v>168</v>
      </c>
      <c r="Z811" s="9" t="str">
        <f t="shared" si="115"/>
        <v>cycles</v>
      </c>
      <c r="AA811" s="9" t="str">
        <f t="shared" si="116"/>
        <v>ppe</v>
      </c>
    </row>
    <row r="812" spans="1:27" x14ac:dyDescent="0.25">
      <c r="A812">
        <v>10180</v>
      </c>
      <c r="B812">
        <v>25</v>
      </c>
      <c r="C812">
        <v>64.2</v>
      </c>
      <c r="D812">
        <v>13</v>
      </c>
      <c r="E812" s="1">
        <v>41653.015972222223</v>
      </c>
      <c r="F812" s="1">
        <v>41654.840949074074</v>
      </c>
      <c r="G812" t="s">
        <v>16</v>
      </c>
      <c r="H812" t="s">
        <v>17</v>
      </c>
      <c r="I812" t="s">
        <v>43</v>
      </c>
      <c r="K812">
        <v>59000</v>
      </c>
      <c r="L812" t="s">
        <v>26</v>
      </c>
      <c r="M812" t="s">
        <v>27</v>
      </c>
      <c r="N812" t="s">
        <v>44</v>
      </c>
      <c r="O812" t="s">
        <v>45</v>
      </c>
      <c r="P812" s="14" t="str">
        <f t="shared" si="108"/>
        <v>Martine Rance</v>
      </c>
      <c r="Q812" s="14" t="str">
        <f t="shared" si="109"/>
        <v>Martine Rance</v>
      </c>
      <c r="R812" t="s">
        <v>24</v>
      </c>
      <c r="S812" s="7">
        <f t="shared" si="110"/>
        <v>5</v>
      </c>
      <c r="T812" s="7" t="str">
        <f t="shared" si="111"/>
        <v>Small</v>
      </c>
      <c r="U812" s="7" t="str">
        <f t="shared" si="112"/>
        <v>SMALL</v>
      </c>
      <c r="V812" s="7" t="str">
        <f t="shared" si="113"/>
        <v>small</v>
      </c>
      <c r="W812" s="7" t="str">
        <f t="shared" si="114"/>
        <v>Small</v>
      </c>
      <c r="X812" s="9" t="str">
        <f>LEFT(A812,2)</f>
        <v>10</v>
      </c>
      <c r="Y812" s="9" t="str">
        <f>RIGHT(A812,3)</f>
        <v>180</v>
      </c>
      <c r="Z812" s="9" t="str">
        <f t="shared" si="115"/>
        <v>cycles</v>
      </c>
      <c r="AA812" s="9" t="str">
        <f t="shared" si="116"/>
        <v>ppe</v>
      </c>
    </row>
    <row r="813" spans="1:27" x14ac:dyDescent="0.25">
      <c r="A813">
        <v>10188</v>
      </c>
      <c r="B813">
        <v>32</v>
      </c>
      <c r="C813">
        <v>65.42</v>
      </c>
      <c r="D813">
        <v>5</v>
      </c>
      <c r="E813" s="1">
        <v>41220.07708333333</v>
      </c>
      <c r="F813" s="1">
        <v>41220.177175925928</v>
      </c>
      <c r="G813" t="s">
        <v>16</v>
      </c>
      <c r="H813" t="s">
        <v>17</v>
      </c>
      <c r="I813" t="s">
        <v>46</v>
      </c>
      <c r="K813" t="s">
        <v>47</v>
      </c>
      <c r="L813" t="s">
        <v>48</v>
      </c>
      <c r="M813" t="s">
        <v>27</v>
      </c>
      <c r="N813" t="s">
        <v>49</v>
      </c>
      <c r="O813" t="s">
        <v>50</v>
      </c>
      <c r="P813" s="14" t="str">
        <f t="shared" si="108"/>
        <v>Veysel Oeztan</v>
      </c>
      <c r="Q813" s="14" t="str">
        <f t="shared" si="109"/>
        <v>Veysel Oeztan</v>
      </c>
      <c r="R813" t="s">
        <v>24</v>
      </c>
      <c r="S813" s="7">
        <f t="shared" si="110"/>
        <v>5</v>
      </c>
      <c r="T813" s="7" t="str">
        <f t="shared" si="111"/>
        <v>Small</v>
      </c>
      <c r="U813" s="7" t="str">
        <f t="shared" si="112"/>
        <v>SMALL</v>
      </c>
      <c r="V813" s="7" t="str">
        <f t="shared" si="113"/>
        <v>small</v>
      </c>
      <c r="W813" s="7" t="str">
        <f t="shared" si="114"/>
        <v>Small</v>
      </c>
      <c r="X813" s="9" t="str">
        <f>LEFT(A813,2)</f>
        <v>10</v>
      </c>
      <c r="Y813" s="9" t="str">
        <f>RIGHT(A813,3)</f>
        <v>188</v>
      </c>
      <c r="Z813" s="9" t="str">
        <f t="shared" si="115"/>
        <v>cycles</v>
      </c>
      <c r="AA813" s="9" t="str">
        <f t="shared" si="116"/>
        <v>ppe</v>
      </c>
    </row>
    <row r="814" spans="1:27" x14ac:dyDescent="0.25">
      <c r="A814">
        <v>10201</v>
      </c>
      <c r="B814">
        <v>30</v>
      </c>
      <c r="C814">
        <v>64.81</v>
      </c>
      <c r="D814">
        <v>6</v>
      </c>
      <c r="E814" s="1">
        <v>42636.024305555555</v>
      </c>
      <c r="F814" s="1">
        <v>42637.521678240744</v>
      </c>
      <c r="G814" t="s">
        <v>16</v>
      </c>
      <c r="H814" t="s">
        <v>17</v>
      </c>
      <c r="I814" t="s">
        <v>38</v>
      </c>
      <c r="J814" t="s">
        <v>35</v>
      </c>
      <c r="L814" t="s">
        <v>20</v>
      </c>
      <c r="M814" t="s">
        <v>21</v>
      </c>
      <c r="N814" t="s">
        <v>51</v>
      </c>
      <c r="O814" t="s">
        <v>37</v>
      </c>
      <c r="P814" s="14" t="str">
        <f t="shared" si="108"/>
        <v>Julie Murphy</v>
      </c>
      <c r="Q814" s="14" t="str">
        <f t="shared" si="109"/>
        <v>Julie Murphy</v>
      </c>
      <c r="R814" t="s">
        <v>24</v>
      </c>
      <c r="S814" s="7">
        <f t="shared" si="110"/>
        <v>5</v>
      </c>
      <c r="T814" s="7" t="str">
        <f t="shared" si="111"/>
        <v>Small</v>
      </c>
      <c r="U814" s="7" t="str">
        <f t="shared" si="112"/>
        <v>SMALL</v>
      </c>
      <c r="V814" s="7" t="str">
        <f t="shared" si="113"/>
        <v>small</v>
      </c>
      <c r="W814" s="7" t="str">
        <f t="shared" si="114"/>
        <v>Small</v>
      </c>
      <c r="X814" s="9" t="str">
        <f>LEFT(A814,2)</f>
        <v>10</v>
      </c>
      <c r="Y814" s="9" t="str">
        <f>RIGHT(A814,3)</f>
        <v>201</v>
      </c>
      <c r="Z814" s="9" t="str">
        <f t="shared" si="115"/>
        <v>cycles</v>
      </c>
      <c r="AA814" s="9" t="str">
        <f t="shared" si="116"/>
        <v>ppe</v>
      </c>
    </row>
    <row r="815" spans="1:27" x14ac:dyDescent="0.25">
      <c r="A815">
        <v>10210</v>
      </c>
      <c r="B815">
        <v>40</v>
      </c>
      <c r="C815">
        <v>49.67</v>
      </c>
      <c r="D815">
        <v>3</v>
      </c>
      <c r="E815" s="1">
        <v>41407.031944444447</v>
      </c>
      <c r="F815" s="1">
        <v>41407.658807870372</v>
      </c>
      <c r="G815" t="s">
        <v>16</v>
      </c>
      <c r="H815" t="s">
        <v>17</v>
      </c>
      <c r="I815" t="s">
        <v>172</v>
      </c>
      <c r="J815" t="s">
        <v>172</v>
      </c>
      <c r="K815" t="s">
        <v>173</v>
      </c>
      <c r="L815" t="s">
        <v>116</v>
      </c>
      <c r="M815" t="s">
        <v>116</v>
      </c>
      <c r="N815" t="s">
        <v>174</v>
      </c>
      <c r="O815" t="s">
        <v>175</v>
      </c>
      <c r="P815" s="14" t="str">
        <f t="shared" si="108"/>
        <v>Mory Kentary</v>
      </c>
      <c r="Q815" s="14" t="str">
        <f t="shared" si="109"/>
        <v>Mory Kentary</v>
      </c>
      <c r="R815" t="s">
        <v>24</v>
      </c>
      <c r="S815" s="7">
        <f t="shared" si="110"/>
        <v>5</v>
      </c>
      <c r="T815" s="7" t="str">
        <f t="shared" si="111"/>
        <v>Small</v>
      </c>
      <c r="U815" s="7" t="str">
        <f t="shared" si="112"/>
        <v>SMALL</v>
      </c>
      <c r="V815" s="7" t="str">
        <f t="shared" si="113"/>
        <v>small</v>
      </c>
      <c r="W815" s="7" t="str">
        <f t="shared" si="114"/>
        <v>Small</v>
      </c>
      <c r="X815" s="9" t="str">
        <f>LEFT(A815,2)</f>
        <v>10</v>
      </c>
      <c r="Y815" s="9" t="str">
        <f>RIGHT(A815,3)</f>
        <v>210</v>
      </c>
      <c r="Z815" s="9" t="str">
        <f t="shared" si="115"/>
        <v>cycles</v>
      </c>
      <c r="AA815" s="9" t="str">
        <f t="shared" si="116"/>
        <v>ppe</v>
      </c>
    </row>
    <row r="816" spans="1:27" x14ac:dyDescent="0.25">
      <c r="A816">
        <v>10223</v>
      </c>
      <c r="B816">
        <v>28</v>
      </c>
      <c r="C816">
        <v>60.57</v>
      </c>
      <c r="D816">
        <v>5</v>
      </c>
      <c r="E816" s="1">
        <v>41525.979166666664</v>
      </c>
      <c r="F816" s="1">
        <v>41527.450729166667</v>
      </c>
      <c r="G816" t="s">
        <v>16</v>
      </c>
      <c r="H816" t="s">
        <v>17</v>
      </c>
      <c r="I816" t="s">
        <v>54</v>
      </c>
      <c r="J816" t="s">
        <v>55</v>
      </c>
      <c r="K816">
        <v>3004</v>
      </c>
      <c r="L816" t="s">
        <v>56</v>
      </c>
      <c r="M816" t="s">
        <v>57</v>
      </c>
      <c r="N816" t="s">
        <v>58</v>
      </c>
      <c r="O816" t="s">
        <v>59</v>
      </c>
      <c r="P816" s="14" t="str">
        <f t="shared" si="108"/>
        <v>Peter Ferguson</v>
      </c>
      <c r="Q816" s="14" t="str">
        <f t="shared" si="109"/>
        <v>Peter Ferguson</v>
      </c>
      <c r="R816" t="s">
        <v>24</v>
      </c>
      <c r="S816" s="7">
        <f t="shared" si="110"/>
        <v>5</v>
      </c>
      <c r="T816" s="7" t="str">
        <f t="shared" si="111"/>
        <v>Small</v>
      </c>
      <c r="U816" s="7" t="str">
        <f t="shared" si="112"/>
        <v>SMALL</v>
      </c>
      <c r="V816" s="7" t="str">
        <f t="shared" si="113"/>
        <v>small</v>
      </c>
      <c r="W816" s="7" t="str">
        <f t="shared" si="114"/>
        <v>Small</v>
      </c>
      <c r="X816" s="9" t="str">
        <f>LEFT(A816,2)</f>
        <v>10</v>
      </c>
      <c r="Y816" s="9" t="str">
        <f>RIGHT(A816,3)</f>
        <v>223</v>
      </c>
      <c r="Z816" s="9" t="str">
        <f t="shared" si="115"/>
        <v>cycles</v>
      </c>
      <c r="AA816" s="9" t="str">
        <f t="shared" si="116"/>
        <v>ppe</v>
      </c>
    </row>
    <row r="817" spans="1:27" x14ac:dyDescent="0.25">
      <c r="A817">
        <v>10236</v>
      </c>
      <c r="B817">
        <v>23</v>
      </c>
      <c r="C817">
        <v>55.72</v>
      </c>
      <c r="D817">
        <v>2</v>
      </c>
      <c r="E817" s="1">
        <v>41460.044444444444</v>
      </c>
      <c r="F817" s="1">
        <v>41462.568078703705</v>
      </c>
      <c r="G817" t="s">
        <v>16</v>
      </c>
      <c r="H817" t="s">
        <v>17</v>
      </c>
      <c r="I817" t="s">
        <v>124</v>
      </c>
      <c r="J817" t="s">
        <v>83</v>
      </c>
      <c r="K817">
        <v>71270</v>
      </c>
      <c r="L817" t="s">
        <v>20</v>
      </c>
      <c r="M817" t="s">
        <v>21</v>
      </c>
      <c r="N817" t="s">
        <v>73</v>
      </c>
      <c r="O817" t="s">
        <v>176</v>
      </c>
      <c r="P817" s="14" t="str">
        <f t="shared" si="108"/>
        <v>Rosa Hernandez</v>
      </c>
      <c r="Q817" s="14" t="str">
        <f t="shared" si="109"/>
        <v>Rosa Hernandez</v>
      </c>
      <c r="R817" t="s">
        <v>24</v>
      </c>
      <c r="S817" s="7">
        <f t="shared" si="110"/>
        <v>5</v>
      </c>
      <c r="T817" s="7" t="str">
        <f t="shared" si="111"/>
        <v>Small</v>
      </c>
      <c r="U817" s="7" t="str">
        <f t="shared" si="112"/>
        <v>SMALL</v>
      </c>
      <c r="V817" s="7" t="str">
        <f t="shared" si="113"/>
        <v>small</v>
      </c>
      <c r="W817" s="7" t="str">
        <f t="shared" si="114"/>
        <v>Small</v>
      </c>
      <c r="X817" s="9" t="str">
        <f>LEFT(A817,2)</f>
        <v>10</v>
      </c>
      <c r="Y817" s="9" t="str">
        <f>RIGHT(A817,3)</f>
        <v>236</v>
      </c>
      <c r="Z817" s="9" t="str">
        <f t="shared" si="115"/>
        <v>cycles</v>
      </c>
      <c r="AA817" s="9" t="str">
        <f t="shared" si="116"/>
        <v>ppe</v>
      </c>
    </row>
    <row r="818" spans="1:27" x14ac:dyDescent="0.25">
      <c r="A818">
        <v>10251</v>
      </c>
      <c r="B818">
        <v>29</v>
      </c>
      <c r="C818">
        <v>61.18</v>
      </c>
      <c r="D818">
        <v>6</v>
      </c>
      <c r="E818" s="1">
        <v>42025.002083333333</v>
      </c>
      <c r="F818" s="1">
        <v>42026.021527777775</v>
      </c>
      <c r="G818" t="s">
        <v>16</v>
      </c>
      <c r="H818" t="s">
        <v>17</v>
      </c>
      <c r="I818" t="s">
        <v>62</v>
      </c>
      <c r="J818" t="s">
        <v>63</v>
      </c>
      <c r="K818">
        <v>94019</v>
      </c>
      <c r="L818" t="s">
        <v>20</v>
      </c>
      <c r="M818" t="s">
        <v>21</v>
      </c>
      <c r="N818" t="s">
        <v>39</v>
      </c>
      <c r="O818" t="s">
        <v>64</v>
      </c>
      <c r="P818" s="14" t="str">
        <f t="shared" si="108"/>
        <v>William Brown</v>
      </c>
      <c r="Q818" s="14" t="str">
        <f t="shared" si="109"/>
        <v>William Brown</v>
      </c>
      <c r="R818" t="s">
        <v>24</v>
      </c>
      <c r="S818" s="7">
        <f t="shared" si="110"/>
        <v>5</v>
      </c>
      <c r="T818" s="7" t="str">
        <f t="shared" si="111"/>
        <v>Small</v>
      </c>
      <c r="U818" s="7" t="str">
        <f t="shared" si="112"/>
        <v>SMALL</v>
      </c>
      <c r="V818" s="7" t="str">
        <f t="shared" si="113"/>
        <v>small</v>
      </c>
      <c r="W818" s="7" t="str">
        <f t="shared" si="114"/>
        <v>Small</v>
      </c>
      <c r="X818" s="9" t="str">
        <f>LEFT(A818,2)</f>
        <v>10</v>
      </c>
      <c r="Y818" s="9" t="str">
        <f>RIGHT(A818,3)</f>
        <v>251</v>
      </c>
      <c r="Z818" s="9" t="str">
        <f t="shared" si="115"/>
        <v>cycles</v>
      </c>
      <c r="AA818" s="9" t="str">
        <f t="shared" si="116"/>
        <v>ppe</v>
      </c>
    </row>
    <row r="819" spans="1:27" x14ac:dyDescent="0.25">
      <c r="A819">
        <v>10263</v>
      </c>
      <c r="B819">
        <v>34</v>
      </c>
      <c r="C819">
        <v>58.75</v>
      </c>
      <c r="D819">
        <v>6</v>
      </c>
      <c r="E819" s="1">
        <v>41603.055555555555</v>
      </c>
      <c r="F819" s="1">
        <v>41604.982199074075</v>
      </c>
      <c r="G819" t="s">
        <v>16</v>
      </c>
      <c r="H819" t="s">
        <v>17</v>
      </c>
      <c r="I819" t="s">
        <v>65</v>
      </c>
      <c r="J819" t="s">
        <v>66</v>
      </c>
      <c r="K819">
        <v>97562</v>
      </c>
      <c r="L819" t="s">
        <v>20</v>
      </c>
      <c r="M819" t="s">
        <v>21</v>
      </c>
      <c r="N819" t="s">
        <v>67</v>
      </c>
      <c r="O819" t="s">
        <v>37</v>
      </c>
      <c r="P819" s="14" t="str">
        <f t="shared" si="108"/>
        <v>Julie King</v>
      </c>
      <c r="Q819" s="14" t="str">
        <f t="shared" si="109"/>
        <v>Julie King</v>
      </c>
      <c r="R819" t="s">
        <v>24</v>
      </c>
      <c r="S819" s="7">
        <f t="shared" si="110"/>
        <v>5</v>
      </c>
      <c r="T819" s="7" t="str">
        <f t="shared" si="111"/>
        <v>Small</v>
      </c>
      <c r="U819" s="7" t="str">
        <f t="shared" si="112"/>
        <v>SMALL</v>
      </c>
      <c r="V819" s="7" t="str">
        <f t="shared" si="113"/>
        <v>small</v>
      </c>
      <c r="W819" s="7" t="str">
        <f t="shared" si="114"/>
        <v>Small</v>
      </c>
      <c r="X819" s="9" t="str">
        <f>LEFT(A819,2)</f>
        <v>10</v>
      </c>
      <c r="Y819" s="9" t="str">
        <f>RIGHT(A819,3)</f>
        <v>263</v>
      </c>
      <c r="Z819" s="9" t="str">
        <f t="shared" si="115"/>
        <v>cycles</v>
      </c>
      <c r="AA819" s="9" t="str">
        <f t="shared" si="116"/>
        <v>ppe</v>
      </c>
    </row>
    <row r="820" spans="1:27" x14ac:dyDescent="0.25">
      <c r="A820">
        <v>10275</v>
      </c>
      <c r="B820">
        <v>37</v>
      </c>
      <c r="C820">
        <v>63.6</v>
      </c>
      <c r="D820">
        <v>5</v>
      </c>
      <c r="E820" s="1">
        <v>41938.033333333333</v>
      </c>
      <c r="F820" s="1">
        <v>41938.395486111112</v>
      </c>
      <c r="G820" t="s">
        <v>16</v>
      </c>
      <c r="H820" t="s">
        <v>17</v>
      </c>
      <c r="I820" t="s">
        <v>68</v>
      </c>
      <c r="K820">
        <v>44000</v>
      </c>
      <c r="L820" t="s">
        <v>26</v>
      </c>
      <c r="M820" t="s">
        <v>27</v>
      </c>
      <c r="N820" t="s">
        <v>69</v>
      </c>
      <c r="O820" t="s">
        <v>70</v>
      </c>
      <c r="P820" s="14" t="str">
        <f t="shared" si="108"/>
        <v>Janine Labrune</v>
      </c>
      <c r="Q820" s="14" t="str">
        <f t="shared" si="109"/>
        <v>Janine Labrune</v>
      </c>
      <c r="R820" t="s">
        <v>24</v>
      </c>
      <c r="S820" s="7">
        <f t="shared" si="110"/>
        <v>5</v>
      </c>
      <c r="T820" s="7" t="str">
        <f t="shared" si="111"/>
        <v>Small</v>
      </c>
      <c r="U820" s="7" t="str">
        <f t="shared" si="112"/>
        <v>SMALL</v>
      </c>
      <c r="V820" s="7" t="str">
        <f t="shared" si="113"/>
        <v>small</v>
      </c>
      <c r="W820" s="7" t="str">
        <f t="shared" si="114"/>
        <v>Small</v>
      </c>
      <c r="X820" s="9" t="str">
        <f>LEFT(A820,2)</f>
        <v>10</v>
      </c>
      <c r="Y820" s="9" t="str">
        <f>RIGHT(A820,3)</f>
        <v>275</v>
      </c>
      <c r="Z820" s="9" t="str">
        <f t="shared" si="115"/>
        <v>cycles</v>
      </c>
      <c r="AA820" s="9" t="str">
        <f t="shared" si="116"/>
        <v>ppe</v>
      </c>
    </row>
    <row r="821" spans="1:27" x14ac:dyDescent="0.25">
      <c r="A821">
        <v>10285</v>
      </c>
      <c r="B821">
        <v>20</v>
      </c>
      <c r="C821">
        <v>49.06</v>
      </c>
      <c r="D821">
        <v>10</v>
      </c>
      <c r="E821" s="1">
        <v>41974.052083333336</v>
      </c>
      <c r="F821" s="1">
        <v>41976.468356481484</v>
      </c>
      <c r="G821" t="s">
        <v>16</v>
      </c>
      <c r="H821" t="s">
        <v>17</v>
      </c>
      <c r="I821" t="s">
        <v>71</v>
      </c>
      <c r="J821" t="s">
        <v>72</v>
      </c>
      <c r="K821">
        <v>51247</v>
      </c>
      <c r="L821" t="s">
        <v>20</v>
      </c>
      <c r="M821" t="s">
        <v>21</v>
      </c>
      <c r="N821" t="s">
        <v>73</v>
      </c>
      <c r="O821" t="s">
        <v>74</v>
      </c>
      <c r="P821" s="14" t="str">
        <f t="shared" si="108"/>
        <v>Marta Hernandez</v>
      </c>
      <c r="Q821" s="14" t="str">
        <f t="shared" si="109"/>
        <v>Marta Hernandez</v>
      </c>
      <c r="R821" t="s">
        <v>24</v>
      </c>
      <c r="S821" s="7">
        <f t="shared" si="110"/>
        <v>5</v>
      </c>
      <c r="T821" s="7" t="str">
        <f t="shared" si="111"/>
        <v>Small</v>
      </c>
      <c r="U821" s="7" t="str">
        <f t="shared" si="112"/>
        <v>SMALL</v>
      </c>
      <c r="V821" s="7" t="str">
        <f t="shared" si="113"/>
        <v>small</v>
      </c>
      <c r="W821" s="7" t="str">
        <f t="shared" si="114"/>
        <v>Small</v>
      </c>
      <c r="X821" s="9" t="str">
        <f>LEFT(A821,2)</f>
        <v>10</v>
      </c>
      <c r="Y821" s="9" t="str">
        <f>RIGHT(A821,3)</f>
        <v>285</v>
      </c>
      <c r="Z821" s="9" t="str">
        <f t="shared" si="115"/>
        <v>cycles</v>
      </c>
      <c r="AA821" s="9" t="str">
        <f t="shared" si="116"/>
        <v>ppe</v>
      </c>
    </row>
    <row r="822" spans="1:27" x14ac:dyDescent="0.25">
      <c r="A822">
        <v>10298</v>
      </c>
      <c r="B822">
        <v>32</v>
      </c>
      <c r="C822">
        <v>48.46</v>
      </c>
      <c r="D822">
        <v>2</v>
      </c>
      <c r="E822" s="1">
        <v>42089.959722222222</v>
      </c>
      <c r="F822" s="1">
        <v>42092.002951388888</v>
      </c>
      <c r="G822" t="s">
        <v>16</v>
      </c>
      <c r="H822" t="s">
        <v>17</v>
      </c>
      <c r="I822" t="s">
        <v>68</v>
      </c>
      <c r="K822">
        <v>44000</v>
      </c>
      <c r="L822" t="s">
        <v>26</v>
      </c>
      <c r="M822" t="s">
        <v>27</v>
      </c>
      <c r="N822" t="s">
        <v>177</v>
      </c>
      <c r="O822" t="s">
        <v>178</v>
      </c>
      <c r="P822" s="14" t="str">
        <f t="shared" si="108"/>
        <v>Carine Schmitt</v>
      </c>
      <c r="Q822" s="14" t="str">
        <f t="shared" si="109"/>
        <v>Carine Schmitt</v>
      </c>
      <c r="R822" t="s">
        <v>24</v>
      </c>
      <c r="S822" s="7">
        <f t="shared" si="110"/>
        <v>5</v>
      </c>
      <c r="T822" s="7" t="str">
        <f t="shared" si="111"/>
        <v>Small</v>
      </c>
      <c r="U822" s="7" t="str">
        <f t="shared" si="112"/>
        <v>SMALL</v>
      </c>
      <c r="V822" s="7" t="str">
        <f t="shared" si="113"/>
        <v>small</v>
      </c>
      <c r="W822" s="7" t="str">
        <f t="shared" si="114"/>
        <v>Small</v>
      </c>
      <c r="X822" s="9" t="str">
        <f>LEFT(A822,2)</f>
        <v>10</v>
      </c>
      <c r="Y822" s="9" t="str">
        <f>RIGHT(A822,3)</f>
        <v>298</v>
      </c>
      <c r="Z822" s="9" t="str">
        <f t="shared" si="115"/>
        <v>cycles</v>
      </c>
      <c r="AA822" s="9" t="str">
        <f t="shared" si="116"/>
        <v>ppe</v>
      </c>
    </row>
    <row r="823" spans="1:27" x14ac:dyDescent="0.25">
      <c r="A823">
        <v>10308</v>
      </c>
      <c r="B823">
        <v>34</v>
      </c>
      <c r="C823">
        <v>52.09</v>
      </c>
      <c r="D823">
        <v>3</v>
      </c>
      <c r="E823" s="1">
        <v>41003.010416666664</v>
      </c>
      <c r="F823" s="1">
        <v>41004.480393518519</v>
      </c>
      <c r="G823" t="s">
        <v>16</v>
      </c>
      <c r="H823" t="s">
        <v>17</v>
      </c>
      <c r="I823" t="s">
        <v>179</v>
      </c>
      <c r="J823" t="s">
        <v>19</v>
      </c>
      <c r="K823">
        <v>24067</v>
      </c>
      <c r="L823" t="s">
        <v>20</v>
      </c>
      <c r="M823" t="s">
        <v>21</v>
      </c>
      <c r="N823" t="s">
        <v>60</v>
      </c>
      <c r="O823" t="s">
        <v>138</v>
      </c>
      <c r="P823" s="14" t="str">
        <f t="shared" si="108"/>
        <v>Steve Frick</v>
      </c>
      <c r="Q823" s="14" t="str">
        <f t="shared" si="109"/>
        <v>Steve Frick</v>
      </c>
      <c r="R823" t="s">
        <v>24</v>
      </c>
      <c r="S823" s="7">
        <f t="shared" si="110"/>
        <v>5</v>
      </c>
      <c r="T823" s="7" t="str">
        <f t="shared" si="111"/>
        <v>Small</v>
      </c>
      <c r="U823" s="7" t="str">
        <f t="shared" si="112"/>
        <v>SMALL</v>
      </c>
      <c r="V823" s="7" t="str">
        <f t="shared" si="113"/>
        <v>small</v>
      </c>
      <c r="W823" s="7" t="str">
        <f t="shared" si="114"/>
        <v>Small</v>
      </c>
      <c r="X823" s="9" t="str">
        <f>LEFT(A823,2)</f>
        <v>10</v>
      </c>
      <c r="Y823" s="9" t="str">
        <f>RIGHT(A823,3)</f>
        <v>308</v>
      </c>
      <c r="Z823" s="9" t="str">
        <f t="shared" si="115"/>
        <v>cycles</v>
      </c>
      <c r="AA823" s="9" t="str">
        <f t="shared" si="116"/>
        <v>ppe</v>
      </c>
    </row>
    <row r="824" spans="1:27" x14ac:dyDescent="0.25">
      <c r="A824">
        <v>10318</v>
      </c>
      <c r="B824">
        <v>42</v>
      </c>
      <c r="C824">
        <v>52.7</v>
      </c>
      <c r="D824">
        <v>5</v>
      </c>
      <c r="E824" s="1">
        <v>42206.001388888886</v>
      </c>
      <c r="F824" s="1">
        <v>42207.640925925924</v>
      </c>
      <c r="G824" t="s">
        <v>16</v>
      </c>
      <c r="H824" t="s">
        <v>17</v>
      </c>
      <c r="I824" t="s">
        <v>82</v>
      </c>
      <c r="J824" t="s">
        <v>83</v>
      </c>
      <c r="K824">
        <v>70267</v>
      </c>
      <c r="L824" t="s">
        <v>20</v>
      </c>
      <c r="M824" t="s">
        <v>21</v>
      </c>
      <c r="N824" t="s">
        <v>22</v>
      </c>
      <c r="O824" t="s">
        <v>84</v>
      </c>
      <c r="P824" s="14" t="str">
        <f t="shared" si="108"/>
        <v>Kyung Yu</v>
      </c>
      <c r="Q824" s="14" t="str">
        <f t="shared" si="109"/>
        <v>Kyung Yu</v>
      </c>
      <c r="R824" t="s">
        <v>24</v>
      </c>
      <c r="S824" s="7">
        <f t="shared" si="110"/>
        <v>5</v>
      </c>
      <c r="T824" s="7" t="str">
        <f t="shared" si="111"/>
        <v>Small</v>
      </c>
      <c r="U824" s="7" t="str">
        <f t="shared" si="112"/>
        <v>SMALL</v>
      </c>
      <c r="V824" s="7" t="str">
        <f t="shared" si="113"/>
        <v>small</v>
      </c>
      <c r="W824" s="7" t="str">
        <f t="shared" si="114"/>
        <v>Small</v>
      </c>
      <c r="X824" s="9" t="str">
        <f>LEFT(A824,2)</f>
        <v>10</v>
      </c>
      <c r="Y824" s="9" t="str">
        <f>RIGHT(A824,3)</f>
        <v>318</v>
      </c>
      <c r="Z824" s="9" t="str">
        <f t="shared" si="115"/>
        <v>cycles</v>
      </c>
      <c r="AA824" s="9" t="str">
        <f t="shared" si="116"/>
        <v>ppe</v>
      </c>
    </row>
    <row r="825" spans="1:27" x14ac:dyDescent="0.25">
      <c r="A825">
        <v>10329</v>
      </c>
      <c r="B825">
        <v>38</v>
      </c>
      <c r="C825">
        <v>100</v>
      </c>
      <c r="D825">
        <v>12</v>
      </c>
      <c r="E825" s="1">
        <v>41576.025000000001</v>
      </c>
      <c r="F825" s="1">
        <v>41576.075023148151</v>
      </c>
      <c r="G825" t="s">
        <v>16</v>
      </c>
      <c r="H825" t="s">
        <v>17</v>
      </c>
      <c r="I825" t="s">
        <v>18</v>
      </c>
      <c r="J825" t="s">
        <v>19</v>
      </c>
      <c r="K825">
        <v>10022</v>
      </c>
      <c r="L825" t="s">
        <v>20</v>
      </c>
      <c r="M825" t="s">
        <v>21</v>
      </c>
      <c r="N825" t="s">
        <v>22</v>
      </c>
      <c r="O825" t="s">
        <v>23</v>
      </c>
      <c r="P825" s="14" t="str">
        <f t="shared" si="108"/>
        <v>Kwai Yu</v>
      </c>
      <c r="Q825" s="14" t="str">
        <f t="shared" si="109"/>
        <v>Kwai Yu</v>
      </c>
      <c r="R825" t="s">
        <v>33</v>
      </c>
      <c r="S825" s="7">
        <f t="shared" si="110"/>
        <v>6</v>
      </c>
      <c r="T825" s="7" t="str">
        <f t="shared" si="111"/>
        <v>Medium</v>
      </c>
      <c r="U825" s="7" t="str">
        <f t="shared" si="112"/>
        <v>MEDIUM</v>
      </c>
      <c r="V825" s="7" t="str">
        <f t="shared" si="113"/>
        <v>medium</v>
      </c>
      <c r="W825" s="7" t="str">
        <f t="shared" si="114"/>
        <v>Medium</v>
      </c>
      <c r="X825" s="9" t="str">
        <f>LEFT(A825,2)</f>
        <v>10</v>
      </c>
      <c r="Y825" s="9" t="str">
        <f>RIGHT(A825,3)</f>
        <v>329</v>
      </c>
      <c r="Z825" s="9" t="str">
        <f t="shared" si="115"/>
        <v>cycles</v>
      </c>
      <c r="AA825" s="9" t="str">
        <f t="shared" si="116"/>
        <v>ppe</v>
      </c>
    </row>
    <row r="826" spans="1:27" x14ac:dyDescent="0.25">
      <c r="A826">
        <v>10339</v>
      </c>
      <c r="B826">
        <v>30</v>
      </c>
      <c r="C826">
        <v>62.16</v>
      </c>
      <c r="D826">
        <v>1</v>
      </c>
      <c r="E826" s="1">
        <v>41004.986805555556</v>
      </c>
      <c r="F826" s="1">
        <v>41007.580081018517</v>
      </c>
      <c r="G826" t="s">
        <v>16</v>
      </c>
      <c r="H826" t="s">
        <v>17</v>
      </c>
      <c r="I826" t="s">
        <v>142</v>
      </c>
      <c r="J826" t="s">
        <v>143</v>
      </c>
      <c r="K826" t="s">
        <v>144</v>
      </c>
      <c r="L826" t="s">
        <v>116</v>
      </c>
      <c r="M826" t="s">
        <v>116</v>
      </c>
      <c r="N826" t="s">
        <v>145</v>
      </c>
      <c r="O826" t="s">
        <v>146</v>
      </c>
      <c r="P826" s="14" t="str">
        <f t="shared" si="108"/>
        <v>Akiko Shimamura</v>
      </c>
      <c r="Q826" s="14" t="str">
        <f t="shared" si="109"/>
        <v>Akiko Shimamura</v>
      </c>
      <c r="R826" t="s">
        <v>24</v>
      </c>
      <c r="S826" s="7">
        <f t="shared" si="110"/>
        <v>5</v>
      </c>
      <c r="T826" s="7" t="str">
        <f t="shared" si="111"/>
        <v>Small</v>
      </c>
      <c r="U826" s="7" t="str">
        <f t="shared" si="112"/>
        <v>SMALL</v>
      </c>
      <c r="V826" s="7" t="str">
        <f t="shared" si="113"/>
        <v>small</v>
      </c>
      <c r="W826" s="7" t="str">
        <f t="shared" si="114"/>
        <v>Small</v>
      </c>
      <c r="X826" s="9" t="str">
        <f>LEFT(A826,2)</f>
        <v>10</v>
      </c>
      <c r="Y826" s="9" t="str">
        <f>RIGHT(A826,3)</f>
        <v>339</v>
      </c>
      <c r="Z826" s="9" t="str">
        <f t="shared" si="115"/>
        <v>cycles</v>
      </c>
      <c r="AA826" s="9" t="str">
        <f t="shared" si="116"/>
        <v>ppe</v>
      </c>
    </row>
    <row r="827" spans="1:27" x14ac:dyDescent="0.25">
      <c r="A827">
        <v>10362</v>
      </c>
      <c r="B827">
        <v>23</v>
      </c>
      <c r="C827">
        <v>49.67</v>
      </c>
      <c r="D827">
        <v>3</v>
      </c>
      <c r="E827" s="1">
        <v>41059.993750000001</v>
      </c>
      <c r="F827" s="1">
        <v>41062.389918981484</v>
      </c>
      <c r="G827" t="s">
        <v>16</v>
      </c>
      <c r="H827" t="s">
        <v>17</v>
      </c>
      <c r="I827" t="s">
        <v>40</v>
      </c>
      <c r="J827" t="s">
        <v>35</v>
      </c>
      <c r="K827">
        <v>94217</v>
      </c>
      <c r="L827" t="s">
        <v>20</v>
      </c>
      <c r="M827" t="s">
        <v>21</v>
      </c>
      <c r="N827" t="s">
        <v>41</v>
      </c>
      <c r="O827" t="s">
        <v>42</v>
      </c>
      <c r="P827" s="14" t="str">
        <f t="shared" si="108"/>
        <v>Juri Hirano</v>
      </c>
      <c r="Q827" s="14" t="str">
        <f t="shared" si="109"/>
        <v>Juri Hirano</v>
      </c>
      <c r="R827" t="s">
        <v>24</v>
      </c>
      <c r="S827" s="7">
        <f t="shared" si="110"/>
        <v>5</v>
      </c>
      <c r="T827" s="7" t="str">
        <f t="shared" si="111"/>
        <v>Small</v>
      </c>
      <c r="U827" s="7" t="str">
        <f t="shared" si="112"/>
        <v>SMALL</v>
      </c>
      <c r="V827" s="7" t="str">
        <f t="shared" si="113"/>
        <v>small</v>
      </c>
      <c r="W827" s="7" t="str">
        <f t="shared" si="114"/>
        <v>Small</v>
      </c>
      <c r="X827" s="9" t="str">
        <f>LEFT(A827,2)</f>
        <v>10</v>
      </c>
      <c r="Y827" s="9" t="str">
        <f>RIGHT(A827,3)</f>
        <v>362</v>
      </c>
      <c r="Z827" s="9" t="str">
        <f t="shared" si="115"/>
        <v>cycles</v>
      </c>
      <c r="AA827" s="9" t="str">
        <f t="shared" si="116"/>
        <v>ppe</v>
      </c>
    </row>
    <row r="828" spans="1:27" x14ac:dyDescent="0.25">
      <c r="A828">
        <v>10374</v>
      </c>
      <c r="B828">
        <v>22</v>
      </c>
      <c r="C828">
        <v>53.3</v>
      </c>
      <c r="D828">
        <v>4</v>
      </c>
      <c r="E828" s="1">
        <v>42410.020138888889</v>
      </c>
      <c r="F828" s="1">
        <v>42411.911412037036</v>
      </c>
      <c r="G828" t="s">
        <v>16</v>
      </c>
      <c r="H828" t="s">
        <v>17</v>
      </c>
      <c r="I828" t="s">
        <v>120</v>
      </c>
      <c r="J828" t="s">
        <v>121</v>
      </c>
      <c r="K828">
        <v>4101</v>
      </c>
      <c r="L828" t="s">
        <v>56</v>
      </c>
      <c r="M828" t="s">
        <v>57</v>
      </c>
      <c r="N828" t="s">
        <v>122</v>
      </c>
      <c r="O828" t="s">
        <v>123</v>
      </c>
      <c r="P828" s="14" t="str">
        <f t="shared" si="108"/>
        <v>Tony Calaghan</v>
      </c>
      <c r="Q828" s="14" t="str">
        <f t="shared" si="109"/>
        <v>Tony Calaghan</v>
      </c>
      <c r="R828" t="s">
        <v>24</v>
      </c>
      <c r="S828" s="7">
        <f t="shared" si="110"/>
        <v>5</v>
      </c>
      <c r="T828" s="7" t="str">
        <f t="shared" si="111"/>
        <v>Small</v>
      </c>
      <c r="U828" s="7" t="str">
        <f t="shared" si="112"/>
        <v>SMALL</v>
      </c>
      <c r="V828" s="7" t="str">
        <f t="shared" si="113"/>
        <v>small</v>
      </c>
      <c r="W828" s="7" t="str">
        <f t="shared" si="114"/>
        <v>Small</v>
      </c>
      <c r="X828" s="9" t="str">
        <f>LEFT(A828,2)</f>
        <v>10</v>
      </c>
      <c r="Y828" s="9" t="str">
        <f>RIGHT(A828,3)</f>
        <v>374</v>
      </c>
      <c r="Z828" s="9" t="str">
        <f t="shared" si="115"/>
        <v>cycles</v>
      </c>
      <c r="AA828" s="9" t="str">
        <f t="shared" si="116"/>
        <v>ppe</v>
      </c>
    </row>
    <row r="829" spans="1:27" x14ac:dyDescent="0.25">
      <c r="A829">
        <v>10389</v>
      </c>
      <c r="B829">
        <v>39</v>
      </c>
      <c r="C829">
        <v>100</v>
      </c>
      <c r="D829">
        <v>5</v>
      </c>
      <c r="E829" s="1">
        <v>42165.972916666666</v>
      </c>
      <c r="F829" s="1">
        <v>42167.992719907408</v>
      </c>
      <c r="G829" t="s">
        <v>16</v>
      </c>
      <c r="H829" t="s">
        <v>17</v>
      </c>
      <c r="I829" t="s">
        <v>151</v>
      </c>
      <c r="K829" t="s">
        <v>152</v>
      </c>
      <c r="L829" t="s">
        <v>110</v>
      </c>
      <c r="M829" t="s">
        <v>27</v>
      </c>
      <c r="N829" t="s">
        <v>153</v>
      </c>
      <c r="O829" t="s">
        <v>119</v>
      </c>
      <c r="P829" s="14" t="str">
        <f t="shared" si="108"/>
        <v>Maria Larsson</v>
      </c>
      <c r="Q829" s="14" t="str">
        <f t="shared" si="109"/>
        <v>Maria Larsson</v>
      </c>
      <c r="R829" t="s">
        <v>33</v>
      </c>
      <c r="S829" s="7">
        <f t="shared" si="110"/>
        <v>6</v>
      </c>
      <c r="T829" s="7" t="str">
        <f t="shared" si="111"/>
        <v>Medium</v>
      </c>
      <c r="U829" s="7" t="str">
        <f t="shared" si="112"/>
        <v>MEDIUM</v>
      </c>
      <c r="V829" s="7" t="str">
        <f t="shared" si="113"/>
        <v>medium</v>
      </c>
      <c r="W829" s="7" t="str">
        <f t="shared" si="114"/>
        <v>Medium</v>
      </c>
      <c r="X829" s="9" t="str">
        <f>LEFT(A829,2)</f>
        <v>10</v>
      </c>
      <c r="Y829" s="9" t="str">
        <f>RIGHT(A829,3)</f>
        <v>389</v>
      </c>
      <c r="Z829" s="9" t="str">
        <f t="shared" si="115"/>
        <v>cycles</v>
      </c>
      <c r="AA829" s="9" t="str">
        <f t="shared" si="116"/>
        <v>ppe</v>
      </c>
    </row>
    <row r="830" spans="1:27" x14ac:dyDescent="0.25">
      <c r="A830">
        <v>10402</v>
      </c>
      <c r="B830">
        <v>55</v>
      </c>
      <c r="C830">
        <v>55.72</v>
      </c>
      <c r="D830">
        <v>2</v>
      </c>
      <c r="E830" s="1">
        <v>41842.013888888891</v>
      </c>
      <c r="F830" s="1">
        <v>41843.146192129629</v>
      </c>
      <c r="G830" t="s">
        <v>16</v>
      </c>
      <c r="H830" t="s">
        <v>17</v>
      </c>
      <c r="I830" t="s">
        <v>30</v>
      </c>
      <c r="K830">
        <v>75016</v>
      </c>
      <c r="L830" t="s">
        <v>26</v>
      </c>
      <c r="M830" t="s">
        <v>27</v>
      </c>
      <c r="N830" t="s">
        <v>52</v>
      </c>
      <c r="O830" t="s">
        <v>53</v>
      </c>
      <c r="P830" s="14" t="str">
        <f t="shared" si="108"/>
        <v>Dominique Perrier</v>
      </c>
      <c r="Q830" s="14" t="str">
        <f t="shared" si="109"/>
        <v>Dominique Perrier</v>
      </c>
      <c r="R830" t="s">
        <v>33</v>
      </c>
      <c r="S830" s="7">
        <f t="shared" si="110"/>
        <v>6</v>
      </c>
      <c r="T830" s="7" t="str">
        <f t="shared" si="111"/>
        <v>Medium</v>
      </c>
      <c r="U830" s="7" t="str">
        <f t="shared" si="112"/>
        <v>MEDIUM</v>
      </c>
      <c r="V830" s="7" t="str">
        <f t="shared" si="113"/>
        <v>medium</v>
      </c>
      <c r="W830" s="7" t="str">
        <f t="shared" si="114"/>
        <v>Medium</v>
      </c>
      <c r="X830" s="9" t="str">
        <f>LEFT(A830,2)</f>
        <v>10</v>
      </c>
      <c r="Y830" s="9" t="str">
        <f>RIGHT(A830,3)</f>
        <v>402</v>
      </c>
      <c r="Z830" s="9" t="str">
        <f t="shared" si="115"/>
        <v>cycles</v>
      </c>
      <c r="AA830" s="9" t="str">
        <f t="shared" si="116"/>
        <v>ppe</v>
      </c>
    </row>
    <row r="831" spans="1:27" x14ac:dyDescent="0.25">
      <c r="A831">
        <v>10417</v>
      </c>
      <c r="B831">
        <v>36</v>
      </c>
      <c r="C831">
        <v>61.18</v>
      </c>
      <c r="D831">
        <v>6</v>
      </c>
      <c r="E831" s="1">
        <v>42355.938888888886</v>
      </c>
      <c r="F831" s="1">
        <v>42357.358703703707</v>
      </c>
      <c r="G831" t="s">
        <v>102</v>
      </c>
      <c r="H831" t="s">
        <v>17</v>
      </c>
      <c r="I831" t="s">
        <v>103</v>
      </c>
      <c r="K831">
        <v>28034</v>
      </c>
      <c r="L831" t="s">
        <v>104</v>
      </c>
      <c r="M831" t="s">
        <v>27</v>
      </c>
      <c r="N831" t="s">
        <v>105</v>
      </c>
      <c r="O831" t="s">
        <v>106</v>
      </c>
      <c r="P831" s="14" t="str">
        <f t="shared" si="108"/>
        <v>Diego Freyre</v>
      </c>
      <c r="Q831" s="14" t="str">
        <f t="shared" si="109"/>
        <v>Diego Freyre</v>
      </c>
      <c r="R831" t="s">
        <v>24</v>
      </c>
      <c r="S831" s="7">
        <f t="shared" si="110"/>
        <v>5</v>
      </c>
      <c r="T831" s="7" t="str">
        <f t="shared" si="111"/>
        <v>Small</v>
      </c>
      <c r="U831" s="7" t="str">
        <f t="shared" si="112"/>
        <v>SMALL</v>
      </c>
      <c r="V831" s="7" t="str">
        <f t="shared" si="113"/>
        <v>small</v>
      </c>
      <c r="W831" s="7" t="str">
        <f t="shared" si="114"/>
        <v>Small</v>
      </c>
      <c r="X831" s="9" t="str">
        <f>LEFT(A831,2)</f>
        <v>10</v>
      </c>
      <c r="Y831" s="9" t="str">
        <f>RIGHT(A831,3)</f>
        <v>417</v>
      </c>
      <c r="Z831" s="9" t="str">
        <f t="shared" si="115"/>
        <v>cycles</v>
      </c>
      <c r="AA831" s="9" t="str">
        <f t="shared" si="116"/>
        <v>put</v>
      </c>
    </row>
    <row r="832" spans="1:27" x14ac:dyDescent="0.25">
      <c r="A832">
        <v>10101</v>
      </c>
      <c r="B832">
        <v>26</v>
      </c>
      <c r="C832">
        <v>100</v>
      </c>
      <c r="D832">
        <v>1</v>
      </c>
      <c r="E832" s="1">
        <v>41817.033333333333</v>
      </c>
      <c r="F832" s="1">
        <v>41817.130624999998</v>
      </c>
      <c r="G832" t="s">
        <v>16</v>
      </c>
      <c r="H832" t="s">
        <v>289</v>
      </c>
      <c r="I832" t="s">
        <v>252</v>
      </c>
      <c r="K832">
        <v>60528</v>
      </c>
      <c r="L832" t="s">
        <v>241</v>
      </c>
      <c r="M832" t="s">
        <v>27</v>
      </c>
      <c r="N832" t="s">
        <v>253</v>
      </c>
      <c r="O832" t="s">
        <v>228</v>
      </c>
      <c r="P832" s="14" t="str">
        <f t="shared" si="108"/>
        <v>Roland Keitel</v>
      </c>
      <c r="Q832" s="14" t="str">
        <f t="shared" si="109"/>
        <v>Roland Keitel</v>
      </c>
      <c r="R832" t="s">
        <v>33</v>
      </c>
      <c r="S832" s="7">
        <f t="shared" si="110"/>
        <v>6</v>
      </c>
      <c r="T832" s="7" t="str">
        <f t="shared" si="111"/>
        <v>Medium</v>
      </c>
      <c r="U832" s="7" t="str">
        <f t="shared" si="112"/>
        <v>MEDIUM</v>
      </c>
      <c r="V832" s="7" t="str">
        <f t="shared" si="113"/>
        <v>medium</v>
      </c>
      <c r="W832" s="7" t="str">
        <f t="shared" si="114"/>
        <v>Medium</v>
      </c>
      <c r="X832" s="9" t="str">
        <f>LEFT(A832,2)</f>
        <v>10</v>
      </c>
      <c r="Y832" s="9" t="str">
        <f>RIGHT(A832,3)</f>
        <v>101</v>
      </c>
      <c r="Z832" s="9" t="str">
        <f t="shared" si="115"/>
        <v>ge Car</v>
      </c>
      <c r="AA832" s="9" t="str">
        <f t="shared" si="116"/>
        <v>ppe</v>
      </c>
    </row>
    <row r="833" spans="1:27" x14ac:dyDescent="0.25">
      <c r="A833">
        <v>10110</v>
      </c>
      <c r="B833">
        <v>31</v>
      </c>
      <c r="C833">
        <v>100</v>
      </c>
      <c r="D833">
        <v>1</v>
      </c>
      <c r="E833" s="1">
        <v>42043.959027777775</v>
      </c>
      <c r="F833" s="1">
        <v>42045.102546296293</v>
      </c>
      <c r="G833" t="s">
        <v>16</v>
      </c>
      <c r="H833" t="s">
        <v>289</v>
      </c>
      <c r="I833" t="s">
        <v>265</v>
      </c>
      <c r="K833" t="s">
        <v>266</v>
      </c>
      <c r="L833" t="s">
        <v>99</v>
      </c>
      <c r="M833" t="s">
        <v>27</v>
      </c>
      <c r="N833" t="s">
        <v>267</v>
      </c>
      <c r="O833" t="s">
        <v>55</v>
      </c>
      <c r="P833" s="14" t="str">
        <f t="shared" si="108"/>
        <v>Victoria Ashworth</v>
      </c>
      <c r="Q833" s="14" t="str">
        <f t="shared" si="109"/>
        <v>Victoria Ashworth</v>
      </c>
      <c r="R833" t="s">
        <v>33</v>
      </c>
      <c r="S833" s="7">
        <f t="shared" si="110"/>
        <v>6</v>
      </c>
      <c r="T833" s="7" t="str">
        <f t="shared" si="111"/>
        <v>Medium</v>
      </c>
      <c r="U833" s="7" t="str">
        <f t="shared" si="112"/>
        <v>MEDIUM</v>
      </c>
      <c r="V833" s="7" t="str">
        <f t="shared" si="113"/>
        <v>medium</v>
      </c>
      <c r="W833" s="7" t="str">
        <f t="shared" si="114"/>
        <v>Medium</v>
      </c>
      <c r="X833" s="9" t="str">
        <f>LEFT(A833,2)</f>
        <v>10</v>
      </c>
      <c r="Y833" s="9" t="str">
        <f>RIGHT(A833,3)</f>
        <v>110</v>
      </c>
      <c r="Z833" s="9" t="str">
        <f t="shared" si="115"/>
        <v>ge Car</v>
      </c>
      <c r="AA833" s="9" t="str">
        <f t="shared" si="116"/>
        <v>ppe</v>
      </c>
    </row>
    <row r="834" spans="1:27" x14ac:dyDescent="0.25">
      <c r="A834">
        <v>10125</v>
      </c>
      <c r="B834">
        <v>34</v>
      </c>
      <c r="C834">
        <v>100</v>
      </c>
      <c r="D834">
        <v>2</v>
      </c>
      <c r="E834" s="1">
        <v>41193.993750000001</v>
      </c>
      <c r="F834" s="1">
        <v>41194.184340277781</v>
      </c>
      <c r="G834" t="s">
        <v>16</v>
      </c>
      <c r="H834" t="s">
        <v>289</v>
      </c>
      <c r="I834" t="s">
        <v>54</v>
      </c>
      <c r="J834" t="s">
        <v>55</v>
      </c>
      <c r="K834">
        <v>3004</v>
      </c>
      <c r="L834" t="s">
        <v>56</v>
      </c>
      <c r="M834" t="s">
        <v>57</v>
      </c>
      <c r="N834" t="s">
        <v>58</v>
      </c>
      <c r="O834" t="s">
        <v>59</v>
      </c>
      <c r="P834" s="14" t="str">
        <f t="shared" si="108"/>
        <v>Peter Ferguson</v>
      </c>
      <c r="Q834" s="14" t="str">
        <f t="shared" si="109"/>
        <v>Peter Ferguson</v>
      </c>
      <c r="R834" t="s">
        <v>33</v>
      </c>
      <c r="S834" s="7">
        <f t="shared" si="110"/>
        <v>6</v>
      </c>
      <c r="T834" s="7" t="str">
        <f t="shared" si="111"/>
        <v>Medium</v>
      </c>
      <c r="U834" s="7" t="str">
        <f t="shared" si="112"/>
        <v>MEDIUM</v>
      </c>
      <c r="V834" s="7" t="str">
        <f t="shared" si="113"/>
        <v>medium</v>
      </c>
      <c r="W834" s="7" t="str">
        <f t="shared" si="114"/>
        <v>Medium</v>
      </c>
      <c r="X834" s="9" t="str">
        <f>LEFT(A834,2)</f>
        <v>10</v>
      </c>
      <c r="Y834" s="9" t="str">
        <f>RIGHT(A834,3)</f>
        <v>125</v>
      </c>
      <c r="Z834" s="9" t="str">
        <f t="shared" si="115"/>
        <v>ge Car</v>
      </c>
      <c r="AA834" s="9" t="str">
        <f t="shared" si="116"/>
        <v>ppe</v>
      </c>
    </row>
    <row r="835" spans="1:27" x14ac:dyDescent="0.25">
      <c r="A835">
        <v>10139</v>
      </c>
      <c r="B835">
        <v>41</v>
      </c>
      <c r="C835">
        <v>100</v>
      </c>
      <c r="D835">
        <v>8</v>
      </c>
      <c r="E835" s="1">
        <v>42475.945138888892</v>
      </c>
      <c r="F835" s="1">
        <v>42478.421469907407</v>
      </c>
      <c r="G835" t="s">
        <v>16</v>
      </c>
      <c r="H835" t="s">
        <v>289</v>
      </c>
      <c r="I835" t="s">
        <v>90</v>
      </c>
      <c r="J835" t="s">
        <v>91</v>
      </c>
      <c r="K835">
        <v>2067</v>
      </c>
      <c r="L835" t="s">
        <v>56</v>
      </c>
      <c r="M835" t="s">
        <v>57</v>
      </c>
      <c r="N835" t="s">
        <v>92</v>
      </c>
      <c r="O835" t="s">
        <v>93</v>
      </c>
      <c r="P835" s="14" t="str">
        <f t="shared" ref="P835:P898" si="117">CONCATENATE(O835," ",N835)</f>
        <v>Adrian Huxley</v>
      </c>
      <c r="Q835" s="14" t="str">
        <f t="shared" ref="Q835:Q898" si="118">O835&amp;" "&amp;N835</f>
        <v>Adrian Huxley</v>
      </c>
      <c r="R835" t="s">
        <v>89</v>
      </c>
      <c r="S835" s="7">
        <f t="shared" ref="S835:S898" si="119">LEN(R835)</f>
        <v>5</v>
      </c>
      <c r="T835" s="7" t="str">
        <f t="shared" ref="T835:T898" si="120">TRIM(R835)</f>
        <v>Large</v>
      </c>
      <c r="U835" s="7" t="str">
        <f t="shared" ref="U835:U898" si="121">UPPER(T835)</f>
        <v>LARGE</v>
      </c>
      <c r="V835" s="7" t="str">
        <f t="shared" ref="V835:V898" si="122">LOWER(U835)</f>
        <v>large</v>
      </c>
      <c r="W835" s="7" t="str">
        <f t="shared" ref="W835:W898" si="123">PROPER(V835)</f>
        <v>Large</v>
      </c>
      <c r="X835" s="9" t="str">
        <f>LEFT(A835,2)</f>
        <v>10</v>
      </c>
      <c r="Y835" s="9" t="str">
        <f>RIGHT(A835,3)</f>
        <v>139</v>
      </c>
      <c r="Z835" s="9" t="str">
        <f t="shared" ref="Z835:Z898" si="124">MID(H835,6,6)</f>
        <v>ge Car</v>
      </c>
      <c r="AA835" s="9" t="str">
        <f t="shared" ref="AA835:AA898" si="125">MID(G835,4,3)</f>
        <v>ppe</v>
      </c>
    </row>
    <row r="836" spans="1:27" x14ac:dyDescent="0.25">
      <c r="A836">
        <v>10149</v>
      </c>
      <c r="B836">
        <v>23</v>
      </c>
      <c r="C836">
        <v>100</v>
      </c>
      <c r="D836">
        <v>5</v>
      </c>
      <c r="E836" s="1">
        <v>42517.952777777777</v>
      </c>
      <c r="F836" s="1">
        <v>42519.891863425924</v>
      </c>
      <c r="G836" t="s">
        <v>16</v>
      </c>
      <c r="H836" t="s">
        <v>289</v>
      </c>
      <c r="I836" t="s">
        <v>278</v>
      </c>
      <c r="J836" t="s">
        <v>35</v>
      </c>
      <c r="K836">
        <v>94217</v>
      </c>
      <c r="L836" t="s">
        <v>20</v>
      </c>
      <c r="M836" t="s">
        <v>21</v>
      </c>
      <c r="N836" t="s">
        <v>279</v>
      </c>
      <c r="O836" t="s">
        <v>221</v>
      </c>
      <c r="P836" s="14" t="str">
        <f t="shared" si="117"/>
        <v>Sue Taylor</v>
      </c>
      <c r="Q836" s="14" t="str">
        <f t="shared" si="118"/>
        <v>Sue Taylor</v>
      </c>
      <c r="R836" t="s">
        <v>33</v>
      </c>
      <c r="S836" s="7">
        <f t="shared" si="119"/>
        <v>6</v>
      </c>
      <c r="T836" s="7" t="str">
        <f t="shared" si="120"/>
        <v>Medium</v>
      </c>
      <c r="U836" s="7" t="str">
        <f t="shared" si="121"/>
        <v>MEDIUM</v>
      </c>
      <c r="V836" s="7" t="str">
        <f t="shared" si="122"/>
        <v>medium</v>
      </c>
      <c r="W836" s="7" t="str">
        <f t="shared" si="123"/>
        <v>Medium</v>
      </c>
      <c r="X836" s="9" t="str">
        <f>LEFT(A836,2)</f>
        <v>10</v>
      </c>
      <c r="Y836" s="9" t="str">
        <f>RIGHT(A836,3)</f>
        <v>149</v>
      </c>
      <c r="Z836" s="9" t="str">
        <f t="shared" si="124"/>
        <v>ge Car</v>
      </c>
      <c r="AA836" s="9" t="str">
        <f t="shared" si="125"/>
        <v>ppe</v>
      </c>
    </row>
    <row r="837" spans="1:27" x14ac:dyDescent="0.25">
      <c r="A837">
        <v>10162</v>
      </c>
      <c r="B837">
        <v>48</v>
      </c>
      <c r="C837">
        <v>100</v>
      </c>
      <c r="D837">
        <v>3</v>
      </c>
      <c r="E837" s="1">
        <v>41943.99722222222</v>
      </c>
      <c r="F837" s="1">
        <v>41944.849108796298</v>
      </c>
      <c r="G837" t="s">
        <v>16</v>
      </c>
      <c r="H837" t="s">
        <v>289</v>
      </c>
      <c r="I837" t="s">
        <v>38</v>
      </c>
      <c r="J837" t="s">
        <v>35</v>
      </c>
      <c r="L837" t="s">
        <v>20</v>
      </c>
      <c r="M837" t="s">
        <v>21</v>
      </c>
      <c r="N837" t="s">
        <v>39</v>
      </c>
      <c r="O837" t="s">
        <v>37</v>
      </c>
      <c r="P837" s="14" t="str">
        <f t="shared" si="117"/>
        <v>Julie Brown</v>
      </c>
      <c r="Q837" s="14" t="str">
        <f t="shared" si="118"/>
        <v>Julie Brown</v>
      </c>
      <c r="R837" t="s">
        <v>89</v>
      </c>
      <c r="S837" s="7">
        <f t="shared" si="119"/>
        <v>5</v>
      </c>
      <c r="T837" s="7" t="str">
        <f t="shared" si="120"/>
        <v>Large</v>
      </c>
      <c r="U837" s="7" t="str">
        <f t="shared" si="121"/>
        <v>LARGE</v>
      </c>
      <c r="V837" s="7" t="str">
        <f t="shared" si="122"/>
        <v>large</v>
      </c>
      <c r="W837" s="7" t="str">
        <f t="shared" si="123"/>
        <v>Large</v>
      </c>
      <c r="X837" s="9" t="str">
        <f>LEFT(A837,2)</f>
        <v>10</v>
      </c>
      <c r="Y837" s="9" t="str">
        <f>RIGHT(A837,3)</f>
        <v>162</v>
      </c>
      <c r="Z837" s="9" t="str">
        <f t="shared" si="124"/>
        <v>ge Car</v>
      </c>
      <c r="AA837" s="9" t="str">
        <f t="shared" si="125"/>
        <v>ppe</v>
      </c>
    </row>
    <row r="838" spans="1:27" x14ac:dyDescent="0.25">
      <c r="A838">
        <v>10173</v>
      </c>
      <c r="B838">
        <v>22</v>
      </c>
      <c r="C838">
        <v>100</v>
      </c>
      <c r="D838">
        <v>7</v>
      </c>
      <c r="E838" s="1">
        <v>40954.0625</v>
      </c>
      <c r="F838" s="1">
        <v>40954.066574074073</v>
      </c>
      <c r="G838" t="s">
        <v>16</v>
      </c>
      <c r="H838" t="s">
        <v>289</v>
      </c>
      <c r="I838" t="s">
        <v>290</v>
      </c>
      <c r="K838">
        <v>24100</v>
      </c>
      <c r="L838" t="s">
        <v>148</v>
      </c>
      <c r="M838" t="s">
        <v>27</v>
      </c>
      <c r="N838" t="s">
        <v>291</v>
      </c>
      <c r="O838" t="s">
        <v>292</v>
      </c>
      <c r="P838" s="14" t="str">
        <f t="shared" si="117"/>
        <v>Giovanni Rovelli</v>
      </c>
      <c r="Q838" s="14" t="str">
        <f t="shared" si="118"/>
        <v>Giovanni Rovelli</v>
      </c>
      <c r="R838" t="s">
        <v>33</v>
      </c>
      <c r="S838" s="7">
        <f t="shared" si="119"/>
        <v>6</v>
      </c>
      <c r="T838" s="7" t="str">
        <f t="shared" si="120"/>
        <v>Medium</v>
      </c>
      <c r="U838" s="7" t="str">
        <f t="shared" si="121"/>
        <v>MEDIUM</v>
      </c>
      <c r="V838" s="7" t="str">
        <f t="shared" si="122"/>
        <v>medium</v>
      </c>
      <c r="W838" s="7" t="str">
        <f t="shared" si="123"/>
        <v>Medium</v>
      </c>
      <c r="X838" s="9" t="str">
        <f>LEFT(A838,2)</f>
        <v>10</v>
      </c>
      <c r="Y838" s="9" t="str">
        <f>RIGHT(A838,3)</f>
        <v>173</v>
      </c>
      <c r="Z838" s="9" t="str">
        <f t="shared" si="124"/>
        <v>ge Car</v>
      </c>
      <c r="AA838" s="9" t="str">
        <f t="shared" si="125"/>
        <v>ppe</v>
      </c>
    </row>
    <row r="839" spans="1:27" x14ac:dyDescent="0.25">
      <c r="A839">
        <v>10182</v>
      </c>
      <c r="B839">
        <v>21</v>
      </c>
      <c r="C839">
        <v>100</v>
      </c>
      <c r="D839">
        <v>4</v>
      </c>
      <c r="E839" s="1">
        <v>41575.072916666664</v>
      </c>
      <c r="F839" s="1">
        <v>41577.186192129629</v>
      </c>
      <c r="G839" t="s">
        <v>16</v>
      </c>
      <c r="H839" t="s">
        <v>289</v>
      </c>
      <c r="I839" t="s">
        <v>156</v>
      </c>
      <c r="J839" t="s">
        <v>35</v>
      </c>
      <c r="K839">
        <v>97562</v>
      </c>
      <c r="L839" t="s">
        <v>20</v>
      </c>
      <c r="M839" t="s">
        <v>21</v>
      </c>
      <c r="N839" t="s">
        <v>157</v>
      </c>
      <c r="O839" t="s">
        <v>158</v>
      </c>
      <c r="P839" s="14" t="str">
        <f t="shared" si="117"/>
        <v>Valarie Nelson</v>
      </c>
      <c r="Q839" s="14" t="str">
        <f t="shared" si="118"/>
        <v>Valarie Nelson</v>
      </c>
      <c r="R839" t="s">
        <v>33</v>
      </c>
      <c r="S839" s="7">
        <f t="shared" si="119"/>
        <v>6</v>
      </c>
      <c r="T839" s="7" t="str">
        <f t="shared" si="120"/>
        <v>Medium</v>
      </c>
      <c r="U839" s="7" t="str">
        <f t="shared" si="121"/>
        <v>MEDIUM</v>
      </c>
      <c r="V839" s="7" t="str">
        <f t="shared" si="122"/>
        <v>medium</v>
      </c>
      <c r="W839" s="7" t="str">
        <f t="shared" si="123"/>
        <v>Medium</v>
      </c>
      <c r="X839" s="9" t="str">
        <f>LEFT(A839,2)</f>
        <v>10</v>
      </c>
      <c r="Y839" s="9" t="str">
        <f>RIGHT(A839,3)</f>
        <v>182</v>
      </c>
      <c r="Z839" s="9" t="str">
        <f t="shared" si="124"/>
        <v>ge Car</v>
      </c>
      <c r="AA839" s="9" t="str">
        <f t="shared" si="125"/>
        <v>ppe</v>
      </c>
    </row>
    <row r="840" spans="1:27" x14ac:dyDescent="0.25">
      <c r="A840">
        <v>10193</v>
      </c>
      <c r="B840">
        <v>22</v>
      </c>
      <c r="C840">
        <v>100</v>
      </c>
      <c r="D840">
        <v>8</v>
      </c>
      <c r="E840" s="1">
        <v>40909.123611111114</v>
      </c>
      <c r="F840" s="1">
        <v>40910.015659722223</v>
      </c>
      <c r="G840" t="s">
        <v>16</v>
      </c>
      <c r="H840" t="s">
        <v>289</v>
      </c>
      <c r="I840" t="s">
        <v>293</v>
      </c>
      <c r="J840" t="s">
        <v>55</v>
      </c>
      <c r="K840">
        <v>3150</v>
      </c>
      <c r="L840" t="s">
        <v>56</v>
      </c>
      <c r="M840" t="s">
        <v>57</v>
      </c>
      <c r="N840" t="s">
        <v>294</v>
      </c>
      <c r="O840" t="s">
        <v>295</v>
      </c>
      <c r="P840" s="14" t="str">
        <f t="shared" si="117"/>
        <v>Sean Connery</v>
      </c>
      <c r="Q840" s="14" t="str">
        <f t="shared" si="118"/>
        <v>Sean Connery</v>
      </c>
      <c r="R840" t="s">
        <v>33</v>
      </c>
      <c r="S840" s="7">
        <f t="shared" si="119"/>
        <v>6</v>
      </c>
      <c r="T840" s="7" t="str">
        <f t="shared" si="120"/>
        <v>Medium</v>
      </c>
      <c r="U840" s="7" t="str">
        <f t="shared" si="121"/>
        <v>MEDIUM</v>
      </c>
      <c r="V840" s="7" t="str">
        <f t="shared" si="122"/>
        <v>medium</v>
      </c>
      <c r="W840" s="7" t="str">
        <f t="shared" si="123"/>
        <v>Medium</v>
      </c>
      <c r="X840" s="9" t="str">
        <f>LEFT(A840,2)</f>
        <v>10</v>
      </c>
      <c r="Y840" s="9" t="str">
        <f>RIGHT(A840,3)</f>
        <v>193</v>
      </c>
      <c r="Z840" s="9" t="str">
        <f t="shared" si="124"/>
        <v>ge Car</v>
      </c>
      <c r="AA840" s="9" t="str">
        <f t="shared" si="125"/>
        <v>ppe</v>
      </c>
    </row>
    <row r="841" spans="1:27" x14ac:dyDescent="0.25">
      <c r="A841">
        <v>10205</v>
      </c>
      <c r="B841">
        <v>40</v>
      </c>
      <c r="C841">
        <v>100</v>
      </c>
      <c r="D841">
        <v>3</v>
      </c>
      <c r="E841" s="1">
        <v>41412.082638888889</v>
      </c>
      <c r="F841" s="1">
        <v>41412.612662037034</v>
      </c>
      <c r="G841" t="s">
        <v>16</v>
      </c>
      <c r="H841" t="s">
        <v>289</v>
      </c>
      <c r="I841" t="s">
        <v>103</v>
      </c>
      <c r="K841">
        <v>28034</v>
      </c>
      <c r="L841" t="s">
        <v>104</v>
      </c>
      <c r="M841" t="s">
        <v>27</v>
      </c>
      <c r="N841" t="s">
        <v>105</v>
      </c>
      <c r="O841" t="s">
        <v>106</v>
      </c>
      <c r="P841" s="14" t="str">
        <f t="shared" si="117"/>
        <v>Diego Freyre</v>
      </c>
      <c r="Q841" s="14" t="str">
        <f t="shared" si="118"/>
        <v>Diego Freyre</v>
      </c>
      <c r="R841" t="s">
        <v>89</v>
      </c>
      <c r="S841" s="7">
        <f t="shared" si="119"/>
        <v>5</v>
      </c>
      <c r="T841" s="7" t="str">
        <f t="shared" si="120"/>
        <v>Large</v>
      </c>
      <c r="U841" s="7" t="str">
        <f t="shared" si="121"/>
        <v>LARGE</v>
      </c>
      <c r="V841" s="7" t="str">
        <f t="shared" si="122"/>
        <v>large</v>
      </c>
      <c r="W841" s="7" t="str">
        <f t="shared" si="123"/>
        <v>Large</v>
      </c>
      <c r="X841" s="9" t="str">
        <f>LEFT(A841,2)</f>
        <v>10</v>
      </c>
      <c r="Y841" s="9" t="str">
        <f>RIGHT(A841,3)</f>
        <v>205</v>
      </c>
      <c r="Z841" s="9" t="str">
        <f t="shared" si="124"/>
        <v>ge Car</v>
      </c>
      <c r="AA841" s="9" t="str">
        <f t="shared" si="125"/>
        <v>ppe</v>
      </c>
    </row>
    <row r="842" spans="1:27" x14ac:dyDescent="0.25">
      <c r="A842">
        <v>10214</v>
      </c>
      <c r="B842">
        <v>50</v>
      </c>
      <c r="C842">
        <v>100</v>
      </c>
      <c r="D842">
        <v>1</v>
      </c>
      <c r="E842" s="1">
        <v>42218.027083333334</v>
      </c>
      <c r="F842" s="1">
        <v>42219.116030092591</v>
      </c>
      <c r="G842" t="s">
        <v>16</v>
      </c>
      <c r="H842" t="s">
        <v>289</v>
      </c>
      <c r="I842" t="s">
        <v>103</v>
      </c>
      <c r="K842">
        <v>28023</v>
      </c>
      <c r="L842" t="s">
        <v>104</v>
      </c>
      <c r="M842" t="s">
        <v>27</v>
      </c>
      <c r="N842" t="s">
        <v>113</v>
      </c>
      <c r="O842" t="s">
        <v>114</v>
      </c>
      <c r="P842" s="14" t="str">
        <f t="shared" si="117"/>
        <v>MartÂ¡n Sommer</v>
      </c>
      <c r="Q842" s="14" t="str">
        <f t="shared" si="118"/>
        <v>MartÂ¡n Sommer</v>
      </c>
      <c r="R842" t="s">
        <v>89</v>
      </c>
      <c r="S842" s="7">
        <f t="shared" si="119"/>
        <v>5</v>
      </c>
      <c r="T842" s="7" t="str">
        <f t="shared" si="120"/>
        <v>Large</v>
      </c>
      <c r="U842" s="7" t="str">
        <f t="shared" si="121"/>
        <v>LARGE</v>
      </c>
      <c r="V842" s="7" t="str">
        <f t="shared" si="122"/>
        <v>large</v>
      </c>
      <c r="W842" s="7" t="str">
        <f t="shared" si="123"/>
        <v>Large</v>
      </c>
      <c r="X842" s="9" t="str">
        <f>LEFT(A842,2)</f>
        <v>10</v>
      </c>
      <c r="Y842" s="9" t="str">
        <f>RIGHT(A842,3)</f>
        <v>214</v>
      </c>
      <c r="Z842" s="9" t="str">
        <f t="shared" si="124"/>
        <v>ge Car</v>
      </c>
      <c r="AA842" s="9" t="str">
        <f t="shared" si="125"/>
        <v>ppe</v>
      </c>
    </row>
    <row r="843" spans="1:27" x14ac:dyDescent="0.25">
      <c r="A843">
        <v>10227</v>
      </c>
      <c r="B843">
        <v>29</v>
      </c>
      <c r="C843">
        <v>100</v>
      </c>
      <c r="D843">
        <v>4</v>
      </c>
      <c r="E843" s="1">
        <v>41129.008333333331</v>
      </c>
      <c r="F843" s="1">
        <v>41129.796898148146</v>
      </c>
      <c r="G843" t="s">
        <v>16</v>
      </c>
      <c r="H843" t="s">
        <v>289</v>
      </c>
      <c r="I843" t="s">
        <v>127</v>
      </c>
      <c r="K843">
        <v>69004</v>
      </c>
      <c r="L843" t="s">
        <v>26</v>
      </c>
      <c r="M843" t="s">
        <v>27</v>
      </c>
      <c r="N843" t="s">
        <v>128</v>
      </c>
      <c r="O843" t="s">
        <v>129</v>
      </c>
      <c r="P843" s="14" t="str">
        <f t="shared" si="117"/>
        <v>Mary Saveley</v>
      </c>
      <c r="Q843" s="14" t="str">
        <f t="shared" si="118"/>
        <v>Mary Saveley</v>
      </c>
      <c r="R843" t="s">
        <v>33</v>
      </c>
      <c r="S843" s="7">
        <f t="shared" si="119"/>
        <v>6</v>
      </c>
      <c r="T843" s="7" t="str">
        <f t="shared" si="120"/>
        <v>Medium</v>
      </c>
      <c r="U843" s="7" t="str">
        <f t="shared" si="121"/>
        <v>MEDIUM</v>
      </c>
      <c r="V843" s="7" t="str">
        <f t="shared" si="122"/>
        <v>medium</v>
      </c>
      <c r="W843" s="7" t="str">
        <f t="shared" si="123"/>
        <v>Medium</v>
      </c>
      <c r="X843" s="9" t="str">
        <f>LEFT(A843,2)</f>
        <v>10</v>
      </c>
      <c r="Y843" s="9" t="str">
        <f>RIGHT(A843,3)</f>
        <v>227</v>
      </c>
      <c r="Z843" s="9" t="str">
        <f t="shared" si="124"/>
        <v>ge Car</v>
      </c>
      <c r="AA843" s="9" t="str">
        <f t="shared" si="125"/>
        <v>ppe</v>
      </c>
    </row>
    <row r="844" spans="1:27" x14ac:dyDescent="0.25">
      <c r="A844">
        <v>10244</v>
      </c>
      <c r="B844">
        <v>43</v>
      </c>
      <c r="C844">
        <v>100</v>
      </c>
      <c r="D844">
        <v>8</v>
      </c>
      <c r="E844" s="1">
        <v>42576.977083333331</v>
      </c>
      <c r="F844" s="1">
        <v>42578.300509259258</v>
      </c>
      <c r="G844" t="s">
        <v>16</v>
      </c>
      <c r="H844" t="s">
        <v>289</v>
      </c>
      <c r="I844" t="s">
        <v>103</v>
      </c>
      <c r="K844">
        <v>28034</v>
      </c>
      <c r="L844" t="s">
        <v>104</v>
      </c>
      <c r="M844" t="s">
        <v>27</v>
      </c>
      <c r="N844" t="s">
        <v>105</v>
      </c>
      <c r="O844" t="s">
        <v>106</v>
      </c>
      <c r="P844" s="14" t="str">
        <f t="shared" si="117"/>
        <v>Diego Freyre</v>
      </c>
      <c r="Q844" s="14" t="str">
        <f t="shared" si="118"/>
        <v>Diego Freyre</v>
      </c>
      <c r="R844" t="s">
        <v>33</v>
      </c>
      <c r="S844" s="7">
        <f t="shared" si="119"/>
        <v>6</v>
      </c>
      <c r="T844" s="7" t="str">
        <f t="shared" si="120"/>
        <v>Medium</v>
      </c>
      <c r="U844" s="7" t="str">
        <f t="shared" si="121"/>
        <v>MEDIUM</v>
      </c>
      <c r="V844" s="7" t="str">
        <f t="shared" si="122"/>
        <v>medium</v>
      </c>
      <c r="W844" s="7" t="str">
        <f t="shared" si="123"/>
        <v>Medium</v>
      </c>
      <c r="X844" s="9" t="str">
        <f>LEFT(A844,2)</f>
        <v>10</v>
      </c>
      <c r="Y844" s="9" t="str">
        <f>RIGHT(A844,3)</f>
        <v>244</v>
      </c>
      <c r="Z844" s="9" t="str">
        <f t="shared" si="124"/>
        <v>ge Car</v>
      </c>
      <c r="AA844" s="9" t="str">
        <f t="shared" si="125"/>
        <v>ppe</v>
      </c>
    </row>
    <row r="845" spans="1:27" x14ac:dyDescent="0.25">
      <c r="A845">
        <v>10255</v>
      </c>
      <c r="B845">
        <v>24</v>
      </c>
      <c r="C845">
        <v>100</v>
      </c>
      <c r="D845">
        <v>1</v>
      </c>
      <c r="E845" s="1">
        <v>41395.995833333334</v>
      </c>
      <c r="F845" s="1">
        <v>41398.955636574072</v>
      </c>
      <c r="G845" t="s">
        <v>16</v>
      </c>
      <c r="H845" t="s">
        <v>289</v>
      </c>
      <c r="I845" t="s">
        <v>280</v>
      </c>
      <c r="K845">
        <v>67000</v>
      </c>
      <c r="L845" t="s">
        <v>26</v>
      </c>
      <c r="M845" t="s">
        <v>27</v>
      </c>
      <c r="N845" t="s">
        <v>281</v>
      </c>
      <c r="O845" t="s">
        <v>282</v>
      </c>
      <c r="P845" s="14" t="str">
        <f t="shared" si="117"/>
        <v>Frederique Citeaux</v>
      </c>
      <c r="Q845" s="14" t="str">
        <f t="shared" si="118"/>
        <v>Frederique Citeaux</v>
      </c>
      <c r="R845" t="s">
        <v>33</v>
      </c>
      <c r="S845" s="7">
        <f t="shared" si="119"/>
        <v>6</v>
      </c>
      <c r="T845" s="7" t="str">
        <f t="shared" si="120"/>
        <v>Medium</v>
      </c>
      <c r="U845" s="7" t="str">
        <f t="shared" si="121"/>
        <v>MEDIUM</v>
      </c>
      <c r="V845" s="7" t="str">
        <f t="shared" si="122"/>
        <v>medium</v>
      </c>
      <c r="W845" s="7" t="str">
        <f t="shared" si="123"/>
        <v>Medium</v>
      </c>
      <c r="X845" s="9" t="str">
        <f>LEFT(A845,2)</f>
        <v>10</v>
      </c>
      <c r="Y845" s="9" t="str">
        <f>RIGHT(A845,3)</f>
        <v>255</v>
      </c>
      <c r="Z845" s="9" t="str">
        <f t="shared" si="124"/>
        <v>ge Car</v>
      </c>
      <c r="AA845" s="9" t="str">
        <f t="shared" si="125"/>
        <v>ppe</v>
      </c>
    </row>
    <row r="846" spans="1:27" x14ac:dyDescent="0.25">
      <c r="A846">
        <v>10280</v>
      </c>
      <c r="B846">
        <v>22</v>
      </c>
      <c r="C846">
        <v>100</v>
      </c>
      <c r="D846">
        <v>10</v>
      </c>
      <c r="E846" s="1">
        <v>42355.938194444447</v>
      </c>
      <c r="F846" s="1">
        <v>42356.509525462963</v>
      </c>
      <c r="G846" t="s">
        <v>16</v>
      </c>
      <c r="H846" t="s">
        <v>289</v>
      </c>
      <c r="I846" t="s">
        <v>147</v>
      </c>
      <c r="K846">
        <v>10100</v>
      </c>
      <c r="L846" t="s">
        <v>148</v>
      </c>
      <c r="M846" t="s">
        <v>27</v>
      </c>
      <c r="N846" t="s">
        <v>149</v>
      </c>
      <c r="O846" t="s">
        <v>150</v>
      </c>
      <c r="P846" s="14" t="str">
        <f t="shared" si="117"/>
        <v>Paolo Accorti</v>
      </c>
      <c r="Q846" s="14" t="str">
        <f t="shared" si="118"/>
        <v>Paolo Accorti</v>
      </c>
      <c r="R846" t="s">
        <v>33</v>
      </c>
      <c r="S846" s="7">
        <f t="shared" si="119"/>
        <v>6</v>
      </c>
      <c r="T846" s="7" t="str">
        <f t="shared" si="120"/>
        <v>Medium</v>
      </c>
      <c r="U846" s="7" t="str">
        <f t="shared" si="121"/>
        <v>MEDIUM</v>
      </c>
      <c r="V846" s="7" t="str">
        <f t="shared" si="122"/>
        <v>medium</v>
      </c>
      <c r="W846" s="7" t="str">
        <f t="shared" si="123"/>
        <v>Medium</v>
      </c>
      <c r="X846" s="9" t="str">
        <f>LEFT(A846,2)</f>
        <v>10</v>
      </c>
      <c r="Y846" s="9" t="str">
        <f>RIGHT(A846,3)</f>
        <v>280</v>
      </c>
      <c r="Z846" s="9" t="str">
        <f t="shared" si="124"/>
        <v>ge Car</v>
      </c>
      <c r="AA846" s="9" t="str">
        <f t="shared" si="125"/>
        <v>ppe</v>
      </c>
    </row>
    <row r="847" spans="1:27" x14ac:dyDescent="0.25">
      <c r="A847">
        <v>10289</v>
      </c>
      <c r="B847">
        <v>43</v>
      </c>
      <c r="C847">
        <v>100</v>
      </c>
      <c r="D847">
        <v>3</v>
      </c>
      <c r="E847" s="1">
        <v>41184.054861111108</v>
      </c>
      <c r="F847" s="1">
        <v>41184.757187499999</v>
      </c>
      <c r="G847" t="s">
        <v>16</v>
      </c>
      <c r="H847" t="s">
        <v>289</v>
      </c>
      <c r="I847" t="s">
        <v>46</v>
      </c>
      <c r="K847" t="s">
        <v>47</v>
      </c>
      <c r="L847" t="s">
        <v>48</v>
      </c>
      <c r="M847" t="s">
        <v>27</v>
      </c>
      <c r="N847" t="s">
        <v>49</v>
      </c>
      <c r="O847" t="s">
        <v>50</v>
      </c>
      <c r="P847" s="14" t="str">
        <f t="shared" si="117"/>
        <v>Veysel Oeztan</v>
      </c>
      <c r="Q847" s="14" t="str">
        <f t="shared" si="118"/>
        <v>Veysel Oeztan</v>
      </c>
      <c r="R847" t="s">
        <v>89</v>
      </c>
      <c r="S847" s="7">
        <f t="shared" si="119"/>
        <v>5</v>
      </c>
      <c r="T847" s="7" t="str">
        <f t="shared" si="120"/>
        <v>Large</v>
      </c>
      <c r="U847" s="7" t="str">
        <f t="shared" si="121"/>
        <v>LARGE</v>
      </c>
      <c r="V847" s="7" t="str">
        <f t="shared" si="122"/>
        <v>large</v>
      </c>
      <c r="W847" s="7" t="str">
        <f t="shared" si="123"/>
        <v>Large</v>
      </c>
      <c r="X847" s="9" t="str">
        <f>LEFT(A847,2)</f>
        <v>10</v>
      </c>
      <c r="Y847" s="9" t="str">
        <f>RIGHT(A847,3)</f>
        <v>289</v>
      </c>
      <c r="Z847" s="9" t="str">
        <f t="shared" si="124"/>
        <v>ge Car</v>
      </c>
      <c r="AA847" s="9" t="str">
        <f t="shared" si="125"/>
        <v>ppe</v>
      </c>
    </row>
    <row r="848" spans="1:27" x14ac:dyDescent="0.25">
      <c r="A848">
        <v>10304</v>
      </c>
      <c r="B848">
        <v>20</v>
      </c>
      <c r="C848">
        <v>100</v>
      </c>
      <c r="D848">
        <v>14</v>
      </c>
      <c r="E848" s="1">
        <v>41171.998611111114</v>
      </c>
      <c r="F848" s="1">
        <v>41173.969594907408</v>
      </c>
      <c r="G848" t="s">
        <v>16</v>
      </c>
      <c r="H848" t="s">
        <v>289</v>
      </c>
      <c r="I848" t="s">
        <v>154</v>
      </c>
      <c r="K848">
        <v>78000</v>
      </c>
      <c r="L848" t="s">
        <v>26</v>
      </c>
      <c r="M848" t="s">
        <v>27</v>
      </c>
      <c r="N848" t="s">
        <v>155</v>
      </c>
      <c r="O848" t="s">
        <v>32</v>
      </c>
      <c r="P848" s="14" t="str">
        <f t="shared" si="117"/>
        <v>Daniel Tonini</v>
      </c>
      <c r="Q848" s="14" t="str">
        <f t="shared" si="118"/>
        <v>Daniel Tonini</v>
      </c>
      <c r="R848" t="s">
        <v>33</v>
      </c>
      <c r="S848" s="7">
        <f t="shared" si="119"/>
        <v>6</v>
      </c>
      <c r="T848" s="7" t="str">
        <f t="shared" si="120"/>
        <v>Medium</v>
      </c>
      <c r="U848" s="7" t="str">
        <f t="shared" si="121"/>
        <v>MEDIUM</v>
      </c>
      <c r="V848" s="7" t="str">
        <f t="shared" si="122"/>
        <v>medium</v>
      </c>
      <c r="W848" s="7" t="str">
        <f t="shared" si="123"/>
        <v>Medium</v>
      </c>
      <c r="X848" s="9" t="str">
        <f>LEFT(A848,2)</f>
        <v>10</v>
      </c>
      <c r="Y848" s="9" t="str">
        <f>RIGHT(A848,3)</f>
        <v>304</v>
      </c>
      <c r="Z848" s="9" t="str">
        <f t="shared" si="124"/>
        <v>ge Car</v>
      </c>
      <c r="AA848" s="9" t="str">
        <f t="shared" si="125"/>
        <v>ppe</v>
      </c>
    </row>
    <row r="849" spans="1:27" x14ac:dyDescent="0.25">
      <c r="A849">
        <v>10312</v>
      </c>
      <c r="B849">
        <v>25</v>
      </c>
      <c r="C849">
        <v>100</v>
      </c>
      <c r="D849">
        <v>11</v>
      </c>
      <c r="E849" s="1">
        <v>41501.01666666667</v>
      </c>
      <c r="F849" s="1">
        <v>41501.898518518516</v>
      </c>
      <c r="G849" t="s">
        <v>16</v>
      </c>
      <c r="H849" t="s">
        <v>289</v>
      </c>
      <c r="I849" t="s">
        <v>156</v>
      </c>
      <c r="J849" t="s">
        <v>35</v>
      </c>
      <c r="K849">
        <v>97562</v>
      </c>
      <c r="L849" t="s">
        <v>20</v>
      </c>
      <c r="M849" t="s">
        <v>21</v>
      </c>
      <c r="N849" t="s">
        <v>157</v>
      </c>
      <c r="O849" t="s">
        <v>158</v>
      </c>
      <c r="P849" s="14" t="str">
        <f t="shared" si="117"/>
        <v>Valarie Nelson</v>
      </c>
      <c r="Q849" s="14" t="str">
        <f t="shared" si="118"/>
        <v>Valarie Nelson</v>
      </c>
      <c r="R849" t="s">
        <v>33</v>
      </c>
      <c r="S849" s="7">
        <f t="shared" si="119"/>
        <v>6</v>
      </c>
      <c r="T849" s="7" t="str">
        <f t="shared" si="120"/>
        <v>Medium</v>
      </c>
      <c r="U849" s="7" t="str">
        <f t="shared" si="121"/>
        <v>MEDIUM</v>
      </c>
      <c r="V849" s="7" t="str">
        <f t="shared" si="122"/>
        <v>medium</v>
      </c>
      <c r="W849" s="7" t="str">
        <f t="shared" si="123"/>
        <v>Medium</v>
      </c>
      <c r="X849" s="9" t="str">
        <f>LEFT(A849,2)</f>
        <v>10</v>
      </c>
      <c r="Y849" s="9" t="str">
        <f>RIGHT(A849,3)</f>
        <v>312</v>
      </c>
      <c r="Z849" s="9" t="str">
        <f t="shared" si="124"/>
        <v>ge Car</v>
      </c>
      <c r="AA849" s="9" t="str">
        <f t="shared" si="125"/>
        <v>ppe</v>
      </c>
    </row>
    <row r="850" spans="1:27" x14ac:dyDescent="0.25">
      <c r="A850">
        <v>10322</v>
      </c>
      <c r="B850">
        <v>36</v>
      </c>
      <c r="C850">
        <v>100</v>
      </c>
      <c r="D850">
        <v>2</v>
      </c>
      <c r="E850" s="1">
        <v>41048.986805555556</v>
      </c>
      <c r="F850" s="1">
        <v>41049.647187499999</v>
      </c>
      <c r="G850" t="s">
        <v>16</v>
      </c>
      <c r="H850" t="s">
        <v>289</v>
      </c>
      <c r="I850" t="s">
        <v>159</v>
      </c>
      <c r="J850" t="s">
        <v>160</v>
      </c>
      <c r="K850">
        <v>62005</v>
      </c>
      <c r="L850" t="s">
        <v>20</v>
      </c>
      <c r="M850" t="s">
        <v>21</v>
      </c>
      <c r="N850" t="s">
        <v>36</v>
      </c>
      <c r="O850" t="s">
        <v>158</v>
      </c>
      <c r="P850" s="14" t="str">
        <f t="shared" si="117"/>
        <v>Valarie Young</v>
      </c>
      <c r="Q850" s="14" t="str">
        <f t="shared" si="118"/>
        <v>Valarie Young</v>
      </c>
      <c r="R850" t="s">
        <v>33</v>
      </c>
      <c r="S850" s="7">
        <f t="shared" si="119"/>
        <v>6</v>
      </c>
      <c r="T850" s="7" t="str">
        <f t="shared" si="120"/>
        <v>Medium</v>
      </c>
      <c r="U850" s="7" t="str">
        <f t="shared" si="121"/>
        <v>MEDIUM</v>
      </c>
      <c r="V850" s="7" t="str">
        <f t="shared" si="122"/>
        <v>medium</v>
      </c>
      <c r="W850" s="7" t="str">
        <f t="shared" si="123"/>
        <v>Medium</v>
      </c>
      <c r="X850" s="9" t="str">
        <f>LEFT(A850,2)</f>
        <v>10</v>
      </c>
      <c r="Y850" s="9" t="str">
        <f>RIGHT(A850,3)</f>
        <v>322</v>
      </c>
      <c r="Z850" s="9" t="str">
        <f t="shared" si="124"/>
        <v>ge Car</v>
      </c>
      <c r="AA850" s="9" t="str">
        <f t="shared" si="125"/>
        <v>ppe</v>
      </c>
    </row>
    <row r="851" spans="1:27" x14ac:dyDescent="0.25">
      <c r="A851">
        <v>10332</v>
      </c>
      <c r="B851">
        <v>24</v>
      </c>
      <c r="C851">
        <v>52.67</v>
      </c>
      <c r="D851">
        <v>1</v>
      </c>
      <c r="E851" s="1">
        <v>41869.053472222222</v>
      </c>
      <c r="F851" s="1">
        <v>41869.143865740742</v>
      </c>
      <c r="G851" t="s">
        <v>16</v>
      </c>
      <c r="H851" t="s">
        <v>289</v>
      </c>
      <c r="I851" t="s">
        <v>265</v>
      </c>
      <c r="K851" t="s">
        <v>266</v>
      </c>
      <c r="L851" t="s">
        <v>99</v>
      </c>
      <c r="M851" t="s">
        <v>27</v>
      </c>
      <c r="N851" t="s">
        <v>267</v>
      </c>
      <c r="O851" t="s">
        <v>55</v>
      </c>
      <c r="P851" s="14" t="str">
        <f t="shared" si="117"/>
        <v>Victoria Ashworth</v>
      </c>
      <c r="Q851" s="14" t="str">
        <f t="shared" si="118"/>
        <v>Victoria Ashworth</v>
      </c>
      <c r="R851" t="s">
        <v>24</v>
      </c>
      <c r="S851" s="7">
        <f t="shared" si="119"/>
        <v>5</v>
      </c>
      <c r="T851" s="7" t="str">
        <f t="shared" si="120"/>
        <v>Small</v>
      </c>
      <c r="U851" s="7" t="str">
        <f t="shared" si="121"/>
        <v>SMALL</v>
      </c>
      <c r="V851" s="7" t="str">
        <f t="shared" si="122"/>
        <v>small</v>
      </c>
      <c r="W851" s="7" t="str">
        <f t="shared" si="123"/>
        <v>Small</v>
      </c>
      <c r="X851" s="9" t="str">
        <f>LEFT(A851,2)</f>
        <v>10</v>
      </c>
      <c r="Y851" s="9" t="str">
        <f>RIGHT(A851,3)</f>
        <v>332</v>
      </c>
      <c r="Z851" s="9" t="str">
        <f t="shared" si="124"/>
        <v>ge Car</v>
      </c>
      <c r="AA851" s="9" t="str">
        <f t="shared" si="125"/>
        <v>ppe</v>
      </c>
    </row>
    <row r="852" spans="1:27" x14ac:dyDescent="0.25">
      <c r="A852">
        <v>10347</v>
      </c>
      <c r="B852">
        <v>21</v>
      </c>
      <c r="C852">
        <v>100</v>
      </c>
      <c r="D852">
        <v>6</v>
      </c>
      <c r="E852" s="1">
        <v>41527.052083333336</v>
      </c>
      <c r="F852" s="1">
        <v>41529.171458333331</v>
      </c>
      <c r="G852" t="s">
        <v>16</v>
      </c>
      <c r="H852" t="s">
        <v>289</v>
      </c>
      <c r="I852" t="s">
        <v>54</v>
      </c>
      <c r="J852" t="s">
        <v>55</v>
      </c>
      <c r="K852">
        <v>3004</v>
      </c>
      <c r="L852" t="s">
        <v>56</v>
      </c>
      <c r="M852" t="s">
        <v>57</v>
      </c>
      <c r="N852" t="s">
        <v>58</v>
      </c>
      <c r="O852" t="s">
        <v>59</v>
      </c>
      <c r="P852" s="14" t="str">
        <f t="shared" si="117"/>
        <v>Peter Ferguson</v>
      </c>
      <c r="Q852" s="14" t="str">
        <f t="shared" si="118"/>
        <v>Peter Ferguson</v>
      </c>
      <c r="R852" t="s">
        <v>33</v>
      </c>
      <c r="S852" s="7">
        <f t="shared" si="119"/>
        <v>6</v>
      </c>
      <c r="T852" s="7" t="str">
        <f t="shared" si="120"/>
        <v>Medium</v>
      </c>
      <c r="U852" s="7" t="str">
        <f t="shared" si="121"/>
        <v>MEDIUM</v>
      </c>
      <c r="V852" s="7" t="str">
        <f t="shared" si="122"/>
        <v>medium</v>
      </c>
      <c r="W852" s="7" t="str">
        <f t="shared" si="123"/>
        <v>Medium</v>
      </c>
      <c r="X852" s="9" t="str">
        <f>LEFT(A852,2)</f>
        <v>10</v>
      </c>
      <c r="Y852" s="9" t="str">
        <f>RIGHT(A852,3)</f>
        <v>347</v>
      </c>
      <c r="Z852" s="9" t="str">
        <f t="shared" si="124"/>
        <v>ge Car</v>
      </c>
      <c r="AA852" s="9" t="str">
        <f t="shared" si="125"/>
        <v>ppe</v>
      </c>
    </row>
    <row r="853" spans="1:27" x14ac:dyDescent="0.25">
      <c r="A853">
        <v>10356</v>
      </c>
      <c r="B853">
        <v>30</v>
      </c>
      <c r="C853">
        <v>100</v>
      </c>
      <c r="D853">
        <v>1</v>
      </c>
      <c r="E853" s="1">
        <v>41180.015972222223</v>
      </c>
      <c r="F853" s="1">
        <v>41181.301944444444</v>
      </c>
      <c r="G853" t="s">
        <v>16</v>
      </c>
      <c r="H853" t="s">
        <v>289</v>
      </c>
      <c r="I853" t="s">
        <v>30</v>
      </c>
      <c r="K853">
        <v>75508</v>
      </c>
      <c r="L853" t="s">
        <v>26</v>
      </c>
      <c r="M853" t="s">
        <v>27</v>
      </c>
      <c r="N853" t="s">
        <v>31</v>
      </c>
      <c r="O853" t="s">
        <v>32</v>
      </c>
      <c r="P853" s="14" t="str">
        <f t="shared" si="117"/>
        <v>Daniel Da Cunha</v>
      </c>
      <c r="Q853" s="14" t="str">
        <f t="shared" si="118"/>
        <v>Daniel Da Cunha</v>
      </c>
      <c r="R853" t="s">
        <v>33</v>
      </c>
      <c r="S853" s="7">
        <f t="shared" si="119"/>
        <v>6</v>
      </c>
      <c r="T853" s="7" t="str">
        <f t="shared" si="120"/>
        <v>Medium</v>
      </c>
      <c r="U853" s="7" t="str">
        <f t="shared" si="121"/>
        <v>MEDIUM</v>
      </c>
      <c r="V853" s="7" t="str">
        <f t="shared" si="122"/>
        <v>medium</v>
      </c>
      <c r="W853" s="7" t="str">
        <f t="shared" si="123"/>
        <v>Medium</v>
      </c>
      <c r="X853" s="9" t="str">
        <f>LEFT(A853,2)</f>
        <v>10</v>
      </c>
      <c r="Y853" s="9" t="str">
        <f>RIGHT(A853,3)</f>
        <v>356</v>
      </c>
      <c r="Z853" s="9" t="str">
        <f t="shared" si="124"/>
        <v>ge Car</v>
      </c>
      <c r="AA853" s="9" t="str">
        <f t="shared" si="125"/>
        <v>ppe</v>
      </c>
    </row>
    <row r="854" spans="1:27" x14ac:dyDescent="0.25">
      <c r="A854">
        <v>10367</v>
      </c>
      <c r="B854">
        <v>32</v>
      </c>
      <c r="C854">
        <v>94.79</v>
      </c>
      <c r="D854">
        <v>7</v>
      </c>
      <c r="E854" s="1">
        <v>42344.986111111109</v>
      </c>
      <c r="F854" s="1">
        <v>42347.890798611108</v>
      </c>
      <c r="G854" t="s">
        <v>225</v>
      </c>
      <c r="H854" t="s">
        <v>289</v>
      </c>
      <c r="I854" t="s">
        <v>34</v>
      </c>
      <c r="J854" t="s">
        <v>35</v>
      </c>
      <c r="K854">
        <v>90003</v>
      </c>
      <c r="L854" t="s">
        <v>20</v>
      </c>
      <c r="M854" t="s">
        <v>21</v>
      </c>
      <c r="N854" t="s">
        <v>36</v>
      </c>
      <c r="O854" t="s">
        <v>37</v>
      </c>
      <c r="P854" s="14" t="str">
        <f t="shared" si="117"/>
        <v>Julie Young</v>
      </c>
      <c r="Q854" s="14" t="str">
        <f t="shared" si="118"/>
        <v>Julie Young</v>
      </c>
      <c r="R854" t="s">
        <v>33</v>
      </c>
      <c r="S854" s="7">
        <f t="shared" si="119"/>
        <v>6</v>
      </c>
      <c r="T854" s="7" t="str">
        <f t="shared" si="120"/>
        <v>Medium</v>
      </c>
      <c r="U854" s="7" t="str">
        <f t="shared" si="121"/>
        <v>MEDIUM</v>
      </c>
      <c r="V854" s="7" t="str">
        <f t="shared" si="122"/>
        <v>medium</v>
      </c>
      <c r="W854" s="7" t="str">
        <f t="shared" si="123"/>
        <v>Medium</v>
      </c>
      <c r="X854" s="9" t="str">
        <f>LEFT(A854,2)</f>
        <v>10</v>
      </c>
      <c r="Y854" s="9" t="str">
        <f>RIGHT(A854,3)</f>
        <v>367</v>
      </c>
      <c r="Z854" s="9" t="str">
        <f t="shared" si="124"/>
        <v>ge Car</v>
      </c>
      <c r="AA854" s="9" t="str">
        <f t="shared" si="125"/>
        <v>olv</v>
      </c>
    </row>
    <row r="855" spans="1:27" x14ac:dyDescent="0.25">
      <c r="A855">
        <v>10380</v>
      </c>
      <c r="B855">
        <v>21</v>
      </c>
      <c r="C855">
        <v>47.18</v>
      </c>
      <c r="D855">
        <v>8</v>
      </c>
      <c r="E855" s="1">
        <v>41964.96875</v>
      </c>
      <c r="F855" s="1">
        <v>41966.916539351849</v>
      </c>
      <c r="G855" t="s">
        <v>16</v>
      </c>
      <c r="H855" t="s">
        <v>289</v>
      </c>
      <c r="I855" t="s">
        <v>103</v>
      </c>
      <c r="K855">
        <v>28034</v>
      </c>
      <c r="L855" t="s">
        <v>104</v>
      </c>
      <c r="M855" t="s">
        <v>27</v>
      </c>
      <c r="N855" t="s">
        <v>105</v>
      </c>
      <c r="O855" t="s">
        <v>106</v>
      </c>
      <c r="P855" s="14" t="str">
        <f t="shared" si="117"/>
        <v>Diego Freyre</v>
      </c>
      <c r="Q855" s="14" t="str">
        <f t="shared" si="118"/>
        <v>Diego Freyre</v>
      </c>
      <c r="R855" t="s">
        <v>24</v>
      </c>
      <c r="S855" s="7">
        <f t="shared" si="119"/>
        <v>5</v>
      </c>
      <c r="T855" s="7" t="str">
        <f t="shared" si="120"/>
        <v>Small</v>
      </c>
      <c r="U855" s="7" t="str">
        <f t="shared" si="121"/>
        <v>SMALL</v>
      </c>
      <c r="V855" s="7" t="str">
        <f t="shared" si="122"/>
        <v>small</v>
      </c>
      <c r="W855" s="7" t="str">
        <f t="shared" si="123"/>
        <v>Small</v>
      </c>
      <c r="X855" s="9" t="str">
        <f>LEFT(A855,2)</f>
        <v>10</v>
      </c>
      <c r="Y855" s="9" t="str">
        <f>RIGHT(A855,3)</f>
        <v>380</v>
      </c>
      <c r="Z855" s="9" t="str">
        <f t="shared" si="124"/>
        <v>ge Car</v>
      </c>
      <c r="AA855" s="9" t="str">
        <f t="shared" si="125"/>
        <v>ppe</v>
      </c>
    </row>
    <row r="856" spans="1:27" x14ac:dyDescent="0.25">
      <c r="A856">
        <v>10390</v>
      </c>
      <c r="B856">
        <v>26</v>
      </c>
      <c r="C856">
        <v>78.11</v>
      </c>
      <c r="D856">
        <v>7</v>
      </c>
      <c r="E856" s="1">
        <v>41579.98333333333</v>
      </c>
      <c r="F856" s="1">
        <v>41580.93310185185</v>
      </c>
      <c r="G856" t="s">
        <v>16</v>
      </c>
      <c r="H856" t="s">
        <v>289</v>
      </c>
      <c r="I856" t="s">
        <v>156</v>
      </c>
      <c r="J856" t="s">
        <v>35</v>
      </c>
      <c r="K856">
        <v>97562</v>
      </c>
      <c r="L856" t="s">
        <v>20</v>
      </c>
      <c r="M856" t="s">
        <v>21</v>
      </c>
      <c r="N856" t="s">
        <v>157</v>
      </c>
      <c r="O856" t="s">
        <v>158</v>
      </c>
      <c r="P856" s="14" t="str">
        <f t="shared" si="117"/>
        <v>Valarie Nelson</v>
      </c>
      <c r="Q856" s="14" t="str">
        <f t="shared" si="118"/>
        <v>Valarie Nelson</v>
      </c>
      <c r="R856" t="s">
        <v>24</v>
      </c>
      <c r="S856" s="7">
        <f t="shared" si="119"/>
        <v>5</v>
      </c>
      <c r="T856" s="7" t="str">
        <f t="shared" si="120"/>
        <v>Small</v>
      </c>
      <c r="U856" s="7" t="str">
        <f t="shared" si="121"/>
        <v>SMALL</v>
      </c>
      <c r="V856" s="7" t="str">
        <f t="shared" si="122"/>
        <v>small</v>
      </c>
      <c r="W856" s="7" t="str">
        <f t="shared" si="123"/>
        <v>Small</v>
      </c>
      <c r="X856" s="9" t="str">
        <f>LEFT(A856,2)</f>
        <v>10</v>
      </c>
      <c r="Y856" s="9" t="str">
        <f>RIGHT(A856,3)</f>
        <v>390</v>
      </c>
      <c r="Z856" s="9" t="str">
        <f t="shared" si="124"/>
        <v>ge Car</v>
      </c>
      <c r="AA856" s="9" t="str">
        <f t="shared" si="125"/>
        <v>ppe</v>
      </c>
    </row>
    <row r="857" spans="1:27" x14ac:dyDescent="0.25">
      <c r="A857">
        <v>10421</v>
      </c>
      <c r="B857">
        <v>35</v>
      </c>
      <c r="C857">
        <v>100</v>
      </c>
      <c r="D857">
        <v>1</v>
      </c>
      <c r="E857" s="1">
        <v>41445.068749999999</v>
      </c>
      <c r="F857" s="1">
        <v>41447.82980324074</v>
      </c>
      <c r="G857" t="s">
        <v>171</v>
      </c>
      <c r="H857" t="s">
        <v>289</v>
      </c>
      <c r="I857" t="s">
        <v>156</v>
      </c>
      <c r="J857" t="s">
        <v>35</v>
      </c>
      <c r="K857">
        <v>97562</v>
      </c>
      <c r="L857" t="s">
        <v>20</v>
      </c>
      <c r="M857" t="s">
        <v>21</v>
      </c>
      <c r="N857" t="s">
        <v>157</v>
      </c>
      <c r="O857" t="s">
        <v>158</v>
      </c>
      <c r="P857" s="14" t="str">
        <f t="shared" si="117"/>
        <v>Valarie Nelson</v>
      </c>
      <c r="Q857" s="14" t="str">
        <f t="shared" si="118"/>
        <v>Valarie Nelson</v>
      </c>
      <c r="R857" t="s">
        <v>33</v>
      </c>
      <c r="S857" s="7">
        <f t="shared" si="119"/>
        <v>6</v>
      </c>
      <c r="T857" s="7" t="str">
        <f t="shared" si="120"/>
        <v>Medium</v>
      </c>
      <c r="U857" s="7" t="str">
        <f t="shared" si="121"/>
        <v>MEDIUM</v>
      </c>
      <c r="V857" s="7" t="str">
        <f t="shared" si="122"/>
        <v>medium</v>
      </c>
      <c r="W857" s="7" t="str">
        <f t="shared" si="123"/>
        <v>Medium</v>
      </c>
      <c r="X857" s="9" t="str">
        <f>LEFT(A857,2)</f>
        <v>10</v>
      </c>
      <c r="Y857" s="9" t="str">
        <f>RIGHT(A857,3)</f>
        <v>421</v>
      </c>
      <c r="Z857" s="9" t="str">
        <f t="shared" si="124"/>
        <v>ge Car</v>
      </c>
      <c r="AA857" s="9" t="str">
        <f t="shared" si="125"/>
        <v>Pro</v>
      </c>
    </row>
    <row r="858" spans="1:27" x14ac:dyDescent="0.25">
      <c r="A858">
        <v>10109</v>
      </c>
      <c r="B858">
        <v>26</v>
      </c>
      <c r="C858">
        <v>100</v>
      </c>
      <c r="D858">
        <v>1</v>
      </c>
      <c r="E858" s="1">
        <v>42035.058333333334</v>
      </c>
      <c r="F858" s="1">
        <v>42036.105486111112</v>
      </c>
      <c r="G858" t="s">
        <v>16</v>
      </c>
      <c r="H858" t="s">
        <v>107</v>
      </c>
      <c r="I858" t="s">
        <v>124</v>
      </c>
      <c r="J858" t="s">
        <v>83</v>
      </c>
      <c r="K858">
        <v>71270</v>
      </c>
      <c r="L858" t="s">
        <v>20</v>
      </c>
      <c r="M858" t="s">
        <v>21</v>
      </c>
      <c r="N858" t="s">
        <v>73</v>
      </c>
      <c r="O858" t="s">
        <v>176</v>
      </c>
      <c r="P858" s="14" t="str">
        <f t="shared" si="117"/>
        <v>Rosa Hernandez</v>
      </c>
      <c r="Q858" s="14" t="str">
        <f t="shared" si="118"/>
        <v>Rosa Hernandez</v>
      </c>
      <c r="R858" t="s">
        <v>33</v>
      </c>
      <c r="S858" s="7">
        <f t="shared" si="119"/>
        <v>6</v>
      </c>
      <c r="T858" s="7" t="str">
        <f t="shared" si="120"/>
        <v>Medium</v>
      </c>
      <c r="U858" s="7" t="str">
        <f t="shared" si="121"/>
        <v>MEDIUM</v>
      </c>
      <c r="V858" s="7" t="str">
        <f t="shared" si="122"/>
        <v>medium</v>
      </c>
      <c r="W858" s="7" t="str">
        <f t="shared" si="123"/>
        <v>Medium</v>
      </c>
      <c r="X858" s="9" t="str">
        <f>LEFT(A858,2)</f>
        <v>10</v>
      </c>
      <c r="Y858" s="9" t="str">
        <f>RIGHT(A858,3)</f>
        <v>109</v>
      </c>
      <c r="Z858" s="9" t="str">
        <f t="shared" si="124"/>
        <v>ic Car</v>
      </c>
      <c r="AA858" s="9" t="str">
        <f t="shared" si="125"/>
        <v>ppe</v>
      </c>
    </row>
    <row r="859" spans="1:27" x14ac:dyDescent="0.25">
      <c r="A859">
        <v>10123</v>
      </c>
      <c r="B859">
        <v>46</v>
      </c>
      <c r="C859">
        <v>100</v>
      </c>
      <c r="D859">
        <v>3</v>
      </c>
      <c r="E859" s="1">
        <v>41605.015277777777</v>
      </c>
      <c r="F859" s="1">
        <v>41606.992476851854</v>
      </c>
      <c r="G859" t="s">
        <v>16</v>
      </c>
      <c r="H859" t="s">
        <v>107</v>
      </c>
      <c r="I859" t="s">
        <v>68</v>
      </c>
      <c r="K859">
        <v>44000</v>
      </c>
      <c r="L859" t="s">
        <v>26</v>
      </c>
      <c r="M859" t="s">
        <v>27</v>
      </c>
      <c r="N859" t="s">
        <v>177</v>
      </c>
      <c r="O859" t="s">
        <v>178</v>
      </c>
      <c r="P859" s="14" t="str">
        <f t="shared" si="117"/>
        <v>Carine Schmitt</v>
      </c>
      <c r="Q859" s="14" t="str">
        <f t="shared" si="118"/>
        <v>Carine Schmitt</v>
      </c>
      <c r="R859" t="s">
        <v>33</v>
      </c>
      <c r="S859" s="7">
        <f t="shared" si="119"/>
        <v>6</v>
      </c>
      <c r="T859" s="7" t="str">
        <f t="shared" si="120"/>
        <v>Medium</v>
      </c>
      <c r="U859" s="7" t="str">
        <f t="shared" si="121"/>
        <v>MEDIUM</v>
      </c>
      <c r="V859" s="7" t="str">
        <f t="shared" si="122"/>
        <v>medium</v>
      </c>
      <c r="W859" s="7" t="str">
        <f t="shared" si="123"/>
        <v>Medium</v>
      </c>
      <c r="X859" s="9" t="str">
        <f>LEFT(A859,2)</f>
        <v>10</v>
      </c>
      <c r="Y859" s="9" t="str">
        <f>RIGHT(A859,3)</f>
        <v>123</v>
      </c>
      <c r="Z859" s="9" t="str">
        <f t="shared" si="124"/>
        <v>ic Car</v>
      </c>
      <c r="AA859" s="9" t="str">
        <f t="shared" si="125"/>
        <v>ppe</v>
      </c>
    </row>
    <row r="860" spans="1:27" x14ac:dyDescent="0.25">
      <c r="A860">
        <v>10137</v>
      </c>
      <c r="B860">
        <v>37</v>
      </c>
      <c r="C860">
        <v>100</v>
      </c>
      <c r="D860">
        <v>3</v>
      </c>
      <c r="E860" s="1">
        <v>41494.04583333333</v>
      </c>
      <c r="F860" s="1">
        <v>41495.862303240741</v>
      </c>
      <c r="G860" t="s">
        <v>16</v>
      </c>
      <c r="H860" t="s">
        <v>107</v>
      </c>
      <c r="I860" t="s">
        <v>25</v>
      </c>
      <c r="K860">
        <v>51100</v>
      </c>
      <c r="L860" t="s">
        <v>26</v>
      </c>
      <c r="M860" t="s">
        <v>27</v>
      </c>
      <c r="N860" t="s">
        <v>28</v>
      </c>
      <c r="O860" t="s">
        <v>29</v>
      </c>
      <c r="P860" s="14" t="str">
        <f t="shared" si="117"/>
        <v>Paul Henriot</v>
      </c>
      <c r="Q860" s="14" t="str">
        <f t="shared" si="118"/>
        <v>Paul Henriot</v>
      </c>
      <c r="R860" t="s">
        <v>33</v>
      </c>
      <c r="S860" s="7">
        <f t="shared" si="119"/>
        <v>6</v>
      </c>
      <c r="T860" s="7" t="str">
        <f t="shared" si="120"/>
        <v>Medium</v>
      </c>
      <c r="U860" s="7" t="str">
        <f t="shared" si="121"/>
        <v>MEDIUM</v>
      </c>
      <c r="V860" s="7" t="str">
        <f t="shared" si="122"/>
        <v>medium</v>
      </c>
      <c r="W860" s="7" t="str">
        <f t="shared" si="123"/>
        <v>Medium</v>
      </c>
      <c r="X860" s="9" t="str">
        <f>LEFT(A860,2)</f>
        <v>10</v>
      </c>
      <c r="Y860" s="9" t="str">
        <f>RIGHT(A860,3)</f>
        <v>137</v>
      </c>
      <c r="Z860" s="9" t="str">
        <f t="shared" si="124"/>
        <v>ic Car</v>
      </c>
      <c r="AA860" s="9" t="str">
        <f t="shared" si="125"/>
        <v>ppe</v>
      </c>
    </row>
    <row r="861" spans="1:27" x14ac:dyDescent="0.25">
      <c r="A861">
        <v>10148</v>
      </c>
      <c r="B861">
        <v>27</v>
      </c>
      <c r="C861">
        <v>100</v>
      </c>
      <c r="D861">
        <v>10</v>
      </c>
      <c r="E861" s="1">
        <v>41214.033333333333</v>
      </c>
      <c r="F861" s="1">
        <v>41214.125798611109</v>
      </c>
      <c r="G861" t="s">
        <v>16</v>
      </c>
      <c r="H861" t="s">
        <v>107</v>
      </c>
      <c r="I861" t="s">
        <v>163</v>
      </c>
      <c r="J861" t="s">
        <v>91</v>
      </c>
      <c r="K861">
        <v>2060</v>
      </c>
      <c r="L861" t="s">
        <v>56</v>
      </c>
      <c r="M861" t="s">
        <v>57</v>
      </c>
      <c r="N861" t="s">
        <v>164</v>
      </c>
      <c r="O861" t="s">
        <v>165</v>
      </c>
      <c r="P861" s="14" t="str">
        <f t="shared" si="117"/>
        <v>Anna O'Hara</v>
      </c>
      <c r="Q861" s="14" t="str">
        <f t="shared" si="118"/>
        <v>Anna O'Hara</v>
      </c>
      <c r="R861" t="s">
        <v>33</v>
      </c>
      <c r="S861" s="7">
        <f t="shared" si="119"/>
        <v>6</v>
      </c>
      <c r="T861" s="7" t="str">
        <f t="shared" si="120"/>
        <v>Medium</v>
      </c>
      <c r="U861" s="7" t="str">
        <f t="shared" si="121"/>
        <v>MEDIUM</v>
      </c>
      <c r="V861" s="7" t="str">
        <f t="shared" si="122"/>
        <v>medium</v>
      </c>
      <c r="W861" s="7" t="str">
        <f t="shared" si="123"/>
        <v>Medium</v>
      </c>
      <c r="X861" s="9" t="str">
        <f>LEFT(A861,2)</f>
        <v>10</v>
      </c>
      <c r="Y861" s="9" t="str">
        <f>RIGHT(A861,3)</f>
        <v>148</v>
      </c>
      <c r="Z861" s="9" t="str">
        <f t="shared" si="124"/>
        <v>ic Car</v>
      </c>
      <c r="AA861" s="9" t="str">
        <f t="shared" si="125"/>
        <v>ppe</v>
      </c>
    </row>
    <row r="862" spans="1:27" x14ac:dyDescent="0.25">
      <c r="A862">
        <v>10161</v>
      </c>
      <c r="B862">
        <v>23</v>
      </c>
      <c r="C862">
        <v>100</v>
      </c>
      <c r="D862">
        <v>9</v>
      </c>
      <c r="E862" s="1">
        <v>42273.089583333334</v>
      </c>
      <c r="F862" s="1">
        <v>42273.613206018519</v>
      </c>
      <c r="G862" t="s">
        <v>16</v>
      </c>
      <c r="H862" t="s">
        <v>107</v>
      </c>
      <c r="I862" t="s">
        <v>268</v>
      </c>
      <c r="K862">
        <v>8200</v>
      </c>
      <c r="L862" t="s">
        <v>181</v>
      </c>
      <c r="M862" t="s">
        <v>27</v>
      </c>
      <c r="N862" t="s">
        <v>269</v>
      </c>
      <c r="O862" t="s">
        <v>270</v>
      </c>
      <c r="P862" s="14" t="str">
        <f t="shared" si="117"/>
        <v>Palle Ibsen</v>
      </c>
      <c r="Q862" s="14" t="str">
        <f t="shared" si="118"/>
        <v>Palle Ibsen</v>
      </c>
      <c r="R862" t="s">
        <v>33</v>
      </c>
      <c r="S862" s="7">
        <f t="shared" si="119"/>
        <v>6</v>
      </c>
      <c r="T862" s="7" t="str">
        <f t="shared" si="120"/>
        <v>Medium</v>
      </c>
      <c r="U862" s="7" t="str">
        <f t="shared" si="121"/>
        <v>MEDIUM</v>
      </c>
      <c r="V862" s="7" t="str">
        <f t="shared" si="122"/>
        <v>medium</v>
      </c>
      <c r="W862" s="7" t="str">
        <f t="shared" si="123"/>
        <v>Medium</v>
      </c>
      <c r="X862" s="9" t="str">
        <f>LEFT(A862,2)</f>
        <v>10</v>
      </c>
      <c r="Y862" s="9" t="str">
        <f>RIGHT(A862,3)</f>
        <v>161</v>
      </c>
      <c r="Z862" s="9" t="str">
        <f t="shared" si="124"/>
        <v>ic Car</v>
      </c>
      <c r="AA862" s="9" t="str">
        <f t="shared" si="125"/>
        <v>ppe</v>
      </c>
    </row>
    <row r="863" spans="1:27" x14ac:dyDescent="0.25">
      <c r="A863">
        <v>10172</v>
      </c>
      <c r="B863">
        <v>39</v>
      </c>
      <c r="C863">
        <v>100</v>
      </c>
      <c r="D863">
        <v>7</v>
      </c>
      <c r="E863" s="1">
        <v>42684.952777777777</v>
      </c>
      <c r="F863" s="1">
        <v>42686.804710648146</v>
      </c>
      <c r="G863" t="s">
        <v>16</v>
      </c>
      <c r="H863" t="s">
        <v>107</v>
      </c>
      <c r="I863" t="s">
        <v>65</v>
      </c>
      <c r="J863" t="s">
        <v>66</v>
      </c>
      <c r="K863">
        <v>97562</v>
      </c>
      <c r="L863" t="s">
        <v>20</v>
      </c>
      <c r="M863" t="s">
        <v>21</v>
      </c>
      <c r="N863" t="s">
        <v>67</v>
      </c>
      <c r="O863" t="s">
        <v>37</v>
      </c>
      <c r="P863" s="14" t="str">
        <f t="shared" si="117"/>
        <v>Julie King</v>
      </c>
      <c r="Q863" s="14" t="str">
        <f t="shared" si="118"/>
        <v>Julie King</v>
      </c>
      <c r="R863" t="s">
        <v>33</v>
      </c>
      <c r="S863" s="7">
        <f t="shared" si="119"/>
        <v>6</v>
      </c>
      <c r="T863" s="7" t="str">
        <f t="shared" si="120"/>
        <v>Medium</v>
      </c>
      <c r="U863" s="7" t="str">
        <f t="shared" si="121"/>
        <v>MEDIUM</v>
      </c>
      <c r="V863" s="7" t="str">
        <f t="shared" si="122"/>
        <v>medium</v>
      </c>
      <c r="W863" s="7" t="str">
        <f t="shared" si="123"/>
        <v>Medium</v>
      </c>
      <c r="X863" s="9" t="str">
        <f>LEFT(A863,2)</f>
        <v>10</v>
      </c>
      <c r="Y863" s="9" t="str">
        <f>RIGHT(A863,3)</f>
        <v>172</v>
      </c>
      <c r="Z863" s="9" t="str">
        <f t="shared" si="124"/>
        <v>ic Car</v>
      </c>
      <c r="AA863" s="9" t="str">
        <f t="shared" si="125"/>
        <v>ppe</v>
      </c>
    </row>
    <row r="864" spans="1:27" x14ac:dyDescent="0.25">
      <c r="A864">
        <v>10181</v>
      </c>
      <c r="B864">
        <v>27</v>
      </c>
      <c r="C864">
        <v>100</v>
      </c>
      <c r="D864">
        <v>3</v>
      </c>
      <c r="E864" s="1">
        <v>42692.953472222223</v>
      </c>
      <c r="F864" s="1">
        <v>42694.665358796294</v>
      </c>
      <c r="G864" t="s">
        <v>16</v>
      </c>
      <c r="H864" t="s">
        <v>107</v>
      </c>
      <c r="I864" t="s">
        <v>46</v>
      </c>
      <c r="K864" t="s">
        <v>47</v>
      </c>
      <c r="L864" t="s">
        <v>48</v>
      </c>
      <c r="M864" t="s">
        <v>27</v>
      </c>
      <c r="N864" t="s">
        <v>49</v>
      </c>
      <c r="O864" t="s">
        <v>50</v>
      </c>
      <c r="P864" s="14" t="str">
        <f t="shared" si="117"/>
        <v>Veysel Oeztan</v>
      </c>
      <c r="Q864" s="14" t="str">
        <f t="shared" si="118"/>
        <v>Veysel Oeztan</v>
      </c>
      <c r="R864" t="s">
        <v>33</v>
      </c>
      <c r="S864" s="7">
        <f t="shared" si="119"/>
        <v>6</v>
      </c>
      <c r="T864" s="7" t="str">
        <f t="shared" si="120"/>
        <v>Medium</v>
      </c>
      <c r="U864" s="7" t="str">
        <f t="shared" si="121"/>
        <v>MEDIUM</v>
      </c>
      <c r="V864" s="7" t="str">
        <f t="shared" si="122"/>
        <v>medium</v>
      </c>
      <c r="W864" s="7" t="str">
        <f t="shared" si="123"/>
        <v>Medium</v>
      </c>
      <c r="X864" s="9" t="str">
        <f>LEFT(A864,2)</f>
        <v>10</v>
      </c>
      <c r="Y864" s="9" t="str">
        <f>RIGHT(A864,3)</f>
        <v>181</v>
      </c>
      <c r="Z864" s="9" t="str">
        <f t="shared" si="124"/>
        <v>ic Car</v>
      </c>
      <c r="AA864" s="9" t="str">
        <f t="shared" si="125"/>
        <v>ppe</v>
      </c>
    </row>
    <row r="865" spans="1:27" x14ac:dyDescent="0.25">
      <c r="A865">
        <v>10192</v>
      </c>
      <c r="B865">
        <v>38</v>
      </c>
      <c r="C865">
        <v>100</v>
      </c>
      <c r="D865">
        <v>8</v>
      </c>
      <c r="E865" s="1">
        <v>41699.977777777778</v>
      </c>
      <c r="F865" s="1">
        <v>41701.973229166666</v>
      </c>
      <c r="G865" t="s">
        <v>16</v>
      </c>
      <c r="H865" t="s">
        <v>107</v>
      </c>
      <c r="I865" t="s">
        <v>159</v>
      </c>
      <c r="J865" t="s">
        <v>160</v>
      </c>
      <c r="K865">
        <v>62005</v>
      </c>
      <c r="L865" t="s">
        <v>20</v>
      </c>
      <c r="M865" t="s">
        <v>21</v>
      </c>
      <c r="N865" t="s">
        <v>36</v>
      </c>
      <c r="O865" t="s">
        <v>158</v>
      </c>
      <c r="P865" s="14" t="str">
        <f t="shared" si="117"/>
        <v>Valarie Young</v>
      </c>
      <c r="Q865" s="14" t="str">
        <f t="shared" si="118"/>
        <v>Valarie Young</v>
      </c>
      <c r="R865" t="s">
        <v>33</v>
      </c>
      <c r="S865" s="7">
        <f t="shared" si="119"/>
        <v>6</v>
      </c>
      <c r="T865" s="7" t="str">
        <f t="shared" si="120"/>
        <v>Medium</v>
      </c>
      <c r="U865" s="7" t="str">
        <f t="shared" si="121"/>
        <v>MEDIUM</v>
      </c>
      <c r="V865" s="7" t="str">
        <f t="shared" si="122"/>
        <v>medium</v>
      </c>
      <c r="W865" s="7" t="str">
        <f t="shared" si="123"/>
        <v>Medium</v>
      </c>
      <c r="X865" s="9" t="str">
        <f>LEFT(A865,2)</f>
        <v>10</v>
      </c>
      <c r="Y865" s="9" t="str">
        <f>RIGHT(A865,3)</f>
        <v>192</v>
      </c>
      <c r="Z865" s="9" t="str">
        <f t="shared" si="124"/>
        <v>ic Car</v>
      </c>
      <c r="AA865" s="9" t="str">
        <f t="shared" si="125"/>
        <v>ppe</v>
      </c>
    </row>
    <row r="866" spans="1:27" x14ac:dyDescent="0.25">
      <c r="A866">
        <v>10204</v>
      </c>
      <c r="B866">
        <v>27</v>
      </c>
      <c r="C866">
        <v>100</v>
      </c>
      <c r="D866">
        <v>14</v>
      </c>
      <c r="E866" s="1">
        <v>41096.992361111108</v>
      </c>
      <c r="F866" s="1">
        <v>41099.278368055559</v>
      </c>
      <c r="G866" t="s">
        <v>16</v>
      </c>
      <c r="H866" t="s">
        <v>107</v>
      </c>
      <c r="I866" t="s">
        <v>18</v>
      </c>
      <c r="J866" t="s">
        <v>19</v>
      </c>
      <c r="K866">
        <v>10022</v>
      </c>
      <c r="L866" t="s">
        <v>20</v>
      </c>
      <c r="M866" t="s">
        <v>21</v>
      </c>
      <c r="N866" t="s">
        <v>36</v>
      </c>
      <c r="O866" t="s">
        <v>258</v>
      </c>
      <c r="P866" s="14" t="str">
        <f t="shared" si="117"/>
        <v>Jeff Young</v>
      </c>
      <c r="Q866" s="14" t="str">
        <f t="shared" si="118"/>
        <v>Jeff Young</v>
      </c>
      <c r="R866" t="s">
        <v>33</v>
      </c>
      <c r="S866" s="7">
        <f t="shared" si="119"/>
        <v>6</v>
      </c>
      <c r="T866" s="7" t="str">
        <f t="shared" si="120"/>
        <v>Medium</v>
      </c>
      <c r="U866" s="7" t="str">
        <f t="shared" si="121"/>
        <v>MEDIUM</v>
      </c>
      <c r="V866" s="7" t="str">
        <f t="shared" si="122"/>
        <v>medium</v>
      </c>
      <c r="W866" s="7" t="str">
        <f t="shared" si="123"/>
        <v>Medium</v>
      </c>
      <c r="X866" s="9" t="str">
        <f>LEFT(A866,2)</f>
        <v>10</v>
      </c>
      <c r="Y866" s="9" t="str">
        <f>RIGHT(A866,3)</f>
        <v>204</v>
      </c>
      <c r="Z866" s="9" t="str">
        <f t="shared" si="124"/>
        <v>ic Car</v>
      </c>
      <c r="AA866" s="9" t="str">
        <f t="shared" si="125"/>
        <v>ppe</v>
      </c>
    </row>
    <row r="867" spans="1:27" x14ac:dyDescent="0.25">
      <c r="A867">
        <v>10212</v>
      </c>
      <c r="B867">
        <v>40</v>
      </c>
      <c r="C867">
        <v>100</v>
      </c>
      <c r="D867">
        <v>7</v>
      </c>
      <c r="E867" s="1">
        <v>41188.025000000001</v>
      </c>
      <c r="F867" s="1">
        <v>41188.795057870368</v>
      </c>
      <c r="G867" t="s">
        <v>16</v>
      </c>
      <c r="H867" t="s">
        <v>107</v>
      </c>
      <c r="I867" t="s">
        <v>103</v>
      </c>
      <c r="K867">
        <v>28034</v>
      </c>
      <c r="L867" t="s">
        <v>104</v>
      </c>
      <c r="M867" t="s">
        <v>27</v>
      </c>
      <c r="N867" t="s">
        <v>105</v>
      </c>
      <c r="O867" t="s">
        <v>106</v>
      </c>
      <c r="P867" s="14" t="str">
        <f t="shared" si="117"/>
        <v>Diego Freyre</v>
      </c>
      <c r="Q867" s="14" t="str">
        <f t="shared" si="118"/>
        <v>Diego Freyre</v>
      </c>
      <c r="R867" t="s">
        <v>33</v>
      </c>
      <c r="S867" s="7">
        <f t="shared" si="119"/>
        <v>6</v>
      </c>
      <c r="T867" s="7" t="str">
        <f t="shared" si="120"/>
        <v>Medium</v>
      </c>
      <c r="U867" s="7" t="str">
        <f t="shared" si="121"/>
        <v>MEDIUM</v>
      </c>
      <c r="V867" s="7" t="str">
        <f t="shared" si="122"/>
        <v>medium</v>
      </c>
      <c r="W867" s="7" t="str">
        <f t="shared" si="123"/>
        <v>Medium</v>
      </c>
      <c r="X867" s="9" t="str">
        <f>LEFT(A867,2)</f>
        <v>10</v>
      </c>
      <c r="Y867" s="9" t="str">
        <f>RIGHT(A867,3)</f>
        <v>212</v>
      </c>
      <c r="Z867" s="9" t="str">
        <f t="shared" si="124"/>
        <v>ic Car</v>
      </c>
      <c r="AA867" s="9" t="str">
        <f t="shared" si="125"/>
        <v>ppe</v>
      </c>
    </row>
    <row r="868" spans="1:27" x14ac:dyDescent="0.25">
      <c r="A868">
        <v>10226</v>
      </c>
      <c r="B868">
        <v>24</v>
      </c>
      <c r="C868">
        <v>100</v>
      </c>
      <c r="D868">
        <v>5</v>
      </c>
      <c r="E868" s="1">
        <v>42409.01666666667</v>
      </c>
      <c r="F868" s="1">
        <v>42410.390428240738</v>
      </c>
      <c r="G868" t="s">
        <v>16</v>
      </c>
      <c r="H868" t="s">
        <v>107</v>
      </c>
      <c r="I868" t="s">
        <v>201</v>
      </c>
      <c r="J868" t="s">
        <v>35</v>
      </c>
      <c r="K868">
        <v>91217</v>
      </c>
      <c r="L868" t="s">
        <v>20</v>
      </c>
      <c r="M868" t="s">
        <v>21</v>
      </c>
      <c r="N868" t="s">
        <v>137</v>
      </c>
      <c r="O868" t="s">
        <v>158</v>
      </c>
      <c r="P868" s="14" t="str">
        <f t="shared" si="117"/>
        <v>Valarie Thompson</v>
      </c>
      <c r="Q868" s="14" t="str">
        <f t="shared" si="118"/>
        <v>Valarie Thompson</v>
      </c>
      <c r="R868" t="s">
        <v>33</v>
      </c>
      <c r="S868" s="7">
        <f t="shared" si="119"/>
        <v>6</v>
      </c>
      <c r="T868" s="7" t="str">
        <f t="shared" si="120"/>
        <v>Medium</v>
      </c>
      <c r="U868" s="7" t="str">
        <f t="shared" si="121"/>
        <v>MEDIUM</v>
      </c>
      <c r="V868" s="7" t="str">
        <f t="shared" si="122"/>
        <v>medium</v>
      </c>
      <c r="W868" s="7" t="str">
        <f t="shared" si="123"/>
        <v>Medium</v>
      </c>
      <c r="X868" s="9" t="str">
        <f>LEFT(A868,2)</f>
        <v>10</v>
      </c>
      <c r="Y868" s="9" t="str">
        <f>RIGHT(A868,3)</f>
        <v>226</v>
      </c>
      <c r="Z868" s="9" t="str">
        <f t="shared" si="124"/>
        <v>ic Car</v>
      </c>
      <c r="AA868" s="9" t="str">
        <f t="shared" si="125"/>
        <v>ppe</v>
      </c>
    </row>
    <row r="869" spans="1:27" x14ac:dyDescent="0.25">
      <c r="A869">
        <v>10241</v>
      </c>
      <c r="B869">
        <v>44</v>
      </c>
      <c r="C869">
        <v>100</v>
      </c>
      <c r="D869">
        <v>12</v>
      </c>
      <c r="E869" s="1">
        <v>41633.065972222219</v>
      </c>
      <c r="F869" s="1">
        <v>41634.791539351849</v>
      </c>
      <c r="G869" t="s">
        <v>16</v>
      </c>
      <c r="H869" t="s">
        <v>107</v>
      </c>
      <c r="I869" t="s">
        <v>280</v>
      </c>
      <c r="K869">
        <v>67000</v>
      </c>
      <c r="L869" t="s">
        <v>26</v>
      </c>
      <c r="M869" t="s">
        <v>27</v>
      </c>
      <c r="N869" t="s">
        <v>281</v>
      </c>
      <c r="O869" t="s">
        <v>282</v>
      </c>
      <c r="P869" s="14" t="str">
        <f t="shared" si="117"/>
        <v>Frederique Citeaux</v>
      </c>
      <c r="Q869" s="14" t="str">
        <f t="shared" si="118"/>
        <v>Frederique Citeaux</v>
      </c>
      <c r="R869" t="s">
        <v>33</v>
      </c>
      <c r="S869" s="7">
        <f t="shared" si="119"/>
        <v>6</v>
      </c>
      <c r="T869" s="7" t="str">
        <f t="shared" si="120"/>
        <v>Medium</v>
      </c>
      <c r="U869" s="7" t="str">
        <f t="shared" si="121"/>
        <v>MEDIUM</v>
      </c>
      <c r="V869" s="7" t="str">
        <f t="shared" si="122"/>
        <v>medium</v>
      </c>
      <c r="W869" s="7" t="str">
        <f t="shared" si="123"/>
        <v>Medium</v>
      </c>
      <c r="X869" s="9" t="str">
        <f>LEFT(A869,2)</f>
        <v>10</v>
      </c>
      <c r="Y869" s="9" t="str">
        <f>RIGHT(A869,3)</f>
        <v>241</v>
      </c>
      <c r="Z869" s="9" t="str">
        <f t="shared" si="124"/>
        <v>ic Car</v>
      </c>
      <c r="AA869" s="9" t="str">
        <f t="shared" si="125"/>
        <v>ppe</v>
      </c>
    </row>
    <row r="870" spans="1:27" x14ac:dyDescent="0.25">
      <c r="A870">
        <v>10253</v>
      </c>
      <c r="B870">
        <v>37</v>
      </c>
      <c r="C870">
        <v>100</v>
      </c>
      <c r="D870">
        <v>2</v>
      </c>
      <c r="E870" s="1">
        <v>42022.984722222223</v>
      </c>
      <c r="F870" s="1">
        <v>42023.858506944445</v>
      </c>
      <c r="G870" t="s">
        <v>189</v>
      </c>
      <c r="H870" t="s">
        <v>107</v>
      </c>
      <c r="I870" t="s">
        <v>97</v>
      </c>
      <c r="K870" t="s">
        <v>98</v>
      </c>
      <c r="L870" t="s">
        <v>99</v>
      </c>
      <c r="M870" t="s">
        <v>27</v>
      </c>
      <c r="N870" t="s">
        <v>100</v>
      </c>
      <c r="O870" t="s">
        <v>101</v>
      </c>
      <c r="P870" s="14" t="str">
        <f t="shared" si="117"/>
        <v>Elizabeth Devon</v>
      </c>
      <c r="Q870" s="14" t="str">
        <f t="shared" si="118"/>
        <v>Elizabeth Devon</v>
      </c>
      <c r="R870" t="s">
        <v>33</v>
      </c>
      <c r="S870" s="7">
        <f t="shared" si="119"/>
        <v>6</v>
      </c>
      <c r="T870" s="7" t="str">
        <f t="shared" si="120"/>
        <v>Medium</v>
      </c>
      <c r="U870" s="7" t="str">
        <f t="shared" si="121"/>
        <v>MEDIUM</v>
      </c>
      <c r="V870" s="7" t="str">
        <f t="shared" si="122"/>
        <v>medium</v>
      </c>
      <c r="W870" s="7" t="str">
        <f t="shared" si="123"/>
        <v>Medium</v>
      </c>
      <c r="X870" s="9" t="str">
        <f>LEFT(A870,2)</f>
        <v>10</v>
      </c>
      <c r="Y870" s="9" t="str">
        <f>RIGHT(A870,3)</f>
        <v>253</v>
      </c>
      <c r="Z870" s="9" t="str">
        <f t="shared" si="124"/>
        <v>ic Car</v>
      </c>
      <c r="AA870" s="9" t="str">
        <f t="shared" si="125"/>
        <v>cel</v>
      </c>
    </row>
    <row r="871" spans="1:27" x14ac:dyDescent="0.25">
      <c r="A871">
        <v>10266</v>
      </c>
      <c r="B871">
        <v>20</v>
      </c>
      <c r="C871">
        <v>100</v>
      </c>
      <c r="D871">
        <v>3</v>
      </c>
      <c r="E871" s="1">
        <v>42232.070138888892</v>
      </c>
      <c r="F871" s="1">
        <v>42234.290335648147</v>
      </c>
      <c r="G871" t="s">
        <v>16</v>
      </c>
      <c r="H871" t="s">
        <v>107</v>
      </c>
      <c r="I871" t="s">
        <v>247</v>
      </c>
      <c r="K871">
        <v>42100</v>
      </c>
      <c r="L871" t="s">
        <v>148</v>
      </c>
      <c r="M871" t="s">
        <v>27</v>
      </c>
      <c r="N871" t="s">
        <v>248</v>
      </c>
      <c r="O871" t="s">
        <v>249</v>
      </c>
      <c r="P871" s="14" t="str">
        <f t="shared" si="117"/>
        <v>Maurizio Moroni</v>
      </c>
      <c r="Q871" s="14" t="str">
        <f t="shared" si="118"/>
        <v>Maurizio Moroni</v>
      </c>
      <c r="R871" t="s">
        <v>24</v>
      </c>
      <c r="S871" s="7">
        <f t="shared" si="119"/>
        <v>5</v>
      </c>
      <c r="T871" s="7" t="str">
        <f t="shared" si="120"/>
        <v>Small</v>
      </c>
      <c r="U871" s="7" t="str">
        <f t="shared" si="121"/>
        <v>SMALL</v>
      </c>
      <c r="V871" s="7" t="str">
        <f t="shared" si="122"/>
        <v>small</v>
      </c>
      <c r="W871" s="7" t="str">
        <f t="shared" si="123"/>
        <v>Small</v>
      </c>
      <c r="X871" s="9" t="str">
        <f>LEFT(A871,2)</f>
        <v>10</v>
      </c>
      <c r="Y871" s="9" t="str">
        <f>RIGHT(A871,3)</f>
        <v>266</v>
      </c>
      <c r="Z871" s="9" t="str">
        <f t="shared" si="124"/>
        <v>ic Car</v>
      </c>
      <c r="AA871" s="9" t="str">
        <f t="shared" si="125"/>
        <v>ppe</v>
      </c>
    </row>
    <row r="872" spans="1:27" x14ac:dyDescent="0.25">
      <c r="A872">
        <v>10278</v>
      </c>
      <c r="B872">
        <v>39</v>
      </c>
      <c r="C872">
        <v>100</v>
      </c>
      <c r="D872">
        <v>3</v>
      </c>
      <c r="E872" s="1">
        <v>41679.068055555559</v>
      </c>
      <c r="F872" s="1">
        <v>41681.661574074074</v>
      </c>
      <c r="G872" t="s">
        <v>16</v>
      </c>
      <c r="H872" t="s">
        <v>107</v>
      </c>
      <c r="I872" t="s">
        <v>283</v>
      </c>
      <c r="J872" t="s">
        <v>284</v>
      </c>
      <c r="K872">
        <v>83030</v>
      </c>
      <c r="L872" t="s">
        <v>20</v>
      </c>
      <c r="M872" t="s">
        <v>21</v>
      </c>
      <c r="N872" t="s">
        <v>67</v>
      </c>
      <c r="O872" t="s">
        <v>221</v>
      </c>
      <c r="P872" s="14" t="str">
        <f t="shared" si="117"/>
        <v>Sue King</v>
      </c>
      <c r="Q872" s="14" t="str">
        <f t="shared" si="118"/>
        <v>Sue King</v>
      </c>
      <c r="R872" t="s">
        <v>33</v>
      </c>
      <c r="S872" s="7">
        <f t="shared" si="119"/>
        <v>6</v>
      </c>
      <c r="T872" s="7" t="str">
        <f t="shared" si="120"/>
        <v>Medium</v>
      </c>
      <c r="U872" s="7" t="str">
        <f t="shared" si="121"/>
        <v>MEDIUM</v>
      </c>
      <c r="V872" s="7" t="str">
        <f t="shared" si="122"/>
        <v>medium</v>
      </c>
      <c r="W872" s="7" t="str">
        <f t="shared" si="123"/>
        <v>Medium</v>
      </c>
      <c r="X872" s="9" t="str">
        <f>LEFT(A872,2)</f>
        <v>10</v>
      </c>
      <c r="Y872" s="9" t="str">
        <f>RIGHT(A872,3)</f>
        <v>278</v>
      </c>
      <c r="Z872" s="9" t="str">
        <f t="shared" si="124"/>
        <v>ic Car</v>
      </c>
      <c r="AA872" s="9" t="str">
        <f t="shared" si="125"/>
        <v>ppe</v>
      </c>
    </row>
    <row r="873" spans="1:27" x14ac:dyDescent="0.25">
      <c r="A873">
        <v>10287</v>
      </c>
      <c r="B873">
        <v>44</v>
      </c>
      <c r="C873">
        <v>100</v>
      </c>
      <c r="D873">
        <v>1</v>
      </c>
      <c r="E873" s="1">
        <v>41518.076388888891</v>
      </c>
      <c r="F873" s="1">
        <v>41519.312118055554</v>
      </c>
      <c r="G873" t="s">
        <v>16</v>
      </c>
      <c r="H873" t="s">
        <v>107</v>
      </c>
      <c r="I873" t="s">
        <v>244</v>
      </c>
      <c r="K873">
        <v>1203</v>
      </c>
      <c r="L873" t="s">
        <v>245</v>
      </c>
      <c r="M873" t="s">
        <v>27</v>
      </c>
      <c r="N873" t="s">
        <v>246</v>
      </c>
      <c r="O873" t="s">
        <v>61</v>
      </c>
      <c r="P873" s="14" t="str">
        <f t="shared" si="117"/>
        <v>Michael Holz</v>
      </c>
      <c r="Q873" s="14" t="str">
        <f t="shared" si="118"/>
        <v>Michael Holz</v>
      </c>
      <c r="R873" t="s">
        <v>33</v>
      </c>
      <c r="S873" s="7">
        <f t="shared" si="119"/>
        <v>6</v>
      </c>
      <c r="T873" s="7" t="str">
        <f t="shared" si="120"/>
        <v>Medium</v>
      </c>
      <c r="U873" s="7" t="str">
        <f t="shared" si="121"/>
        <v>MEDIUM</v>
      </c>
      <c r="V873" s="7" t="str">
        <f t="shared" si="122"/>
        <v>medium</v>
      </c>
      <c r="W873" s="7" t="str">
        <f t="shared" si="123"/>
        <v>Medium</v>
      </c>
      <c r="X873" s="9" t="str">
        <f>LEFT(A873,2)</f>
        <v>10</v>
      </c>
      <c r="Y873" s="9" t="str">
        <f>RIGHT(A873,3)</f>
        <v>287</v>
      </c>
      <c r="Z873" s="9" t="str">
        <f t="shared" si="124"/>
        <v>ic Car</v>
      </c>
      <c r="AA873" s="9" t="str">
        <f t="shared" si="125"/>
        <v>ppe</v>
      </c>
    </row>
    <row r="874" spans="1:27" x14ac:dyDescent="0.25">
      <c r="A874">
        <v>10301</v>
      </c>
      <c r="B874">
        <v>22</v>
      </c>
      <c r="C874">
        <v>100</v>
      </c>
      <c r="D874">
        <v>5</v>
      </c>
      <c r="E874" s="1">
        <v>41676.018055555556</v>
      </c>
      <c r="F874" s="1">
        <v>41677.321574074071</v>
      </c>
      <c r="G874" t="s">
        <v>16</v>
      </c>
      <c r="H874" t="s">
        <v>107</v>
      </c>
      <c r="I874" t="s">
        <v>285</v>
      </c>
      <c r="K874" t="s">
        <v>286</v>
      </c>
      <c r="L874" t="s">
        <v>48</v>
      </c>
      <c r="M874" t="s">
        <v>27</v>
      </c>
      <c r="N874" t="s">
        <v>287</v>
      </c>
      <c r="O874" t="s">
        <v>288</v>
      </c>
      <c r="P874" s="14" t="str">
        <f t="shared" si="117"/>
        <v>Jan Klaeboe</v>
      </c>
      <c r="Q874" s="14" t="str">
        <f t="shared" si="118"/>
        <v>Jan Klaeboe</v>
      </c>
      <c r="R874" t="s">
        <v>33</v>
      </c>
      <c r="S874" s="7">
        <f t="shared" si="119"/>
        <v>6</v>
      </c>
      <c r="T874" s="7" t="str">
        <f t="shared" si="120"/>
        <v>Medium</v>
      </c>
      <c r="U874" s="7" t="str">
        <f t="shared" si="121"/>
        <v>MEDIUM</v>
      </c>
      <c r="V874" s="7" t="str">
        <f t="shared" si="122"/>
        <v>medium</v>
      </c>
      <c r="W874" s="7" t="str">
        <f t="shared" si="123"/>
        <v>Medium</v>
      </c>
      <c r="X874" s="9" t="str">
        <f>LEFT(A874,2)</f>
        <v>10</v>
      </c>
      <c r="Y874" s="9" t="str">
        <f>RIGHT(A874,3)</f>
        <v>301</v>
      </c>
      <c r="Z874" s="9" t="str">
        <f t="shared" si="124"/>
        <v>ic Car</v>
      </c>
      <c r="AA874" s="9" t="str">
        <f t="shared" si="125"/>
        <v>ppe</v>
      </c>
    </row>
    <row r="875" spans="1:27" x14ac:dyDescent="0.25">
      <c r="A875">
        <v>10311</v>
      </c>
      <c r="B875">
        <v>43</v>
      </c>
      <c r="C875">
        <v>100</v>
      </c>
      <c r="D875">
        <v>10</v>
      </c>
      <c r="E875" s="1">
        <v>40985.029166666667</v>
      </c>
      <c r="F875" s="1">
        <v>40987.344907407409</v>
      </c>
      <c r="G875" t="s">
        <v>16</v>
      </c>
      <c r="H875" t="s">
        <v>107</v>
      </c>
      <c r="I875" t="s">
        <v>103</v>
      </c>
      <c r="K875">
        <v>28034</v>
      </c>
      <c r="L875" t="s">
        <v>104</v>
      </c>
      <c r="M875" t="s">
        <v>27</v>
      </c>
      <c r="N875" t="s">
        <v>105</v>
      </c>
      <c r="O875" t="s">
        <v>106</v>
      </c>
      <c r="P875" s="14" t="str">
        <f t="shared" si="117"/>
        <v>Diego Freyre</v>
      </c>
      <c r="Q875" s="14" t="str">
        <f t="shared" si="118"/>
        <v>Diego Freyre</v>
      </c>
      <c r="R875" t="s">
        <v>33</v>
      </c>
      <c r="S875" s="7">
        <f t="shared" si="119"/>
        <v>6</v>
      </c>
      <c r="T875" s="7" t="str">
        <f t="shared" si="120"/>
        <v>Medium</v>
      </c>
      <c r="U875" s="7" t="str">
        <f t="shared" si="121"/>
        <v>MEDIUM</v>
      </c>
      <c r="V875" s="7" t="str">
        <f t="shared" si="122"/>
        <v>medium</v>
      </c>
      <c r="W875" s="7" t="str">
        <f t="shared" si="123"/>
        <v>Medium</v>
      </c>
      <c r="X875" s="9" t="str">
        <f>LEFT(A875,2)</f>
        <v>10</v>
      </c>
      <c r="Y875" s="9" t="str">
        <f>RIGHT(A875,3)</f>
        <v>311</v>
      </c>
      <c r="Z875" s="9" t="str">
        <f t="shared" si="124"/>
        <v>ic Car</v>
      </c>
      <c r="AA875" s="9" t="str">
        <f t="shared" si="125"/>
        <v>ppe</v>
      </c>
    </row>
    <row r="876" spans="1:27" x14ac:dyDescent="0.25">
      <c r="A876">
        <v>10321</v>
      </c>
      <c r="B876">
        <v>27</v>
      </c>
      <c r="C876">
        <v>100</v>
      </c>
      <c r="D876">
        <v>7</v>
      </c>
      <c r="E876" s="1">
        <v>41152.018750000003</v>
      </c>
      <c r="F876" s="1">
        <v>41154.421817129631</v>
      </c>
      <c r="G876" t="s">
        <v>16</v>
      </c>
      <c r="H876" t="s">
        <v>107</v>
      </c>
      <c r="I876" t="s">
        <v>94</v>
      </c>
      <c r="J876" t="s">
        <v>72</v>
      </c>
      <c r="K876">
        <v>50553</v>
      </c>
      <c r="L876" t="s">
        <v>20</v>
      </c>
      <c r="M876" t="s">
        <v>21</v>
      </c>
      <c r="N876" t="s">
        <v>95</v>
      </c>
      <c r="O876" t="s">
        <v>96</v>
      </c>
      <c r="P876" s="14" t="str">
        <f t="shared" si="117"/>
        <v>Violeta Benitez</v>
      </c>
      <c r="Q876" s="14" t="str">
        <f t="shared" si="118"/>
        <v>Violeta Benitez</v>
      </c>
      <c r="R876" t="s">
        <v>24</v>
      </c>
      <c r="S876" s="7">
        <f t="shared" si="119"/>
        <v>5</v>
      </c>
      <c r="T876" s="7" t="str">
        <f t="shared" si="120"/>
        <v>Small</v>
      </c>
      <c r="U876" s="7" t="str">
        <f t="shared" si="121"/>
        <v>SMALL</v>
      </c>
      <c r="V876" s="7" t="str">
        <f t="shared" si="122"/>
        <v>small</v>
      </c>
      <c r="W876" s="7" t="str">
        <f t="shared" si="123"/>
        <v>Small</v>
      </c>
      <c r="X876" s="9" t="str">
        <f>LEFT(A876,2)</f>
        <v>10</v>
      </c>
      <c r="Y876" s="9" t="str">
        <f>RIGHT(A876,3)</f>
        <v>321</v>
      </c>
      <c r="Z876" s="9" t="str">
        <f t="shared" si="124"/>
        <v>ic Car</v>
      </c>
      <c r="AA876" s="9" t="str">
        <f t="shared" si="125"/>
        <v>ppe</v>
      </c>
    </row>
    <row r="877" spans="1:27" x14ac:dyDescent="0.25">
      <c r="A877">
        <v>10331</v>
      </c>
      <c r="B877">
        <v>26</v>
      </c>
      <c r="C877">
        <v>64.900000000000006</v>
      </c>
      <c r="D877">
        <v>10</v>
      </c>
      <c r="E877" s="1">
        <v>42568.970138888886</v>
      </c>
      <c r="F877" s="1">
        <v>42569.992256944446</v>
      </c>
      <c r="G877" t="s">
        <v>16</v>
      </c>
      <c r="H877" t="s">
        <v>107</v>
      </c>
      <c r="I877" t="s">
        <v>124</v>
      </c>
      <c r="J877" t="s">
        <v>83</v>
      </c>
      <c r="K877">
        <v>71270</v>
      </c>
      <c r="L877" t="s">
        <v>20</v>
      </c>
      <c r="M877" t="s">
        <v>21</v>
      </c>
      <c r="N877" t="s">
        <v>73</v>
      </c>
      <c r="O877" t="s">
        <v>176</v>
      </c>
      <c r="P877" s="14" t="str">
        <f t="shared" si="117"/>
        <v>Rosa Hernandez</v>
      </c>
      <c r="Q877" s="14" t="str">
        <f t="shared" si="118"/>
        <v>Rosa Hernandez</v>
      </c>
      <c r="R877" t="s">
        <v>24</v>
      </c>
      <c r="S877" s="7">
        <f t="shared" si="119"/>
        <v>5</v>
      </c>
      <c r="T877" s="7" t="str">
        <f t="shared" si="120"/>
        <v>Small</v>
      </c>
      <c r="U877" s="7" t="str">
        <f t="shared" si="121"/>
        <v>SMALL</v>
      </c>
      <c r="V877" s="7" t="str">
        <f t="shared" si="122"/>
        <v>small</v>
      </c>
      <c r="W877" s="7" t="str">
        <f t="shared" si="123"/>
        <v>Small</v>
      </c>
      <c r="X877" s="9" t="str">
        <f>LEFT(A877,2)</f>
        <v>10</v>
      </c>
      <c r="Y877" s="9" t="str">
        <f>RIGHT(A877,3)</f>
        <v>331</v>
      </c>
      <c r="Z877" s="9" t="str">
        <f t="shared" si="124"/>
        <v>ic Car</v>
      </c>
      <c r="AA877" s="9" t="str">
        <f t="shared" si="125"/>
        <v>ppe</v>
      </c>
    </row>
    <row r="878" spans="1:27" x14ac:dyDescent="0.25">
      <c r="A878">
        <v>10343</v>
      </c>
      <c r="B878">
        <v>25</v>
      </c>
      <c r="C878">
        <v>52.32</v>
      </c>
      <c r="D878">
        <v>3</v>
      </c>
      <c r="E878" s="1">
        <v>41511.013888888891</v>
      </c>
      <c r="F878" s="1">
        <v>41511.817175925928</v>
      </c>
      <c r="G878" t="s">
        <v>16</v>
      </c>
      <c r="H878" t="s">
        <v>107</v>
      </c>
      <c r="I878" t="s">
        <v>25</v>
      </c>
      <c r="K878">
        <v>51100</v>
      </c>
      <c r="L878" t="s">
        <v>26</v>
      </c>
      <c r="M878" t="s">
        <v>27</v>
      </c>
      <c r="N878" t="s">
        <v>28</v>
      </c>
      <c r="O878" t="s">
        <v>29</v>
      </c>
      <c r="P878" s="14" t="str">
        <f t="shared" si="117"/>
        <v>Paul Henriot</v>
      </c>
      <c r="Q878" s="14" t="str">
        <f t="shared" si="118"/>
        <v>Paul Henriot</v>
      </c>
      <c r="R878" t="s">
        <v>24</v>
      </c>
      <c r="S878" s="7">
        <f t="shared" si="119"/>
        <v>5</v>
      </c>
      <c r="T878" s="7" t="str">
        <f t="shared" si="120"/>
        <v>Small</v>
      </c>
      <c r="U878" s="7" t="str">
        <f t="shared" si="121"/>
        <v>SMALL</v>
      </c>
      <c r="V878" s="7" t="str">
        <f t="shared" si="122"/>
        <v>small</v>
      </c>
      <c r="W878" s="7" t="str">
        <f t="shared" si="123"/>
        <v>Small</v>
      </c>
      <c r="X878" s="9" t="str">
        <f>LEFT(A878,2)</f>
        <v>10</v>
      </c>
      <c r="Y878" s="9" t="str">
        <f>RIGHT(A878,3)</f>
        <v>343</v>
      </c>
      <c r="Z878" s="9" t="str">
        <f t="shared" si="124"/>
        <v>ic Car</v>
      </c>
      <c r="AA878" s="9" t="str">
        <f t="shared" si="125"/>
        <v>ppe</v>
      </c>
    </row>
    <row r="879" spans="1:27" x14ac:dyDescent="0.25">
      <c r="A879">
        <v>10366</v>
      </c>
      <c r="B879">
        <v>49</v>
      </c>
      <c r="C879">
        <v>100</v>
      </c>
      <c r="D879">
        <v>2</v>
      </c>
      <c r="E879" s="1">
        <v>41638.995833333334</v>
      </c>
      <c r="F879" s="1">
        <v>41639.729131944441</v>
      </c>
      <c r="G879" t="s">
        <v>16</v>
      </c>
      <c r="H879" t="s">
        <v>107</v>
      </c>
      <c r="I879" t="s">
        <v>301</v>
      </c>
      <c r="K879" t="s">
        <v>302</v>
      </c>
      <c r="L879" t="s">
        <v>204</v>
      </c>
      <c r="M879" t="s">
        <v>27</v>
      </c>
      <c r="N879" t="s">
        <v>303</v>
      </c>
      <c r="O879" t="s">
        <v>304</v>
      </c>
      <c r="P879" s="14" t="str">
        <f t="shared" si="117"/>
        <v>Pascale Cartrain</v>
      </c>
      <c r="Q879" s="14" t="str">
        <f t="shared" si="118"/>
        <v>Pascale Cartrain</v>
      </c>
      <c r="R879" t="s">
        <v>33</v>
      </c>
      <c r="S879" s="7">
        <f t="shared" si="119"/>
        <v>6</v>
      </c>
      <c r="T879" s="7" t="str">
        <f t="shared" si="120"/>
        <v>Medium</v>
      </c>
      <c r="U879" s="7" t="str">
        <f t="shared" si="121"/>
        <v>MEDIUM</v>
      </c>
      <c r="V879" s="7" t="str">
        <f t="shared" si="122"/>
        <v>medium</v>
      </c>
      <c r="W879" s="7" t="str">
        <f t="shared" si="123"/>
        <v>Medium</v>
      </c>
      <c r="X879" s="9" t="str">
        <f>LEFT(A879,2)</f>
        <v>10</v>
      </c>
      <c r="Y879" s="9" t="str">
        <f>RIGHT(A879,3)</f>
        <v>366</v>
      </c>
      <c r="Z879" s="9" t="str">
        <f t="shared" si="124"/>
        <v>ic Car</v>
      </c>
      <c r="AA879" s="9" t="str">
        <f t="shared" si="125"/>
        <v>ppe</v>
      </c>
    </row>
    <row r="880" spans="1:27" x14ac:dyDescent="0.25">
      <c r="A880">
        <v>10379</v>
      </c>
      <c r="B880">
        <v>29</v>
      </c>
      <c r="C880">
        <v>100</v>
      </c>
      <c r="D880">
        <v>5</v>
      </c>
      <c r="E880" s="1">
        <v>42230.965277777781</v>
      </c>
      <c r="F880" s="1">
        <v>42233.719189814816</v>
      </c>
      <c r="G880" t="s">
        <v>16</v>
      </c>
      <c r="H880" t="s">
        <v>107</v>
      </c>
      <c r="I880" t="s">
        <v>103</v>
      </c>
      <c r="K880">
        <v>28034</v>
      </c>
      <c r="L880" t="s">
        <v>104</v>
      </c>
      <c r="M880" t="s">
        <v>27</v>
      </c>
      <c r="N880" t="s">
        <v>105</v>
      </c>
      <c r="O880" t="s">
        <v>106</v>
      </c>
      <c r="P880" s="14" t="str">
        <f t="shared" si="117"/>
        <v>Diego Freyre</v>
      </c>
      <c r="Q880" s="14" t="str">
        <f t="shared" si="118"/>
        <v>Diego Freyre</v>
      </c>
      <c r="R880" t="s">
        <v>33</v>
      </c>
      <c r="S880" s="7">
        <f t="shared" si="119"/>
        <v>6</v>
      </c>
      <c r="T880" s="7" t="str">
        <f t="shared" si="120"/>
        <v>Medium</v>
      </c>
      <c r="U880" s="7" t="str">
        <f t="shared" si="121"/>
        <v>MEDIUM</v>
      </c>
      <c r="V880" s="7" t="str">
        <f t="shared" si="122"/>
        <v>medium</v>
      </c>
      <c r="W880" s="7" t="str">
        <f t="shared" si="123"/>
        <v>Medium</v>
      </c>
      <c r="X880" s="9" t="str">
        <f>LEFT(A880,2)</f>
        <v>10</v>
      </c>
      <c r="Y880" s="9" t="str">
        <f>RIGHT(A880,3)</f>
        <v>379</v>
      </c>
      <c r="Z880" s="9" t="str">
        <f t="shared" si="124"/>
        <v>ic Car</v>
      </c>
      <c r="AA880" s="9" t="str">
        <f t="shared" si="125"/>
        <v>ppe</v>
      </c>
    </row>
    <row r="881" spans="1:27" x14ac:dyDescent="0.25">
      <c r="A881">
        <v>10407</v>
      </c>
      <c r="B881">
        <v>41</v>
      </c>
      <c r="C881">
        <v>100</v>
      </c>
      <c r="D881">
        <v>12</v>
      </c>
      <c r="E881" s="1">
        <v>42380.944444444445</v>
      </c>
      <c r="F881" s="1">
        <v>42382.802766203706</v>
      </c>
      <c r="G881" t="s">
        <v>222</v>
      </c>
      <c r="H881" t="s">
        <v>107</v>
      </c>
      <c r="I881" t="s">
        <v>220</v>
      </c>
      <c r="J881" t="s">
        <v>35</v>
      </c>
      <c r="K881">
        <v>94217</v>
      </c>
      <c r="L881" t="s">
        <v>20</v>
      </c>
      <c r="M881" t="s">
        <v>21</v>
      </c>
      <c r="N881" t="s">
        <v>60</v>
      </c>
      <c r="O881" t="s">
        <v>221</v>
      </c>
      <c r="P881" s="14" t="str">
        <f t="shared" si="117"/>
        <v>Sue Frick</v>
      </c>
      <c r="Q881" s="14" t="str">
        <f t="shared" si="118"/>
        <v>Sue Frick</v>
      </c>
      <c r="R881" t="s">
        <v>33</v>
      </c>
      <c r="S881" s="7">
        <f t="shared" si="119"/>
        <v>6</v>
      </c>
      <c r="T881" s="7" t="str">
        <f t="shared" si="120"/>
        <v>Medium</v>
      </c>
      <c r="U881" s="7" t="str">
        <f t="shared" si="121"/>
        <v>MEDIUM</v>
      </c>
      <c r="V881" s="7" t="str">
        <f t="shared" si="122"/>
        <v>medium</v>
      </c>
      <c r="W881" s="7" t="str">
        <f t="shared" si="123"/>
        <v>Medium</v>
      </c>
      <c r="X881" s="9" t="str">
        <f>LEFT(A881,2)</f>
        <v>10</v>
      </c>
      <c r="Y881" s="9" t="str">
        <f>RIGHT(A881,3)</f>
        <v>407</v>
      </c>
      <c r="Z881" s="9" t="str">
        <f t="shared" si="124"/>
        <v>ic Car</v>
      </c>
      <c r="AA881" s="9" t="str">
        <f t="shared" si="125"/>
        <v>Hol</v>
      </c>
    </row>
    <row r="882" spans="1:27" x14ac:dyDescent="0.25">
      <c r="A882">
        <v>10419</v>
      </c>
      <c r="B882">
        <v>55</v>
      </c>
      <c r="C882">
        <v>100</v>
      </c>
      <c r="D882">
        <v>2</v>
      </c>
      <c r="E882" s="1">
        <v>41387.038888888892</v>
      </c>
      <c r="F882" s="1">
        <v>41389.109849537039</v>
      </c>
      <c r="G882" t="s">
        <v>16</v>
      </c>
      <c r="H882" t="s">
        <v>107</v>
      </c>
      <c r="I882" t="s">
        <v>85</v>
      </c>
      <c r="K882">
        <v>5020</v>
      </c>
      <c r="L882" t="s">
        <v>86</v>
      </c>
      <c r="M882" t="s">
        <v>27</v>
      </c>
      <c r="N882" t="s">
        <v>87</v>
      </c>
      <c r="O882" t="s">
        <v>88</v>
      </c>
      <c r="P882" s="14" t="str">
        <f t="shared" si="117"/>
        <v>Georg Pipps</v>
      </c>
      <c r="Q882" s="14" t="str">
        <f t="shared" si="118"/>
        <v>Georg Pipps</v>
      </c>
      <c r="R882" t="s">
        <v>89</v>
      </c>
      <c r="S882" s="7">
        <f t="shared" si="119"/>
        <v>5</v>
      </c>
      <c r="T882" s="7" t="str">
        <f t="shared" si="120"/>
        <v>Large</v>
      </c>
      <c r="U882" s="7" t="str">
        <f t="shared" si="121"/>
        <v>LARGE</v>
      </c>
      <c r="V882" s="7" t="str">
        <f t="shared" si="122"/>
        <v>large</v>
      </c>
      <c r="W882" s="7" t="str">
        <f t="shared" si="123"/>
        <v>Large</v>
      </c>
      <c r="X882" s="9" t="str">
        <f>LEFT(A882,2)</f>
        <v>10</v>
      </c>
      <c r="Y882" s="9" t="str">
        <f>RIGHT(A882,3)</f>
        <v>419</v>
      </c>
      <c r="Z882" s="9" t="str">
        <f t="shared" si="124"/>
        <v>ic Car</v>
      </c>
      <c r="AA882" s="9" t="str">
        <f t="shared" si="125"/>
        <v>ppe</v>
      </c>
    </row>
    <row r="883" spans="1:27" x14ac:dyDescent="0.25">
      <c r="A883">
        <v>10103</v>
      </c>
      <c r="B883">
        <v>27</v>
      </c>
      <c r="C883">
        <v>83.07</v>
      </c>
      <c r="D883">
        <v>12</v>
      </c>
      <c r="E883" s="1">
        <v>41608.0625</v>
      </c>
      <c r="F883" s="1">
        <v>41609.871608796297</v>
      </c>
      <c r="G883" t="s">
        <v>16</v>
      </c>
      <c r="H883" t="s">
        <v>289</v>
      </c>
      <c r="I883" t="s">
        <v>79</v>
      </c>
      <c r="K883">
        <v>4110</v>
      </c>
      <c r="L883" t="s">
        <v>48</v>
      </c>
      <c r="M883" t="s">
        <v>27</v>
      </c>
      <c r="N883" t="s">
        <v>80</v>
      </c>
      <c r="O883" t="s">
        <v>81</v>
      </c>
      <c r="P883" s="14" t="str">
        <f t="shared" si="117"/>
        <v>Jonas Bergulfsen</v>
      </c>
      <c r="Q883" s="14" t="str">
        <f t="shared" si="118"/>
        <v>Jonas Bergulfsen</v>
      </c>
      <c r="R883" t="s">
        <v>24</v>
      </c>
      <c r="S883" s="7">
        <f t="shared" si="119"/>
        <v>5</v>
      </c>
      <c r="T883" s="7" t="str">
        <f t="shared" si="120"/>
        <v>Small</v>
      </c>
      <c r="U883" s="7" t="str">
        <f t="shared" si="121"/>
        <v>SMALL</v>
      </c>
      <c r="V883" s="7" t="str">
        <f t="shared" si="122"/>
        <v>small</v>
      </c>
      <c r="W883" s="7" t="str">
        <f t="shared" si="123"/>
        <v>Small</v>
      </c>
      <c r="X883" s="9" t="str">
        <f>LEFT(A883,2)</f>
        <v>10</v>
      </c>
      <c r="Y883" s="9" t="str">
        <f>RIGHT(A883,3)</f>
        <v>103</v>
      </c>
      <c r="Z883" s="9" t="str">
        <f t="shared" si="124"/>
        <v>ge Car</v>
      </c>
      <c r="AA883" s="9" t="str">
        <f t="shared" si="125"/>
        <v>ppe</v>
      </c>
    </row>
    <row r="884" spans="1:27" x14ac:dyDescent="0.25">
      <c r="A884">
        <v>10112</v>
      </c>
      <c r="B884">
        <v>23</v>
      </c>
      <c r="C884">
        <v>100</v>
      </c>
      <c r="D884">
        <v>2</v>
      </c>
      <c r="E884" s="1">
        <v>40999.019444444442</v>
      </c>
      <c r="F884" s="1">
        <v>41000.136238425926</v>
      </c>
      <c r="G884" t="s">
        <v>16</v>
      </c>
      <c r="H884" t="s">
        <v>289</v>
      </c>
      <c r="I884" t="s">
        <v>108</v>
      </c>
      <c r="K884" t="s">
        <v>109</v>
      </c>
      <c r="L884" t="s">
        <v>110</v>
      </c>
      <c r="M884" t="s">
        <v>27</v>
      </c>
      <c r="N884" t="s">
        <v>111</v>
      </c>
      <c r="O884" t="s">
        <v>112</v>
      </c>
      <c r="P884" s="14" t="str">
        <f t="shared" si="117"/>
        <v>Christina Berglund</v>
      </c>
      <c r="Q884" s="14" t="str">
        <f t="shared" si="118"/>
        <v>Christina Berglund</v>
      </c>
      <c r="R884" t="s">
        <v>24</v>
      </c>
      <c r="S884" s="7">
        <f t="shared" si="119"/>
        <v>5</v>
      </c>
      <c r="T884" s="7" t="str">
        <f t="shared" si="120"/>
        <v>Small</v>
      </c>
      <c r="U884" s="7" t="str">
        <f t="shared" si="121"/>
        <v>SMALL</v>
      </c>
      <c r="V884" s="7" t="str">
        <f t="shared" si="122"/>
        <v>small</v>
      </c>
      <c r="W884" s="7" t="str">
        <f t="shared" si="123"/>
        <v>Small</v>
      </c>
      <c r="X884" s="9" t="str">
        <f>LEFT(A884,2)</f>
        <v>10</v>
      </c>
      <c r="Y884" s="9" t="str">
        <f>RIGHT(A884,3)</f>
        <v>112</v>
      </c>
      <c r="Z884" s="9" t="str">
        <f t="shared" si="124"/>
        <v>ge Car</v>
      </c>
      <c r="AA884" s="9" t="str">
        <f t="shared" si="125"/>
        <v>ppe</v>
      </c>
    </row>
    <row r="885" spans="1:27" x14ac:dyDescent="0.25">
      <c r="A885">
        <v>10126</v>
      </c>
      <c r="B885">
        <v>31</v>
      </c>
      <c r="C885">
        <v>90.17</v>
      </c>
      <c r="D885">
        <v>12</v>
      </c>
      <c r="E885" s="1">
        <v>40945.994444444441</v>
      </c>
      <c r="F885" s="1">
        <v>40946.521354166667</v>
      </c>
      <c r="G885" t="s">
        <v>16</v>
      </c>
      <c r="H885" t="s">
        <v>289</v>
      </c>
      <c r="I885" t="s">
        <v>103</v>
      </c>
      <c r="K885">
        <v>28023</v>
      </c>
      <c r="L885" t="s">
        <v>104</v>
      </c>
      <c r="M885" t="s">
        <v>27</v>
      </c>
      <c r="N885" t="s">
        <v>113</v>
      </c>
      <c r="O885" t="s">
        <v>114</v>
      </c>
      <c r="P885" s="14" t="str">
        <f t="shared" si="117"/>
        <v>MartÂ¡n Sommer</v>
      </c>
      <c r="Q885" s="14" t="str">
        <f t="shared" si="118"/>
        <v>MartÂ¡n Sommer</v>
      </c>
      <c r="R885" t="s">
        <v>24</v>
      </c>
      <c r="S885" s="7">
        <f t="shared" si="119"/>
        <v>5</v>
      </c>
      <c r="T885" s="7" t="str">
        <f t="shared" si="120"/>
        <v>Small</v>
      </c>
      <c r="U885" s="7" t="str">
        <f t="shared" si="121"/>
        <v>SMALL</v>
      </c>
      <c r="V885" s="7" t="str">
        <f t="shared" si="122"/>
        <v>small</v>
      </c>
      <c r="W885" s="7" t="str">
        <f t="shared" si="123"/>
        <v>Small</v>
      </c>
      <c r="X885" s="9" t="str">
        <f>LEFT(A885,2)</f>
        <v>10</v>
      </c>
      <c r="Y885" s="9" t="str">
        <f>RIGHT(A885,3)</f>
        <v>126</v>
      </c>
      <c r="Z885" s="9" t="str">
        <f t="shared" si="124"/>
        <v>ge Car</v>
      </c>
      <c r="AA885" s="9" t="str">
        <f t="shared" si="125"/>
        <v>ppe</v>
      </c>
    </row>
    <row r="886" spans="1:27" x14ac:dyDescent="0.25">
      <c r="A886">
        <v>10139</v>
      </c>
      <c r="B886">
        <v>46</v>
      </c>
      <c r="C886">
        <v>100</v>
      </c>
      <c r="D886">
        <v>1</v>
      </c>
      <c r="E886" s="1">
        <v>41388.071527777778</v>
      </c>
      <c r="F886" s="1">
        <v>41390.974120370367</v>
      </c>
      <c r="G886" t="s">
        <v>16</v>
      </c>
      <c r="H886" t="s">
        <v>289</v>
      </c>
      <c r="I886" t="s">
        <v>90</v>
      </c>
      <c r="J886" t="s">
        <v>91</v>
      </c>
      <c r="K886">
        <v>2067</v>
      </c>
      <c r="L886" t="s">
        <v>56</v>
      </c>
      <c r="M886" t="s">
        <v>57</v>
      </c>
      <c r="N886" t="s">
        <v>92</v>
      </c>
      <c r="O886" t="s">
        <v>93</v>
      </c>
      <c r="P886" s="14" t="str">
        <f t="shared" si="117"/>
        <v>Adrian Huxley</v>
      </c>
      <c r="Q886" s="14" t="str">
        <f t="shared" si="118"/>
        <v>Adrian Huxley</v>
      </c>
      <c r="R886" t="s">
        <v>33</v>
      </c>
      <c r="S886" s="7">
        <f t="shared" si="119"/>
        <v>6</v>
      </c>
      <c r="T886" s="7" t="str">
        <f t="shared" si="120"/>
        <v>Medium</v>
      </c>
      <c r="U886" s="7" t="str">
        <f t="shared" si="121"/>
        <v>MEDIUM</v>
      </c>
      <c r="V886" s="7" t="str">
        <f t="shared" si="122"/>
        <v>medium</v>
      </c>
      <c r="W886" s="7" t="str">
        <f t="shared" si="123"/>
        <v>Medium</v>
      </c>
      <c r="X886" s="9" t="str">
        <f>LEFT(A886,2)</f>
        <v>10</v>
      </c>
      <c r="Y886" s="9" t="str">
        <f>RIGHT(A886,3)</f>
        <v>139</v>
      </c>
      <c r="Z886" s="9" t="str">
        <f t="shared" si="124"/>
        <v>ge Car</v>
      </c>
      <c r="AA886" s="9" t="str">
        <f t="shared" si="125"/>
        <v>ppe</v>
      </c>
    </row>
    <row r="887" spans="1:27" x14ac:dyDescent="0.25">
      <c r="A887">
        <v>10150</v>
      </c>
      <c r="B887">
        <v>47</v>
      </c>
      <c r="C887">
        <v>91.18</v>
      </c>
      <c r="D887">
        <v>9</v>
      </c>
      <c r="E887" s="1">
        <v>41981.01458333333</v>
      </c>
      <c r="F887" s="1">
        <v>41981.437199074076</v>
      </c>
      <c r="G887" t="s">
        <v>16</v>
      </c>
      <c r="H887" t="s">
        <v>289</v>
      </c>
      <c r="I887" t="s">
        <v>115</v>
      </c>
      <c r="K887">
        <v>79903</v>
      </c>
      <c r="L887" t="s">
        <v>115</v>
      </c>
      <c r="M887" t="s">
        <v>116</v>
      </c>
      <c r="N887" t="s">
        <v>117</v>
      </c>
      <c r="O887" t="s">
        <v>118</v>
      </c>
      <c r="P887" s="14" t="str">
        <f t="shared" si="117"/>
        <v>Eric Natividad</v>
      </c>
      <c r="Q887" s="14" t="str">
        <f t="shared" si="118"/>
        <v>Eric Natividad</v>
      </c>
      <c r="R887" t="s">
        <v>33</v>
      </c>
      <c r="S887" s="7">
        <f t="shared" si="119"/>
        <v>6</v>
      </c>
      <c r="T887" s="7" t="str">
        <f t="shared" si="120"/>
        <v>Medium</v>
      </c>
      <c r="U887" s="7" t="str">
        <f t="shared" si="121"/>
        <v>MEDIUM</v>
      </c>
      <c r="V887" s="7" t="str">
        <f t="shared" si="122"/>
        <v>medium</v>
      </c>
      <c r="W887" s="7" t="str">
        <f t="shared" si="123"/>
        <v>Medium</v>
      </c>
      <c r="X887" s="9" t="str">
        <f>LEFT(A887,2)</f>
        <v>10</v>
      </c>
      <c r="Y887" s="9" t="str">
        <f>RIGHT(A887,3)</f>
        <v>150</v>
      </c>
      <c r="Z887" s="9" t="str">
        <f t="shared" si="124"/>
        <v>ge Car</v>
      </c>
      <c r="AA887" s="9" t="str">
        <f t="shared" si="125"/>
        <v>ppe</v>
      </c>
    </row>
    <row r="888" spans="1:27" x14ac:dyDescent="0.25">
      <c r="A888">
        <v>10163</v>
      </c>
      <c r="B888">
        <v>31</v>
      </c>
      <c r="C888">
        <v>100</v>
      </c>
      <c r="D888">
        <v>2</v>
      </c>
      <c r="E888" s="1">
        <v>41613.026388888888</v>
      </c>
      <c r="F888" s="1">
        <v>41615.961516203701</v>
      </c>
      <c r="G888" t="s">
        <v>16</v>
      </c>
      <c r="H888" t="s">
        <v>289</v>
      </c>
      <c r="I888" t="s">
        <v>18</v>
      </c>
      <c r="J888" t="s">
        <v>19</v>
      </c>
      <c r="K888">
        <v>10022</v>
      </c>
      <c r="L888" t="s">
        <v>20</v>
      </c>
      <c r="M888" t="s">
        <v>21</v>
      </c>
      <c r="N888" t="s">
        <v>73</v>
      </c>
      <c r="O888" t="s">
        <v>119</v>
      </c>
      <c r="P888" s="14" t="str">
        <f t="shared" si="117"/>
        <v>Maria Hernandez</v>
      </c>
      <c r="Q888" s="14" t="str">
        <f t="shared" si="118"/>
        <v>Maria Hernandez</v>
      </c>
      <c r="R888" t="s">
        <v>33</v>
      </c>
      <c r="S888" s="7">
        <f t="shared" si="119"/>
        <v>6</v>
      </c>
      <c r="T888" s="7" t="str">
        <f t="shared" si="120"/>
        <v>Medium</v>
      </c>
      <c r="U888" s="7" t="str">
        <f t="shared" si="121"/>
        <v>MEDIUM</v>
      </c>
      <c r="V888" s="7" t="str">
        <f t="shared" si="122"/>
        <v>medium</v>
      </c>
      <c r="W888" s="7" t="str">
        <f t="shared" si="123"/>
        <v>Medium</v>
      </c>
      <c r="X888" s="9" t="str">
        <f>LEFT(A888,2)</f>
        <v>10</v>
      </c>
      <c r="Y888" s="9" t="str">
        <f>RIGHT(A888,3)</f>
        <v>163</v>
      </c>
      <c r="Z888" s="9" t="str">
        <f t="shared" si="124"/>
        <v>ge Car</v>
      </c>
      <c r="AA888" s="9" t="str">
        <f t="shared" si="125"/>
        <v>ppe</v>
      </c>
    </row>
    <row r="889" spans="1:27" x14ac:dyDescent="0.25">
      <c r="A889">
        <v>10174</v>
      </c>
      <c r="B889">
        <v>46</v>
      </c>
      <c r="C889">
        <v>100</v>
      </c>
      <c r="D889">
        <v>5</v>
      </c>
      <c r="E889" s="1">
        <v>42238.047222222223</v>
      </c>
      <c r="F889" s="1">
        <v>42240.63212962963</v>
      </c>
      <c r="G889" t="s">
        <v>16</v>
      </c>
      <c r="H889" t="s">
        <v>289</v>
      </c>
      <c r="I889" t="s">
        <v>120</v>
      </c>
      <c r="J889" t="s">
        <v>121</v>
      </c>
      <c r="K889">
        <v>4101</v>
      </c>
      <c r="L889" t="s">
        <v>56</v>
      </c>
      <c r="M889" t="s">
        <v>57</v>
      </c>
      <c r="N889" t="s">
        <v>122</v>
      </c>
      <c r="O889" t="s">
        <v>123</v>
      </c>
      <c r="P889" s="14" t="str">
        <f t="shared" si="117"/>
        <v>Tony Calaghan</v>
      </c>
      <c r="Q889" s="14" t="str">
        <f t="shared" si="118"/>
        <v>Tony Calaghan</v>
      </c>
      <c r="R889" t="s">
        <v>33</v>
      </c>
      <c r="S889" s="7">
        <f t="shared" si="119"/>
        <v>6</v>
      </c>
      <c r="T889" s="7" t="str">
        <f t="shared" si="120"/>
        <v>Medium</v>
      </c>
      <c r="U889" s="7" t="str">
        <f t="shared" si="121"/>
        <v>MEDIUM</v>
      </c>
      <c r="V889" s="7" t="str">
        <f t="shared" si="122"/>
        <v>medium</v>
      </c>
      <c r="W889" s="7" t="str">
        <f t="shared" si="123"/>
        <v>Medium</v>
      </c>
      <c r="X889" s="9" t="str">
        <f>LEFT(A889,2)</f>
        <v>10</v>
      </c>
      <c r="Y889" s="9" t="str">
        <f>RIGHT(A889,3)</f>
        <v>174</v>
      </c>
      <c r="Z889" s="9" t="str">
        <f t="shared" si="124"/>
        <v>ge Car</v>
      </c>
      <c r="AA889" s="9" t="str">
        <f t="shared" si="125"/>
        <v>ppe</v>
      </c>
    </row>
    <row r="890" spans="1:27" x14ac:dyDescent="0.25">
      <c r="A890">
        <v>10183</v>
      </c>
      <c r="B890">
        <v>37</v>
      </c>
      <c r="C890">
        <v>89.15</v>
      </c>
      <c r="D890">
        <v>9</v>
      </c>
      <c r="E890" s="1">
        <v>42159.066666666666</v>
      </c>
      <c r="F890" s="1">
        <v>42159.906631944446</v>
      </c>
      <c r="G890" t="s">
        <v>16</v>
      </c>
      <c r="H890" t="s">
        <v>289</v>
      </c>
      <c r="I890" t="s">
        <v>124</v>
      </c>
      <c r="J890" t="s">
        <v>83</v>
      </c>
      <c r="K890">
        <v>71270</v>
      </c>
      <c r="L890" t="s">
        <v>20</v>
      </c>
      <c r="M890" t="s">
        <v>21</v>
      </c>
      <c r="N890" t="s">
        <v>125</v>
      </c>
      <c r="O890" t="s">
        <v>126</v>
      </c>
      <c r="P890" s="14" t="str">
        <f t="shared" si="117"/>
        <v>Francisca Cervantes</v>
      </c>
      <c r="Q890" s="14" t="str">
        <f t="shared" si="118"/>
        <v>Francisca Cervantes</v>
      </c>
      <c r="R890" t="s">
        <v>33</v>
      </c>
      <c r="S890" s="7">
        <f t="shared" si="119"/>
        <v>6</v>
      </c>
      <c r="T890" s="7" t="str">
        <f t="shared" si="120"/>
        <v>Medium</v>
      </c>
      <c r="U890" s="7" t="str">
        <f t="shared" si="121"/>
        <v>MEDIUM</v>
      </c>
      <c r="V890" s="7" t="str">
        <f t="shared" si="122"/>
        <v>medium</v>
      </c>
      <c r="W890" s="7" t="str">
        <f t="shared" si="123"/>
        <v>Medium</v>
      </c>
      <c r="X890" s="9" t="str">
        <f>LEFT(A890,2)</f>
        <v>10</v>
      </c>
      <c r="Y890" s="9" t="str">
        <f>RIGHT(A890,3)</f>
        <v>183</v>
      </c>
      <c r="Z890" s="9" t="str">
        <f t="shared" si="124"/>
        <v>ge Car</v>
      </c>
      <c r="AA890" s="9" t="str">
        <f t="shared" si="125"/>
        <v>ppe</v>
      </c>
    </row>
    <row r="891" spans="1:27" x14ac:dyDescent="0.25">
      <c r="A891">
        <v>10193</v>
      </c>
      <c r="B891">
        <v>28</v>
      </c>
      <c r="C891">
        <v>93.21</v>
      </c>
      <c r="D891">
        <v>1</v>
      </c>
      <c r="E891" s="1">
        <v>42286.075694444444</v>
      </c>
      <c r="F891" s="1">
        <v>42288.952499999999</v>
      </c>
      <c r="G891" t="s">
        <v>16</v>
      </c>
      <c r="H891" t="s">
        <v>289</v>
      </c>
      <c r="I891" t="s">
        <v>293</v>
      </c>
      <c r="J891" t="s">
        <v>55</v>
      </c>
      <c r="K891">
        <v>3150</v>
      </c>
      <c r="L891" t="s">
        <v>56</v>
      </c>
      <c r="M891" t="s">
        <v>57</v>
      </c>
      <c r="N891" t="s">
        <v>294</v>
      </c>
      <c r="O891" t="s">
        <v>295</v>
      </c>
      <c r="P891" s="14" t="str">
        <f t="shared" si="117"/>
        <v>Sean Connery</v>
      </c>
      <c r="Q891" s="14" t="str">
        <f t="shared" si="118"/>
        <v>Sean Connery</v>
      </c>
      <c r="R891" t="s">
        <v>24</v>
      </c>
      <c r="S891" s="7">
        <f t="shared" si="119"/>
        <v>5</v>
      </c>
      <c r="T891" s="7" t="str">
        <f t="shared" si="120"/>
        <v>Small</v>
      </c>
      <c r="U891" s="7" t="str">
        <f t="shared" si="121"/>
        <v>SMALL</v>
      </c>
      <c r="V891" s="7" t="str">
        <f t="shared" si="122"/>
        <v>small</v>
      </c>
      <c r="W891" s="7" t="str">
        <f t="shared" si="123"/>
        <v>Small</v>
      </c>
      <c r="X891" s="9" t="str">
        <f>LEFT(A891,2)</f>
        <v>10</v>
      </c>
      <c r="Y891" s="9" t="str">
        <f>RIGHT(A891,3)</f>
        <v>193</v>
      </c>
      <c r="Z891" s="9" t="str">
        <f t="shared" si="124"/>
        <v>ge Car</v>
      </c>
      <c r="AA891" s="9" t="str">
        <f t="shared" si="125"/>
        <v>ppe</v>
      </c>
    </row>
    <row r="892" spans="1:27" x14ac:dyDescent="0.25">
      <c r="A892">
        <v>10206</v>
      </c>
      <c r="B892">
        <v>37</v>
      </c>
      <c r="C892">
        <v>90.17</v>
      </c>
      <c r="D892">
        <v>7</v>
      </c>
      <c r="E892" s="1">
        <v>41571.023611111108</v>
      </c>
      <c r="F892" s="1">
        <v>41573.788761574076</v>
      </c>
      <c r="G892" t="s">
        <v>16</v>
      </c>
      <c r="H892" t="s">
        <v>289</v>
      </c>
      <c r="I892" t="s">
        <v>130</v>
      </c>
      <c r="J892" t="s">
        <v>131</v>
      </c>
      <c r="K892" t="s">
        <v>132</v>
      </c>
      <c r="L892" t="s">
        <v>133</v>
      </c>
      <c r="M892" t="s">
        <v>21</v>
      </c>
      <c r="N892" t="s">
        <v>134</v>
      </c>
      <c r="O892" t="s">
        <v>135</v>
      </c>
      <c r="P892" s="14" t="str">
        <f t="shared" si="117"/>
        <v>Yoshi Tannamuri</v>
      </c>
      <c r="Q892" s="14" t="str">
        <f t="shared" si="118"/>
        <v>Yoshi Tannamuri</v>
      </c>
      <c r="R892" t="s">
        <v>33</v>
      </c>
      <c r="S892" s="7">
        <f t="shared" si="119"/>
        <v>6</v>
      </c>
      <c r="T892" s="7" t="str">
        <f t="shared" si="120"/>
        <v>Medium</v>
      </c>
      <c r="U892" s="7" t="str">
        <f t="shared" si="121"/>
        <v>MEDIUM</v>
      </c>
      <c r="V892" s="7" t="str">
        <f t="shared" si="122"/>
        <v>medium</v>
      </c>
      <c r="W892" s="7" t="str">
        <f t="shared" si="123"/>
        <v>Medium</v>
      </c>
      <c r="X892" s="9" t="str">
        <f>LEFT(A892,2)</f>
        <v>10</v>
      </c>
      <c r="Y892" s="9" t="str">
        <f>RIGHT(A892,3)</f>
        <v>206</v>
      </c>
      <c r="Z892" s="9" t="str">
        <f t="shared" si="124"/>
        <v>ge Car</v>
      </c>
      <c r="AA892" s="9" t="str">
        <f t="shared" si="125"/>
        <v>ppe</v>
      </c>
    </row>
    <row r="893" spans="1:27" x14ac:dyDescent="0.25">
      <c r="A893">
        <v>10215</v>
      </c>
      <c r="B893">
        <v>49</v>
      </c>
      <c r="C893">
        <v>100</v>
      </c>
      <c r="D893">
        <v>4</v>
      </c>
      <c r="E893" s="1">
        <v>42517.968055555553</v>
      </c>
      <c r="F893" s="1">
        <v>42520.815555555557</v>
      </c>
      <c r="G893" t="s">
        <v>16</v>
      </c>
      <c r="H893" t="s">
        <v>289</v>
      </c>
      <c r="I893" t="s">
        <v>136</v>
      </c>
      <c r="J893" t="s">
        <v>35</v>
      </c>
      <c r="K893">
        <v>94019</v>
      </c>
      <c r="L893" t="s">
        <v>20</v>
      </c>
      <c r="M893" t="s">
        <v>21</v>
      </c>
      <c r="N893" t="s">
        <v>137</v>
      </c>
      <c r="O893" t="s">
        <v>138</v>
      </c>
      <c r="P893" s="14" t="str">
        <f t="shared" si="117"/>
        <v>Steve Thompson</v>
      </c>
      <c r="Q893" s="14" t="str">
        <f t="shared" si="118"/>
        <v>Steve Thompson</v>
      </c>
      <c r="R893" t="s">
        <v>33</v>
      </c>
      <c r="S893" s="7">
        <f t="shared" si="119"/>
        <v>6</v>
      </c>
      <c r="T893" s="7" t="str">
        <f t="shared" si="120"/>
        <v>Medium</v>
      </c>
      <c r="U893" s="7" t="str">
        <f t="shared" si="121"/>
        <v>MEDIUM</v>
      </c>
      <c r="V893" s="7" t="str">
        <f t="shared" si="122"/>
        <v>medium</v>
      </c>
      <c r="W893" s="7" t="str">
        <f t="shared" si="123"/>
        <v>Medium</v>
      </c>
      <c r="X893" s="9" t="str">
        <f>LEFT(A893,2)</f>
        <v>10</v>
      </c>
      <c r="Y893" s="9" t="str">
        <f>RIGHT(A893,3)</f>
        <v>215</v>
      </c>
      <c r="Z893" s="9" t="str">
        <f t="shared" si="124"/>
        <v>ge Car</v>
      </c>
      <c r="AA893" s="9" t="str">
        <f t="shared" si="125"/>
        <v>ppe</v>
      </c>
    </row>
    <row r="894" spans="1:27" x14ac:dyDescent="0.25">
      <c r="A894">
        <v>10228</v>
      </c>
      <c r="B894">
        <v>24</v>
      </c>
      <c r="C894">
        <v>100</v>
      </c>
      <c r="D894">
        <v>3</v>
      </c>
      <c r="E894" s="1">
        <v>42752.069444444445</v>
      </c>
      <c r="F894" s="1">
        <v>42753.610381944447</v>
      </c>
      <c r="G894" t="s">
        <v>16</v>
      </c>
      <c r="H894" t="s">
        <v>289</v>
      </c>
      <c r="I894" t="s">
        <v>71</v>
      </c>
      <c r="J894" t="s">
        <v>72</v>
      </c>
      <c r="K894">
        <v>51247</v>
      </c>
      <c r="L894" t="s">
        <v>20</v>
      </c>
      <c r="M894" t="s">
        <v>21</v>
      </c>
      <c r="N894" t="s">
        <v>139</v>
      </c>
      <c r="O894" t="s">
        <v>84</v>
      </c>
      <c r="P894" s="14" t="str">
        <f t="shared" si="117"/>
        <v>Kyung Tseng</v>
      </c>
      <c r="Q894" s="14" t="str">
        <f t="shared" si="118"/>
        <v>Kyung Tseng</v>
      </c>
      <c r="R894" t="s">
        <v>24</v>
      </c>
      <c r="S894" s="7">
        <f t="shared" si="119"/>
        <v>5</v>
      </c>
      <c r="T894" s="7" t="str">
        <f t="shared" si="120"/>
        <v>Small</v>
      </c>
      <c r="U894" s="7" t="str">
        <f t="shared" si="121"/>
        <v>SMALL</v>
      </c>
      <c r="V894" s="7" t="str">
        <f t="shared" si="122"/>
        <v>small</v>
      </c>
      <c r="W894" s="7" t="str">
        <f t="shared" si="123"/>
        <v>Small</v>
      </c>
      <c r="X894" s="9" t="str">
        <f>LEFT(A894,2)</f>
        <v>10</v>
      </c>
      <c r="Y894" s="9" t="str">
        <f>RIGHT(A894,3)</f>
        <v>228</v>
      </c>
      <c r="Z894" s="9" t="str">
        <f t="shared" si="124"/>
        <v>ge Car</v>
      </c>
      <c r="AA894" s="9" t="str">
        <f t="shared" si="125"/>
        <v>ppe</v>
      </c>
    </row>
    <row r="895" spans="1:27" x14ac:dyDescent="0.25">
      <c r="A895">
        <v>10244</v>
      </c>
      <c r="B895">
        <v>30</v>
      </c>
      <c r="C895">
        <v>100</v>
      </c>
      <c r="D895">
        <v>1</v>
      </c>
      <c r="E895" s="1">
        <v>41455.076388888891</v>
      </c>
      <c r="F895" s="1">
        <v>41457.226944444446</v>
      </c>
      <c r="G895" t="s">
        <v>16</v>
      </c>
      <c r="H895" t="s">
        <v>289</v>
      </c>
      <c r="I895" t="s">
        <v>103</v>
      </c>
      <c r="K895">
        <v>28034</v>
      </c>
      <c r="L895" t="s">
        <v>104</v>
      </c>
      <c r="M895" t="s">
        <v>27</v>
      </c>
      <c r="N895" t="s">
        <v>105</v>
      </c>
      <c r="O895" t="s">
        <v>106</v>
      </c>
      <c r="P895" s="14" t="str">
        <f t="shared" si="117"/>
        <v>Diego Freyre</v>
      </c>
      <c r="Q895" s="14" t="str">
        <f t="shared" si="118"/>
        <v>Diego Freyre</v>
      </c>
      <c r="R895" t="s">
        <v>33</v>
      </c>
      <c r="S895" s="7">
        <f t="shared" si="119"/>
        <v>6</v>
      </c>
      <c r="T895" s="7" t="str">
        <f t="shared" si="120"/>
        <v>Medium</v>
      </c>
      <c r="U895" s="7" t="str">
        <f t="shared" si="121"/>
        <v>MEDIUM</v>
      </c>
      <c r="V895" s="7" t="str">
        <f t="shared" si="122"/>
        <v>medium</v>
      </c>
      <c r="W895" s="7" t="str">
        <f t="shared" si="123"/>
        <v>Medium</v>
      </c>
      <c r="X895" s="9" t="str">
        <f>LEFT(A895,2)</f>
        <v>10</v>
      </c>
      <c r="Y895" s="9" t="str">
        <f>RIGHT(A895,3)</f>
        <v>244</v>
      </c>
      <c r="Z895" s="9" t="str">
        <f t="shared" si="124"/>
        <v>ge Car</v>
      </c>
      <c r="AA895" s="9" t="str">
        <f t="shared" si="125"/>
        <v>ppe</v>
      </c>
    </row>
    <row r="896" spans="1:27" x14ac:dyDescent="0.25">
      <c r="A896">
        <v>10257</v>
      </c>
      <c r="B896">
        <v>50</v>
      </c>
      <c r="C896">
        <v>88.14</v>
      </c>
      <c r="D896">
        <v>1</v>
      </c>
      <c r="E896" s="1">
        <v>41210.027777777781</v>
      </c>
      <c r="F896" s="1">
        <v>41210.91269675926</v>
      </c>
      <c r="G896" t="s">
        <v>16</v>
      </c>
      <c r="H896" t="s">
        <v>289</v>
      </c>
      <c r="I896" t="s">
        <v>220</v>
      </c>
      <c r="J896" t="s">
        <v>35</v>
      </c>
      <c r="K896">
        <v>94217</v>
      </c>
      <c r="L896" t="s">
        <v>20</v>
      </c>
      <c r="M896" t="s">
        <v>21</v>
      </c>
      <c r="N896" t="s">
        <v>60</v>
      </c>
      <c r="O896" t="s">
        <v>221</v>
      </c>
      <c r="P896" s="14" t="str">
        <f t="shared" si="117"/>
        <v>Sue Frick</v>
      </c>
      <c r="Q896" s="14" t="str">
        <f t="shared" si="118"/>
        <v>Sue Frick</v>
      </c>
      <c r="R896" t="s">
        <v>33</v>
      </c>
      <c r="S896" s="7">
        <f t="shared" si="119"/>
        <v>6</v>
      </c>
      <c r="T896" s="7" t="str">
        <f t="shared" si="120"/>
        <v>Medium</v>
      </c>
      <c r="U896" s="7" t="str">
        <f t="shared" si="121"/>
        <v>MEDIUM</v>
      </c>
      <c r="V896" s="7" t="str">
        <f t="shared" si="122"/>
        <v>medium</v>
      </c>
      <c r="W896" s="7" t="str">
        <f t="shared" si="123"/>
        <v>Medium</v>
      </c>
      <c r="X896" s="9" t="str">
        <f>LEFT(A896,2)</f>
        <v>10</v>
      </c>
      <c r="Y896" s="9" t="str">
        <f>RIGHT(A896,3)</f>
        <v>257</v>
      </c>
      <c r="Z896" s="9" t="str">
        <f t="shared" si="124"/>
        <v>ge Car</v>
      </c>
      <c r="AA896" s="9" t="str">
        <f t="shared" si="125"/>
        <v>ppe</v>
      </c>
    </row>
    <row r="897" spans="1:27" x14ac:dyDescent="0.25">
      <c r="A897">
        <v>10270</v>
      </c>
      <c r="B897">
        <v>31</v>
      </c>
      <c r="C897">
        <v>96.24</v>
      </c>
      <c r="D897">
        <v>10</v>
      </c>
      <c r="E897" s="1">
        <v>41520.035416666666</v>
      </c>
      <c r="F897" s="1">
        <v>41520.689976851849</v>
      </c>
      <c r="G897" t="s">
        <v>16</v>
      </c>
      <c r="H897" t="s">
        <v>289</v>
      </c>
      <c r="I897" t="s">
        <v>90</v>
      </c>
      <c r="J897" t="s">
        <v>91</v>
      </c>
      <c r="K897">
        <v>2067</v>
      </c>
      <c r="L897" t="s">
        <v>56</v>
      </c>
      <c r="M897" t="s">
        <v>57</v>
      </c>
      <c r="N897" t="s">
        <v>92</v>
      </c>
      <c r="O897" t="s">
        <v>93</v>
      </c>
      <c r="P897" s="14" t="str">
        <f t="shared" si="117"/>
        <v>Adrian Huxley</v>
      </c>
      <c r="Q897" s="14" t="str">
        <f t="shared" si="118"/>
        <v>Adrian Huxley</v>
      </c>
      <c r="R897" t="s">
        <v>24</v>
      </c>
      <c r="S897" s="7">
        <f t="shared" si="119"/>
        <v>5</v>
      </c>
      <c r="T897" s="7" t="str">
        <f t="shared" si="120"/>
        <v>Small</v>
      </c>
      <c r="U897" s="7" t="str">
        <f t="shared" si="121"/>
        <v>SMALL</v>
      </c>
      <c r="V897" s="7" t="str">
        <f t="shared" si="122"/>
        <v>small</v>
      </c>
      <c r="W897" s="7" t="str">
        <f t="shared" si="123"/>
        <v>Small</v>
      </c>
      <c r="X897" s="9" t="str">
        <f>LEFT(A897,2)</f>
        <v>10</v>
      </c>
      <c r="Y897" s="9" t="str">
        <f>RIGHT(A897,3)</f>
        <v>270</v>
      </c>
      <c r="Z897" s="9" t="str">
        <f t="shared" si="124"/>
        <v>ge Car</v>
      </c>
      <c r="AA897" s="9" t="str">
        <f t="shared" si="125"/>
        <v>ppe</v>
      </c>
    </row>
    <row r="898" spans="1:27" x14ac:dyDescent="0.25">
      <c r="A898">
        <v>10280</v>
      </c>
      <c r="B898">
        <v>46</v>
      </c>
      <c r="C898">
        <v>100</v>
      </c>
      <c r="D898">
        <v>3</v>
      </c>
      <c r="E898" s="1">
        <v>41509.050694444442</v>
      </c>
      <c r="F898" s="1">
        <v>41511.826273148145</v>
      </c>
      <c r="G898" t="s">
        <v>16</v>
      </c>
      <c r="H898" t="s">
        <v>289</v>
      </c>
      <c r="I898" t="s">
        <v>147</v>
      </c>
      <c r="K898">
        <v>10100</v>
      </c>
      <c r="L898" t="s">
        <v>148</v>
      </c>
      <c r="M898" t="s">
        <v>27</v>
      </c>
      <c r="N898" t="s">
        <v>149</v>
      </c>
      <c r="O898" t="s">
        <v>150</v>
      </c>
      <c r="P898" s="14" t="str">
        <f t="shared" si="117"/>
        <v>Paolo Accorti</v>
      </c>
      <c r="Q898" s="14" t="str">
        <f t="shared" si="118"/>
        <v>Paolo Accorti</v>
      </c>
      <c r="R898" t="s">
        <v>33</v>
      </c>
      <c r="S898" s="7">
        <f t="shared" si="119"/>
        <v>6</v>
      </c>
      <c r="T898" s="7" t="str">
        <f t="shared" si="120"/>
        <v>Medium</v>
      </c>
      <c r="U898" s="7" t="str">
        <f t="shared" si="121"/>
        <v>MEDIUM</v>
      </c>
      <c r="V898" s="7" t="str">
        <f t="shared" si="122"/>
        <v>medium</v>
      </c>
      <c r="W898" s="7" t="str">
        <f t="shared" si="123"/>
        <v>Medium</v>
      </c>
      <c r="X898" s="9" t="str">
        <f>LEFT(A898,2)</f>
        <v>10</v>
      </c>
      <c r="Y898" s="9" t="str">
        <f>RIGHT(A898,3)</f>
        <v>280</v>
      </c>
      <c r="Z898" s="9" t="str">
        <f t="shared" si="124"/>
        <v>ge Car</v>
      </c>
      <c r="AA898" s="9" t="str">
        <f t="shared" si="125"/>
        <v>ppe</v>
      </c>
    </row>
    <row r="899" spans="1:27" x14ac:dyDescent="0.25">
      <c r="A899">
        <v>10291</v>
      </c>
      <c r="B899">
        <v>47</v>
      </c>
      <c r="C899">
        <v>100</v>
      </c>
      <c r="D899">
        <v>12</v>
      </c>
      <c r="E899" s="1">
        <v>41712.975694444445</v>
      </c>
      <c r="F899" s="1">
        <v>41713.842187499999</v>
      </c>
      <c r="G899" t="s">
        <v>16</v>
      </c>
      <c r="H899" t="s">
        <v>289</v>
      </c>
      <c r="I899" t="s">
        <v>151</v>
      </c>
      <c r="K899" t="s">
        <v>152</v>
      </c>
      <c r="L899" t="s">
        <v>110</v>
      </c>
      <c r="M899" t="s">
        <v>27</v>
      </c>
      <c r="N899" t="s">
        <v>153</v>
      </c>
      <c r="O899" t="s">
        <v>119</v>
      </c>
      <c r="P899" s="14" t="str">
        <f t="shared" ref="P899:P962" si="126">CONCATENATE(O899," ",N899)</f>
        <v>Maria Larsson</v>
      </c>
      <c r="Q899" s="14" t="str">
        <f t="shared" ref="Q899:Q962" si="127">O899&amp;" "&amp;N899</f>
        <v>Maria Larsson</v>
      </c>
      <c r="R899" t="s">
        <v>33</v>
      </c>
      <c r="S899" s="7">
        <f t="shared" ref="S899:S962" si="128">LEN(R899)</f>
        <v>6</v>
      </c>
      <c r="T899" s="7" t="str">
        <f t="shared" ref="T899:T962" si="129">TRIM(R899)</f>
        <v>Medium</v>
      </c>
      <c r="U899" s="7" t="str">
        <f t="shared" ref="U899:U962" si="130">UPPER(T899)</f>
        <v>MEDIUM</v>
      </c>
      <c r="V899" s="7" t="str">
        <f t="shared" ref="V899:V962" si="131">LOWER(U899)</f>
        <v>medium</v>
      </c>
      <c r="W899" s="7" t="str">
        <f t="shared" ref="W899:W962" si="132">PROPER(V899)</f>
        <v>Medium</v>
      </c>
      <c r="X899" s="9" t="str">
        <f>LEFT(A899,2)</f>
        <v>10</v>
      </c>
      <c r="Y899" s="9" t="str">
        <f>RIGHT(A899,3)</f>
        <v>291</v>
      </c>
      <c r="Z899" s="9" t="str">
        <f t="shared" ref="Z899:Z962" si="133">MID(H899,6,6)</f>
        <v>ge Car</v>
      </c>
      <c r="AA899" s="9" t="str">
        <f t="shared" ref="AA899:AA962" si="134">MID(G899,4,3)</f>
        <v>ppe</v>
      </c>
    </row>
    <row r="900" spans="1:27" x14ac:dyDescent="0.25">
      <c r="A900">
        <v>10304</v>
      </c>
      <c r="B900">
        <v>46</v>
      </c>
      <c r="C900">
        <v>100</v>
      </c>
      <c r="D900">
        <v>7</v>
      </c>
      <c r="E900" s="1">
        <v>42093.004861111112</v>
      </c>
      <c r="F900" s="1">
        <v>42095.888252314813</v>
      </c>
      <c r="G900" t="s">
        <v>16</v>
      </c>
      <c r="H900" t="s">
        <v>289</v>
      </c>
      <c r="I900" t="s">
        <v>154</v>
      </c>
      <c r="K900">
        <v>78000</v>
      </c>
      <c r="L900" t="s">
        <v>26</v>
      </c>
      <c r="M900" t="s">
        <v>27</v>
      </c>
      <c r="N900" t="s">
        <v>155</v>
      </c>
      <c r="O900" t="s">
        <v>32</v>
      </c>
      <c r="P900" s="14" t="str">
        <f t="shared" si="126"/>
        <v>Daniel Tonini</v>
      </c>
      <c r="Q900" s="14" t="str">
        <f t="shared" si="127"/>
        <v>Daniel Tonini</v>
      </c>
      <c r="R900" t="s">
        <v>33</v>
      </c>
      <c r="S900" s="7">
        <f t="shared" si="128"/>
        <v>6</v>
      </c>
      <c r="T900" s="7" t="str">
        <f t="shared" si="129"/>
        <v>Medium</v>
      </c>
      <c r="U900" s="7" t="str">
        <f t="shared" si="130"/>
        <v>MEDIUM</v>
      </c>
      <c r="V900" s="7" t="str">
        <f t="shared" si="131"/>
        <v>medium</v>
      </c>
      <c r="W900" s="7" t="str">
        <f t="shared" si="132"/>
        <v>Medium</v>
      </c>
      <c r="X900" s="9" t="str">
        <f>LEFT(A900,2)</f>
        <v>10</v>
      </c>
      <c r="Y900" s="9" t="str">
        <f>RIGHT(A900,3)</f>
        <v>304</v>
      </c>
      <c r="Z900" s="9" t="str">
        <f t="shared" si="133"/>
        <v>ge Car</v>
      </c>
      <c r="AA900" s="9" t="str">
        <f t="shared" si="134"/>
        <v>ppe</v>
      </c>
    </row>
    <row r="901" spans="1:27" x14ac:dyDescent="0.25">
      <c r="A901">
        <v>10312</v>
      </c>
      <c r="B901">
        <v>37</v>
      </c>
      <c r="C901">
        <v>100</v>
      </c>
      <c r="D901">
        <v>4</v>
      </c>
      <c r="E901" s="1">
        <v>41288.068055555559</v>
      </c>
      <c r="F901" s="1">
        <v>41288.812280092592</v>
      </c>
      <c r="G901" t="s">
        <v>16</v>
      </c>
      <c r="H901" t="s">
        <v>289</v>
      </c>
      <c r="I901" t="s">
        <v>156</v>
      </c>
      <c r="J901" t="s">
        <v>35</v>
      </c>
      <c r="K901">
        <v>97562</v>
      </c>
      <c r="L901" t="s">
        <v>20</v>
      </c>
      <c r="M901" t="s">
        <v>21</v>
      </c>
      <c r="N901" t="s">
        <v>157</v>
      </c>
      <c r="O901" t="s">
        <v>158</v>
      </c>
      <c r="P901" s="14" t="str">
        <f t="shared" si="126"/>
        <v>Valarie Nelson</v>
      </c>
      <c r="Q901" s="14" t="str">
        <f t="shared" si="127"/>
        <v>Valarie Nelson</v>
      </c>
      <c r="R901" t="s">
        <v>33</v>
      </c>
      <c r="S901" s="7">
        <f t="shared" si="128"/>
        <v>6</v>
      </c>
      <c r="T901" s="7" t="str">
        <f t="shared" si="129"/>
        <v>Medium</v>
      </c>
      <c r="U901" s="7" t="str">
        <f t="shared" si="130"/>
        <v>MEDIUM</v>
      </c>
      <c r="V901" s="7" t="str">
        <f t="shared" si="131"/>
        <v>medium</v>
      </c>
      <c r="W901" s="7" t="str">
        <f t="shared" si="132"/>
        <v>Medium</v>
      </c>
      <c r="X901" s="9" t="str">
        <f>LEFT(A901,2)</f>
        <v>10</v>
      </c>
      <c r="Y901" s="9" t="str">
        <f>RIGHT(A901,3)</f>
        <v>312</v>
      </c>
      <c r="Z901" s="9" t="str">
        <f t="shared" si="133"/>
        <v>ge Car</v>
      </c>
      <c r="AA901" s="9" t="str">
        <f t="shared" si="134"/>
        <v>ppe</v>
      </c>
    </row>
    <row r="902" spans="1:27" x14ac:dyDescent="0.25">
      <c r="A902">
        <v>10322</v>
      </c>
      <c r="B902">
        <v>33</v>
      </c>
      <c r="C902">
        <v>100</v>
      </c>
      <c r="D902">
        <v>12</v>
      </c>
      <c r="E902" s="1">
        <v>42242.969444444447</v>
      </c>
      <c r="F902" s="1">
        <v>42245.705543981479</v>
      </c>
      <c r="G902" t="s">
        <v>16</v>
      </c>
      <c r="H902" t="s">
        <v>289</v>
      </c>
      <c r="I902" t="s">
        <v>159</v>
      </c>
      <c r="J902" t="s">
        <v>160</v>
      </c>
      <c r="K902">
        <v>62005</v>
      </c>
      <c r="L902" t="s">
        <v>20</v>
      </c>
      <c r="M902" t="s">
        <v>21</v>
      </c>
      <c r="N902" t="s">
        <v>36</v>
      </c>
      <c r="O902" t="s">
        <v>158</v>
      </c>
      <c r="P902" s="14" t="str">
        <f t="shared" si="126"/>
        <v>Valarie Young</v>
      </c>
      <c r="Q902" s="14" t="str">
        <f t="shared" si="127"/>
        <v>Valarie Young</v>
      </c>
      <c r="R902" t="s">
        <v>33</v>
      </c>
      <c r="S902" s="7">
        <f t="shared" si="128"/>
        <v>6</v>
      </c>
      <c r="T902" s="7" t="str">
        <f t="shared" si="129"/>
        <v>Medium</v>
      </c>
      <c r="U902" s="7" t="str">
        <f t="shared" si="130"/>
        <v>MEDIUM</v>
      </c>
      <c r="V902" s="7" t="str">
        <f t="shared" si="131"/>
        <v>medium</v>
      </c>
      <c r="W902" s="7" t="str">
        <f t="shared" si="132"/>
        <v>Medium</v>
      </c>
      <c r="X902" s="9" t="str">
        <f>LEFT(A902,2)</f>
        <v>10</v>
      </c>
      <c r="Y902" s="9" t="str">
        <f>RIGHT(A902,3)</f>
        <v>322</v>
      </c>
      <c r="Z902" s="9" t="str">
        <f t="shared" si="133"/>
        <v>ge Car</v>
      </c>
      <c r="AA902" s="9" t="str">
        <f t="shared" si="134"/>
        <v>ppe</v>
      </c>
    </row>
    <row r="903" spans="1:27" x14ac:dyDescent="0.25">
      <c r="A903">
        <v>10333</v>
      </c>
      <c r="B903">
        <v>31</v>
      </c>
      <c r="C903">
        <v>90.17</v>
      </c>
      <c r="D903">
        <v>5</v>
      </c>
      <c r="E903" s="1">
        <v>41622.990972222222</v>
      </c>
      <c r="F903" s="1">
        <v>41624.448854166665</v>
      </c>
      <c r="G903" t="s">
        <v>16</v>
      </c>
      <c r="H903" t="s">
        <v>289</v>
      </c>
      <c r="I903" t="s">
        <v>38</v>
      </c>
      <c r="J903" t="s">
        <v>35</v>
      </c>
      <c r="L903" t="s">
        <v>20</v>
      </c>
      <c r="M903" t="s">
        <v>21</v>
      </c>
      <c r="N903" t="s">
        <v>51</v>
      </c>
      <c r="O903" t="s">
        <v>37</v>
      </c>
      <c r="P903" s="14" t="str">
        <f t="shared" si="126"/>
        <v>Julie Murphy</v>
      </c>
      <c r="Q903" s="14" t="str">
        <f t="shared" si="127"/>
        <v>Julie Murphy</v>
      </c>
      <c r="R903" t="s">
        <v>24</v>
      </c>
      <c r="S903" s="7">
        <f t="shared" si="128"/>
        <v>5</v>
      </c>
      <c r="T903" s="7" t="str">
        <f t="shared" si="129"/>
        <v>Small</v>
      </c>
      <c r="U903" s="7" t="str">
        <f t="shared" si="130"/>
        <v>SMALL</v>
      </c>
      <c r="V903" s="7" t="str">
        <f t="shared" si="131"/>
        <v>small</v>
      </c>
      <c r="W903" s="7" t="str">
        <f t="shared" si="132"/>
        <v>Small</v>
      </c>
      <c r="X903" s="9" t="str">
        <f>LEFT(A903,2)</f>
        <v>10</v>
      </c>
      <c r="Y903" s="9" t="str">
        <f>RIGHT(A903,3)</f>
        <v>333</v>
      </c>
      <c r="Z903" s="9" t="str">
        <f t="shared" si="133"/>
        <v>ge Car</v>
      </c>
      <c r="AA903" s="9" t="str">
        <f t="shared" si="134"/>
        <v>ppe</v>
      </c>
    </row>
    <row r="904" spans="1:27" x14ac:dyDescent="0.25">
      <c r="A904">
        <v>10347</v>
      </c>
      <c r="B904">
        <v>48</v>
      </c>
      <c r="C904">
        <v>100</v>
      </c>
      <c r="D904">
        <v>9</v>
      </c>
      <c r="E904" s="1">
        <v>41836.997916666667</v>
      </c>
      <c r="F904" s="1">
        <v>41838.202418981484</v>
      </c>
      <c r="G904" t="s">
        <v>16</v>
      </c>
      <c r="H904" t="s">
        <v>289</v>
      </c>
      <c r="I904" t="s">
        <v>54</v>
      </c>
      <c r="J904" t="s">
        <v>55</v>
      </c>
      <c r="K904">
        <v>3004</v>
      </c>
      <c r="L904" t="s">
        <v>56</v>
      </c>
      <c r="M904" t="s">
        <v>57</v>
      </c>
      <c r="N904" t="s">
        <v>58</v>
      </c>
      <c r="O904" t="s">
        <v>59</v>
      </c>
      <c r="P904" s="14" t="str">
        <f t="shared" si="126"/>
        <v>Peter Ferguson</v>
      </c>
      <c r="Q904" s="14" t="str">
        <f t="shared" si="127"/>
        <v>Peter Ferguson</v>
      </c>
      <c r="R904" t="s">
        <v>33</v>
      </c>
      <c r="S904" s="7">
        <f t="shared" si="128"/>
        <v>6</v>
      </c>
      <c r="T904" s="7" t="str">
        <f t="shared" si="129"/>
        <v>Medium</v>
      </c>
      <c r="U904" s="7" t="str">
        <f t="shared" si="130"/>
        <v>MEDIUM</v>
      </c>
      <c r="V904" s="7" t="str">
        <f t="shared" si="131"/>
        <v>medium</v>
      </c>
      <c r="W904" s="7" t="str">
        <f t="shared" si="132"/>
        <v>Medium</v>
      </c>
      <c r="X904" s="9" t="str">
        <f>LEFT(A904,2)</f>
        <v>10</v>
      </c>
      <c r="Y904" s="9" t="str">
        <f>RIGHT(A904,3)</f>
        <v>347</v>
      </c>
      <c r="Z904" s="9" t="str">
        <f t="shared" si="133"/>
        <v>ge Car</v>
      </c>
      <c r="AA904" s="9" t="str">
        <f t="shared" si="134"/>
        <v>ppe</v>
      </c>
    </row>
    <row r="905" spans="1:27" x14ac:dyDescent="0.25">
      <c r="A905">
        <v>10357</v>
      </c>
      <c r="B905">
        <v>41</v>
      </c>
      <c r="C905">
        <v>87.13</v>
      </c>
      <c r="D905">
        <v>6</v>
      </c>
      <c r="E905" s="1">
        <v>41098.087500000001</v>
      </c>
      <c r="F905" s="1">
        <v>41100.432291666664</v>
      </c>
      <c r="G905" t="s">
        <v>16</v>
      </c>
      <c r="H905" t="s">
        <v>289</v>
      </c>
      <c r="I905" t="s">
        <v>156</v>
      </c>
      <c r="J905" t="s">
        <v>35</v>
      </c>
      <c r="K905">
        <v>97562</v>
      </c>
      <c r="L905" t="s">
        <v>20</v>
      </c>
      <c r="M905" t="s">
        <v>21</v>
      </c>
      <c r="N905" t="s">
        <v>157</v>
      </c>
      <c r="O905" t="s">
        <v>158</v>
      </c>
      <c r="P905" s="14" t="str">
        <f t="shared" si="126"/>
        <v>Valarie Nelson</v>
      </c>
      <c r="Q905" s="14" t="str">
        <f t="shared" si="127"/>
        <v>Valarie Nelson</v>
      </c>
      <c r="R905" t="s">
        <v>33</v>
      </c>
      <c r="S905" s="7">
        <f t="shared" si="128"/>
        <v>6</v>
      </c>
      <c r="T905" s="7" t="str">
        <f t="shared" si="129"/>
        <v>Medium</v>
      </c>
      <c r="U905" s="7" t="str">
        <f t="shared" si="130"/>
        <v>MEDIUM</v>
      </c>
      <c r="V905" s="7" t="str">
        <f t="shared" si="131"/>
        <v>medium</v>
      </c>
      <c r="W905" s="7" t="str">
        <f t="shared" si="132"/>
        <v>Medium</v>
      </c>
      <c r="X905" s="9" t="str">
        <f>LEFT(A905,2)</f>
        <v>10</v>
      </c>
      <c r="Y905" s="9" t="str">
        <f>RIGHT(A905,3)</f>
        <v>357</v>
      </c>
      <c r="Z905" s="9" t="str">
        <f t="shared" si="133"/>
        <v>ge Car</v>
      </c>
      <c r="AA905" s="9" t="str">
        <f t="shared" si="134"/>
        <v>ppe</v>
      </c>
    </row>
    <row r="906" spans="1:27" x14ac:dyDescent="0.25">
      <c r="A906">
        <v>10369</v>
      </c>
      <c r="B906">
        <v>42</v>
      </c>
      <c r="C906">
        <v>100</v>
      </c>
      <c r="D906">
        <v>1</v>
      </c>
      <c r="E906" s="1">
        <v>41040.081250000003</v>
      </c>
      <c r="F906" s="1">
        <v>41041.5628125</v>
      </c>
      <c r="G906" t="s">
        <v>16</v>
      </c>
      <c r="H906" t="s">
        <v>289</v>
      </c>
      <c r="I906" t="s">
        <v>161</v>
      </c>
      <c r="J906" t="s">
        <v>72</v>
      </c>
      <c r="K906">
        <v>58339</v>
      </c>
      <c r="L906" t="s">
        <v>20</v>
      </c>
      <c r="M906" t="s">
        <v>21</v>
      </c>
      <c r="N906" t="s">
        <v>157</v>
      </c>
      <c r="O906" t="s">
        <v>162</v>
      </c>
      <c r="P906" s="14" t="str">
        <f t="shared" si="126"/>
        <v>Allen Nelson</v>
      </c>
      <c r="Q906" s="14" t="str">
        <f t="shared" si="127"/>
        <v>Allen Nelson</v>
      </c>
      <c r="R906" t="s">
        <v>33</v>
      </c>
      <c r="S906" s="7">
        <f t="shared" si="128"/>
        <v>6</v>
      </c>
      <c r="T906" s="7" t="str">
        <f t="shared" si="129"/>
        <v>Medium</v>
      </c>
      <c r="U906" s="7" t="str">
        <f t="shared" si="130"/>
        <v>MEDIUM</v>
      </c>
      <c r="V906" s="7" t="str">
        <f t="shared" si="131"/>
        <v>medium</v>
      </c>
      <c r="W906" s="7" t="str">
        <f t="shared" si="132"/>
        <v>Medium</v>
      </c>
      <c r="X906" s="9" t="str">
        <f>LEFT(A906,2)</f>
        <v>10</v>
      </c>
      <c r="Y906" s="9" t="str">
        <f>RIGHT(A906,3)</f>
        <v>369</v>
      </c>
      <c r="Z906" s="9" t="str">
        <f t="shared" si="133"/>
        <v>ge Car</v>
      </c>
      <c r="AA906" s="9" t="str">
        <f t="shared" si="134"/>
        <v>ppe</v>
      </c>
    </row>
    <row r="907" spans="1:27" x14ac:dyDescent="0.25">
      <c r="A907">
        <v>10381</v>
      </c>
      <c r="B907">
        <v>41</v>
      </c>
      <c r="C907">
        <v>100</v>
      </c>
      <c r="D907">
        <v>8</v>
      </c>
      <c r="E907" s="1">
        <v>42569.943749999999</v>
      </c>
      <c r="F907" s="1">
        <v>42571.939398148148</v>
      </c>
      <c r="G907" t="s">
        <v>16</v>
      </c>
      <c r="H907" t="s">
        <v>289</v>
      </c>
      <c r="I907" t="s">
        <v>38</v>
      </c>
      <c r="J907" t="s">
        <v>35</v>
      </c>
      <c r="L907" t="s">
        <v>20</v>
      </c>
      <c r="M907" t="s">
        <v>21</v>
      </c>
      <c r="N907" t="s">
        <v>39</v>
      </c>
      <c r="O907" t="s">
        <v>37</v>
      </c>
      <c r="P907" s="14" t="str">
        <f t="shared" si="126"/>
        <v>Julie Brown</v>
      </c>
      <c r="Q907" s="14" t="str">
        <f t="shared" si="127"/>
        <v>Julie Brown</v>
      </c>
      <c r="R907" t="s">
        <v>33</v>
      </c>
      <c r="S907" s="7">
        <f t="shared" si="128"/>
        <v>6</v>
      </c>
      <c r="T907" s="7" t="str">
        <f t="shared" si="129"/>
        <v>Medium</v>
      </c>
      <c r="U907" s="7" t="str">
        <f t="shared" si="130"/>
        <v>MEDIUM</v>
      </c>
      <c r="V907" s="7" t="str">
        <f t="shared" si="131"/>
        <v>medium</v>
      </c>
      <c r="W907" s="7" t="str">
        <f t="shared" si="132"/>
        <v>Medium</v>
      </c>
      <c r="X907" s="9" t="str">
        <f>LEFT(A907,2)</f>
        <v>10</v>
      </c>
      <c r="Y907" s="9" t="str">
        <f>RIGHT(A907,3)</f>
        <v>381</v>
      </c>
      <c r="Z907" s="9" t="str">
        <f t="shared" si="133"/>
        <v>ge Car</v>
      </c>
      <c r="AA907" s="9" t="str">
        <f t="shared" si="134"/>
        <v>ppe</v>
      </c>
    </row>
    <row r="908" spans="1:27" x14ac:dyDescent="0.25">
      <c r="A908">
        <v>10391</v>
      </c>
      <c r="B908">
        <v>32</v>
      </c>
      <c r="C908">
        <v>45.25</v>
      </c>
      <c r="D908">
        <v>6</v>
      </c>
      <c r="E908" s="1">
        <v>41310.067361111112</v>
      </c>
      <c r="F908" s="1">
        <v>41311.09715277778</v>
      </c>
      <c r="G908" t="s">
        <v>16</v>
      </c>
      <c r="H908" t="s">
        <v>289</v>
      </c>
      <c r="I908" t="s">
        <v>163</v>
      </c>
      <c r="J908" t="s">
        <v>91</v>
      </c>
      <c r="K908">
        <v>2060</v>
      </c>
      <c r="L908" t="s">
        <v>56</v>
      </c>
      <c r="M908" t="s">
        <v>57</v>
      </c>
      <c r="N908" t="s">
        <v>164</v>
      </c>
      <c r="O908" t="s">
        <v>165</v>
      </c>
      <c r="P908" s="14" t="str">
        <f t="shared" si="126"/>
        <v>Anna O'Hara</v>
      </c>
      <c r="Q908" s="14" t="str">
        <f t="shared" si="127"/>
        <v>Anna O'Hara</v>
      </c>
      <c r="R908" t="s">
        <v>24</v>
      </c>
      <c r="S908" s="7">
        <f t="shared" si="128"/>
        <v>5</v>
      </c>
      <c r="T908" s="7" t="str">
        <f t="shared" si="129"/>
        <v>Small</v>
      </c>
      <c r="U908" s="7" t="str">
        <f t="shared" si="130"/>
        <v>SMALL</v>
      </c>
      <c r="V908" s="7" t="str">
        <f t="shared" si="131"/>
        <v>small</v>
      </c>
      <c r="W908" s="7" t="str">
        <f t="shared" si="132"/>
        <v>Small</v>
      </c>
      <c r="X908" s="9" t="str">
        <f>LEFT(A908,2)</f>
        <v>10</v>
      </c>
      <c r="Y908" s="9" t="str">
        <f>RIGHT(A908,3)</f>
        <v>391</v>
      </c>
      <c r="Z908" s="9" t="str">
        <f t="shared" si="133"/>
        <v>ge Car</v>
      </c>
      <c r="AA908" s="9" t="str">
        <f t="shared" si="134"/>
        <v>ppe</v>
      </c>
    </row>
    <row r="909" spans="1:27" x14ac:dyDescent="0.25">
      <c r="A909">
        <v>10423</v>
      </c>
      <c r="B909">
        <v>10</v>
      </c>
      <c r="C909">
        <v>88.14</v>
      </c>
      <c r="D909">
        <v>1</v>
      </c>
      <c r="E909" s="1">
        <v>41586.036805555559</v>
      </c>
      <c r="F909" s="1">
        <v>41586.874606481484</v>
      </c>
      <c r="G909" t="s">
        <v>171</v>
      </c>
      <c r="H909" t="s">
        <v>289</v>
      </c>
      <c r="I909" t="s">
        <v>202</v>
      </c>
      <c r="K909" t="s">
        <v>203</v>
      </c>
      <c r="L909" t="s">
        <v>204</v>
      </c>
      <c r="M909" t="s">
        <v>27</v>
      </c>
      <c r="N909" t="s">
        <v>205</v>
      </c>
      <c r="O909" t="s">
        <v>206</v>
      </c>
      <c r="P909" s="14" t="str">
        <f t="shared" si="126"/>
        <v>Catherine Dewey</v>
      </c>
      <c r="Q909" s="14" t="str">
        <f t="shared" si="127"/>
        <v>Catherine Dewey</v>
      </c>
      <c r="R909" t="s">
        <v>24</v>
      </c>
      <c r="S909" s="7">
        <f t="shared" si="128"/>
        <v>5</v>
      </c>
      <c r="T909" s="7" t="str">
        <f t="shared" si="129"/>
        <v>Small</v>
      </c>
      <c r="U909" s="7" t="str">
        <f t="shared" si="130"/>
        <v>SMALL</v>
      </c>
      <c r="V909" s="7" t="str">
        <f t="shared" si="131"/>
        <v>small</v>
      </c>
      <c r="W909" s="7" t="str">
        <f t="shared" si="132"/>
        <v>Small</v>
      </c>
      <c r="X909" s="9" t="str">
        <f>LEFT(A909,2)</f>
        <v>10</v>
      </c>
      <c r="Y909" s="9" t="str">
        <f>RIGHT(A909,3)</f>
        <v>423</v>
      </c>
      <c r="Z909" s="9" t="str">
        <f t="shared" si="133"/>
        <v>ge Car</v>
      </c>
      <c r="AA909" s="9" t="str">
        <f t="shared" si="134"/>
        <v>Pro</v>
      </c>
    </row>
    <row r="910" spans="1:27" x14ac:dyDescent="0.25">
      <c r="A910">
        <v>10103</v>
      </c>
      <c r="B910">
        <v>35</v>
      </c>
      <c r="C910">
        <v>57.46</v>
      </c>
      <c r="D910">
        <v>14</v>
      </c>
      <c r="E910" s="1">
        <v>41133.071527777778</v>
      </c>
      <c r="F910" s="1">
        <v>41134.681655092594</v>
      </c>
      <c r="G910" t="s">
        <v>16</v>
      </c>
      <c r="H910" t="s">
        <v>289</v>
      </c>
      <c r="I910" t="s">
        <v>79</v>
      </c>
      <c r="K910">
        <v>4110</v>
      </c>
      <c r="L910" t="s">
        <v>48</v>
      </c>
      <c r="M910" t="s">
        <v>27</v>
      </c>
      <c r="N910" t="s">
        <v>80</v>
      </c>
      <c r="O910" t="s">
        <v>81</v>
      </c>
      <c r="P910" s="14" t="str">
        <f t="shared" si="126"/>
        <v>Jonas Bergulfsen</v>
      </c>
      <c r="Q910" s="14" t="str">
        <f t="shared" si="127"/>
        <v>Jonas Bergulfsen</v>
      </c>
      <c r="R910" t="s">
        <v>24</v>
      </c>
      <c r="S910" s="7">
        <f t="shared" si="128"/>
        <v>5</v>
      </c>
      <c r="T910" s="7" t="str">
        <f t="shared" si="129"/>
        <v>Small</v>
      </c>
      <c r="U910" s="7" t="str">
        <f t="shared" si="130"/>
        <v>SMALL</v>
      </c>
      <c r="V910" s="7" t="str">
        <f t="shared" si="131"/>
        <v>small</v>
      </c>
      <c r="W910" s="7" t="str">
        <f t="shared" si="132"/>
        <v>Small</v>
      </c>
      <c r="X910" s="9" t="str">
        <f>LEFT(A910,2)</f>
        <v>10</v>
      </c>
      <c r="Y910" s="9" t="str">
        <f>RIGHT(A910,3)</f>
        <v>103</v>
      </c>
      <c r="Z910" s="9" t="str">
        <f t="shared" si="133"/>
        <v>ge Car</v>
      </c>
      <c r="AA910" s="9" t="str">
        <f t="shared" si="134"/>
        <v>ppe</v>
      </c>
    </row>
    <row r="911" spans="1:27" x14ac:dyDescent="0.25">
      <c r="A911">
        <v>10111</v>
      </c>
      <c r="B911">
        <v>28</v>
      </c>
      <c r="C911">
        <v>64.33</v>
      </c>
      <c r="D911">
        <v>2</v>
      </c>
      <c r="E911" s="1">
        <v>41695.994444444441</v>
      </c>
      <c r="F911" s="1">
        <v>41697.283460648148</v>
      </c>
      <c r="G911" t="s">
        <v>16</v>
      </c>
      <c r="H911" t="s">
        <v>289</v>
      </c>
      <c r="I911" t="s">
        <v>38</v>
      </c>
      <c r="J911" t="s">
        <v>35</v>
      </c>
      <c r="L911" t="s">
        <v>20</v>
      </c>
      <c r="M911" t="s">
        <v>21</v>
      </c>
      <c r="N911" t="s">
        <v>51</v>
      </c>
      <c r="O911" t="s">
        <v>37</v>
      </c>
      <c r="P911" s="14" t="str">
        <f t="shared" si="126"/>
        <v>Julie Murphy</v>
      </c>
      <c r="Q911" s="14" t="str">
        <f t="shared" si="127"/>
        <v>Julie Murphy</v>
      </c>
      <c r="R911" t="s">
        <v>24</v>
      </c>
      <c r="S911" s="7">
        <f t="shared" si="128"/>
        <v>5</v>
      </c>
      <c r="T911" s="7" t="str">
        <f t="shared" si="129"/>
        <v>Small</v>
      </c>
      <c r="U911" s="7" t="str">
        <f t="shared" si="130"/>
        <v>SMALL</v>
      </c>
      <c r="V911" s="7" t="str">
        <f t="shared" si="131"/>
        <v>small</v>
      </c>
      <c r="W911" s="7" t="str">
        <f t="shared" si="132"/>
        <v>Small</v>
      </c>
      <c r="X911" s="9" t="str">
        <f>LEFT(A911,2)</f>
        <v>10</v>
      </c>
      <c r="Y911" s="9" t="str">
        <f>RIGHT(A911,3)</f>
        <v>111</v>
      </c>
      <c r="Z911" s="9" t="str">
        <f t="shared" si="133"/>
        <v>ge Car</v>
      </c>
      <c r="AA911" s="9" t="str">
        <f t="shared" si="134"/>
        <v>ppe</v>
      </c>
    </row>
    <row r="912" spans="1:27" x14ac:dyDescent="0.25">
      <c r="A912">
        <v>10126</v>
      </c>
      <c r="B912">
        <v>46</v>
      </c>
      <c r="C912">
        <v>73.7</v>
      </c>
      <c r="D912">
        <v>14</v>
      </c>
      <c r="E912" s="1">
        <v>41261.976388888892</v>
      </c>
      <c r="F912" s="1">
        <v>41262.327719907407</v>
      </c>
      <c r="G912" t="s">
        <v>16</v>
      </c>
      <c r="H912" t="s">
        <v>289</v>
      </c>
      <c r="I912" t="s">
        <v>103</v>
      </c>
      <c r="K912">
        <v>28023</v>
      </c>
      <c r="L912" t="s">
        <v>104</v>
      </c>
      <c r="M912" t="s">
        <v>27</v>
      </c>
      <c r="N912" t="s">
        <v>113</v>
      </c>
      <c r="O912" t="s">
        <v>114</v>
      </c>
      <c r="P912" s="14" t="str">
        <f t="shared" si="126"/>
        <v>MartÂ¡n Sommer</v>
      </c>
      <c r="Q912" s="14" t="str">
        <f t="shared" si="127"/>
        <v>MartÂ¡n Sommer</v>
      </c>
      <c r="R912" t="s">
        <v>33</v>
      </c>
      <c r="S912" s="7">
        <f t="shared" si="128"/>
        <v>6</v>
      </c>
      <c r="T912" s="7" t="str">
        <f t="shared" si="129"/>
        <v>Medium</v>
      </c>
      <c r="U912" s="7" t="str">
        <f t="shared" si="130"/>
        <v>MEDIUM</v>
      </c>
      <c r="V912" s="7" t="str">
        <f t="shared" si="131"/>
        <v>medium</v>
      </c>
      <c r="W912" s="7" t="str">
        <f t="shared" si="132"/>
        <v>Medium</v>
      </c>
      <c r="X912" s="9" t="str">
        <f>LEFT(A912,2)</f>
        <v>10</v>
      </c>
      <c r="Y912" s="9" t="str">
        <f>RIGHT(A912,3)</f>
        <v>126</v>
      </c>
      <c r="Z912" s="9" t="str">
        <f t="shared" si="133"/>
        <v>ge Car</v>
      </c>
      <c r="AA912" s="9" t="str">
        <f t="shared" si="134"/>
        <v>ppe</v>
      </c>
    </row>
    <row r="913" spans="1:27" x14ac:dyDescent="0.25">
      <c r="A913">
        <v>10139</v>
      </c>
      <c r="B913">
        <v>20</v>
      </c>
      <c r="C913">
        <v>71.2</v>
      </c>
      <c r="D913">
        <v>3</v>
      </c>
      <c r="E913" s="1">
        <v>41871.042361111111</v>
      </c>
      <c r="F913" s="1">
        <v>41871.725312499999</v>
      </c>
      <c r="G913" t="s">
        <v>16</v>
      </c>
      <c r="H913" t="s">
        <v>289</v>
      </c>
      <c r="I913" t="s">
        <v>90</v>
      </c>
      <c r="J913" t="s">
        <v>91</v>
      </c>
      <c r="K913">
        <v>2067</v>
      </c>
      <c r="L913" t="s">
        <v>56</v>
      </c>
      <c r="M913" t="s">
        <v>57</v>
      </c>
      <c r="N913" t="s">
        <v>92</v>
      </c>
      <c r="O913" t="s">
        <v>93</v>
      </c>
      <c r="P913" s="14" t="str">
        <f t="shared" si="126"/>
        <v>Adrian Huxley</v>
      </c>
      <c r="Q913" s="14" t="str">
        <f t="shared" si="127"/>
        <v>Adrian Huxley</v>
      </c>
      <c r="R913" t="s">
        <v>24</v>
      </c>
      <c r="S913" s="7">
        <f t="shared" si="128"/>
        <v>5</v>
      </c>
      <c r="T913" s="7" t="str">
        <f t="shared" si="129"/>
        <v>Small</v>
      </c>
      <c r="U913" s="7" t="str">
        <f t="shared" si="130"/>
        <v>SMALL</v>
      </c>
      <c r="V913" s="7" t="str">
        <f t="shared" si="131"/>
        <v>small</v>
      </c>
      <c r="W913" s="7" t="str">
        <f t="shared" si="132"/>
        <v>Small</v>
      </c>
      <c r="X913" s="9" t="str">
        <f>LEFT(A913,2)</f>
        <v>10</v>
      </c>
      <c r="Y913" s="9" t="str">
        <f>RIGHT(A913,3)</f>
        <v>139</v>
      </c>
      <c r="Z913" s="9" t="str">
        <f t="shared" si="133"/>
        <v>ge Car</v>
      </c>
      <c r="AA913" s="9" t="str">
        <f t="shared" si="134"/>
        <v>ppe</v>
      </c>
    </row>
    <row r="914" spans="1:27" x14ac:dyDescent="0.25">
      <c r="A914">
        <v>10150</v>
      </c>
      <c r="B914">
        <v>30</v>
      </c>
      <c r="C914">
        <v>49.97</v>
      </c>
      <c r="D914">
        <v>11</v>
      </c>
      <c r="E914" s="1">
        <v>41392.048611111109</v>
      </c>
      <c r="F914" s="1">
        <v>41392.943124999998</v>
      </c>
      <c r="G914" t="s">
        <v>16</v>
      </c>
      <c r="H914" t="s">
        <v>289</v>
      </c>
      <c r="I914" t="s">
        <v>115</v>
      </c>
      <c r="K914">
        <v>79903</v>
      </c>
      <c r="L914" t="s">
        <v>115</v>
      </c>
      <c r="M914" t="s">
        <v>116</v>
      </c>
      <c r="N914" t="s">
        <v>117</v>
      </c>
      <c r="O914" t="s">
        <v>118</v>
      </c>
      <c r="P914" s="14" t="str">
        <f t="shared" si="126"/>
        <v>Eric Natividad</v>
      </c>
      <c r="Q914" s="14" t="str">
        <f t="shared" si="127"/>
        <v>Eric Natividad</v>
      </c>
      <c r="R914" t="s">
        <v>24</v>
      </c>
      <c r="S914" s="7">
        <f t="shared" si="128"/>
        <v>5</v>
      </c>
      <c r="T914" s="7" t="str">
        <f t="shared" si="129"/>
        <v>Small</v>
      </c>
      <c r="U914" s="7" t="str">
        <f t="shared" si="130"/>
        <v>SMALL</v>
      </c>
      <c r="V914" s="7" t="str">
        <f t="shared" si="131"/>
        <v>small</v>
      </c>
      <c r="W914" s="7" t="str">
        <f t="shared" si="132"/>
        <v>Small</v>
      </c>
      <c r="X914" s="9" t="str">
        <f>LEFT(A914,2)</f>
        <v>10</v>
      </c>
      <c r="Y914" s="9" t="str">
        <f>RIGHT(A914,3)</f>
        <v>150</v>
      </c>
      <c r="Z914" s="9" t="str">
        <f t="shared" si="133"/>
        <v>ge Car</v>
      </c>
      <c r="AA914" s="9" t="str">
        <f t="shared" si="134"/>
        <v>ppe</v>
      </c>
    </row>
    <row r="915" spans="1:27" x14ac:dyDescent="0.25">
      <c r="A915">
        <v>10163</v>
      </c>
      <c r="B915">
        <v>48</v>
      </c>
      <c r="C915">
        <v>69.959999999999994</v>
      </c>
      <c r="D915">
        <v>4</v>
      </c>
      <c r="E915" s="1">
        <v>41531.025694444441</v>
      </c>
      <c r="F915" s="1">
        <v>41533.364895833336</v>
      </c>
      <c r="G915" t="s">
        <v>16</v>
      </c>
      <c r="H915" t="s">
        <v>289</v>
      </c>
      <c r="I915" t="s">
        <v>18</v>
      </c>
      <c r="J915" t="s">
        <v>19</v>
      </c>
      <c r="K915">
        <v>10022</v>
      </c>
      <c r="L915" t="s">
        <v>20</v>
      </c>
      <c r="M915" t="s">
        <v>21</v>
      </c>
      <c r="N915" t="s">
        <v>73</v>
      </c>
      <c r="O915" t="s">
        <v>119</v>
      </c>
      <c r="P915" s="14" t="str">
        <f t="shared" si="126"/>
        <v>Maria Hernandez</v>
      </c>
      <c r="Q915" s="14" t="str">
        <f t="shared" si="127"/>
        <v>Maria Hernandez</v>
      </c>
      <c r="R915" t="s">
        <v>33</v>
      </c>
      <c r="S915" s="7">
        <f t="shared" si="128"/>
        <v>6</v>
      </c>
      <c r="T915" s="7" t="str">
        <f t="shared" si="129"/>
        <v>Medium</v>
      </c>
      <c r="U915" s="7" t="str">
        <f t="shared" si="130"/>
        <v>MEDIUM</v>
      </c>
      <c r="V915" s="7" t="str">
        <f t="shared" si="131"/>
        <v>medium</v>
      </c>
      <c r="W915" s="7" t="str">
        <f t="shared" si="132"/>
        <v>Medium</v>
      </c>
      <c r="X915" s="9" t="str">
        <f>LEFT(A915,2)</f>
        <v>10</v>
      </c>
      <c r="Y915" s="9" t="str">
        <f>RIGHT(A915,3)</f>
        <v>163</v>
      </c>
      <c r="Z915" s="9" t="str">
        <f t="shared" si="133"/>
        <v>ge Car</v>
      </c>
      <c r="AA915" s="9" t="str">
        <f t="shared" si="134"/>
        <v>ppe</v>
      </c>
    </row>
    <row r="916" spans="1:27" x14ac:dyDescent="0.25">
      <c r="A916">
        <v>10173</v>
      </c>
      <c r="B916">
        <v>28</v>
      </c>
      <c r="C916">
        <v>53.72</v>
      </c>
      <c r="D916">
        <v>2</v>
      </c>
      <c r="E916" s="1">
        <v>41390.007638888892</v>
      </c>
      <c r="F916" s="1">
        <v>41390.656550925924</v>
      </c>
      <c r="G916" t="s">
        <v>16</v>
      </c>
      <c r="H916" t="s">
        <v>289</v>
      </c>
      <c r="I916" t="s">
        <v>290</v>
      </c>
      <c r="K916">
        <v>24100</v>
      </c>
      <c r="L916" t="s">
        <v>148</v>
      </c>
      <c r="M916" t="s">
        <v>27</v>
      </c>
      <c r="N916" t="s">
        <v>291</v>
      </c>
      <c r="O916" t="s">
        <v>292</v>
      </c>
      <c r="P916" s="14" t="str">
        <f t="shared" si="126"/>
        <v>Giovanni Rovelli</v>
      </c>
      <c r="Q916" s="14" t="str">
        <f t="shared" si="127"/>
        <v>Giovanni Rovelli</v>
      </c>
      <c r="R916" t="s">
        <v>24</v>
      </c>
      <c r="S916" s="7">
        <f t="shared" si="128"/>
        <v>5</v>
      </c>
      <c r="T916" s="7" t="str">
        <f t="shared" si="129"/>
        <v>Small</v>
      </c>
      <c r="U916" s="7" t="str">
        <f t="shared" si="130"/>
        <v>SMALL</v>
      </c>
      <c r="V916" s="7" t="str">
        <f t="shared" si="131"/>
        <v>small</v>
      </c>
      <c r="W916" s="7" t="str">
        <f t="shared" si="132"/>
        <v>Small</v>
      </c>
      <c r="X916" s="9" t="str">
        <f>LEFT(A916,2)</f>
        <v>10</v>
      </c>
      <c r="Y916" s="9" t="str">
        <f>RIGHT(A916,3)</f>
        <v>173</v>
      </c>
      <c r="Z916" s="9" t="str">
        <f t="shared" si="133"/>
        <v>ge Car</v>
      </c>
      <c r="AA916" s="9" t="str">
        <f t="shared" si="134"/>
        <v>ppe</v>
      </c>
    </row>
    <row r="917" spans="1:27" x14ac:dyDescent="0.25">
      <c r="A917">
        <v>10183</v>
      </c>
      <c r="B917">
        <v>39</v>
      </c>
      <c r="C917">
        <v>68.08</v>
      </c>
      <c r="D917">
        <v>11</v>
      </c>
      <c r="E917" s="1">
        <v>41762.04791666667</v>
      </c>
      <c r="F917" s="1">
        <v>41762.324571759258</v>
      </c>
      <c r="G917" t="s">
        <v>16</v>
      </c>
      <c r="H917" t="s">
        <v>289</v>
      </c>
      <c r="I917" t="s">
        <v>124</v>
      </c>
      <c r="J917" t="s">
        <v>83</v>
      </c>
      <c r="K917">
        <v>71270</v>
      </c>
      <c r="L917" t="s">
        <v>20</v>
      </c>
      <c r="M917" t="s">
        <v>21</v>
      </c>
      <c r="N917" t="s">
        <v>125</v>
      </c>
      <c r="O917" t="s">
        <v>126</v>
      </c>
      <c r="P917" s="14" t="str">
        <f t="shared" si="126"/>
        <v>Francisca Cervantes</v>
      </c>
      <c r="Q917" s="14" t="str">
        <f t="shared" si="127"/>
        <v>Francisca Cervantes</v>
      </c>
      <c r="R917" t="s">
        <v>24</v>
      </c>
      <c r="S917" s="7">
        <f t="shared" si="128"/>
        <v>5</v>
      </c>
      <c r="T917" s="7" t="str">
        <f t="shared" si="129"/>
        <v>Small</v>
      </c>
      <c r="U917" s="7" t="str">
        <f t="shared" si="130"/>
        <v>SMALL</v>
      </c>
      <c r="V917" s="7" t="str">
        <f t="shared" si="131"/>
        <v>small</v>
      </c>
      <c r="W917" s="7" t="str">
        <f t="shared" si="132"/>
        <v>Small</v>
      </c>
      <c r="X917" s="9" t="str">
        <f>LEFT(A917,2)</f>
        <v>10</v>
      </c>
      <c r="Y917" s="9" t="str">
        <f>RIGHT(A917,3)</f>
        <v>183</v>
      </c>
      <c r="Z917" s="9" t="str">
        <f t="shared" si="133"/>
        <v>ge Car</v>
      </c>
      <c r="AA917" s="9" t="str">
        <f t="shared" si="134"/>
        <v>ppe</v>
      </c>
    </row>
    <row r="918" spans="1:27" x14ac:dyDescent="0.25">
      <c r="A918">
        <v>10193</v>
      </c>
      <c r="B918">
        <v>24</v>
      </c>
      <c r="C918">
        <v>51.84</v>
      </c>
      <c r="D918">
        <v>3</v>
      </c>
      <c r="E918" s="1">
        <v>41057.051388888889</v>
      </c>
      <c r="F918" s="1">
        <v>41057.456342592595</v>
      </c>
      <c r="G918" t="s">
        <v>16</v>
      </c>
      <c r="H918" t="s">
        <v>289</v>
      </c>
      <c r="I918" t="s">
        <v>293</v>
      </c>
      <c r="J918" t="s">
        <v>55</v>
      </c>
      <c r="K918">
        <v>3150</v>
      </c>
      <c r="L918" t="s">
        <v>56</v>
      </c>
      <c r="M918" t="s">
        <v>57</v>
      </c>
      <c r="N918" t="s">
        <v>294</v>
      </c>
      <c r="O918" t="s">
        <v>295</v>
      </c>
      <c r="P918" s="14" t="str">
        <f t="shared" si="126"/>
        <v>Sean Connery</v>
      </c>
      <c r="Q918" s="14" t="str">
        <f t="shared" si="127"/>
        <v>Sean Connery</v>
      </c>
      <c r="R918" t="s">
        <v>24</v>
      </c>
      <c r="S918" s="7">
        <f t="shared" si="128"/>
        <v>5</v>
      </c>
      <c r="T918" s="7" t="str">
        <f t="shared" si="129"/>
        <v>Small</v>
      </c>
      <c r="U918" s="7" t="str">
        <f t="shared" si="130"/>
        <v>SMALL</v>
      </c>
      <c r="V918" s="7" t="str">
        <f t="shared" si="131"/>
        <v>small</v>
      </c>
      <c r="W918" s="7" t="str">
        <f t="shared" si="132"/>
        <v>Small</v>
      </c>
      <c r="X918" s="9" t="str">
        <f>LEFT(A918,2)</f>
        <v>10</v>
      </c>
      <c r="Y918" s="9" t="str">
        <f>RIGHT(A918,3)</f>
        <v>193</v>
      </c>
      <c r="Z918" s="9" t="str">
        <f t="shared" si="133"/>
        <v>ge Car</v>
      </c>
      <c r="AA918" s="9" t="str">
        <f t="shared" si="134"/>
        <v>ppe</v>
      </c>
    </row>
    <row r="919" spans="1:27" x14ac:dyDescent="0.25">
      <c r="A919">
        <v>10206</v>
      </c>
      <c r="B919">
        <v>28</v>
      </c>
      <c r="C919">
        <v>67.459999999999994</v>
      </c>
      <c r="D919">
        <v>9</v>
      </c>
      <c r="E919" s="1">
        <v>41284.000694444447</v>
      </c>
      <c r="F919" s="1">
        <v>41285.032800925925</v>
      </c>
      <c r="G919" t="s">
        <v>16</v>
      </c>
      <c r="H919" t="s">
        <v>289</v>
      </c>
      <c r="I919" t="s">
        <v>130</v>
      </c>
      <c r="J919" t="s">
        <v>131</v>
      </c>
      <c r="K919" t="s">
        <v>132</v>
      </c>
      <c r="L919" t="s">
        <v>133</v>
      </c>
      <c r="M919" t="s">
        <v>21</v>
      </c>
      <c r="N919" t="s">
        <v>134</v>
      </c>
      <c r="O919" t="s">
        <v>135</v>
      </c>
      <c r="P919" s="14" t="str">
        <f t="shared" si="126"/>
        <v>Yoshi Tannamuri</v>
      </c>
      <c r="Q919" s="14" t="str">
        <f t="shared" si="127"/>
        <v>Yoshi Tannamuri</v>
      </c>
      <c r="R919" t="s">
        <v>24</v>
      </c>
      <c r="S919" s="7">
        <f t="shared" si="128"/>
        <v>5</v>
      </c>
      <c r="T919" s="7" t="str">
        <f t="shared" si="129"/>
        <v>Small</v>
      </c>
      <c r="U919" s="7" t="str">
        <f t="shared" si="130"/>
        <v>SMALL</v>
      </c>
      <c r="V919" s="7" t="str">
        <f t="shared" si="131"/>
        <v>small</v>
      </c>
      <c r="W919" s="7" t="str">
        <f t="shared" si="132"/>
        <v>Small</v>
      </c>
      <c r="X919" s="9" t="str">
        <f>LEFT(A919,2)</f>
        <v>10</v>
      </c>
      <c r="Y919" s="9" t="str">
        <f>RIGHT(A919,3)</f>
        <v>206</v>
      </c>
      <c r="Z919" s="9" t="str">
        <f t="shared" si="133"/>
        <v>ge Car</v>
      </c>
      <c r="AA919" s="9" t="str">
        <f t="shared" si="134"/>
        <v>ppe</v>
      </c>
    </row>
    <row r="920" spans="1:27" x14ac:dyDescent="0.25">
      <c r="A920">
        <v>10215</v>
      </c>
      <c r="B920">
        <v>31</v>
      </c>
      <c r="C920">
        <v>58.71</v>
      </c>
      <c r="D920">
        <v>6</v>
      </c>
      <c r="E920" s="1">
        <v>41924.004166666666</v>
      </c>
      <c r="F920" s="1">
        <v>41924.603726851848</v>
      </c>
      <c r="G920" t="s">
        <v>16</v>
      </c>
      <c r="H920" t="s">
        <v>289</v>
      </c>
      <c r="I920" t="s">
        <v>136</v>
      </c>
      <c r="J920" t="s">
        <v>35</v>
      </c>
      <c r="K920">
        <v>94019</v>
      </c>
      <c r="L920" t="s">
        <v>20</v>
      </c>
      <c r="M920" t="s">
        <v>21</v>
      </c>
      <c r="N920" t="s">
        <v>137</v>
      </c>
      <c r="O920" t="s">
        <v>138</v>
      </c>
      <c r="P920" s="14" t="str">
        <f t="shared" si="126"/>
        <v>Steve Thompson</v>
      </c>
      <c r="Q920" s="14" t="str">
        <f t="shared" si="127"/>
        <v>Steve Thompson</v>
      </c>
      <c r="R920" t="s">
        <v>24</v>
      </c>
      <c r="S920" s="7">
        <f t="shared" si="128"/>
        <v>5</v>
      </c>
      <c r="T920" s="7" t="str">
        <f t="shared" si="129"/>
        <v>Small</v>
      </c>
      <c r="U920" s="7" t="str">
        <f t="shared" si="130"/>
        <v>SMALL</v>
      </c>
      <c r="V920" s="7" t="str">
        <f t="shared" si="131"/>
        <v>small</v>
      </c>
      <c r="W920" s="7" t="str">
        <f t="shared" si="132"/>
        <v>Small</v>
      </c>
      <c r="X920" s="9" t="str">
        <f>LEFT(A920,2)</f>
        <v>10</v>
      </c>
      <c r="Y920" s="9" t="str">
        <f>RIGHT(A920,3)</f>
        <v>215</v>
      </c>
      <c r="Z920" s="9" t="str">
        <f t="shared" si="133"/>
        <v>ge Car</v>
      </c>
      <c r="AA920" s="9" t="str">
        <f t="shared" si="134"/>
        <v>ppe</v>
      </c>
    </row>
    <row r="921" spans="1:27" x14ac:dyDescent="0.25">
      <c r="A921">
        <v>10228</v>
      </c>
      <c r="B921">
        <v>45</v>
      </c>
      <c r="C921">
        <v>63.71</v>
      </c>
      <c r="D921">
        <v>5</v>
      </c>
      <c r="E921" s="1">
        <v>41281.004166666666</v>
      </c>
      <c r="F921" s="1">
        <v>41281.162615740737</v>
      </c>
      <c r="G921" t="s">
        <v>16</v>
      </c>
      <c r="H921" t="s">
        <v>289</v>
      </c>
      <c r="I921" t="s">
        <v>71</v>
      </c>
      <c r="J921" t="s">
        <v>72</v>
      </c>
      <c r="K921">
        <v>51247</v>
      </c>
      <c r="L921" t="s">
        <v>20</v>
      </c>
      <c r="M921" t="s">
        <v>21</v>
      </c>
      <c r="N921" t="s">
        <v>139</v>
      </c>
      <c r="O921" t="s">
        <v>84</v>
      </c>
      <c r="P921" s="14" t="str">
        <f t="shared" si="126"/>
        <v>Kyung Tseng</v>
      </c>
      <c r="Q921" s="14" t="str">
        <f t="shared" si="127"/>
        <v>Kyung Tseng</v>
      </c>
      <c r="R921" t="s">
        <v>24</v>
      </c>
      <c r="S921" s="7">
        <f t="shared" si="128"/>
        <v>5</v>
      </c>
      <c r="T921" s="7" t="str">
        <f t="shared" si="129"/>
        <v>Small</v>
      </c>
      <c r="U921" s="7" t="str">
        <f t="shared" si="130"/>
        <v>SMALL</v>
      </c>
      <c r="V921" s="7" t="str">
        <f t="shared" si="131"/>
        <v>small</v>
      </c>
      <c r="W921" s="7" t="str">
        <f t="shared" si="132"/>
        <v>Small</v>
      </c>
      <c r="X921" s="9" t="str">
        <f>LEFT(A921,2)</f>
        <v>10</v>
      </c>
      <c r="Y921" s="9" t="str">
        <f>RIGHT(A921,3)</f>
        <v>228</v>
      </c>
      <c r="Z921" s="9" t="str">
        <f t="shared" si="133"/>
        <v>ge Car</v>
      </c>
      <c r="AA921" s="9" t="str">
        <f t="shared" si="134"/>
        <v>ppe</v>
      </c>
    </row>
    <row r="922" spans="1:27" x14ac:dyDescent="0.25">
      <c r="A922">
        <v>10244</v>
      </c>
      <c r="B922">
        <v>24</v>
      </c>
      <c r="C922">
        <v>58.09</v>
      </c>
      <c r="D922">
        <v>3</v>
      </c>
      <c r="E922" s="1">
        <v>41790.003472222219</v>
      </c>
      <c r="F922" s="1">
        <v>41792.921944444446</v>
      </c>
      <c r="G922" t="s">
        <v>16</v>
      </c>
      <c r="H922" t="s">
        <v>289</v>
      </c>
      <c r="I922" t="s">
        <v>103</v>
      </c>
      <c r="K922">
        <v>28034</v>
      </c>
      <c r="L922" t="s">
        <v>104</v>
      </c>
      <c r="M922" t="s">
        <v>27</v>
      </c>
      <c r="N922" t="s">
        <v>105</v>
      </c>
      <c r="O922" t="s">
        <v>106</v>
      </c>
      <c r="P922" s="14" t="str">
        <f t="shared" si="126"/>
        <v>Diego Freyre</v>
      </c>
      <c r="Q922" s="14" t="str">
        <f t="shared" si="127"/>
        <v>Diego Freyre</v>
      </c>
      <c r="R922" t="s">
        <v>24</v>
      </c>
      <c r="S922" s="7">
        <f t="shared" si="128"/>
        <v>5</v>
      </c>
      <c r="T922" s="7" t="str">
        <f t="shared" si="129"/>
        <v>Small</v>
      </c>
      <c r="U922" s="7" t="str">
        <f t="shared" si="130"/>
        <v>SMALL</v>
      </c>
      <c r="V922" s="7" t="str">
        <f t="shared" si="131"/>
        <v>small</v>
      </c>
      <c r="W922" s="7" t="str">
        <f t="shared" si="132"/>
        <v>Small</v>
      </c>
      <c r="X922" s="9" t="str">
        <f>LEFT(A922,2)</f>
        <v>10</v>
      </c>
      <c r="Y922" s="9" t="str">
        <f>RIGHT(A922,3)</f>
        <v>244</v>
      </c>
      <c r="Z922" s="9" t="str">
        <f t="shared" si="133"/>
        <v>ge Car</v>
      </c>
      <c r="AA922" s="9" t="str">
        <f t="shared" si="134"/>
        <v>ppe</v>
      </c>
    </row>
    <row r="923" spans="1:27" x14ac:dyDescent="0.25">
      <c r="A923">
        <v>10257</v>
      </c>
      <c r="B923">
        <v>49</v>
      </c>
      <c r="C923">
        <v>53.72</v>
      </c>
      <c r="D923">
        <v>3</v>
      </c>
      <c r="E923" s="1">
        <v>41757.999305555553</v>
      </c>
      <c r="F923" s="1">
        <v>41760.59171296296</v>
      </c>
      <c r="G923" t="s">
        <v>16</v>
      </c>
      <c r="H923" t="s">
        <v>289</v>
      </c>
      <c r="I923" t="s">
        <v>220</v>
      </c>
      <c r="J923" t="s">
        <v>35</v>
      </c>
      <c r="K923">
        <v>94217</v>
      </c>
      <c r="L923" t="s">
        <v>20</v>
      </c>
      <c r="M923" t="s">
        <v>21</v>
      </c>
      <c r="N923" t="s">
        <v>60</v>
      </c>
      <c r="O923" t="s">
        <v>221</v>
      </c>
      <c r="P923" s="14" t="str">
        <f t="shared" si="126"/>
        <v>Sue Frick</v>
      </c>
      <c r="Q923" s="14" t="str">
        <f t="shared" si="127"/>
        <v>Sue Frick</v>
      </c>
      <c r="R923" t="s">
        <v>24</v>
      </c>
      <c r="S923" s="7">
        <f t="shared" si="128"/>
        <v>5</v>
      </c>
      <c r="T923" s="7" t="str">
        <f t="shared" si="129"/>
        <v>Small</v>
      </c>
      <c r="U923" s="7" t="str">
        <f t="shared" si="130"/>
        <v>SMALL</v>
      </c>
      <c r="V923" s="7" t="str">
        <f t="shared" si="131"/>
        <v>small</v>
      </c>
      <c r="W923" s="7" t="str">
        <f t="shared" si="132"/>
        <v>Small</v>
      </c>
      <c r="X923" s="9" t="str">
        <f>LEFT(A923,2)</f>
        <v>10</v>
      </c>
      <c r="Y923" s="9" t="str">
        <f>RIGHT(A923,3)</f>
        <v>257</v>
      </c>
      <c r="Z923" s="9" t="str">
        <f t="shared" si="133"/>
        <v>ge Car</v>
      </c>
      <c r="AA923" s="9" t="str">
        <f t="shared" si="134"/>
        <v>ppe</v>
      </c>
    </row>
    <row r="924" spans="1:27" x14ac:dyDescent="0.25">
      <c r="A924">
        <v>10269</v>
      </c>
      <c r="B924">
        <v>32</v>
      </c>
      <c r="C924">
        <v>63.08</v>
      </c>
      <c r="D924">
        <v>1</v>
      </c>
      <c r="E924" s="1">
        <v>41224.968055555553</v>
      </c>
      <c r="F924" s="1">
        <v>41226.866180555553</v>
      </c>
      <c r="G924" t="s">
        <v>16</v>
      </c>
      <c r="H924" t="s">
        <v>289</v>
      </c>
      <c r="I924" t="s">
        <v>85</v>
      </c>
      <c r="K924">
        <v>5020</v>
      </c>
      <c r="L924" t="s">
        <v>86</v>
      </c>
      <c r="M924" t="s">
        <v>27</v>
      </c>
      <c r="N924" t="s">
        <v>87</v>
      </c>
      <c r="O924" t="s">
        <v>88</v>
      </c>
      <c r="P924" s="14" t="str">
        <f t="shared" si="126"/>
        <v>Georg Pipps</v>
      </c>
      <c r="Q924" s="14" t="str">
        <f t="shared" si="127"/>
        <v>Georg Pipps</v>
      </c>
      <c r="R924" t="s">
        <v>24</v>
      </c>
      <c r="S924" s="7">
        <f t="shared" si="128"/>
        <v>5</v>
      </c>
      <c r="T924" s="7" t="str">
        <f t="shared" si="129"/>
        <v>Small</v>
      </c>
      <c r="U924" s="7" t="str">
        <f t="shared" si="130"/>
        <v>SMALL</v>
      </c>
      <c r="V924" s="7" t="str">
        <f t="shared" si="131"/>
        <v>small</v>
      </c>
      <c r="W924" s="7" t="str">
        <f t="shared" si="132"/>
        <v>Small</v>
      </c>
      <c r="X924" s="9" t="str">
        <f>LEFT(A924,2)</f>
        <v>10</v>
      </c>
      <c r="Y924" s="9" t="str">
        <f>RIGHT(A924,3)</f>
        <v>269</v>
      </c>
      <c r="Z924" s="9" t="str">
        <f t="shared" si="133"/>
        <v>ge Car</v>
      </c>
      <c r="AA924" s="9" t="str">
        <f t="shared" si="134"/>
        <v>ppe</v>
      </c>
    </row>
    <row r="925" spans="1:27" x14ac:dyDescent="0.25">
      <c r="A925">
        <v>10280</v>
      </c>
      <c r="B925">
        <v>43</v>
      </c>
      <c r="C925">
        <v>68.709999999999994</v>
      </c>
      <c r="D925">
        <v>5</v>
      </c>
      <c r="E925" s="1">
        <v>41922.070138888892</v>
      </c>
      <c r="F925" s="1">
        <v>41923.185995370368</v>
      </c>
      <c r="G925" t="s">
        <v>16</v>
      </c>
      <c r="H925" t="s">
        <v>289</v>
      </c>
      <c r="I925" t="s">
        <v>147</v>
      </c>
      <c r="K925">
        <v>10100</v>
      </c>
      <c r="L925" t="s">
        <v>148</v>
      </c>
      <c r="M925" t="s">
        <v>27</v>
      </c>
      <c r="N925" t="s">
        <v>149</v>
      </c>
      <c r="O925" t="s">
        <v>150</v>
      </c>
      <c r="P925" s="14" t="str">
        <f t="shared" si="126"/>
        <v>Paolo Accorti</v>
      </c>
      <c r="Q925" s="14" t="str">
        <f t="shared" si="127"/>
        <v>Paolo Accorti</v>
      </c>
      <c r="R925" t="s">
        <v>24</v>
      </c>
      <c r="S925" s="7">
        <f t="shared" si="128"/>
        <v>5</v>
      </c>
      <c r="T925" s="7" t="str">
        <f t="shared" si="129"/>
        <v>Small</v>
      </c>
      <c r="U925" s="7" t="str">
        <f t="shared" si="130"/>
        <v>SMALL</v>
      </c>
      <c r="V925" s="7" t="str">
        <f t="shared" si="131"/>
        <v>small</v>
      </c>
      <c r="W925" s="7" t="str">
        <f t="shared" si="132"/>
        <v>Small</v>
      </c>
      <c r="X925" s="9" t="str">
        <f>LEFT(A925,2)</f>
        <v>10</v>
      </c>
      <c r="Y925" s="9" t="str">
        <f>RIGHT(A925,3)</f>
        <v>280</v>
      </c>
      <c r="Z925" s="9" t="str">
        <f t="shared" si="133"/>
        <v>ge Car</v>
      </c>
      <c r="AA925" s="9" t="str">
        <f t="shared" si="134"/>
        <v>ppe</v>
      </c>
    </row>
    <row r="926" spans="1:27" x14ac:dyDescent="0.25">
      <c r="A926">
        <v>10291</v>
      </c>
      <c r="B926">
        <v>37</v>
      </c>
      <c r="C926">
        <v>50.59</v>
      </c>
      <c r="D926">
        <v>14</v>
      </c>
      <c r="E926" s="1">
        <v>42329.002083333333</v>
      </c>
      <c r="F926" s="1">
        <v>42331.13208333333</v>
      </c>
      <c r="G926" t="s">
        <v>16</v>
      </c>
      <c r="H926" t="s">
        <v>289</v>
      </c>
      <c r="I926" t="s">
        <v>151</v>
      </c>
      <c r="K926" t="s">
        <v>152</v>
      </c>
      <c r="L926" t="s">
        <v>110</v>
      </c>
      <c r="M926" t="s">
        <v>27</v>
      </c>
      <c r="N926" t="s">
        <v>153</v>
      </c>
      <c r="O926" t="s">
        <v>119</v>
      </c>
      <c r="P926" s="14" t="str">
        <f t="shared" si="126"/>
        <v>Maria Larsson</v>
      </c>
      <c r="Q926" s="14" t="str">
        <f t="shared" si="127"/>
        <v>Maria Larsson</v>
      </c>
      <c r="R926" t="s">
        <v>24</v>
      </c>
      <c r="S926" s="7">
        <f t="shared" si="128"/>
        <v>5</v>
      </c>
      <c r="T926" s="7" t="str">
        <f t="shared" si="129"/>
        <v>Small</v>
      </c>
      <c r="U926" s="7" t="str">
        <f t="shared" si="130"/>
        <v>SMALL</v>
      </c>
      <c r="V926" s="7" t="str">
        <f t="shared" si="131"/>
        <v>small</v>
      </c>
      <c r="W926" s="7" t="str">
        <f t="shared" si="132"/>
        <v>Small</v>
      </c>
      <c r="X926" s="9" t="str">
        <f>LEFT(A926,2)</f>
        <v>10</v>
      </c>
      <c r="Y926" s="9" t="str">
        <f>RIGHT(A926,3)</f>
        <v>291</v>
      </c>
      <c r="Z926" s="9" t="str">
        <f t="shared" si="133"/>
        <v>ge Car</v>
      </c>
      <c r="AA926" s="9" t="str">
        <f t="shared" si="134"/>
        <v>ppe</v>
      </c>
    </row>
    <row r="927" spans="1:27" x14ac:dyDescent="0.25">
      <c r="A927">
        <v>10304</v>
      </c>
      <c r="B927">
        <v>24</v>
      </c>
      <c r="C927">
        <v>64.959999999999994</v>
      </c>
      <c r="D927">
        <v>9</v>
      </c>
      <c r="E927" s="1">
        <v>41898.044444444444</v>
      </c>
      <c r="F927" s="1">
        <v>41898.652025462965</v>
      </c>
      <c r="G927" t="s">
        <v>16</v>
      </c>
      <c r="H927" t="s">
        <v>289</v>
      </c>
      <c r="I927" t="s">
        <v>154</v>
      </c>
      <c r="K927">
        <v>78000</v>
      </c>
      <c r="L927" t="s">
        <v>26</v>
      </c>
      <c r="M927" t="s">
        <v>27</v>
      </c>
      <c r="N927" t="s">
        <v>155</v>
      </c>
      <c r="O927" t="s">
        <v>32</v>
      </c>
      <c r="P927" s="14" t="str">
        <f t="shared" si="126"/>
        <v>Daniel Tonini</v>
      </c>
      <c r="Q927" s="14" t="str">
        <f t="shared" si="127"/>
        <v>Daniel Tonini</v>
      </c>
      <c r="R927" t="s">
        <v>24</v>
      </c>
      <c r="S927" s="7">
        <f t="shared" si="128"/>
        <v>5</v>
      </c>
      <c r="T927" s="7" t="str">
        <f t="shared" si="129"/>
        <v>Small</v>
      </c>
      <c r="U927" s="7" t="str">
        <f t="shared" si="130"/>
        <v>SMALL</v>
      </c>
      <c r="V927" s="7" t="str">
        <f t="shared" si="131"/>
        <v>small</v>
      </c>
      <c r="W927" s="7" t="str">
        <f t="shared" si="132"/>
        <v>Small</v>
      </c>
      <c r="X927" s="9" t="str">
        <f>LEFT(A927,2)</f>
        <v>10</v>
      </c>
      <c r="Y927" s="9" t="str">
        <f>RIGHT(A927,3)</f>
        <v>304</v>
      </c>
      <c r="Z927" s="9" t="str">
        <f t="shared" si="133"/>
        <v>ge Car</v>
      </c>
      <c r="AA927" s="9" t="str">
        <f t="shared" si="134"/>
        <v>ppe</v>
      </c>
    </row>
    <row r="928" spans="1:27" x14ac:dyDescent="0.25">
      <c r="A928">
        <v>10312</v>
      </c>
      <c r="B928">
        <v>35</v>
      </c>
      <c r="C928">
        <v>53.72</v>
      </c>
      <c r="D928">
        <v>6</v>
      </c>
      <c r="E928" s="1">
        <v>41026.995833333334</v>
      </c>
      <c r="F928" s="1">
        <v>41029.696458333332</v>
      </c>
      <c r="G928" t="s">
        <v>16</v>
      </c>
      <c r="H928" t="s">
        <v>289</v>
      </c>
      <c r="I928" t="s">
        <v>156</v>
      </c>
      <c r="J928" t="s">
        <v>35</v>
      </c>
      <c r="K928">
        <v>97562</v>
      </c>
      <c r="L928" t="s">
        <v>20</v>
      </c>
      <c r="M928" t="s">
        <v>21</v>
      </c>
      <c r="N928" t="s">
        <v>157</v>
      </c>
      <c r="O928" t="s">
        <v>158</v>
      </c>
      <c r="P928" s="14" t="str">
        <f t="shared" si="126"/>
        <v>Valarie Nelson</v>
      </c>
      <c r="Q928" s="14" t="str">
        <f t="shared" si="127"/>
        <v>Valarie Nelson</v>
      </c>
      <c r="R928" t="s">
        <v>24</v>
      </c>
      <c r="S928" s="7">
        <f t="shared" si="128"/>
        <v>5</v>
      </c>
      <c r="T928" s="7" t="str">
        <f t="shared" si="129"/>
        <v>Small</v>
      </c>
      <c r="U928" s="7" t="str">
        <f t="shared" si="130"/>
        <v>SMALL</v>
      </c>
      <c r="V928" s="7" t="str">
        <f t="shared" si="131"/>
        <v>small</v>
      </c>
      <c r="W928" s="7" t="str">
        <f t="shared" si="132"/>
        <v>Small</v>
      </c>
      <c r="X928" s="9" t="str">
        <f>LEFT(A928,2)</f>
        <v>10</v>
      </c>
      <c r="Y928" s="9" t="str">
        <f>RIGHT(A928,3)</f>
        <v>312</v>
      </c>
      <c r="Z928" s="9" t="str">
        <f t="shared" si="133"/>
        <v>ge Car</v>
      </c>
      <c r="AA928" s="9" t="str">
        <f t="shared" si="134"/>
        <v>ppe</v>
      </c>
    </row>
    <row r="929" spans="1:27" x14ac:dyDescent="0.25">
      <c r="A929">
        <v>10322</v>
      </c>
      <c r="B929">
        <v>41</v>
      </c>
      <c r="C929">
        <v>29.87</v>
      </c>
      <c r="D929">
        <v>13</v>
      </c>
      <c r="E929" s="1">
        <v>41772.018055555556</v>
      </c>
      <c r="F929" s="1">
        <v>41773.934270833335</v>
      </c>
      <c r="G929" t="s">
        <v>16</v>
      </c>
      <c r="H929" t="s">
        <v>289</v>
      </c>
      <c r="I929" t="s">
        <v>159</v>
      </c>
      <c r="J929" t="s">
        <v>160</v>
      </c>
      <c r="K929">
        <v>62005</v>
      </c>
      <c r="L929" t="s">
        <v>20</v>
      </c>
      <c r="M929" t="s">
        <v>21</v>
      </c>
      <c r="N929" t="s">
        <v>36</v>
      </c>
      <c r="O929" t="s">
        <v>158</v>
      </c>
      <c r="P929" s="14" t="str">
        <f t="shared" si="126"/>
        <v>Valarie Young</v>
      </c>
      <c r="Q929" s="14" t="str">
        <f t="shared" si="127"/>
        <v>Valarie Young</v>
      </c>
      <c r="R929" t="s">
        <v>24</v>
      </c>
      <c r="S929" s="7">
        <f t="shared" si="128"/>
        <v>5</v>
      </c>
      <c r="T929" s="7" t="str">
        <f t="shared" si="129"/>
        <v>Small</v>
      </c>
      <c r="U929" s="7" t="str">
        <f t="shared" si="130"/>
        <v>SMALL</v>
      </c>
      <c r="V929" s="7" t="str">
        <f t="shared" si="131"/>
        <v>small</v>
      </c>
      <c r="W929" s="7" t="str">
        <f t="shared" si="132"/>
        <v>Small</v>
      </c>
      <c r="X929" s="9" t="str">
        <f>LEFT(A929,2)</f>
        <v>10</v>
      </c>
      <c r="Y929" s="9" t="str">
        <f>RIGHT(A929,3)</f>
        <v>322</v>
      </c>
      <c r="Z929" s="9" t="str">
        <f t="shared" si="133"/>
        <v>ge Car</v>
      </c>
      <c r="AA929" s="9" t="str">
        <f t="shared" si="134"/>
        <v>ppe</v>
      </c>
    </row>
    <row r="930" spans="1:27" x14ac:dyDescent="0.25">
      <c r="A930">
        <v>10332</v>
      </c>
      <c r="B930">
        <v>26</v>
      </c>
      <c r="C930">
        <v>100</v>
      </c>
      <c r="D930">
        <v>17</v>
      </c>
      <c r="E930" s="1">
        <v>41463.975694444445</v>
      </c>
      <c r="F930" s="1">
        <v>41466.899074074077</v>
      </c>
      <c r="G930" t="s">
        <v>16</v>
      </c>
      <c r="H930" t="s">
        <v>289</v>
      </c>
      <c r="I930" t="s">
        <v>265</v>
      </c>
      <c r="K930" t="s">
        <v>266</v>
      </c>
      <c r="L930" t="s">
        <v>99</v>
      </c>
      <c r="M930" t="s">
        <v>27</v>
      </c>
      <c r="N930" t="s">
        <v>267</v>
      </c>
      <c r="O930" t="s">
        <v>55</v>
      </c>
      <c r="P930" s="14" t="str">
        <f t="shared" si="126"/>
        <v>Victoria Ashworth</v>
      </c>
      <c r="Q930" s="14" t="str">
        <f t="shared" si="127"/>
        <v>Victoria Ashworth</v>
      </c>
      <c r="R930" t="s">
        <v>24</v>
      </c>
      <c r="S930" s="7">
        <f t="shared" si="128"/>
        <v>5</v>
      </c>
      <c r="T930" s="7" t="str">
        <f t="shared" si="129"/>
        <v>Small</v>
      </c>
      <c r="U930" s="7" t="str">
        <f t="shared" si="130"/>
        <v>SMALL</v>
      </c>
      <c r="V930" s="7" t="str">
        <f t="shared" si="131"/>
        <v>small</v>
      </c>
      <c r="W930" s="7" t="str">
        <f t="shared" si="132"/>
        <v>Small</v>
      </c>
      <c r="X930" s="9" t="str">
        <f>LEFT(A930,2)</f>
        <v>10</v>
      </c>
      <c r="Y930" s="9" t="str">
        <f>RIGHT(A930,3)</f>
        <v>332</v>
      </c>
      <c r="Z930" s="9" t="str">
        <f t="shared" si="133"/>
        <v>ge Car</v>
      </c>
      <c r="AA930" s="9" t="str">
        <f t="shared" si="134"/>
        <v>ppe</v>
      </c>
    </row>
    <row r="931" spans="1:27" x14ac:dyDescent="0.25">
      <c r="A931">
        <v>10347</v>
      </c>
      <c r="B931">
        <v>34</v>
      </c>
      <c r="C931">
        <v>64.959999999999994</v>
      </c>
      <c r="D931">
        <v>10</v>
      </c>
      <c r="E931" s="1">
        <v>41233.065972222219</v>
      </c>
      <c r="F931" s="1">
        <v>41233.780416666668</v>
      </c>
      <c r="G931" t="s">
        <v>16</v>
      </c>
      <c r="H931" t="s">
        <v>289</v>
      </c>
      <c r="I931" t="s">
        <v>54</v>
      </c>
      <c r="J931" t="s">
        <v>55</v>
      </c>
      <c r="K931">
        <v>3004</v>
      </c>
      <c r="L931" t="s">
        <v>56</v>
      </c>
      <c r="M931" t="s">
        <v>57</v>
      </c>
      <c r="N931" t="s">
        <v>58</v>
      </c>
      <c r="O931" t="s">
        <v>59</v>
      </c>
      <c r="P931" s="14" t="str">
        <f t="shared" si="126"/>
        <v>Peter Ferguson</v>
      </c>
      <c r="Q931" s="14" t="str">
        <f t="shared" si="127"/>
        <v>Peter Ferguson</v>
      </c>
      <c r="R931" t="s">
        <v>24</v>
      </c>
      <c r="S931" s="7">
        <f t="shared" si="128"/>
        <v>5</v>
      </c>
      <c r="T931" s="7" t="str">
        <f t="shared" si="129"/>
        <v>Small</v>
      </c>
      <c r="U931" s="7" t="str">
        <f t="shared" si="130"/>
        <v>SMALL</v>
      </c>
      <c r="V931" s="7" t="str">
        <f t="shared" si="131"/>
        <v>small</v>
      </c>
      <c r="W931" s="7" t="str">
        <f t="shared" si="132"/>
        <v>Small</v>
      </c>
      <c r="X931" s="9" t="str">
        <f>LEFT(A931,2)</f>
        <v>10</v>
      </c>
      <c r="Y931" s="9" t="str">
        <f>RIGHT(A931,3)</f>
        <v>347</v>
      </c>
      <c r="Z931" s="9" t="str">
        <f t="shared" si="133"/>
        <v>ge Car</v>
      </c>
      <c r="AA931" s="9" t="str">
        <f t="shared" si="134"/>
        <v>ppe</v>
      </c>
    </row>
    <row r="932" spans="1:27" x14ac:dyDescent="0.25">
      <c r="A932">
        <v>10357</v>
      </c>
      <c r="B932">
        <v>49</v>
      </c>
      <c r="C932">
        <v>70.58</v>
      </c>
      <c r="D932">
        <v>5</v>
      </c>
      <c r="E932" s="1">
        <v>41212.036805555559</v>
      </c>
      <c r="F932" s="1">
        <v>41213.014166666668</v>
      </c>
      <c r="G932" t="s">
        <v>16</v>
      </c>
      <c r="H932" t="s">
        <v>289</v>
      </c>
      <c r="I932" t="s">
        <v>156</v>
      </c>
      <c r="J932" t="s">
        <v>35</v>
      </c>
      <c r="K932">
        <v>97562</v>
      </c>
      <c r="L932" t="s">
        <v>20</v>
      </c>
      <c r="M932" t="s">
        <v>21</v>
      </c>
      <c r="N932" t="s">
        <v>157</v>
      </c>
      <c r="O932" t="s">
        <v>158</v>
      </c>
      <c r="P932" s="14" t="str">
        <f t="shared" si="126"/>
        <v>Valarie Nelson</v>
      </c>
      <c r="Q932" s="14" t="str">
        <f t="shared" si="127"/>
        <v>Valarie Nelson</v>
      </c>
      <c r="R932" t="s">
        <v>33</v>
      </c>
      <c r="S932" s="7">
        <f t="shared" si="128"/>
        <v>6</v>
      </c>
      <c r="T932" s="7" t="str">
        <f t="shared" si="129"/>
        <v>Medium</v>
      </c>
      <c r="U932" s="7" t="str">
        <f t="shared" si="130"/>
        <v>MEDIUM</v>
      </c>
      <c r="V932" s="7" t="str">
        <f t="shared" si="131"/>
        <v>medium</v>
      </c>
      <c r="W932" s="7" t="str">
        <f t="shared" si="132"/>
        <v>Medium</v>
      </c>
      <c r="X932" s="9" t="str">
        <f>LEFT(A932,2)</f>
        <v>10</v>
      </c>
      <c r="Y932" s="9" t="str">
        <f>RIGHT(A932,3)</f>
        <v>357</v>
      </c>
      <c r="Z932" s="9" t="str">
        <f t="shared" si="133"/>
        <v>ge Car</v>
      </c>
      <c r="AA932" s="9" t="str">
        <f t="shared" si="134"/>
        <v>ppe</v>
      </c>
    </row>
    <row r="933" spans="1:27" x14ac:dyDescent="0.25">
      <c r="A933">
        <v>10369</v>
      </c>
      <c r="B933">
        <v>28</v>
      </c>
      <c r="C933">
        <v>44.21</v>
      </c>
      <c r="D933">
        <v>6</v>
      </c>
      <c r="E933" s="1">
        <v>40919.056944444441</v>
      </c>
      <c r="F933" s="1">
        <v>40919.364756944444</v>
      </c>
      <c r="G933" t="s">
        <v>16</v>
      </c>
      <c r="H933" t="s">
        <v>289</v>
      </c>
      <c r="I933" t="s">
        <v>161</v>
      </c>
      <c r="J933" t="s">
        <v>72</v>
      </c>
      <c r="K933">
        <v>58339</v>
      </c>
      <c r="L933" t="s">
        <v>20</v>
      </c>
      <c r="M933" t="s">
        <v>21</v>
      </c>
      <c r="N933" t="s">
        <v>157</v>
      </c>
      <c r="O933" t="s">
        <v>162</v>
      </c>
      <c r="P933" s="14" t="str">
        <f t="shared" si="126"/>
        <v>Allen Nelson</v>
      </c>
      <c r="Q933" s="14" t="str">
        <f t="shared" si="127"/>
        <v>Allen Nelson</v>
      </c>
      <c r="R933" t="s">
        <v>24</v>
      </c>
      <c r="S933" s="7">
        <f t="shared" si="128"/>
        <v>5</v>
      </c>
      <c r="T933" s="7" t="str">
        <f t="shared" si="129"/>
        <v>Small</v>
      </c>
      <c r="U933" s="7" t="str">
        <f t="shared" si="130"/>
        <v>SMALL</v>
      </c>
      <c r="V933" s="7" t="str">
        <f t="shared" si="131"/>
        <v>small</v>
      </c>
      <c r="W933" s="7" t="str">
        <f t="shared" si="132"/>
        <v>Small</v>
      </c>
      <c r="X933" s="9" t="str">
        <f>LEFT(A933,2)</f>
        <v>10</v>
      </c>
      <c r="Y933" s="9" t="str">
        <f>RIGHT(A933,3)</f>
        <v>369</v>
      </c>
      <c r="Z933" s="9" t="str">
        <f t="shared" si="133"/>
        <v>ge Car</v>
      </c>
      <c r="AA933" s="9" t="str">
        <f t="shared" si="134"/>
        <v>ppe</v>
      </c>
    </row>
    <row r="934" spans="1:27" x14ac:dyDescent="0.25">
      <c r="A934">
        <v>10381</v>
      </c>
      <c r="B934">
        <v>40</v>
      </c>
      <c r="C934">
        <v>68.08</v>
      </c>
      <c r="D934">
        <v>4</v>
      </c>
      <c r="E934" s="1">
        <v>41349.051388888889</v>
      </c>
      <c r="F934" s="1">
        <v>41350.83865740741</v>
      </c>
      <c r="G934" t="s">
        <v>16</v>
      </c>
      <c r="H934" t="s">
        <v>289</v>
      </c>
      <c r="I934" t="s">
        <v>38</v>
      </c>
      <c r="J934" t="s">
        <v>35</v>
      </c>
      <c r="L934" t="s">
        <v>20</v>
      </c>
      <c r="M934" t="s">
        <v>21</v>
      </c>
      <c r="N934" t="s">
        <v>39</v>
      </c>
      <c r="O934" t="s">
        <v>37</v>
      </c>
      <c r="P934" s="14" t="str">
        <f t="shared" si="126"/>
        <v>Julie Brown</v>
      </c>
      <c r="Q934" s="14" t="str">
        <f t="shared" si="127"/>
        <v>Julie Brown</v>
      </c>
      <c r="R934" t="s">
        <v>24</v>
      </c>
      <c r="S934" s="7">
        <f t="shared" si="128"/>
        <v>5</v>
      </c>
      <c r="T934" s="7" t="str">
        <f t="shared" si="129"/>
        <v>Small</v>
      </c>
      <c r="U934" s="7" t="str">
        <f t="shared" si="130"/>
        <v>SMALL</v>
      </c>
      <c r="V934" s="7" t="str">
        <f t="shared" si="131"/>
        <v>small</v>
      </c>
      <c r="W934" s="7" t="str">
        <f t="shared" si="132"/>
        <v>Small</v>
      </c>
      <c r="X934" s="9" t="str">
        <f>LEFT(A934,2)</f>
        <v>10</v>
      </c>
      <c r="Y934" s="9" t="str">
        <f>RIGHT(A934,3)</f>
        <v>381</v>
      </c>
      <c r="Z934" s="9" t="str">
        <f t="shared" si="133"/>
        <v>ge Car</v>
      </c>
      <c r="AA934" s="9" t="str">
        <f t="shared" si="134"/>
        <v>ppe</v>
      </c>
    </row>
    <row r="935" spans="1:27" x14ac:dyDescent="0.25">
      <c r="A935">
        <v>10392</v>
      </c>
      <c r="B935">
        <v>37</v>
      </c>
      <c r="C935">
        <v>59.96</v>
      </c>
      <c r="D935">
        <v>3</v>
      </c>
      <c r="E935" s="1">
        <v>41792.025000000001</v>
      </c>
      <c r="F935" s="1">
        <v>41792.695324074077</v>
      </c>
      <c r="G935" t="s">
        <v>16</v>
      </c>
      <c r="H935" t="s">
        <v>289</v>
      </c>
      <c r="I935" t="s">
        <v>226</v>
      </c>
      <c r="K935">
        <v>8010</v>
      </c>
      <c r="L935" t="s">
        <v>86</v>
      </c>
      <c r="M935" t="s">
        <v>27</v>
      </c>
      <c r="N935" t="s">
        <v>227</v>
      </c>
      <c r="O935" t="s">
        <v>228</v>
      </c>
      <c r="P935" s="14" t="str">
        <f t="shared" si="126"/>
        <v>Roland Mendel</v>
      </c>
      <c r="Q935" s="14" t="str">
        <f t="shared" si="127"/>
        <v>Roland Mendel</v>
      </c>
      <c r="R935" t="s">
        <v>24</v>
      </c>
      <c r="S935" s="7">
        <f t="shared" si="128"/>
        <v>5</v>
      </c>
      <c r="T935" s="7" t="str">
        <f t="shared" si="129"/>
        <v>Small</v>
      </c>
      <c r="U935" s="7" t="str">
        <f t="shared" si="130"/>
        <v>SMALL</v>
      </c>
      <c r="V935" s="7" t="str">
        <f t="shared" si="131"/>
        <v>small</v>
      </c>
      <c r="W935" s="7" t="str">
        <f t="shared" si="132"/>
        <v>Small</v>
      </c>
      <c r="X935" s="9" t="str">
        <f>LEFT(A935,2)</f>
        <v>10</v>
      </c>
      <c r="Y935" s="9" t="str">
        <f>RIGHT(A935,3)</f>
        <v>392</v>
      </c>
      <c r="Z935" s="9" t="str">
        <f t="shared" si="133"/>
        <v>ge Car</v>
      </c>
      <c r="AA935" s="9" t="str">
        <f t="shared" si="134"/>
        <v>ppe</v>
      </c>
    </row>
    <row r="936" spans="1:27" x14ac:dyDescent="0.25">
      <c r="A936">
        <v>10423</v>
      </c>
      <c r="B936">
        <v>31</v>
      </c>
      <c r="C936">
        <v>53.72</v>
      </c>
      <c r="D936">
        <v>3</v>
      </c>
      <c r="E936" s="1">
        <v>42397.02847222222</v>
      </c>
      <c r="F936" s="1">
        <v>42399.398090277777</v>
      </c>
      <c r="G936" t="s">
        <v>171</v>
      </c>
      <c r="H936" t="s">
        <v>289</v>
      </c>
      <c r="I936" t="s">
        <v>202</v>
      </c>
      <c r="K936" t="s">
        <v>203</v>
      </c>
      <c r="L936" t="s">
        <v>204</v>
      </c>
      <c r="M936" t="s">
        <v>27</v>
      </c>
      <c r="N936" t="s">
        <v>205</v>
      </c>
      <c r="O936" t="s">
        <v>206</v>
      </c>
      <c r="P936" s="14" t="str">
        <f t="shared" si="126"/>
        <v>Catherine Dewey</v>
      </c>
      <c r="Q936" s="14" t="str">
        <f t="shared" si="127"/>
        <v>Catherine Dewey</v>
      </c>
      <c r="R936" t="s">
        <v>24</v>
      </c>
      <c r="S936" s="7">
        <f t="shared" si="128"/>
        <v>5</v>
      </c>
      <c r="T936" s="7" t="str">
        <f t="shared" si="129"/>
        <v>Small</v>
      </c>
      <c r="U936" s="7" t="str">
        <f t="shared" si="130"/>
        <v>SMALL</v>
      </c>
      <c r="V936" s="7" t="str">
        <f t="shared" si="131"/>
        <v>small</v>
      </c>
      <c r="W936" s="7" t="str">
        <f t="shared" si="132"/>
        <v>Small</v>
      </c>
      <c r="X936" s="9" t="str">
        <f>LEFT(A936,2)</f>
        <v>10</v>
      </c>
      <c r="Y936" s="9" t="str">
        <f>RIGHT(A936,3)</f>
        <v>423</v>
      </c>
      <c r="Z936" s="9" t="str">
        <f t="shared" si="133"/>
        <v>ge Car</v>
      </c>
      <c r="AA936" s="9" t="str">
        <f t="shared" si="134"/>
        <v>Pro</v>
      </c>
    </row>
    <row r="937" spans="1:27" x14ac:dyDescent="0.25">
      <c r="A937">
        <v>10106</v>
      </c>
      <c r="B937">
        <v>41</v>
      </c>
      <c r="C937">
        <v>83.44</v>
      </c>
      <c r="D937">
        <v>18</v>
      </c>
      <c r="E937" s="1">
        <v>41617.065972222219</v>
      </c>
      <c r="F937" s="1">
        <v>41618.16710648148</v>
      </c>
      <c r="G937" t="s">
        <v>16</v>
      </c>
      <c r="H937" t="s">
        <v>305</v>
      </c>
      <c r="I937" t="s">
        <v>290</v>
      </c>
      <c r="K937">
        <v>24100</v>
      </c>
      <c r="L937" t="s">
        <v>148</v>
      </c>
      <c r="M937" t="s">
        <v>27</v>
      </c>
      <c r="N937" t="s">
        <v>291</v>
      </c>
      <c r="O937" t="s">
        <v>292</v>
      </c>
      <c r="P937" s="14" t="str">
        <f t="shared" si="126"/>
        <v>Giovanni Rovelli</v>
      </c>
      <c r="Q937" s="14" t="str">
        <f t="shared" si="127"/>
        <v>Giovanni Rovelli</v>
      </c>
      <c r="R937" t="s">
        <v>33</v>
      </c>
      <c r="S937" s="7">
        <f t="shared" si="128"/>
        <v>6</v>
      </c>
      <c r="T937" s="7" t="str">
        <f t="shared" si="129"/>
        <v>Medium</v>
      </c>
      <c r="U937" s="7" t="str">
        <f t="shared" si="130"/>
        <v>MEDIUM</v>
      </c>
      <c r="V937" s="7" t="str">
        <f t="shared" si="131"/>
        <v>medium</v>
      </c>
      <c r="W937" s="7" t="str">
        <f t="shared" si="132"/>
        <v>Medium</v>
      </c>
      <c r="X937" s="9" t="str">
        <f>LEFT(A937,2)</f>
        <v>10</v>
      </c>
      <c r="Y937" s="9" t="str">
        <f>RIGHT(A937,3)</f>
        <v>106</v>
      </c>
      <c r="Z937" s="9" t="str">
        <f t="shared" si="133"/>
        <v/>
      </c>
      <c r="AA937" s="9" t="str">
        <f t="shared" si="134"/>
        <v>ppe</v>
      </c>
    </row>
    <row r="938" spans="1:27" x14ac:dyDescent="0.25">
      <c r="A938">
        <v>10119</v>
      </c>
      <c r="B938">
        <v>21</v>
      </c>
      <c r="C938">
        <v>89.46</v>
      </c>
      <c r="D938">
        <v>9</v>
      </c>
      <c r="E938" s="1">
        <v>41541.057638888888</v>
      </c>
      <c r="F938" s="1">
        <v>41541.669351851851</v>
      </c>
      <c r="G938" t="s">
        <v>16</v>
      </c>
      <c r="H938" t="s">
        <v>305</v>
      </c>
      <c r="I938" t="s">
        <v>85</v>
      </c>
      <c r="K938">
        <v>5020</v>
      </c>
      <c r="L938" t="s">
        <v>86</v>
      </c>
      <c r="M938" t="s">
        <v>27</v>
      </c>
      <c r="N938" t="s">
        <v>87</v>
      </c>
      <c r="O938" t="s">
        <v>88</v>
      </c>
      <c r="P938" s="14" t="str">
        <f t="shared" si="126"/>
        <v>Georg Pipps</v>
      </c>
      <c r="Q938" s="14" t="str">
        <f t="shared" si="127"/>
        <v>Georg Pipps</v>
      </c>
      <c r="R938" t="s">
        <v>24</v>
      </c>
      <c r="S938" s="7">
        <f t="shared" si="128"/>
        <v>5</v>
      </c>
      <c r="T938" s="7" t="str">
        <f t="shared" si="129"/>
        <v>Small</v>
      </c>
      <c r="U938" s="7" t="str">
        <f t="shared" si="130"/>
        <v>SMALL</v>
      </c>
      <c r="V938" s="7" t="str">
        <f t="shared" si="131"/>
        <v>small</v>
      </c>
      <c r="W938" s="7" t="str">
        <f t="shared" si="132"/>
        <v>Small</v>
      </c>
      <c r="X938" s="9" t="str">
        <f>LEFT(A938,2)</f>
        <v>10</v>
      </c>
      <c r="Y938" s="9" t="str">
        <f>RIGHT(A938,3)</f>
        <v>119</v>
      </c>
      <c r="Z938" s="9" t="str">
        <f t="shared" si="133"/>
        <v/>
      </c>
      <c r="AA938" s="9" t="str">
        <f t="shared" si="134"/>
        <v>ppe</v>
      </c>
    </row>
    <row r="939" spans="1:27" x14ac:dyDescent="0.25">
      <c r="A939">
        <v>10130</v>
      </c>
      <c r="B939">
        <v>40</v>
      </c>
      <c r="C939">
        <v>96.34</v>
      </c>
      <c r="D939">
        <v>2</v>
      </c>
      <c r="E939" s="1">
        <v>41505.002083333333</v>
      </c>
      <c r="F939" s="1">
        <v>41505.194039351853</v>
      </c>
      <c r="G939" t="s">
        <v>16</v>
      </c>
      <c r="H939" t="s">
        <v>305</v>
      </c>
      <c r="I939" t="s">
        <v>161</v>
      </c>
      <c r="J939" t="s">
        <v>72</v>
      </c>
      <c r="K939">
        <v>58339</v>
      </c>
      <c r="L939" t="s">
        <v>20</v>
      </c>
      <c r="M939" t="s">
        <v>21</v>
      </c>
      <c r="N939" t="s">
        <v>279</v>
      </c>
      <c r="O939" t="s">
        <v>141</v>
      </c>
      <c r="P939" s="14" t="str">
        <f t="shared" si="126"/>
        <v>Leslie Taylor</v>
      </c>
      <c r="Q939" s="14" t="str">
        <f t="shared" si="127"/>
        <v>Leslie Taylor</v>
      </c>
      <c r="R939" t="s">
        <v>33</v>
      </c>
      <c r="S939" s="7">
        <f t="shared" si="128"/>
        <v>6</v>
      </c>
      <c r="T939" s="7" t="str">
        <f t="shared" si="129"/>
        <v>Medium</v>
      </c>
      <c r="U939" s="7" t="str">
        <f t="shared" si="130"/>
        <v>MEDIUM</v>
      </c>
      <c r="V939" s="7" t="str">
        <f t="shared" si="131"/>
        <v>medium</v>
      </c>
      <c r="W939" s="7" t="str">
        <f t="shared" si="132"/>
        <v>Medium</v>
      </c>
      <c r="X939" s="9" t="str">
        <f>LEFT(A939,2)</f>
        <v>10</v>
      </c>
      <c r="Y939" s="9" t="str">
        <f>RIGHT(A939,3)</f>
        <v>130</v>
      </c>
      <c r="Z939" s="9" t="str">
        <f t="shared" si="133"/>
        <v/>
      </c>
      <c r="AA939" s="9" t="str">
        <f t="shared" si="134"/>
        <v>ppe</v>
      </c>
    </row>
    <row r="940" spans="1:27" x14ac:dyDescent="0.25">
      <c r="A940">
        <v>10143</v>
      </c>
      <c r="B940">
        <v>46</v>
      </c>
      <c r="C940">
        <v>74.84</v>
      </c>
      <c r="D940">
        <v>13</v>
      </c>
      <c r="E940" s="1">
        <v>41606.074305555558</v>
      </c>
      <c r="F940" s="1">
        <v>41608.270937499998</v>
      </c>
      <c r="G940" t="s">
        <v>16</v>
      </c>
      <c r="H940" t="s">
        <v>305</v>
      </c>
      <c r="I940" t="s">
        <v>94</v>
      </c>
      <c r="J940" t="s">
        <v>72</v>
      </c>
      <c r="K940">
        <v>50553</v>
      </c>
      <c r="L940" t="s">
        <v>20</v>
      </c>
      <c r="M940" t="s">
        <v>21</v>
      </c>
      <c r="N940" t="s">
        <v>187</v>
      </c>
      <c r="O940" t="s">
        <v>188</v>
      </c>
      <c r="P940" s="14" t="str">
        <f t="shared" si="126"/>
        <v>Wing C Tam</v>
      </c>
      <c r="Q940" s="14" t="str">
        <f t="shared" si="127"/>
        <v>Wing C Tam</v>
      </c>
      <c r="R940" t="s">
        <v>33</v>
      </c>
      <c r="S940" s="7">
        <f t="shared" si="128"/>
        <v>6</v>
      </c>
      <c r="T940" s="7" t="str">
        <f t="shared" si="129"/>
        <v>Medium</v>
      </c>
      <c r="U940" s="7" t="str">
        <f t="shared" si="130"/>
        <v>MEDIUM</v>
      </c>
      <c r="V940" s="7" t="str">
        <f t="shared" si="131"/>
        <v>medium</v>
      </c>
      <c r="W940" s="7" t="str">
        <f t="shared" si="132"/>
        <v>Medium</v>
      </c>
      <c r="X940" s="9" t="str">
        <f>LEFT(A940,2)</f>
        <v>10</v>
      </c>
      <c r="Y940" s="9" t="str">
        <f>RIGHT(A940,3)</f>
        <v>143</v>
      </c>
      <c r="Z940" s="9" t="str">
        <f t="shared" si="133"/>
        <v/>
      </c>
      <c r="AA940" s="9" t="str">
        <f t="shared" si="134"/>
        <v>ppe</v>
      </c>
    </row>
    <row r="941" spans="1:27" x14ac:dyDescent="0.25">
      <c r="A941">
        <v>10155</v>
      </c>
      <c r="B941">
        <v>44</v>
      </c>
      <c r="C941">
        <v>79.14</v>
      </c>
      <c r="D941">
        <v>11</v>
      </c>
      <c r="E941" s="1">
        <v>41953.073611111111</v>
      </c>
      <c r="F941" s="1">
        <v>41954.568645833337</v>
      </c>
      <c r="G941" t="s">
        <v>16</v>
      </c>
      <c r="H941" t="s">
        <v>305</v>
      </c>
      <c r="I941" t="s">
        <v>75</v>
      </c>
      <c r="K941">
        <v>21240</v>
      </c>
      <c r="L941" t="s">
        <v>76</v>
      </c>
      <c r="M941" t="s">
        <v>27</v>
      </c>
      <c r="N941" t="s">
        <v>77</v>
      </c>
      <c r="O941" t="s">
        <v>78</v>
      </c>
      <c r="P941" s="14" t="str">
        <f t="shared" si="126"/>
        <v>Matti Karttunen</v>
      </c>
      <c r="Q941" s="14" t="str">
        <f t="shared" si="127"/>
        <v>Matti Karttunen</v>
      </c>
      <c r="R941" t="s">
        <v>33</v>
      </c>
      <c r="S941" s="7">
        <f t="shared" si="128"/>
        <v>6</v>
      </c>
      <c r="T941" s="7" t="str">
        <f t="shared" si="129"/>
        <v>Medium</v>
      </c>
      <c r="U941" s="7" t="str">
        <f t="shared" si="130"/>
        <v>MEDIUM</v>
      </c>
      <c r="V941" s="7" t="str">
        <f t="shared" si="131"/>
        <v>medium</v>
      </c>
      <c r="W941" s="7" t="str">
        <f t="shared" si="132"/>
        <v>Medium</v>
      </c>
      <c r="X941" s="9" t="str">
        <f>LEFT(A941,2)</f>
        <v>10</v>
      </c>
      <c r="Y941" s="9" t="str">
        <f>RIGHT(A941,3)</f>
        <v>155</v>
      </c>
      <c r="Z941" s="9" t="str">
        <f t="shared" si="133"/>
        <v/>
      </c>
      <c r="AA941" s="9" t="str">
        <f t="shared" si="134"/>
        <v>ppe</v>
      </c>
    </row>
    <row r="942" spans="1:27" x14ac:dyDescent="0.25">
      <c r="A942">
        <v>10167</v>
      </c>
      <c r="B942">
        <v>46</v>
      </c>
      <c r="C942">
        <v>73.12</v>
      </c>
      <c r="D942">
        <v>7</v>
      </c>
      <c r="E942" s="1">
        <v>41375.058333333334</v>
      </c>
      <c r="F942" s="1">
        <v>41376.086030092592</v>
      </c>
      <c r="G942" t="s">
        <v>189</v>
      </c>
      <c r="H942" t="s">
        <v>305</v>
      </c>
      <c r="I942" t="s">
        <v>151</v>
      </c>
      <c r="K942" t="s">
        <v>152</v>
      </c>
      <c r="L942" t="s">
        <v>110</v>
      </c>
      <c r="M942" t="s">
        <v>27</v>
      </c>
      <c r="N942" t="s">
        <v>153</v>
      </c>
      <c r="O942" t="s">
        <v>119</v>
      </c>
      <c r="P942" s="14" t="str">
        <f t="shared" si="126"/>
        <v>Maria Larsson</v>
      </c>
      <c r="Q942" s="14" t="str">
        <f t="shared" si="127"/>
        <v>Maria Larsson</v>
      </c>
      <c r="R942" t="s">
        <v>33</v>
      </c>
      <c r="S942" s="7">
        <f t="shared" si="128"/>
        <v>6</v>
      </c>
      <c r="T942" s="7" t="str">
        <f t="shared" si="129"/>
        <v>Medium</v>
      </c>
      <c r="U942" s="7" t="str">
        <f t="shared" si="130"/>
        <v>MEDIUM</v>
      </c>
      <c r="V942" s="7" t="str">
        <f t="shared" si="131"/>
        <v>medium</v>
      </c>
      <c r="W942" s="7" t="str">
        <f t="shared" si="132"/>
        <v>Medium</v>
      </c>
      <c r="X942" s="9" t="str">
        <f>LEFT(A942,2)</f>
        <v>10</v>
      </c>
      <c r="Y942" s="9" t="str">
        <f>RIGHT(A942,3)</f>
        <v>167</v>
      </c>
      <c r="Z942" s="9" t="str">
        <f t="shared" si="133"/>
        <v/>
      </c>
      <c r="AA942" s="9" t="str">
        <f t="shared" si="134"/>
        <v>cel</v>
      </c>
    </row>
    <row r="943" spans="1:27" x14ac:dyDescent="0.25">
      <c r="A943">
        <v>10178</v>
      </c>
      <c r="B943">
        <v>41</v>
      </c>
      <c r="C943">
        <v>81.72</v>
      </c>
      <c r="D943">
        <v>10</v>
      </c>
      <c r="E943" s="1">
        <v>41645.027777777781</v>
      </c>
      <c r="F943" s="1">
        <v>41645.8434375</v>
      </c>
      <c r="G943" t="s">
        <v>16</v>
      </c>
      <c r="H943" t="s">
        <v>305</v>
      </c>
      <c r="I943" t="s">
        <v>190</v>
      </c>
      <c r="K943">
        <v>31000</v>
      </c>
      <c r="L943" t="s">
        <v>26</v>
      </c>
      <c r="M943" t="s">
        <v>27</v>
      </c>
      <c r="N943" t="s">
        <v>191</v>
      </c>
      <c r="O943" t="s">
        <v>192</v>
      </c>
      <c r="P943" s="14" t="str">
        <f t="shared" si="126"/>
        <v>Annette Roulet</v>
      </c>
      <c r="Q943" s="14" t="str">
        <f t="shared" si="127"/>
        <v>Annette Roulet</v>
      </c>
      <c r="R943" t="s">
        <v>33</v>
      </c>
      <c r="S943" s="7">
        <f t="shared" si="128"/>
        <v>6</v>
      </c>
      <c r="T943" s="7" t="str">
        <f t="shared" si="129"/>
        <v>Medium</v>
      </c>
      <c r="U943" s="7" t="str">
        <f t="shared" si="130"/>
        <v>MEDIUM</v>
      </c>
      <c r="V943" s="7" t="str">
        <f t="shared" si="131"/>
        <v>medium</v>
      </c>
      <c r="W943" s="7" t="str">
        <f t="shared" si="132"/>
        <v>Medium</v>
      </c>
      <c r="X943" s="9" t="str">
        <f>LEFT(A943,2)</f>
        <v>10</v>
      </c>
      <c r="Y943" s="9" t="str">
        <f>RIGHT(A943,3)</f>
        <v>178</v>
      </c>
      <c r="Z943" s="9" t="str">
        <f t="shared" si="133"/>
        <v/>
      </c>
      <c r="AA943" s="9" t="str">
        <f t="shared" si="134"/>
        <v>ppe</v>
      </c>
    </row>
    <row r="944" spans="1:27" x14ac:dyDescent="0.25">
      <c r="A944">
        <v>10186</v>
      </c>
      <c r="B944">
        <v>32</v>
      </c>
      <c r="C944">
        <v>89.46</v>
      </c>
      <c r="D944">
        <v>7</v>
      </c>
      <c r="E944" s="1">
        <v>41259.97152777778</v>
      </c>
      <c r="F944" s="1">
        <v>41260.929976851854</v>
      </c>
      <c r="G944" t="s">
        <v>16</v>
      </c>
      <c r="H944" t="s">
        <v>305</v>
      </c>
      <c r="I944" t="s">
        <v>184</v>
      </c>
      <c r="K944" t="s">
        <v>193</v>
      </c>
      <c r="L944" t="s">
        <v>99</v>
      </c>
      <c r="M944" t="s">
        <v>27</v>
      </c>
      <c r="N944" t="s">
        <v>194</v>
      </c>
      <c r="O944" t="s">
        <v>195</v>
      </c>
      <c r="P944" s="14" t="str">
        <f t="shared" si="126"/>
        <v>Thomas Hardy</v>
      </c>
      <c r="Q944" s="14" t="str">
        <f t="shared" si="127"/>
        <v>Thomas Hardy</v>
      </c>
      <c r="R944" t="s">
        <v>24</v>
      </c>
      <c r="S944" s="7">
        <f t="shared" si="128"/>
        <v>5</v>
      </c>
      <c r="T944" s="7" t="str">
        <f t="shared" si="129"/>
        <v>Small</v>
      </c>
      <c r="U944" s="7" t="str">
        <f t="shared" si="130"/>
        <v>SMALL</v>
      </c>
      <c r="V944" s="7" t="str">
        <f t="shared" si="131"/>
        <v>small</v>
      </c>
      <c r="W944" s="7" t="str">
        <f t="shared" si="132"/>
        <v>Small</v>
      </c>
      <c r="X944" s="9" t="str">
        <f>LEFT(A944,2)</f>
        <v>10</v>
      </c>
      <c r="Y944" s="9" t="str">
        <f>RIGHT(A944,3)</f>
        <v>186</v>
      </c>
      <c r="Z944" s="9" t="str">
        <f t="shared" si="133"/>
        <v/>
      </c>
      <c r="AA944" s="9" t="str">
        <f t="shared" si="134"/>
        <v>ppe</v>
      </c>
    </row>
    <row r="945" spans="1:27" x14ac:dyDescent="0.25">
      <c r="A945">
        <v>10197</v>
      </c>
      <c r="B945">
        <v>46</v>
      </c>
      <c r="C945">
        <v>87.74</v>
      </c>
      <c r="D945">
        <v>4</v>
      </c>
      <c r="E945" s="1">
        <v>42145.070833333331</v>
      </c>
      <c r="F945" s="1">
        <v>42145.848680555559</v>
      </c>
      <c r="G945" t="s">
        <v>16</v>
      </c>
      <c r="H945" t="s">
        <v>305</v>
      </c>
      <c r="I945" t="s">
        <v>196</v>
      </c>
      <c r="K945">
        <v>8022</v>
      </c>
      <c r="L945" t="s">
        <v>104</v>
      </c>
      <c r="M945" t="s">
        <v>27</v>
      </c>
      <c r="N945" t="s">
        <v>197</v>
      </c>
      <c r="O945" t="s">
        <v>198</v>
      </c>
      <c r="P945" s="14" t="str">
        <f t="shared" si="126"/>
        <v>Eduardo Saavedra</v>
      </c>
      <c r="Q945" s="14" t="str">
        <f t="shared" si="127"/>
        <v>Eduardo Saavedra</v>
      </c>
      <c r="R945" t="s">
        <v>33</v>
      </c>
      <c r="S945" s="7">
        <f t="shared" si="128"/>
        <v>6</v>
      </c>
      <c r="T945" s="7" t="str">
        <f t="shared" si="129"/>
        <v>Medium</v>
      </c>
      <c r="U945" s="7" t="str">
        <f t="shared" si="130"/>
        <v>MEDIUM</v>
      </c>
      <c r="V945" s="7" t="str">
        <f t="shared" si="131"/>
        <v>medium</v>
      </c>
      <c r="W945" s="7" t="str">
        <f t="shared" si="132"/>
        <v>Medium</v>
      </c>
      <c r="X945" s="9" t="str">
        <f>LEFT(A945,2)</f>
        <v>10</v>
      </c>
      <c r="Y945" s="9" t="str">
        <f>RIGHT(A945,3)</f>
        <v>197</v>
      </c>
      <c r="Z945" s="9" t="str">
        <f t="shared" si="133"/>
        <v/>
      </c>
      <c r="AA945" s="9" t="str">
        <f t="shared" si="134"/>
        <v>ppe</v>
      </c>
    </row>
    <row r="946" spans="1:27" x14ac:dyDescent="0.25">
      <c r="A946">
        <v>10209</v>
      </c>
      <c r="B946">
        <v>28</v>
      </c>
      <c r="C946">
        <v>100</v>
      </c>
      <c r="D946">
        <v>6</v>
      </c>
      <c r="E946" s="1">
        <v>42145.96597222222</v>
      </c>
      <c r="F946" s="1">
        <v>42147.800671296296</v>
      </c>
      <c r="G946" t="s">
        <v>16</v>
      </c>
      <c r="H946" t="s">
        <v>305</v>
      </c>
      <c r="I946" t="s">
        <v>199</v>
      </c>
      <c r="J946" t="s">
        <v>35</v>
      </c>
      <c r="L946" t="s">
        <v>20</v>
      </c>
      <c r="M946" t="s">
        <v>21</v>
      </c>
      <c r="N946" t="s">
        <v>200</v>
      </c>
      <c r="O946" t="s">
        <v>61</v>
      </c>
      <c r="P946" s="14" t="str">
        <f t="shared" si="126"/>
        <v>Michael Chandler</v>
      </c>
      <c r="Q946" s="14" t="str">
        <f t="shared" si="127"/>
        <v>Michael Chandler</v>
      </c>
      <c r="R946" t="s">
        <v>24</v>
      </c>
      <c r="S946" s="7">
        <f t="shared" si="128"/>
        <v>5</v>
      </c>
      <c r="T946" s="7" t="str">
        <f t="shared" si="129"/>
        <v>Small</v>
      </c>
      <c r="U946" s="7" t="str">
        <f t="shared" si="130"/>
        <v>SMALL</v>
      </c>
      <c r="V946" s="7" t="str">
        <f t="shared" si="131"/>
        <v>small</v>
      </c>
      <c r="W946" s="7" t="str">
        <f t="shared" si="132"/>
        <v>Small</v>
      </c>
      <c r="X946" s="9" t="str">
        <f>LEFT(A946,2)</f>
        <v>10</v>
      </c>
      <c r="Y946" s="9" t="str">
        <f>RIGHT(A946,3)</f>
        <v>209</v>
      </c>
      <c r="Z946" s="9" t="str">
        <f t="shared" si="133"/>
        <v/>
      </c>
      <c r="AA946" s="9" t="str">
        <f t="shared" si="134"/>
        <v>ppe</v>
      </c>
    </row>
    <row r="947" spans="1:27" x14ac:dyDescent="0.25">
      <c r="A947">
        <v>10222</v>
      </c>
      <c r="B947">
        <v>49</v>
      </c>
      <c r="C947">
        <v>94.62</v>
      </c>
      <c r="D947">
        <v>10</v>
      </c>
      <c r="E947" s="1">
        <v>41540.063194444447</v>
      </c>
      <c r="F947" s="1">
        <v>41540.128113425926</v>
      </c>
      <c r="G947" t="s">
        <v>16</v>
      </c>
      <c r="H947" t="s">
        <v>305</v>
      </c>
      <c r="I947" t="s">
        <v>201</v>
      </c>
      <c r="J947" t="s">
        <v>35</v>
      </c>
      <c r="K947">
        <v>91217</v>
      </c>
      <c r="L947" t="s">
        <v>20</v>
      </c>
      <c r="M947" t="s">
        <v>21</v>
      </c>
      <c r="N947" t="s">
        <v>137</v>
      </c>
      <c r="O947" t="s">
        <v>158</v>
      </c>
      <c r="P947" s="14" t="str">
        <f t="shared" si="126"/>
        <v>Valarie Thompson</v>
      </c>
      <c r="Q947" s="14" t="str">
        <f t="shared" si="127"/>
        <v>Valarie Thompson</v>
      </c>
      <c r="R947" t="s">
        <v>33</v>
      </c>
      <c r="S947" s="7">
        <f t="shared" si="128"/>
        <v>6</v>
      </c>
      <c r="T947" s="7" t="str">
        <f t="shared" si="129"/>
        <v>Medium</v>
      </c>
      <c r="U947" s="7" t="str">
        <f t="shared" si="130"/>
        <v>MEDIUM</v>
      </c>
      <c r="V947" s="7" t="str">
        <f t="shared" si="131"/>
        <v>medium</v>
      </c>
      <c r="W947" s="7" t="str">
        <f t="shared" si="132"/>
        <v>Medium</v>
      </c>
      <c r="X947" s="9" t="str">
        <f>LEFT(A947,2)</f>
        <v>10</v>
      </c>
      <c r="Y947" s="9" t="str">
        <f>RIGHT(A947,3)</f>
        <v>222</v>
      </c>
      <c r="Z947" s="9" t="str">
        <f t="shared" si="133"/>
        <v/>
      </c>
      <c r="AA947" s="9" t="str">
        <f t="shared" si="134"/>
        <v>ppe</v>
      </c>
    </row>
    <row r="948" spans="1:27" x14ac:dyDescent="0.25">
      <c r="A948">
        <v>10248</v>
      </c>
      <c r="B948">
        <v>21</v>
      </c>
      <c r="C948">
        <v>73.98</v>
      </c>
      <c r="D948">
        <v>1</v>
      </c>
      <c r="E948" s="1">
        <v>41397.011111111111</v>
      </c>
      <c r="F948" s="1">
        <v>41399.157430555555</v>
      </c>
      <c r="G948" t="s">
        <v>189</v>
      </c>
      <c r="H948" t="s">
        <v>305</v>
      </c>
      <c r="I948" t="s">
        <v>18</v>
      </c>
      <c r="J948" t="s">
        <v>19</v>
      </c>
      <c r="K948">
        <v>10022</v>
      </c>
      <c r="L948" t="s">
        <v>20</v>
      </c>
      <c r="M948" t="s">
        <v>21</v>
      </c>
      <c r="N948" t="s">
        <v>22</v>
      </c>
      <c r="O948" t="s">
        <v>23</v>
      </c>
      <c r="P948" s="14" t="str">
        <f t="shared" si="126"/>
        <v>Kwai Yu</v>
      </c>
      <c r="Q948" s="14" t="str">
        <f t="shared" si="127"/>
        <v>Kwai Yu</v>
      </c>
      <c r="R948" t="s">
        <v>24</v>
      </c>
      <c r="S948" s="7">
        <f t="shared" si="128"/>
        <v>5</v>
      </c>
      <c r="T948" s="7" t="str">
        <f t="shared" si="129"/>
        <v>Small</v>
      </c>
      <c r="U948" s="7" t="str">
        <f t="shared" si="130"/>
        <v>SMALL</v>
      </c>
      <c r="V948" s="7" t="str">
        <f t="shared" si="131"/>
        <v>small</v>
      </c>
      <c r="W948" s="7" t="str">
        <f t="shared" si="132"/>
        <v>Small</v>
      </c>
      <c r="X948" s="9" t="str">
        <f>LEFT(A948,2)</f>
        <v>10</v>
      </c>
      <c r="Y948" s="9" t="str">
        <f>RIGHT(A948,3)</f>
        <v>248</v>
      </c>
      <c r="Z948" s="9" t="str">
        <f t="shared" si="133"/>
        <v/>
      </c>
      <c r="AA948" s="9" t="str">
        <f t="shared" si="134"/>
        <v>cel</v>
      </c>
    </row>
    <row r="949" spans="1:27" x14ac:dyDescent="0.25">
      <c r="A949">
        <v>10262</v>
      </c>
      <c r="B949">
        <v>32</v>
      </c>
      <c r="C949">
        <v>84.3</v>
      </c>
      <c r="D949">
        <v>15</v>
      </c>
      <c r="E949" s="1">
        <v>40995.038888888892</v>
      </c>
      <c r="F949" s="1">
        <v>40995.992662037039</v>
      </c>
      <c r="G949" t="s">
        <v>189</v>
      </c>
      <c r="H949" t="s">
        <v>305</v>
      </c>
      <c r="I949" t="s">
        <v>103</v>
      </c>
      <c r="K949">
        <v>28034</v>
      </c>
      <c r="L949" t="s">
        <v>104</v>
      </c>
      <c r="M949" t="s">
        <v>27</v>
      </c>
      <c r="N949" t="s">
        <v>105</v>
      </c>
      <c r="O949" t="s">
        <v>106</v>
      </c>
      <c r="P949" s="14" t="str">
        <f t="shared" si="126"/>
        <v>Diego Freyre</v>
      </c>
      <c r="Q949" s="14" t="str">
        <f t="shared" si="127"/>
        <v>Diego Freyre</v>
      </c>
      <c r="R949" t="s">
        <v>24</v>
      </c>
      <c r="S949" s="7">
        <f t="shared" si="128"/>
        <v>5</v>
      </c>
      <c r="T949" s="7" t="str">
        <f t="shared" si="129"/>
        <v>Small</v>
      </c>
      <c r="U949" s="7" t="str">
        <f t="shared" si="130"/>
        <v>SMALL</v>
      </c>
      <c r="V949" s="7" t="str">
        <f t="shared" si="131"/>
        <v>small</v>
      </c>
      <c r="W949" s="7" t="str">
        <f t="shared" si="132"/>
        <v>Small</v>
      </c>
      <c r="X949" s="9" t="str">
        <f>LEFT(A949,2)</f>
        <v>10</v>
      </c>
      <c r="Y949" s="9" t="str">
        <f>RIGHT(A949,3)</f>
        <v>262</v>
      </c>
      <c r="Z949" s="9" t="str">
        <f t="shared" si="133"/>
        <v/>
      </c>
      <c r="AA949" s="9" t="str">
        <f t="shared" si="134"/>
        <v>cel</v>
      </c>
    </row>
    <row r="950" spans="1:27" x14ac:dyDescent="0.25">
      <c r="A950">
        <v>10273</v>
      </c>
      <c r="B950">
        <v>34</v>
      </c>
      <c r="C950">
        <v>98.06</v>
      </c>
      <c r="D950">
        <v>2</v>
      </c>
      <c r="E950" s="1">
        <v>41633.029166666667</v>
      </c>
      <c r="F950" s="1">
        <v>41634.817326388889</v>
      </c>
      <c r="G950" t="s">
        <v>16</v>
      </c>
      <c r="H950" t="s">
        <v>305</v>
      </c>
      <c r="I950" t="s">
        <v>202</v>
      </c>
      <c r="K950" t="s">
        <v>203</v>
      </c>
      <c r="L950" t="s">
        <v>204</v>
      </c>
      <c r="M950" t="s">
        <v>27</v>
      </c>
      <c r="N950" t="s">
        <v>205</v>
      </c>
      <c r="O950" t="s">
        <v>206</v>
      </c>
      <c r="P950" s="14" t="str">
        <f t="shared" si="126"/>
        <v>Catherine Dewey</v>
      </c>
      <c r="Q950" s="14" t="str">
        <f t="shared" si="127"/>
        <v>Catherine Dewey</v>
      </c>
      <c r="R950" t="s">
        <v>33</v>
      </c>
      <c r="S950" s="7">
        <f t="shared" si="128"/>
        <v>6</v>
      </c>
      <c r="T950" s="7" t="str">
        <f t="shared" si="129"/>
        <v>Medium</v>
      </c>
      <c r="U950" s="7" t="str">
        <f t="shared" si="130"/>
        <v>MEDIUM</v>
      </c>
      <c r="V950" s="7" t="str">
        <f t="shared" si="131"/>
        <v>medium</v>
      </c>
      <c r="W950" s="7" t="str">
        <f t="shared" si="132"/>
        <v>Medium</v>
      </c>
      <c r="X950" s="9" t="str">
        <f>LEFT(A950,2)</f>
        <v>10</v>
      </c>
      <c r="Y950" s="9" t="str">
        <f>RIGHT(A950,3)</f>
        <v>273</v>
      </c>
      <c r="Z950" s="9" t="str">
        <f t="shared" si="133"/>
        <v/>
      </c>
      <c r="AA950" s="9" t="str">
        <f t="shared" si="134"/>
        <v>ppe</v>
      </c>
    </row>
    <row r="951" spans="1:27" x14ac:dyDescent="0.25">
      <c r="A951">
        <v>10283</v>
      </c>
      <c r="B951">
        <v>21</v>
      </c>
      <c r="C951">
        <v>98.06</v>
      </c>
      <c r="D951">
        <v>4</v>
      </c>
      <c r="E951" s="1">
        <v>41381.999305555553</v>
      </c>
      <c r="F951" s="1">
        <v>41383.928124999999</v>
      </c>
      <c r="G951" t="s">
        <v>16</v>
      </c>
      <c r="H951" t="s">
        <v>305</v>
      </c>
      <c r="I951" t="s">
        <v>207</v>
      </c>
      <c r="J951" t="s">
        <v>131</v>
      </c>
      <c r="K951" t="s">
        <v>208</v>
      </c>
      <c r="L951" t="s">
        <v>133</v>
      </c>
      <c r="M951" t="s">
        <v>21</v>
      </c>
      <c r="N951" t="s">
        <v>209</v>
      </c>
      <c r="O951" t="s">
        <v>101</v>
      </c>
      <c r="P951" s="14" t="str">
        <f t="shared" si="126"/>
        <v>Elizabeth Lincoln</v>
      </c>
      <c r="Q951" s="14" t="str">
        <f t="shared" si="127"/>
        <v>Elizabeth Lincoln</v>
      </c>
      <c r="R951" t="s">
        <v>24</v>
      </c>
      <c r="S951" s="7">
        <f t="shared" si="128"/>
        <v>5</v>
      </c>
      <c r="T951" s="7" t="str">
        <f t="shared" si="129"/>
        <v>Small</v>
      </c>
      <c r="U951" s="7" t="str">
        <f t="shared" si="130"/>
        <v>SMALL</v>
      </c>
      <c r="V951" s="7" t="str">
        <f t="shared" si="131"/>
        <v>small</v>
      </c>
      <c r="W951" s="7" t="str">
        <f t="shared" si="132"/>
        <v>Small</v>
      </c>
      <c r="X951" s="9" t="str">
        <f>LEFT(A951,2)</f>
        <v>10</v>
      </c>
      <c r="Y951" s="9" t="str">
        <f>RIGHT(A951,3)</f>
        <v>283</v>
      </c>
      <c r="Z951" s="9" t="str">
        <f t="shared" si="133"/>
        <v/>
      </c>
      <c r="AA951" s="9" t="str">
        <f t="shared" si="134"/>
        <v>ppe</v>
      </c>
    </row>
    <row r="952" spans="1:27" x14ac:dyDescent="0.25">
      <c r="A952">
        <v>10296</v>
      </c>
      <c r="B952">
        <v>21</v>
      </c>
      <c r="C952">
        <v>96.34</v>
      </c>
      <c r="D952">
        <v>13</v>
      </c>
      <c r="E952" s="1">
        <v>41275.030555555553</v>
      </c>
      <c r="F952" s="1">
        <v>41276.580289351848</v>
      </c>
      <c r="G952" t="s">
        <v>16</v>
      </c>
      <c r="H952" t="s">
        <v>305</v>
      </c>
      <c r="I952" t="s">
        <v>299</v>
      </c>
      <c r="K952">
        <v>80686</v>
      </c>
      <c r="L952" t="s">
        <v>241</v>
      </c>
      <c r="M952" t="s">
        <v>27</v>
      </c>
      <c r="N952" t="s">
        <v>300</v>
      </c>
      <c r="O952" t="s">
        <v>61</v>
      </c>
      <c r="P952" s="14" t="str">
        <f t="shared" si="126"/>
        <v>Michael Donnermeyer</v>
      </c>
      <c r="Q952" s="14" t="str">
        <f t="shared" si="127"/>
        <v>Michael Donnermeyer</v>
      </c>
      <c r="R952" t="s">
        <v>24</v>
      </c>
      <c r="S952" s="7">
        <f t="shared" si="128"/>
        <v>5</v>
      </c>
      <c r="T952" s="7" t="str">
        <f t="shared" si="129"/>
        <v>Small</v>
      </c>
      <c r="U952" s="7" t="str">
        <f t="shared" si="130"/>
        <v>SMALL</v>
      </c>
      <c r="V952" s="7" t="str">
        <f t="shared" si="131"/>
        <v>small</v>
      </c>
      <c r="W952" s="7" t="str">
        <f t="shared" si="132"/>
        <v>Small</v>
      </c>
      <c r="X952" s="9" t="str">
        <f>LEFT(A952,2)</f>
        <v>10</v>
      </c>
      <c r="Y952" s="9" t="str">
        <f>RIGHT(A952,3)</f>
        <v>296</v>
      </c>
      <c r="Z952" s="9" t="str">
        <f t="shared" si="133"/>
        <v/>
      </c>
      <c r="AA952" s="9" t="str">
        <f t="shared" si="134"/>
        <v>ppe</v>
      </c>
    </row>
    <row r="953" spans="1:27" x14ac:dyDescent="0.25">
      <c r="A953">
        <v>10307</v>
      </c>
      <c r="B953">
        <v>31</v>
      </c>
      <c r="C953">
        <v>83.44</v>
      </c>
      <c r="D953">
        <v>7</v>
      </c>
      <c r="E953" s="1">
        <v>41810.055555555555</v>
      </c>
      <c r="F953" s="1">
        <v>41811.903981481482</v>
      </c>
      <c r="G953" t="s">
        <v>16</v>
      </c>
      <c r="H953" t="s">
        <v>305</v>
      </c>
      <c r="I953" t="s">
        <v>124</v>
      </c>
      <c r="J953" t="s">
        <v>83</v>
      </c>
      <c r="K953">
        <v>71270</v>
      </c>
      <c r="L953" t="s">
        <v>20</v>
      </c>
      <c r="M953" t="s">
        <v>21</v>
      </c>
      <c r="N953" t="s">
        <v>125</v>
      </c>
      <c r="O953" t="s">
        <v>126</v>
      </c>
      <c r="P953" s="14" t="str">
        <f t="shared" si="126"/>
        <v>Francisca Cervantes</v>
      </c>
      <c r="Q953" s="14" t="str">
        <f t="shared" si="127"/>
        <v>Francisca Cervantes</v>
      </c>
      <c r="R953" t="s">
        <v>24</v>
      </c>
      <c r="S953" s="7">
        <f t="shared" si="128"/>
        <v>5</v>
      </c>
      <c r="T953" s="7" t="str">
        <f t="shared" si="129"/>
        <v>Small</v>
      </c>
      <c r="U953" s="7" t="str">
        <f t="shared" si="130"/>
        <v>SMALL</v>
      </c>
      <c r="V953" s="7" t="str">
        <f t="shared" si="131"/>
        <v>small</v>
      </c>
      <c r="W953" s="7" t="str">
        <f t="shared" si="132"/>
        <v>Small</v>
      </c>
      <c r="X953" s="9" t="str">
        <f>LEFT(A953,2)</f>
        <v>10</v>
      </c>
      <c r="Y953" s="9" t="str">
        <f>RIGHT(A953,3)</f>
        <v>307</v>
      </c>
      <c r="Z953" s="9" t="str">
        <f t="shared" si="133"/>
        <v/>
      </c>
      <c r="AA953" s="9" t="str">
        <f t="shared" si="134"/>
        <v>ppe</v>
      </c>
    </row>
    <row r="954" spans="1:27" x14ac:dyDescent="0.25">
      <c r="A954">
        <v>10316</v>
      </c>
      <c r="B954">
        <v>21</v>
      </c>
      <c r="C954">
        <v>94.62</v>
      </c>
      <c r="D954">
        <v>15</v>
      </c>
      <c r="E954" s="1">
        <v>41970.981944444444</v>
      </c>
      <c r="F954" s="1">
        <v>41972.942476851851</v>
      </c>
      <c r="G954" t="s">
        <v>16</v>
      </c>
      <c r="H954" t="s">
        <v>305</v>
      </c>
      <c r="I954" t="s">
        <v>212</v>
      </c>
      <c r="J954" t="s">
        <v>213</v>
      </c>
      <c r="K954" t="s">
        <v>214</v>
      </c>
      <c r="L954" t="s">
        <v>99</v>
      </c>
      <c r="M954" t="s">
        <v>27</v>
      </c>
      <c r="N954" t="s">
        <v>215</v>
      </c>
      <c r="O954" t="s">
        <v>216</v>
      </c>
      <c r="P954" s="14" t="str">
        <f t="shared" si="126"/>
        <v>Helen Bennett</v>
      </c>
      <c r="Q954" s="14" t="str">
        <f t="shared" si="127"/>
        <v>Helen Bennett</v>
      </c>
      <c r="R954" t="s">
        <v>24</v>
      </c>
      <c r="S954" s="7">
        <f t="shared" si="128"/>
        <v>5</v>
      </c>
      <c r="T954" s="7" t="str">
        <f t="shared" si="129"/>
        <v>Small</v>
      </c>
      <c r="U954" s="7" t="str">
        <f t="shared" si="130"/>
        <v>SMALL</v>
      </c>
      <c r="V954" s="7" t="str">
        <f t="shared" si="131"/>
        <v>small</v>
      </c>
      <c r="W954" s="7" t="str">
        <f t="shared" si="132"/>
        <v>Small</v>
      </c>
      <c r="X954" s="9" t="str">
        <f>LEFT(A954,2)</f>
        <v>10</v>
      </c>
      <c r="Y954" s="9" t="str">
        <f>RIGHT(A954,3)</f>
        <v>316</v>
      </c>
      <c r="Z954" s="9" t="str">
        <f t="shared" si="133"/>
        <v/>
      </c>
      <c r="AA954" s="9" t="str">
        <f t="shared" si="134"/>
        <v>ppe</v>
      </c>
    </row>
    <row r="955" spans="1:27" x14ac:dyDescent="0.25">
      <c r="A955">
        <v>10327</v>
      </c>
      <c r="B955">
        <v>25</v>
      </c>
      <c r="C955">
        <v>45.86</v>
      </c>
      <c r="D955">
        <v>5</v>
      </c>
      <c r="E955" s="1">
        <v>42123.03125</v>
      </c>
      <c r="F955" s="1">
        <v>42125.418749999997</v>
      </c>
      <c r="G955" t="s">
        <v>225</v>
      </c>
      <c r="H955" t="s">
        <v>305</v>
      </c>
      <c r="I955" t="s">
        <v>180</v>
      </c>
      <c r="K955">
        <v>1734</v>
      </c>
      <c r="L955" t="s">
        <v>181</v>
      </c>
      <c r="M955" t="s">
        <v>27</v>
      </c>
      <c r="N955" t="s">
        <v>182</v>
      </c>
      <c r="O955" t="s">
        <v>183</v>
      </c>
      <c r="P955" s="14" t="str">
        <f t="shared" si="126"/>
        <v>Jytte Petersen</v>
      </c>
      <c r="Q955" s="14" t="str">
        <f t="shared" si="127"/>
        <v>Jytte Petersen</v>
      </c>
      <c r="R955" t="s">
        <v>24</v>
      </c>
      <c r="S955" s="7">
        <f t="shared" si="128"/>
        <v>5</v>
      </c>
      <c r="T955" s="7" t="str">
        <f t="shared" si="129"/>
        <v>Small</v>
      </c>
      <c r="U955" s="7" t="str">
        <f t="shared" si="130"/>
        <v>SMALL</v>
      </c>
      <c r="V955" s="7" t="str">
        <f t="shared" si="131"/>
        <v>small</v>
      </c>
      <c r="W955" s="7" t="str">
        <f t="shared" si="132"/>
        <v>Small</v>
      </c>
      <c r="X955" s="9" t="str">
        <f>LEFT(A955,2)</f>
        <v>10</v>
      </c>
      <c r="Y955" s="9" t="str">
        <f>RIGHT(A955,3)</f>
        <v>327</v>
      </c>
      <c r="Z955" s="9" t="str">
        <f t="shared" si="133"/>
        <v/>
      </c>
      <c r="AA955" s="9" t="str">
        <f t="shared" si="134"/>
        <v>olv</v>
      </c>
    </row>
    <row r="956" spans="1:27" x14ac:dyDescent="0.25">
      <c r="A956">
        <v>10338</v>
      </c>
      <c r="B956">
        <v>28</v>
      </c>
      <c r="C956">
        <v>82.58</v>
      </c>
      <c r="D956">
        <v>3</v>
      </c>
      <c r="E956" s="1">
        <v>42244.049305555556</v>
      </c>
      <c r="F956" s="1">
        <v>42245.894814814812</v>
      </c>
      <c r="G956" t="s">
        <v>16</v>
      </c>
      <c r="H956" t="s">
        <v>305</v>
      </c>
      <c r="I956" t="s">
        <v>301</v>
      </c>
      <c r="K956" t="s">
        <v>302</v>
      </c>
      <c r="L956" t="s">
        <v>204</v>
      </c>
      <c r="M956" t="s">
        <v>27</v>
      </c>
      <c r="N956" t="s">
        <v>303</v>
      </c>
      <c r="O956" t="s">
        <v>304</v>
      </c>
      <c r="P956" s="14" t="str">
        <f t="shared" si="126"/>
        <v>Pascale Cartrain</v>
      </c>
      <c r="Q956" s="14" t="str">
        <f t="shared" si="127"/>
        <v>Pascale Cartrain</v>
      </c>
      <c r="R956" t="s">
        <v>24</v>
      </c>
      <c r="S956" s="7">
        <f t="shared" si="128"/>
        <v>5</v>
      </c>
      <c r="T956" s="7" t="str">
        <f t="shared" si="129"/>
        <v>Small</v>
      </c>
      <c r="U956" s="7" t="str">
        <f t="shared" si="130"/>
        <v>SMALL</v>
      </c>
      <c r="V956" s="7" t="str">
        <f t="shared" si="131"/>
        <v>small</v>
      </c>
      <c r="W956" s="7" t="str">
        <f t="shared" si="132"/>
        <v>Small</v>
      </c>
      <c r="X956" s="9" t="str">
        <f>LEFT(A956,2)</f>
        <v>10</v>
      </c>
      <c r="Y956" s="9" t="str">
        <f>RIGHT(A956,3)</f>
        <v>338</v>
      </c>
      <c r="Z956" s="9" t="str">
        <f t="shared" si="133"/>
        <v/>
      </c>
      <c r="AA956" s="9" t="str">
        <f t="shared" si="134"/>
        <v>ppe</v>
      </c>
    </row>
    <row r="957" spans="1:27" x14ac:dyDescent="0.25">
      <c r="A957">
        <v>10350</v>
      </c>
      <c r="B957">
        <v>43</v>
      </c>
      <c r="C957">
        <v>64.97</v>
      </c>
      <c r="D957">
        <v>6</v>
      </c>
      <c r="E957" s="1">
        <v>41530.990972222222</v>
      </c>
      <c r="F957" s="1">
        <v>41533.538090277776</v>
      </c>
      <c r="G957" t="s">
        <v>16</v>
      </c>
      <c r="H957" t="s">
        <v>305</v>
      </c>
      <c r="I957" t="s">
        <v>103</v>
      </c>
      <c r="K957">
        <v>28034</v>
      </c>
      <c r="L957" t="s">
        <v>104</v>
      </c>
      <c r="M957" t="s">
        <v>27</v>
      </c>
      <c r="N957" t="s">
        <v>105</v>
      </c>
      <c r="O957" t="s">
        <v>106</v>
      </c>
      <c r="P957" s="14" t="str">
        <f t="shared" si="126"/>
        <v>Diego Freyre</v>
      </c>
      <c r="Q957" s="14" t="str">
        <f t="shared" si="127"/>
        <v>Diego Freyre</v>
      </c>
      <c r="R957" t="s">
        <v>24</v>
      </c>
      <c r="S957" s="7">
        <f t="shared" si="128"/>
        <v>5</v>
      </c>
      <c r="T957" s="7" t="str">
        <f t="shared" si="129"/>
        <v>Small</v>
      </c>
      <c r="U957" s="7" t="str">
        <f t="shared" si="130"/>
        <v>SMALL</v>
      </c>
      <c r="V957" s="7" t="str">
        <f t="shared" si="131"/>
        <v>small</v>
      </c>
      <c r="W957" s="7" t="str">
        <f t="shared" si="132"/>
        <v>Small</v>
      </c>
      <c r="X957" s="9" t="str">
        <f>LEFT(A957,2)</f>
        <v>10</v>
      </c>
      <c r="Y957" s="9" t="str">
        <f>RIGHT(A957,3)</f>
        <v>350</v>
      </c>
      <c r="Z957" s="9" t="str">
        <f t="shared" si="133"/>
        <v/>
      </c>
      <c r="AA957" s="9" t="str">
        <f t="shared" si="134"/>
        <v>ppe</v>
      </c>
    </row>
    <row r="958" spans="1:27" x14ac:dyDescent="0.25">
      <c r="A958">
        <v>10373</v>
      </c>
      <c r="B958">
        <v>22</v>
      </c>
      <c r="C958">
        <v>86.74</v>
      </c>
      <c r="D958">
        <v>5</v>
      </c>
      <c r="E958" s="1">
        <v>41429.013888888891</v>
      </c>
      <c r="F958" s="1">
        <v>41430.498842592591</v>
      </c>
      <c r="G958" t="s">
        <v>16</v>
      </c>
      <c r="H958" t="s">
        <v>305</v>
      </c>
      <c r="I958" t="s">
        <v>217</v>
      </c>
      <c r="K958">
        <v>90110</v>
      </c>
      <c r="L958" t="s">
        <v>76</v>
      </c>
      <c r="M958" t="s">
        <v>27</v>
      </c>
      <c r="N958" t="s">
        <v>218</v>
      </c>
      <c r="O958" t="s">
        <v>219</v>
      </c>
      <c r="P958" s="14" t="str">
        <f t="shared" si="126"/>
        <v>Pirkko Koskitalo</v>
      </c>
      <c r="Q958" s="14" t="str">
        <f t="shared" si="127"/>
        <v>Pirkko Koskitalo</v>
      </c>
      <c r="R958" t="s">
        <v>24</v>
      </c>
      <c r="S958" s="7">
        <f t="shared" si="128"/>
        <v>5</v>
      </c>
      <c r="T958" s="7" t="str">
        <f t="shared" si="129"/>
        <v>Small</v>
      </c>
      <c r="U958" s="7" t="str">
        <f t="shared" si="130"/>
        <v>SMALL</v>
      </c>
      <c r="V958" s="7" t="str">
        <f t="shared" si="131"/>
        <v>small</v>
      </c>
      <c r="W958" s="7" t="str">
        <f t="shared" si="132"/>
        <v>Small</v>
      </c>
      <c r="X958" s="9" t="str">
        <f>LEFT(A958,2)</f>
        <v>10</v>
      </c>
      <c r="Y958" s="9" t="str">
        <f>RIGHT(A958,3)</f>
        <v>373</v>
      </c>
      <c r="Z958" s="9" t="str">
        <f t="shared" si="133"/>
        <v/>
      </c>
      <c r="AA958" s="9" t="str">
        <f t="shared" si="134"/>
        <v>ppe</v>
      </c>
    </row>
    <row r="959" spans="1:27" x14ac:dyDescent="0.25">
      <c r="A959">
        <v>10386</v>
      </c>
      <c r="B959">
        <v>37</v>
      </c>
      <c r="C959">
        <v>93.01</v>
      </c>
      <c r="D959">
        <v>5</v>
      </c>
      <c r="E959" s="1">
        <v>42041.054861111108</v>
      </c>
      <c r="F959" s="1">
        <v>42042.997106481482</v>
      </c>
      <c r="G959" t="s">
        <v>225</v>
      </c>
      <c r="H959" t="s">
        <v>305</v>
      </c>
      <c r="I959" t="s">
        <v>103</v>
      </c>
      <c r="K959">
        <v>28034</v>
      </c>
      <c r="L959" t="s">
        <v>104</v>
      </c>
      <c r="M959" t="s">
        <v>27</v>
      </c>
      <c r="N959" t="s">
        <v>105</v>
      </c>
      <c r="O959" t="s">
        <v>106</v>
      </c>
      <c r="P959" s="14" t="str">
        <f t="shared" si="126"/>
        <v>Diego Freyre</v>
      </c>
      <c r="Q959" s="14" t="str">
        <f t="shared" si="127"/>
        <v>Diego Freyre</v>
      </c>
      <c r="R959" t="s">
        <v>33</v>
      </c>
      <c r="S959" s="7">
        <f t="shared" si="128"/>
        <v>6</v>
      </c>
      <c r="T959" s="7" t="str">
        <f t="shared" si="129"/>
        <v>Medium</v>
      </c>
      <c r="U959" s="7" t="str">
        <f t="shared" si="130"/>
        <v>MEDIUM</v>
      </c>
      <c r="V959" s="7" t="str">
        <f t="shared" si="131"/>
        <v>medium</v>
      </c>
      <c r="W959" s="7" t="str">
        <f t="shared" si="132"/>
        <v>Medium</v>
      </c>
      <c r="X959" s="9" t="str">
        <f>LEFT(A959,2)</f>
        <v>10</v>
      </c>
      <c r="Y959" s="9" t="str">
        <f>RIGHT(A959,3)</f>
        <v>386</v>
      </c>
      <c r="Z959" s="9" t="str">
        <f t="shared" si="133"/>
        <v/>
      </c>
      <c r="AA959" s="9" t="str">
        <f t="shared" si="134"/>
        <v>olv</v>
      </c>
    </row>
    <row r="960" spans="1:27" x14ac:dyDescent="0.25">
      <c r="A960">
        <v>10398</v>
      </c>
      <c r="B960">
        <v>28</v>
      </c>
      <c r="C960">
        <v>72.260000000000005</v>
      </c>
      <c r="D960">
        <v>18</v>
      </c>
      <c r="E960" s="1">
        <v>41586.989583333336</v>
      </c>
      <c r="F960" s="1">
        <v>41589.404398148145</v>
      </c>
      <c r="G960" t="s">
        <v>16</v>
      </c>
      <c r="H960" t="s">
        <v>305</v>
      </c>
      <c r="I960" t="s">
        <v>25</v>
      </c>
      <c r="K960">
        <v>51100</v>
      </c>
      <c r="L960" t="s">
        <v>26</v>
      </c>
      <c r="M960" t="s">
        <v>27</v>
      </c>
      <c r="N960" t="s">
        <v>28</v>
      </c>
      <c r="O960" t="s">
        <v>29</v>
      </c>
      <c r="P960" s="14" t="str">
        <f t="shared" si="126"/>
        <v>Paul Henriot</v>
      </c>
      <c r="Q960" s="14" t="str">
        <f t="shared" si="127"/>
        <v>Paul Henriot</v>
      </c>
      <c r="R960" t="s">
        <v>24</v>
      </c>
      <c r="S960" s="7">
        <f t="shared" si="128"/>
        <v>5</v>
      </c>
      <c r="T960" s="7" t="str">
        <f t="shared" si="129"/>
        <v>Small</v>
      </c>
      <c r="U960" s="7" t="str">
        <f t="shared" si="130"/>
        <v>SMALL</v>
      </c>
      <c r="V960" s="7" t="str">
        <f t="shared" si="131"/>
        <v>small</v>
      </c>
      <c r="W960" s="7" t="str">
        <f t="shared" si="132"/>
        <v>Small</v>
      </c>
      <c r="X960" s="9" t="str">
        <f>LEFT(A960,2)</f>
        <v>10</v>
      </c>
      <c r="Y960" s="9" t="str">
        <f>RIGHT(A960,3)</f>
        <v>398</v>
      </c>
      <c r="Z960" s="9" t="str">
        <f t="shared" si="133"/>
        <v/>
      </c>
      <c r="AA960" s="9" t="str">
        <f t="shared" si="134"/>
        <v>ppe</v>
      </c>
    </row>
    <row r="961" spans="1:27" x14ac:dyDescent="0.25">
      <c r="A961">
        <v>10400</v>
      </c>
      <c r="B961">
        <v>30</v>
      </c>
      <c r="C961">
        <v>74.84</v>
      </c>
      <c r="D961">
        <v>7</v>
      </c>
      <c r="E961" s="1">
        <v>41582.04583333333</v>
      </c>
      <c r="F961" s="1">
        <v>41583.990069444444</v>
      </c>
      <c r="G961" t="s">
        <v>16</v>
      </c>
      <c r="H961" t="s">
        <v>305</v>
      </c>
      <c r="I961" t="s">
        <v>220</v>
      </c>
      <c r="J961" t="s">
        <v>35</v>
      </c>
      <c r="K961">
        <v>94217</v>
      </c>
      <c r="L961" t="s">
        <v>20</v>
      </c>
      <c r="M961" t="s">
        <v>21</v>
      </c>
      <c r="N961" t="s">
        <v>60</v>
      </c>
      <c r="O961" t="s">
        <v>221</v>
      </c>
      <c r="P961" s="14" t="str">
        <f t="shared" si="126"/>
        <v>Sue Frick</v>
      </c>
      <c r="Q961" s="14" t="str">
        <f t="shared" si="127"/>
        <v>Sue Frick</v>
      </c>
      <c r="R961" t="s">
        <v>24</v>
      </c>
      <c r="S961" s="7">
        <f t="shared" si="128"/>
        <v>5</v>
      </c>
      <c r="T961" s="7" t="str">
        <f t="shared" si="129"/>
        <v>Small</v>
      </c>
      <c r="U961" s="7" t="str">
        <f t="shared" si="130"/>
        <v>SMALL</v>
      </c>
      <c r="V961" s="7" t="str">
        <f t="shared" si="131"/>
        <v>small</v>
      </c>
      <c r="W961" s="7" t="str">
        <f t="shared" si="132"/>
        <v>Small</v>
      </c>
      <c r="X961" s="9" t="str">
        <f>LEFT(A961,2)</f>
        <v>10</v>
      </c>
      <c r="Y961" s="9" t="str">
        <f>RIGHT(A961,3)</f>
        <v>400</v>
      </c>
      <c r="Z961" s="9" t="str">
        <f t="shared" si="133"/>
        <v/>
      </c>
      <c r="AA961" s="9" t="str">
        <f t="shared" si="134"/>
        <v>ppe</v>
      </c>
    </row>
    <row r="962" spans="1:27" x14ac:dyDescent="0.25">
      <c r="A962">
        <v>10414</v>
      </c>
      <c r="B962">
        <v>44</v>
      </c>
      <c r="C962">
        <v>73.98</v>
      </c>
      <c r="D962">
        <v>1</v>
      </c>
      <c r="E962" s="1">
        <v>42044.00277777778</v>
      </c>
      <c r="F962" s="1">
        <v>42045.728518518517</v>
      </c>
      <c r="G962" t="s">
        <v>222</v>
      </c>
      <c r="H962" t="s">
        <v>305</v>
      </c>
      <c r="I962" t="s">
        <v>210</v>
      </c>
      <c r="J962" t="s">
        <v>72</v>
      </c>
      <c r="K962">
        <v>51003</v>
      </c>
      <c r="L962" t="s">
        <v>20</v>
      </c>
      <c r="M962" t="s">
        <v>21</v>
      </c>
      <c r="N962" t="s">
        <v>211</v>
      </c>
      <c r="O962" t="s">
        <v>42</v>
      </c>
      <c r="P962" s="14" t="str">
        <f t="shared" si="126"/>
        <v>Juri Yoshido</v>
      </c>
      <c r="Q962" s="14" t="str">
        <f t="shared" si="127"/>
        <v>Juri Yoshido</v>
      </c>
      <c r="R962" t="s">
        <v>33</v>
      </c>
      <c r="S962" s="7">
        <f t="shared" si="128"/>
        <v>6</v>
      </c>
      <c r="T962" s="7" t="str">
        <f t="shared" si="129"/>
        <v>Medium</v>
      </c>
      <c r="U962" s="7" t="str">
        <f t="shared" si="130"/>
        <v>MEDIUM</v>
      </c>
      <c r="V962" s="7" t="str">
        <f t="shared" si="131"/>
        <v>medium</v>
      </c>
      <c r="W962" s="7" t="str">
        <f t="shared" si="132"/>
        <v>Medium</v>
      </c>
      <c r="X962" s="9" t="str">
        <f>LEFT(A962,2)</f>
        <v>10</v>
      </c>
      <c r="Y962" s="9" t="str">
        <f>RIGHT(A962,3)</f>
        <v>414</v>
      </c>
      <c r="Z962" s="9" t="str">
        <f t="shared" si="133"/>
        <v/>
      </c>
      <c r="AA962" s="9" t="str">
        <f t="shared" si="134"/>
        <v>Hol</v>
      </c>
    </row>
    <row r="963" spans="1:27" x14ac:dyDescent="0.25">
      <c r="A963">
        <v>10103</v>
      </c>
      <c r="B963">
        <v>25</v>
      </c>
      <c r="C963">
        <v>100</v>
      </c>
      <c r="D963">
        <v>13</v>
      </c>
      <c r="E963" s="1">
        <v>41462.018055555556</v>
      </c>
      <c r="F963" s="1">
        <v>41464.584328703706</v>
      </c>
      <c r="G963" t="s">
        <v>16</v>
      </c>
      <c r="H963" t="s">
        <v>289</v>
      </c>
      <c r="I963" t="s">
        <v>79</v>
      </c>
      <c r="K963">
        <v>4110</v>
      </c>
      <c r="L963" t="s">
        <v>48</v>
      </c>
      <c r="M963" t="s">
        <v>27</v>
      </c>
      <c r="N963" t="s">
        <v>80</v>
      </c>
      <c r="O963" t="s">
        <v>81</v>
      </c>
      <c r="P963" s="14" t="str">
        <f t="shared" ref="P963:P1026" si="135">CONCATENATE(O963," ",N963)</f>
        <v>Jonas Bergulfsen</v>
      </c>
      <c r="Q963" s="14" t="str">
        <f t="shared" ref="Q963:Q1026" si="136">O963&amp;" "&amp;N963</f>
        <v>Jonas Bergulfsen</v>
      </c>
      <c r="R963" t="s">
        <v>24</v>
      </c>
      <c r="S963" s="7">
        <f t="shared" ref="S963:S1026" si="137">LEN(R963)</f>
        <v>5</v>
      </c>
      <c r="T963" s="7" t="str">
        <f t="shared" ref="T963:T1026" si="138">TRIM(R963)</f>
        <v>Small</v>
      </c>
      <c r="U963" s="7" t="str">
        <f t="shared" ref="U963:U1026" si="139">UPPER(T963)</f>
        <v>SMALL</v>
      </c>
      <c r="V963" s="7" t="str">
        <f t="shared" ref="V963:V1026" si="140">LOWER(U963)</f>
        <v>small</v>
      </c>
      <c r="W963" s="7" t="str">
        <f t="shared" ref="W963:W1026" si="141">PROPER(V963)</f>
        <v>Small</v>
      </c>
      <c r="X963" s="9" t="str">
        <f>LEFT(A963,2)</f>
        <v>10</v>
      </c>
      <c r="Y963" s="9" t="str">
        <f>RIGHT(A963,3)</f>
        <v>103</v>
      </c>
      <c r="Z963" s="9" t="str">
        <f t="shared" ref="Z963:Z1026" si="142">MID(H963,6,6)</f>
        <v>ge Car</v>
      </c>
      <c r="AA963" s="9" t="str">
        <f t="shared" ref="AA963:AA1026" si="143">MID(G963,4,3)</f>
        <v>ppe</v>
      </c>
    </row>
    <row r="964" spans="1:27" x14ac:dyDescent="0.25">
      <c r="A964">
        <v>10111</v>
      </c>
      <c r="B964">
        <v>43</v>
      </c>
      <c r="C964">
        <v>100</v>
      </c>
      <c r="D964">
        <v>1</v>
      </c>
      <c r="E964" s="1">
        <v>41555.061111111114</v>
      </c>
      <c r="F964" s="1">
        <v>41555.401319444441</v>
      </c>
      <c r="G964" t="s">
        <v>16</v>
      </c>
      <c r="H964" t="s">
        <v>289</v>
      </c>
      <c r="I964" t="s">
        <v>38</v>
      </c>
      <c r="J964" t="s">
        <v>35</v>
      </c>
      <c r="L964" t="s">
        <v>20</v>
      </c>
      <c r="M964" t="s">
        <v>21</v>
      </c>
      <c r="N964" t="s">
        <v>51</v>
      </c>
      <c r="O964" t="s">
        <v>37</v>
      </c>
      <c r="P964" s="14" t="str">
        <f t="shared" si="135"/>
        <v>Julie Murphy</v>
      </c>
      <c r="Q964" s="14" t="str">
        <f t="shared" si="136"/>
        <v>Julie Murphy</v>
      </c>
      <c r="R964" t="s">
        <v>33</v>
      </c>
      <c r="S964" s="7">
        <f t="shared" si="137"/>
        <v>6</v>
      </c>
      <c r="T964" s="7" t="str">
        <f t="shared" si="138"/>
        <v>Medium</v>
      </c>
      <c r="U964" s="7" t="str">
        <f t="shared" si="139"/>
        <v>MEDIUM</v>
      </c>
      <c r="V964" s="7" t="str">
        <f t="shared" si="140"/>
        <v>medium</v>
      </c>
      <c r="W964" s="7" t="str">
        <f t="shared" si="141"/>
        <v>Medium</v>
      </c>
      <c r="X964" s="9" t="str">
        <f>LEFT(A964,2)</f>
        <v>10</v>
      </c>
      <c r="Y964" s="9" t="str">
        <f>RIGHT(A964,3)</f>
        <v>111</v>
      </c>
      <c r="Z964" s="9" t="str">
        <f t="shared" si="142"/>
        <v>ge Car</v>
      </c>
      <c r="AA964" s="9" t="str">
        <f t="shared" si="143"/>
        <v>ppe</v>
      </c>
    </row>
    <row r="965" spans="1:27" x14ac:dyDescent="0.25">
      <c r="A965">
        <v>10126</v>
      </c>
      <c r="B965">
        <v>30</v>
      </c>
      <c r="C965">
        <v>97.39</v>
      </c>
      <c r="D965">
        <v>13</v>
      </c>
      <c r="E965" s="1">
        <v>42344.942361111112</v>
      </c>
      <c r="F965" s="1">
        <v>42345.301944444444</v>
      </c>
      <c r="G965" t="s">
        <v>16</v>
      </c>
      <c r="H965" t="s">
        <v>289</v>
      </c>
      <c r="I965" t="s">
        <v>103</v>
      </c>
      <c r="K965">
        <v>28023</v>
      </c>
      <c r="L965" t="s">
        <v>104</v>
      </c>
      <c r="M965" t="s">
        <v>27</v>
      </c>
      <c r="N965" t="s">
        <v>113</v>
      </c>
      <c r="O965" t="s">
        <v>114</v>
      </c>
      <c r="P965" s="14" t="str">
        <f t="shared" si="135"/>
        <v>MartÂ¡n Sommer</v>
      </c>
      <c r="Q965" s="14" t="str">
        <f t="shared" si="136"/>
        <v>MartÂ¡n Sommer</v>
      </c>
      <c r="R965" t="s">
        <v>24</v>
      </c>
      <c r="S965" s="7">
        <f t="shared" si="137"/>
        <v>5</v>
      </c>
      <c r="T965" s="7" t="str">
        <f t="shared" si="138"/>
        <v>Small</v>
      </c>
      <c r="U965" s="7" t="str">
        <f t="shared" si="139"/>
        <v>SMALL</v>
      </c>
      <c r="V965" s="7" t="str">
        <f t="shared" si="140"/>
        <v>small</v>
      </c>
      <c r="W965" s="7" t="str">
        <f t="shared" si="141"/>
        <v>Small</v>
      </c>
      <c r="X965" s="9" t="str">
        <f>LEFT(A965,2)</f>
        <v>10</v>
      </c>
      <c r="Y965" s="9" t="str">
        <f>RIGHT(A965,3)</f>
        <v>126</v>
      </c>
      <c r="Z965" s="9" t="str">
        <f t="shared" si="142"/>
        <v>ge Car</v>
      </c>
      <c r="AA965" s="9" t="str">
        <f t="shared" si="143"/>
        <v>ppe</v>
      </c>
    </row>
    <row r="966" spans="1:27" x14ac:dyDescent="0.25">
      <c r="A966">
        <v>10139</v>
      </c>
      <c r="B966">
        <v>20</v>
      </c>
      <c r="C966">
        <v>90.06</v>
      </c>
      <c r="D966">
        <v>2</v>
      </c>
      <c r="E966" s="1">
        <v>42032.981249999997</v>
      </c>
      <c r="F966" s="1">
        <v>42033.093136574076</v>
      </c>
      <c r="G966" t="s">
        <v>16</v>
      </c>
      <c r="H966" t="s">
        <v>289</v>
      </c>
      <c r="I966" t="s">
        <v>90</v>
      </c>
      <c r="J966" t="s">
        <v>91</v>
      </c>
      <c r="K966">
        <v>2067</v>
      </c>
      <c r="L966" t="s">
        <v>56</v>
      </c>
      <c r="M966" t="s">
        <v>57</v>
      </c>
      <c r="N966" t="s">
        <v>92</v>
      </c>
      <c r="O966" t="s">
        <v>93</v>
      </c>
      <c r="P966" s="14" t="str">
        <f t="shared" si="135"/>
        <v>Adrian Huxley</v>
      </c>
      <c r="Q966" s="14" t="str">
        <f t="shared" si="136"/>
        <v>Adrian Huxley</v>
      </c>
      <c r="R966" t="s">
        <v>24</v>
      </c>
      <c r="S966" s="7">
        <f t="shared" si="137"/>
        <v>5</v>
      </c>
      <c r="T966" s="7" t="str">
        <f t="shared" si="138"/>
        <v>Small</v>
      </c>
      <c r="U966" s="7" t="str">
        <f t="shared" si="139"/>
        <v>SMALL</v>
      </c>
      <c r="V966" s="7" t="str">
        <f t="shared" si="140"/>
        <v>small</v>
      </c>
      <c r="W966" s="7" t="str">
        <f t="shared" si="141"/>
        <v>Small</v>
      </c>
      <c r="X966" s="9" t="str">
        <f>LEFT(A966,2)</f>
        <v>10</v>
      </c>
      <c r="Y966" s="9" t="str">
        <f>RIGHT(A966,3)</f>
        <v>139</v>
      </c>
      <c r="Z966" s="9" t="str">
        <f t="shared" si="142"/>
        <v>ge Car</v>
      </c>
      <c r="AA966" s="9" t="str">
        <f t="shared" si="143"/>
        <v>ppe</v>
      </c>
    </row>
    <row r="967" spans="1:27" x14ac:dyDescent="0.25">
      <c r="A967">
        <v>10150</v>
      </c>
      <c r="B967">
        <v>26</v>
      </c>
      <c r="C967">
        <v>100</v>
      </c>
      <c r="D967">
        <v>10</v>
      </c>
      <c r="E967" s="1">
        <v>41239.060416666667</v>
      </c>
      <c r="F967" s="1">
        <v>41240.36141203704</v>
      </c>
      <c r="G967" t="s">
        <v>16</v>
      </c>
      <c r="H967" t="s">
        <v>289</v>
      </c>
      <c r="I967" t="s">
        <v>115</v>
      </c>
      <c r="K967">
        <v>79903</v>
      </c>
      <c r="L967" t="s">
        <v>115</v>
      </c>
      <c r="M967" t="s">
        <v>116</v>
      </c>
      <c r="N967" t="s">
        <v>117</v>
      </c>
      <c r="O967" t="s">
        <v>118</v>
      </c>
      <c r="P967" s="14" t="str">
        <f t="shared" si="135"/>
        <v>Eric Natividad</v>
      </c>
      <c r="Q967" s="14" t="str">
        <f t="shared" si="136"/>
        <v>Eric Natividad</v>
      </c>
      <c r="R967" t="s">
        <v>24</v>
      </c>
      <c r="S967" s="7">
        <f t="shared" si="137"/>
        <v>5</v>
      </c>
      <c r="T967" s="7" t="str">
        <f t="shared" si="138"/>
        <v>Small</v>
      </c>
      <c r="U967" s="7" t="str">
        <f t="shared" si="139"/>
        <v>SMALL</v>
      </c>
      <c r="V967" s="7" t="str">
        <f t="shared" si="140"/>
        <v>small</v>
      </c>
      <c r="W967" s="7" t="str">
        <f t="shared" si="141"/>
        <v>Small</v>
      </c>
      <c r="X967" s="9" t="str">
        <f>LEFT(A967,2)</f>
        <v>10</v>
      </c>
      <c r="Y967" s="9" t="str">
        <f>RIGHT(A967,3)</f>
        <v>150</v>
      </c>
      <c r="Z967" s="9" t="str">
        <f t="shared" si="142"/>
        <v>ge Car</v>
      </c>
      <c r="AA967" s="9" t="str">
        <f t="shared" si="143"/>
        <v>ppe</v>
      </c>
    </row>
    <row r="968" spans="1:27" x14ac:dyDescent="0.25">
      <c r="A968">
        <v>10163</v>
      </c>
      <c r="B968">
        <v>40</v>
      </c>
      <c r="C968">
        <v>100</v>
      </c>
      <c r="D968">
        <v>3</v>
      </c>
      <c r="E968" s="1">
        <v>42581.01666666667</v>
      </c>
      <c r="F968" s="1">
        <v>42582.873599537037</v>
      </c>
      <c r="G968" t="s">
        <v>16</v>
      </c>
      <c r="H968" t="s">
        <v>289</v>
      </c>
      <c r="I968" t="s">
        <v>18</v>
      </c>
      <c r="J968" t="s">
        <v>19</v>
      </c>
      <c r="K968">
        <v>10022</v>
      </c>
      <c r="L968" t="s">
        <v>20</v>
      </c>
      <c r="M968" t="s">
        <v>21</v>
      </c>
      <c r="N968" t="s">
        <v>73</v>
      </c>
      <c r="O968" t="s">
        <v>119</v>
      </c>
      <c r="P968" s="14" t="str">
        <f t="shared" si="135"/>
        <v>Maria Hernandez</v>
      </c>
      <c r="Q968" s="14" t="str">
        <f t="shared" si="136"/>
        <v>Maria Hernandez</v>
      </c>
      <c r="R968" t="s">
        <v>33</v>
      </c>
      <c r="S968" s="7">
        <f t="shared" si="137"/>
        <v>6</v>
      </c>
      <c r="T968" s="7" t="str">
        <f t="shared" si="138"/>
        <v>Medium</v>
      </c>
      <c r="U968" s="7" t="str">
        <f t="shared" si="139"/>
        <v>MEDIUM</v>
      </c>
      <c r="V968" s="7" t="str">
        <f t="shared" si="140"/>
        <v>medium</v>
      </c>
      <c r="W968" s="7" t="str">
        <f t="shared" si="141"/>
        <v>Medium</v>
      </c>
      <c r="X968" s="9" t="str">
        <f>LEFT(A968,2)</f>
        <v>10</v>
      </c>
      <c r="Y968" s="9" t="str">
        <f>RIGHT(A968,3)</f>
        <v>163</v>
      </c>
      <c r="Z968" s="9" t="str">
        <f t="shared" si="142"/>
        <v>ge Car</v>
      </c>
      <c r="AA968" s="9" t="str">
        <f t="shared" si="143"/>
        <v>ppe</v>
      </c>
    </row>
    <row r="969" spans="1:27" x14ac:dyDescent="0.25">
      <c r="A969">
        <v>10173</v>
      </c>
      <c r="B969">
        <v>31</v>
      </c>
      <c r="C969">
        <v>89.01</v>
      </c>
      <c r="D969">
        <v>1</v>
      </c>
      <c r="E969" s="1">
        <v>40937.981249999997</v>
      </c>
      <c r="F969" s="1">
        <v>40940.734710648147</v>
      </c>
      <c r="G969" t="s">
        <v>16</v>
      </c>
      <c r="H969" t="s">
        <v>289</v>
      </c>
      <c r="I969" t="s">
        <v>290</v>
      </c>
      <c r="K969">
        <v>24100</v>
      </c>
      <c r="L969" t="s">
        <v>148</v>
      </c>
      <c r="M969" t="s">
        <v>27</v>
      </c>
      <c r="N969" t="s">
        <v>291</v>
      </c>
      <c r="O969" t="s">
        <v>292</v>
      </c>
      <c r="P969" s="14" t="str">
        <f t="shared" si="135"/>
        <v>Giovanni Rovelli</v>
      </c>
      <c r="Q969" s="14" t="str">
        <f t="shared" si="136"/>
        <v>Giovanni Rovelli</v>
      </c>
      <c r="R969" t="s">
        <v>24</v>
      </c>
      <c r="S969" s="7">
        <f t="shared" si="137"/>
        <v>5</v>
      </c>
      <c r="T969" s="7" t="str">
        <f t="shared" si="138"/>
        <v>Small</v>
      </c>
      <c r="U969" s="7" t="str">
        <f t="shared" si="139"/>
        <v>SMALL</v>
      </c>
      <c r="V969" s="7" t="str">
        <f t="shared" si="140"/>
        <v>small</v>
      </c>
      <c r="W969" s="7" t="str">
        <f t="shared" si="141"/>
        <v>Small</v>
      </c>
      <c r="X969" s="9" t="str">
        <f>LEFT(A969,2)</f>
        <v>10</v>
      </c>
      <c r="Y969" s="9" t="str">
        <f>RIGHT(A969,3)</f>
        <v>173</v>
      </c>
      <c r="Z969" s="9" t="str">
        <f t="shared" si="142"/>
        <v>ge Car</v>
      </c>
      <c r="AA969" s="9" t="str">
        <f t="shared" si="143"/>
        <v>ppe</v>
      </c>
    </row>
    <row r="970" spans="1:27" x14ac:dyDescent="0.25">
      <c r="A970">
        <v>10183</v>
      </c>
      <c r="B970">
        <v>22</v>
      </c>
      <c r="C970">
        <v>100</v>
      </c>
      <c r="D970">
        <v>10</v>
      </c>
      <c r="E970" s="1">
        <v>41422.079861111109</v>
      </c>
      <c r="F970" s="1">
        <v>41424.278217592589</v>
      </c>
      <c r="G970" t="s">
        <v>16</v>
      </c>
      <c r="H970" t="s">
        <v>289</v>
      </c>
      <c r="I970" t="s">
        <v>124</v>
      </c>
      <c r="J970" t="s">
        <v>83</v>
      </c>
      <c r="K970">
        <v>71270</v>
      </c>
      <c r="L970" t="s">
        <v>20</v>
      </c>
      <c r="M970" t="s">
        <v>21</v>
      </c>
      <c r="N970" t="s">
        <v>125</v>
      </c>
      <c r="O970" t="s">
        <v>126</v>
      </c>
      <c r="P970" s="14" t="str">
        <f t="shared" si="135"/>
        <v>Francisca Cervantes</v>
      </c>
      <c r="Q970" s="14" t="str">
        <f t="shared" si="136"/>
        <v>Francisca Cervantes</v>
      </c>
      <c r="R970" t="s">
        <v>24</v>
      </c>
      <c r="S970" s="7">
        <f t="shared" si="137"/>
        <v>5</v>
      </c>
      <c r="T970" s="7" t="str">
        <f t="shared" si="138"/>
        <v>Small</v>
      </c>
      <c r="U970" s="7" t="str">
        <f t="shared" si="139"/>
        <v>SMALL</v>
      </c>
      <c r="V970" s="7" t="str">
        <f t="shared" si="140"/>
        <v>small</v>
      </c>
      <c r="W970" s="7" t="str">
        <f t="shared" si="141"/>
        <v>Small</v>
      </c>
      <c r="X970" s="9" t="str">
        <f>LEFT(A970,2)</f>
        <v>10</v>
      </c>
      <c r="Y970" s="9" t="str">
        <f>RIGHT(A970,3)</f>
        <v>183</v>
      </c>
      <c r="Z970" s="9" t="str">
        <f t="shared" si="142"/>
        <v>ge Car</v>
      </c>
      <c r="AA970" s="9" t="str">
        <f t="shared" si="143"/>
        <v>ppe</v>
      </c>
    </row>
    <row r="971" spans="1:27" x14ac:dyDescent="0.25">
      <c r="A971">
        <v>10193</v>
      </c>
      <c r="B971">
        <v>23</v>
      </c>
      <c r="C971">
        <v>100</v>
      </c>
      <c r="D971">
        <v>2</v>
      </c>
      <c r="E971" s="1">
        <v>41479.989583333336</v>
      </c>
      <c r="F971" s="1">
        <v>41480.511608796296</v>
      </c>
      <c r="G971" t="s">
        <v>16</v>
      </c>
      <c r="H971" t="s">
        <v>289</v>
      </c>
      <c r="I971" t="s">
        <v>293</v>
      </c>
      <c r="J971" t="s">
        <v>55</v>
      </c>
      <c r="K971">
        <v>3150</v>
      </c>
      <c r="L971" t="s">
        <v>56</v>
      </c>
      <c r="M971" t="s">
        <v>57</v>
      </c>
      <c r="N971" t="s">
        <v>294</v>
      </c>
      <c r="O971" t="s">
        <v>295</v>
      </c>
      <c r="P971" s="14" t="str">
        <f t="shared" si="135"/>
        <v>Sean Connery</v>
      </c>
      <c r="Q971" s="14" t="str">
        <f t="shared" si="136"/>
        <v>Sean Connery</v>
      </c>
      <c r="R971" t="s">
        <v>24</v>
      </c>
      <c r="S971" s="7">
        <f t="shared" si="137"/>
        <v>5</v>
      </c>
      <c r="T971" s="7" t="str">
        <f t="shared" si="138"/>
        <v>Small</v>
      </c>
      <c r="U971" s="7" t="str">
        <f t="shared" si="139"/>
        <v>SMALL</v>
      </c>
      <c r="V971" s="7" t="str">
        <f t="shared" si="140"/>
        <v>small</v>
      </c>
      <c r="W971" s="7" t="str">
        <f t="shared" si="141"/>
        <v>Small</v>
      </c>
      <c r="X971" s="9" t="str">
        <f>LEFT(A971,2)</f>
        <v>10</v>
      </c>
      <c r="Y971" s="9" t="str">
        <f>RIGHT(A971,3)</f>
        <v>193</v>
      </c>
      <c r="Z971" s="9" t="str">
        <f t="shared" si="142"/>
        <v>ge Car</v>
      </c>
      <c r="AA971" s="9" t="str">
        <f t="shared" si="143"/>
        <v>ppe</v>
      </c>
    </row>
    <row r="972" spans="1:27" x14ac:dyDescent="0.25">
      <c r="A972">
        <v>10206</v>
      </c>
      <c r="B972">
        <v>30</v>
      </c>
      <c r="C972">
        <v>100</v>
      </c>
      <c r="D972">
        <v>8</v>
      </c>
      <c r="E972" s="1">
        <v>41334.98333333333</v>
      </c>
      <c r="F972" s="1">
        <v>41336.420532407406</v>
      </c>
      <c r="G972" t="s">
        <v>16</v>
      </c>
      <c r="H972" t="s">
        <v>289</v>
      </c>
      <c r="I972" t="s">
        <v>130</v>
      </c>
      <c r="J972" t="s">
        <v>131</v>
      </c>
      <c r="K972" t="s">
        <v>132</v>
      </c>
      <c r="L972" t="s">
        <v>133</v>
      </c>
      <c r="M972" t="s">
        <v>21</v>
      </c>
      <c r="N972" t="s">
        <v>134</v>
      </c>
      <c r="O972" t="s">
        <v>135</v>
      </c>
      <c r="P972" s="14" t="str">
        <f t="shared" si="135"/>
        <v>Yoshi Tannamuri</v>
      </c>
      <c r="Q972" s="14" t="str">
        <f t="shared" si="136"/>
        <v>Yoshi Tannamuri</v>
      </c>
      <c r="R972" t="s">
        <v>33</v>
      </c>
      <c r="S972" s="7">
        <f t="shared" si="137"/>
        <v>6</v>
      </c>
      <c r="T972" s="7" t="str">
        <f t="shared" si="138"/>
        <v>Medium</v>
      </c>
      <c r="U972" s="7" t="str">
        <f t="shared" si="139"/>
        <v>MEDIUM</v>
      </c>
      <c r="V972" s="7" t="str">
        <f t="shared" si="140"/>
        <v>medium</v>
      </c>
      <c r="W972" s="7" t="str">
        <f t="shared" si="141"/>
        <v>Medium</v>
      </c>
      <c r="X972" s="9" t="str">
        <f>LEFT(A972,2)</f>
        <v>10</v>
      </c>
      <c r="Y972" s="9" t="str">
        <f>RIGHT(A972,3)</f>
        <v>206</v>
      </c>
      <c r="Z972" s="9" t="str">
        <f t="shared" si="142"/>
        <v>ge Car</v>
      </c>
      <c r="AA972" s="9" t="str">
        <f t="shared" si="143"/>
        <v>ppe</v>
      </c>
    </row>
    <row r="973" spans="1:27" x14ac:dyDescent="0.25">
      <c r="A973">
        <v>10215</v>
      </c>
      <c r="B973">
        <v>49</v>
      </c>
      <c r="C973">
        <v>100</v>
      </c>
      <c r="D973">
        <v>5</v>
      </c>
      <c r="E973" s="1">
        <v>41775.006249999999</v>
      </c>
      <c r="F973" s="1">
        <v>41776.581006944441</v>
      </c>
      <c r="G973" t="s">
        <v>16</v>
      </c>
      <c r="H973" t="s">
        <v>289</v>
      </c>
      <c r="I973" t="s">
        <v>136</v>
      </c>
      <c r="J973" t="s">
        <v>35</v>
      </c>
      <c r="K973">
        <v>94019</v>
      </c>
      <c r="L973" t="s">
        <v>20</v>
      </c>
      <c r="M973" t="s">
        <v>21</v>
      </c>
      <c r="N973" t="s">
        <v>137</v>
      </c>
      <c r="O973" t="s">
        <v>138</v>
      </c>
      <c r="P973" s="14" t="str">
        <f t="shared" si="135"/>
        <v>Steve Thompson</v>
      </c>
      <c r="Q973" s="14" t="str">
        <f t="shared" si="136"/>
        <v>Steve Thompson</v>
      </c>
      <c r="R973" t="s">
        <v>33</v>
      </c>
      <c r="S973" s="7">
        <f t="shared" si="137"/>
        <v>6</v>
      </c>
      <c r="T973" s="7" t="str">
        <f t="shared" si="138"/>
        <v>Medium</v>
      </c>
      <c r="U973" s="7" t="str">
        <f t="shared" si="139"/>
        <v>MEDIUM</v>
      </c>
      <c r="V973" s="7" t="str">
        <f t="shared" si="140"/>
        <v>medium</v>
      </c>
      <c r="W973" s="7" t="str">
        <f t="shared" si="141"/>
        <v>Medium</v>
      </c>
      <c r="X973" s="9" t="str">
        <f>LEFT(A973,2)</f>
        <v>10</v>
      </c>
      <c r="Y973" s="9" t="str">
        <f>RIGHT(A973,3)</f>
        <v>215</v>
      </c>
      <c r="Z973" s="9" t="str">
        <f t="shared" si="142"/>
        <v>ge Car</v>
      </c>
      <c r="AA973" s="9" t="str">
        <f t="shared" si="143"/>
        <v>ppe</v>
      </c>
    </row>
    <row r="974" spans="1:27" x14ac:dyDescent="0.25">
      <c r="A974">
        <v>10228</v>
      </c>
      <c r="B974">
        <v>31</v>
      </c>
      <c r="C974">
        <v>100</v>
      </c>
      <c r="D974">
        <v>4</v>
      </c>
      <c r="E974" s="1">
        <v>41649.990277777775</v>
      </c>
      <c r="F974" s="1">
        <v>41651.963379629633</v>
      </c>
      <c r="G974" t="s">
        <v>16</v>
      </c>
      <c r="H974" t="s">
        <v>289</v>
      </c>
      <c r="I974" t="s">
        <v>71</v>
      </c>
      <c r="J974" t="s">
        <v>72</v>
      </c>
      <c r="K974">
        <v>51247</v>
      </c>
      <c r="L974" t="s">
        <v>20</v>
      </c>
      <c r="M974" t="s">
        <v>21</v>
      </c>
      <c r="N974" t="s">
        <v>139</v>
      </c>
      <c r="O974" t="s">
        <v>84</v>
      </c>
      <c r="P974" s="14" t="str">
        <f t="shared" si="135"/>
        <v>Kyung Tseng</v>
      </c>
      <c r="Q974" s="14" t="str">
        <f t="shared" si="136"/>
        <v>Kyung Tseng</v>
      </c>
      <c r="R974" t="s">
        <v>33</v>
      </c>
      <c r="S974" s="7">
        <f t="shared" si="137"/>
        <v>6</v>
      </c>
      <c r="T974" s="7" t="str">
        <f t="shared" si="138"/>
        <v>Medium</v>
      </c>
      <c r="U974" s="7" t="str">
        <f t="shared" si="139"/>
        <v>MEDIUM</v>
      </c>
      <c r="V974" s="7" t="str">
        <f t="shared" si="140"/>
        <v>medium</v>
      </c>
      <c r="W974" s="7" t="str">
        <f t="shared" si="141"/>
        <v>Medium</v>
      </c>
      <c r="X974" s="9" t="str">
        <f>LEFT(A974,2)</f>
        <v>10</v>
      </c>
      <c r="Y974" s="9" t="str">
        <f>RIGHT(A974,3)</f>
        <v>228</v>
      </c>
      <c r="Z974" s="9" t="str">
        <f t="shared" si="142"/>
        <v>ge Car</v>
      </c>
      <c r="AA974" s="9" t="str">
        <f t="shared" si="143"/>
        <v>ppe</v>
      </c>
    </row>
    <row r="975" spans="1:27" x14ac:dyDescent="0.25">
      <c r="A975">
        <v>10244</v>
      </c>
      <c r="B975">
        <v>29</v>
      </c>
      <c r="C975">
        <v>100</v>
      </c>
      <c r="D975">
        <v>2</v>
      </c>
      <c r="E975" s="1">
        <v>42408.067361111112</v>
      </c>
      <c r="F975" s="1">
        <v>42409.142488425925</v>
      </c>
      <c r="G975" t="s">
        <v>16</v>
      </c>
      <c r="H975" t="s">
        <v>289</v>
      </c>
      <c r="I975" t="s">
        <v>103</v>
      </c>
      <c r="K975">
        <v>28034</v>
      </c>
      <c r="L975" t="s">
        <v>104</v>
      </c>
      <c r="M975" t="s">
        <v>27</v>
      </c>
      <c r="N975" t="s">
        <v>105</v>
      </c>
      <c r="O975" t="s">
        <v>106</v>
      </c>
      <c r="P975" s="14" t="str">
        <f t="shared" si="135"/>
        <v>Diego Freyre</v>
      </c>
      <c r="Q975" s="14" t="str">
        <f t="shared" si="136"/>
        <v>Diego Freyre</v>
      </c>
      <c r="R975" t="s">
        <v>33</v>
      </c>
      <c r="S975" s="7">
        <f t="shared" si="137"/>
        <v>6</v>
      </c>
      <c r="T975" s="7" t="str">
        <f t="shared" si="138"/>
        <v>Medium</v>
      </c>
      <c r="U975" s="7" t="str">
        <f t="shared" si="139"/>
        <v>MEDIUM</v>
      </c>
      <c r="V975" s="7" t="str">
        <f t="shared" si="140"/>
        <v>medium</v>
      </c>
      <c r="W975" s="7" t="str">
        <f t="shared" si="141"/>
        <v>Medium</v>
      </c>
      <c r="X975" s="9" t="str">
        <f>LEFT(A975,2)</f>
        <v>10</v>
      </c>
      <c r="Y975" s="9" t="str">
        <f>RIGHT(A975,3)</f>
        <v>244</v>
      </c>
      <c r="Z975" s="9" t="str">
        <f t="shared" si="142"/>
        <v>ge Car</v>
      </c>
      <c r="AA975" s="9" t="str">
        <f t="shared" si="143"/>
        <v>ppe</v>
      </c>
    </row>
    <row r="976" spans="1:27" x14ac:dyDescent="0.25">
      <c r="A976">
        <v>10257</v>
      </c>
      <c r="B976">
        <v>37</v>
      </c>
      <c r="C976">
        <v>84.82</v>
      </c>
      <c r="D976">
        <v>2</v>
      </c>
      <c r="E976" s="1">
        <v>41311.027777777781</v>
      </c>
      <c r="F976" s="1">
        <v>41311.522615740738</v>
      </c>
      <c r="G976" t="s">
        <v>16</v>
      </c>
      <c r="H976" t="s">
        <v>289</v>
      </c>
      <c r="I976" t="s">
        <v>220</v>
      </c>
      <c r="J976" t="s">
        <v>35</v>
      </c>
      <c r="K976">
        <v>94217</v>
      </c>
      <c r="L976" t="s">
        <v>20</v>
      </c>
      <c r="M976" t="s">
        <v>21</v>
      </c>
      <c r="N976" t="s">
        <v>60</v>
      </c>
      <c r="O976" t="s">
        <v>221</v>
      </c>
      <c r="P976" s="14" t="str">
        <f t="shared" si="135"/>
        <v>Sue Frick</v>
      </c>
      <c r="Q976" s="14" t="str">
        <f t="shared" si="136"/>
        <v>Sue Frick</v>
      </c>
      <c r="R976" t="s">
        <v>33</v>
      </c>
      <c r="S976" s="7">
        <f t="shared" si="137"/>
        <v>6</v>
      </c>
      <c r="T976" s="7" t="str">
        <f t="shared" si="138"/>
        <v>Medium</v>
      </c>
      <c r="U976" s="7" t="str">
        <f t="shared" si="139"/>
        <v>MEDIUM</v>
      </c>
      <c r="V976" s="7" t="str">
        <f t="shared" si="140"/>
        <v>medium</v>
      </c>
      <c r="W976" s="7" t="str">
        <f t="shared" si="141"/>
        <v>Medium</v>
      </c>
      <c r="X976" s="9" t="str">
        <f>LEFT(A976,2)</f>
        <v>10</v>
      </c>
      <c r="Y976" s="9" t="str">
        <f>RIGHT(A976,3)</f>
        <v>257</v>
      </c>
      <c r="Z976" s="9" t="str">
        <f t="shared" si="142"/>
        <v>ge Car</v>
      </c>
      <c r="AA976" s="9" t="str">
        <f t="shared" si="143"/>
        <v>ppe</v>
      </c>
    </row>
    <row r="977" spans="1:27" x14ac:dyDescent="0.25">
      <c r="A977">
        <v>10270</v>
      </c>
      <c r="B977">
        <v>38</v>
      </c>
      <c r="C977">
        <v>100</v>
      </c>
      <c r="D977">
        <v>11</v>
      </c>
      <c r="E977" s="1">
        <v>41554.037499999999</v>
      </c>
      <c r="F977" s="1">
        <v>41556.7659375</v>
      </c>
      <c r="G977" t="s">
        <v>16</v>
      </c>
      <c r="H977" t="s">
        <v>289</v>
      </c>
      <c r="I977" t="s">
        <v>90</v>
      </c>
      <c r="J977" t="s">
        <v>91</v>
      </c>
      <c r="K977">
        <v>2067</v>
      </c>
      <c r="L977" t="s">
        <v>56</v>
      </c>
      <c r="M977" t="s">
        <v>57</v>
      </c>
      <c r="N977" t="s">
        <v>92</v>
      </c>
      <c r="O977" t="s">
        <v>93</v>
      </c>
      <c r="P977" s="14" t="str">
        <f t="shared" si="135"/>
        <v>Adrian Huxley</v>
      </c>
      <c r="Q977" s="14" t="str">
        <f t="shared" si="136"/>
        <v>Adrian Huxley</v>
      </c>
      <c r="R977" t="s">
        <v>33</v>
      </c>
      <c r="S977" s="7">
        <f t="shared" si="137"/>
        <v>6</v>
      </c>
      <c r="T977" s="7" t="str">
        <f t="shared" si="138"/>
        <v>Medium</v>
      </c>
      <c r="U977" s="7" t="str">
        <f t="shared" si="139"/>
        <v>MEDIUM</v>
      </c>
      <c r="V977" s="7" t="str">
        <f t="shared" si="140"/>
        <v>medium</v>
      </c>
      <c r="W977" s="7" t="str">
        <f t="shared" si="141"/>
        <v>Medium</v>
      </c>
      <c r="X977" s="9" t="str">
        <f>LEFT(A977,2)</f>
        <v>10</v>
      </c>
      <c r="Y977" s="9" t="str">
        <f>RIGHT(A977,3)</f>
        <v>270</v>
      </c>
      <c r="Z977" s="9" t="str">
        <f t="shared" si="142"/>
        <v>ge Car</v>
      </c>
      <c r="AA977" s="9" t="str">
        <f t="shared" si="143"/>
        <v>ppe</v>
      </c>
    </row>
    <row r="978" spans="1:27" x14ac:dyDescent="0.25">
      <c r="A978">
        <v>10280</v>
      </c>
      <c r="B978">
        <v>29</v>
      </c>
      <c r="C978">
        <v>100</v>
      </c>
      <c r="D978">
        <v>4</v>
      </c>
      <c r="E978" s="1">
        <v>41533.981249999997</v>
      </c>
      <c r="F978" s="1">
        <v>41534.284918981481</v>
      </c>
      <c r="G978" t="s">
        <v>16</v>
      </c>
      <c r="H978" t="s">
        <v>289</v>
      </c>
      <c r="I978" t="s">
        <v>147</v>
      </c>
      <c r="K978">
        <v>10100</v>
      </c>
      <c r="L978" t="s">
        <v>148</v>
      </c>
      <c r="M978" t="s">
        <v>27</v>
      </c>
      <c r="N978" t="s">
        <v>149</v>
      </c>
      <c r="O978" t="s">
        <v>150</v>
      </c>
      <c r="P978" s="14" t="str">
        <f t="shared" si="135"/>
        <v>Paolo Accorti</v>
      </c>
      <c r="Q978" s="14" t="str">
        <f t="shared" si="136"/>
        <v>Paolo Accorti</v>
      </c>
      <c r="R978" t="s">
        <v>33</v>
      </c>
      <c r="S978" s="7">
        <f t="shared" si="137"/>
        <v>6</v>
      </c>
      <c r="T978" s="7" t="str">
        <f t="shared" si="138"/>
        <v>Medium</v>
      </c>
      <c r="U978" s="7" t="str">
        <f t="shared" si="139"/>
        <v>MEDIUM</v>
      </c>
      <c r="V978" s="7" t="str">
        <f t="shared" si="140"/>
        <v>medium</v>
      </c>
      <c r="W978" s="7" t="str">
        <f t="shared" si="141"/>
        <v>Medium</v>
      </c>
      <c r="X978" s="9" t="str">
        <f>LEFT(A978,2)</f>
        <v>10</v>
      </c>
      <c r="Y978" s="9" t="str">
        <f>RIGHT(A978,3)</f>
        <v>280</v>
      </c>
      <c r="Z978" s="9" t="str">
        <f t="shared" si="142"/>
        <v>ge Car</v>
      </c>
      <c r="AA978" s="9" t="str">
        <f t="shared" si="143"/>
        <v>ppe</v>
      </c>
    </row>
    <row r="979" spans="1:27" x14ac:dyDescent="0.25">
      <c r="A979">
        <v>10291</v>
      </c>
      <c r="B979">
        <v>23</v>
      </c>
      <c r="C979">
        <v>100</v>
      </c>
      <c r="D979">
        <v>13</v>
      </c>
      <c r="E979" s="1">
        <v>41507.981249999997</v>
      </c>
      <c r="F979" s="1">
        <v>41510.157037037039</v>
      </c>
      <c r="G979" t="s">
        <v>16</v>
      </c>
      <c r="H979" t="s">
        <v>289</v>
      </c>
      <c r="I979" t="s">
        <v>151</v>
      </c>
      <c r="K979" t="s">
        <v>152</v>
      </c>
      <c r="L979" t="s">
        <v>110</v>
      </c>
      <c r="M979" t="s">
        <v>27</v>
      </c>
      <c r="N979" t="s">
        <v>153</v>
      </c>
      <c r="O979" t="s">
        <v>119</v>
      </c>
      <c r="P979" s="14" t="str">
        <f t="shared" si="135"/>
        <v>Maria Larsson</v>
      </c>
      <c r="Q979" s="14" t="str">
        <f t="shared" si="136"/>
        <v>Maria Larsson</v>
      </c>
      <c r="R979" t="s">
        <v>24</v>
      </c>
      <c r="S979" s="7">
        <f t="shared" si="137"/>
        <v>5</v>
      </c>
      <c r="T979" s="7" t="str">
        <f t="shared" si="138"/>
        <v>Small</v>
      </c>
      <c r="U979" s="7" t="str">
        <f t="shared" si="139"/>
        <v>SMALL</v>
      </c>
      <c r="V979" s="7" t="str">
        <f t="shared" si="140"/>
        <v>small</v>
      </c>
      <c r="W979" s="7" t="str">
        <f t="shared" si="141"/>
        <v>Small</v>
      </c>
      <c r="X979" s="9" t="str">
        <f>LEFT(A979,2)</f>
        <v>10</v>
      </c>
      <c r="Y979" s="9" t="str">
        <f>RIGHT(A979,3)</f>
        <v>291</v>
      </c>
      <c r="Z979" s="9" t="str">
        <f t="shared" si="142"/>
        <v>ge Car</v>
      </c>
      <c r="AA979" s="9" t="str">
        <f t="shared" si="143"/>
        <v>ppe</v>
      </c>
    </row>
    <row r="980" spans="1:27" x14ac:dyDescent="0.25">
      <c r="A980">
        <v>10304</v>
      </c>
      <c r="B980">
        <v>26</v>
      </c>
      <c r="C980">
        <v>85.87</v>
      </c>
      <c r="D980">
        <v>8</v>
      </c>
      <c r="E980" s="1">
        <v>41278.033333333333</v>
      </c>
      <c r="F980" s="1">
        <v>41278.362881944442</v>
      </c>
      <c r="G980" t="s">
        <v>16</v>
      </c>
      <c r="H980" t="s">
        <v>289</v>
      </c>
      <c r="I980" t="s">
        <v>154</v>
      </c>
      <c r="K980">
        <v>78000</v>
      </c>
      <c r="L980" t="s">
        <v>26</v>
      </c>
      <c r="M980" t="s">
        <v>27</v>
      </c>
      <c r="N980" t="s">
        <v>155</v>
      </c>
      <c r="O980" t="s">
        <v>32</v>
      </c>
      <c r="P980" s="14" t="str">
        <f t="shared" si="135"/>
        <v>Daniel Tonini</v>
      </c>
      <c r="Q980" s="14" t="str">
        <f t="shared" si="136"/>
        <v>Daniel Tonini</v>
      </c>
      <c r="R980" t="s">
        <v>24</v>
      </c>
      <c r="S980" s="7">
        <f t="shared" si="137"/>
        <v>5</v>
      </c>
      <c r="T980" s="7" t="str">
        <f t="shared" si="138"/>
        <v>Small</v>
      </c>
      <c r="U980" s="7" t="str">
        <f t="shared" si="139"/>
        <v>SMALL</v>
      </c>
      <c r="V980" s="7" t="str">
        <f t="shared" si="140"/>
        <v>small</v>
      </c>
      <c r="W980" s="7" t="str">
        <f t="shared" si="141"/>
        <v>Small</v>
      </c>
      <c r="X980" s="9" t="str">
        <f>LEFT(A980,2)</f>
        <v>10</v>
      </c>
      <c r="Y980" s="9" t="str">
        <f>RIGHT(A980,3)</f>
        <v>304</v>
      </c>
      <c r="Z980" s="9" t="str">
        <f t="shared" si="142"/>
        <v>ge Car</v>
      </c>
      <c r="AA980" s="9" t="str">
        <f t="shared" si="143"/>
        <v>ppe</v>
      </c>
    </row>
    <row r="981" spans="1:27" x14ac:dyDescent="0.25">
      <c r="A981">
        <v>10312</v>
      </c>
      <c r="B981">
        <v>38</v>
      </c>
      <c r="C981">
        <v>100</v>
      </c>
      <c r="D981">
        <v>5</v>
      </c>
      <c r="E981" s="1">
        <v>41597.026388888888</v>
      </c>
      <c r="F981" s="1">
        <v>41597.564780092594</v>
      </c>
      <c r="G981" t="s">
        <v>16</v>
      </c>
      <c r="H981" t="s">
        <v>289</v>
      </c>
      <c r="I981" t="s">
        <v>156</v>
      </c>
      <c r="J981" t="s">
        <v>35</v>
      </c>
      <c r="K981">
        <v>97562</v>
      </c>
      <c r="L981" t="s">
        <v>20</v>
      </c>
      <c r="M981" t="s">
        <v>21</v>
      </c>
      <c r="N981" t="s">
        <v>157</v>
      </c>
      <c r="O981" t="s">
        <v>158</v>
      </c>
      <c r="P981" s="14" t="str">
        <f t="shared" si="135"/>
        <v>Valarie Nelson</v>
      </c>
      <c r="Q981" s="14" t="str">
        <f t="shared" si="136"/>
        <v>Valarie Nelson</v>
      </c>
      <c r="R981" t="s">
        <v>33</v>
      </c>
      <c r="S981" s="7">
        <f t="shared" si="137"/>
        <v>6</v>
      </c>
      <c r="T981" s="7" t="str">
        <f t="shared" si="138"/>
        <v>Medium</v>
      </c>
      <c r="U981" s="7" t="str">
        <f t="shared" si="139"/>
        <v>MEDIUM</v>
      </c>
      <c r="V981" s="7" t="str">
        <f t="shared" si="140"/>
        <v>medium</v>
      </c>
      <c r="W981" s="7" t="str">
        <f t="shared" si="141"/>
        <v>Medium</v>
      </c>
      <c r="X981" s="9" t="str">
        <f>LEFT(A981,2)</f>
        <v>10</v>
      </c>
      <c r="Y981" s="9" t="str">
        <f>RIGHT(A981,3)</f>
        <v>312</v>
      </c>
      <c r="Z981" s="9" t="str">
        <f t="shared" si="142"/>
        <v>ge Car</v>
      </c>
      <c r="AA981" s="9" t="str">
        <f t="shared" si="143"/>
        <v>ppe</v>
      </c>
    </row>
    <row r="982" spans="1:27" x14ac:dyDescent="0.25">
      <c r="A982">
        <v>10322</v>
      </c>
      <c r="B982">
        <v>48</v>
      </c>
      <c r="C982">
        <v>47.04</v>
      </c>
      <c r="D982">
        <v>7</v>
      </c>
      <c r="E982" s="1">
        <v>41349.029166666667</v>
      </c>
      <c r="F982" s="1">
        <v>41350.395694444444</v>
      </c>
      <c r="G982" t="s">
        <v>16</v>
      </c>
      <c r="H982" t="s">
        <v>289</v>
      </c>
      <c r="I982" t="s">
        <v>159</v>
      </c>
      <c r="J982" t="s">
        <v>160</v>
      </c>
      <c r="K982">
        <v>62005</v>
      </c>
      <c r="L982" t="s">
        <v>20</v>
      </c>
      <c r="M982" t="s">
        <v>21</v>
      </c>
      <c r="N982" t="s">
        <v>36</v>
      </c>
      <c r="O982" t="s">
        <v>158</v>
      </c>
      <c r="P982" s="14" t="str">
        <f t="shared" si="135"/>
        <v>Valarie Young</v>
      </c>
      <c r="Q982" s="14" t="str">
        <f t="shared" si="136"/>
        <v>Valarie Young</v>
      </c>
      <c r="R982" t="s">
        <v>24</v>
      </c>
      <c r="S982" s="7">
        <f t="shared" si="137"/>
        <v>5</v>
      </c>
      <c r="T982" s="7" t="str">
        <f t="shared" si="138"/>
        <v>Small</v>
      </c>
      <c r="U982" s="7" t="str">
        <f t="shared" si="139"/>
        <v>SMALL</v>
      </c>
      <c r="V982" s="7" t="str">
        <f t="shared" si="140"/>
        <v>small</v>
      </c>
      <c r="W982" s="7" t="str">
        <f t="shared" si="141"/>
        <v>Small</v>
      </c>
      <c r="X982" s="9" t="str">
        <f>LEFT(A982,2)</f>
        <v>10</v>
      </c>
      <c r="Y982" s="9" t="str">
        <f>RIGHT(A982,3)</f>
        <v>322</v>
      </c>
      <c r="Z982" s="9" t="str">
        <f t="shared" si="142"/>
        <v>ge Car</v>
      </c>
      <c r="AA982" s="9" t="str">
        <f t="shared" si="143"/>
        <v>ppe</v>
      </c>
    </row>
    <row r="983" spans="1:27" x14ac:dyDescent="0.25">
      <c r="A983">
        <v>10332</v>
      </c>
      <c r="B983">
        <v>40</v>
      </c>
      <c r="C983">
        <v>39.799999999999997</v>
      </c>
      <c r="D983">
        <v>18</v>
      </c>
      <c r="E983" s="1">
        <v>41038.025694444441</v>
      </c>
      <c r="F983" s="1">
        <v>41038.116759259261</v>
      </c>
      <c r="G983" t="s">
        <v>16</v>
      </c>
      <c r="H983" t="s">
        <v>289</v>
      </c>
      <c r="I983" t="s">
        <v>265</v>
      </c>
      <c r="K983" t="s">
        <v>266</v>
      </c>
      <c r="L983" t="s">
        <v>99</v>
      </c>
      <c r="M983" t="s">
        <v>27</v>
      </c>
      <c r="N983" t="s">
        <v>267</v>
      </c>
      <c r="O983" t="s">
        <v>55</v>
      </c>
      <c r="P983" s="14" t="str">
        <f t="shared" si="135"/>
        <v>Victoria Ashworth</v>
      </c>
      <c r="Q983" s="14" t="str">
        <f t="shared" si="136"/>
        <v>Victoria Ashworth</v>
      </c>
      <c r="R983" t="s">
        <v>24</v>
      </c>
      <c r="S983" s="7">
        <f t="shared" si="137"/>
        <v>5</v>
      </c>
      <c r="T983" s="7" t="str">
        <f t="shared" si="138"/>
        <v>Small</v>
      </c>
      <c r="U983" s="7" t="str">
        <f t="shared" si="139"/>
        <v>SMALL</v>
      </c>
      <c r="V983" s="7" t="str">
        <f t="shared" si="140"/>
        <v>small</v>
      </c>
      <c r="W983" s="7" t="str">
        <f t="shared" si="141"/>
        <v>Small</v>
      </c>
      <c r="X983" s="9" t="str">
        <f>LEFT(A983,2)</f>
        <v>10</v>
      </c>
      <c r="Y983" s="9" t="str">
        <f>RIGHT(A983,3)</f>
        <v>332</v>
      </c>
      <c r="Z983" s="9" t="str">
        <f t="shared" si="142"/>
        <v>ge Car</v>
      </c>
      <c r="AA983" s="9" t="str">
        <f t="shared" si="143"/>
        <v>ppe</v>
      </c>
    </row>
    <row r="984" spans="1:27" x14ac:dyDescent="0.25">
      <c r="A984">
        <v>10347</v>
      </c>
      <c r="B984">
        <v>45</v>
      </c>
      <c r="C984">
        <v>100</v>
      </c>
      <c r="D984">
        <v>11</v>
      </c>
      <c r="E984" s="1">
        <v>41542.037499999999</v>
      </c>
      <c r="F984" s="1">
        <v>41544.67527777778</v>
      </c>
      <c r="G984" t="s">
        <v>16</v>
      </c>
      <c r="H984" t="s">
        <v>289</v>
      </c>
      <c r="I984" t="s">
        <v>54</v>
      </c>
      <c r="J984" t="s">
        <v>55</v>
      </c>
      <c r="K984">
        <v>3004</v>
      </c>
      <c r="L984" t="s">
        <v>56</v>
      </c>
      <c r="M984" t="s">
        <v>57</v>
      </c>
      <c r="N984" t="s">
        <v>58</v>
      </c>
      <c r="O984" t="s">
        <v>59</v>
      </c>
      <c r="P984" s="14" t="str">
        <f t="shared" si="135"/>
        <v>Peter Ferguson</v>
      </c>
      <c r="Q984" s="14" t="str">
        <f t="shared" si="136"/>
        <v>Peter Ferguson</v>
      </c>
      <c r="R984" t="s">
        <v>33</v>
      </c>
      <c r="S984" s="7">
        <f t="shared" si="137"/>
        <v>6</v>
      </c>
      <c r="T984" s="7" t="str">
        <f t="shared" si="138"/>
        <v>Medium</v>
      </c>
      <c r="U984" s="7" t="str">
        <f t="shared" si="139"/>
        <v>MEDIUM</v>
      </c>
      <c r="V984" s="7" t="str">
        <f t="shared" si="140"/>
        <v>medium</v>
      </c>
      <c r="W984" s="7" t="str">
        <f t="shared" si="141"/>
        <v>Medium</v>
      </c>
      <c r="X984" s="9" t="str">
        <f>LEFT(A984,2)</f>
        <v>10</v>
      </c>
      <c r="Y984" s="9" t="str">
        <f>RIGHT(A984,3)</f>
        <v>347</v>
      </c>
      <c r="Z984" s="9" t="str">
        <f t="shared" si="142"/>
        <v>ge Car</v>
      </c>
      <c r="AA984" s="9" t="str">
        <f t="shared" si="143"/>
        <v>ppe</v>
      </c>
    </row>
    <row r="985" spans="1:27" x14ac:dyDescent="0.25">
      <c r="A985">
        <v>10357</v>
      </c>
      <c r="B985">
        <v>44</v>
      </c>
      <c r="C985">
        <v>100</v>
      </c>
      <c r="D985">
        <v>4</v>
      </c>
      <c r="E985" s="1">
        <v>42646.976388888892</v>
      </c>
      <c r="F985" s="1">
        <v>42648.23300925926</v>
      </c>
      <c r="G985" t="s">
        <v>16</v>
      </c>
      <c r="H985" t="s">
        <v>289</v>
      </c>
      <c r="I985" t="s">
        <v>156</v>
      </c>
      <c r="J985" t="s">
        <v>35</v>
      </c>
      <c r="K985">
        <v>97562</v>
      </c>
      <c r="L985" t="s">
        <v>20</v>
      </c>
      <c r="M985" t="s">
        <v>21</v>
      </c>
      <c r="N985" t="s">
        <v>157</v>
      </c>
      <c r="O985" t="s">
        <v>158</v>
      </c>
      <c r="P985" s="14" t="str">
        <f t="shared" si="135"/>
        <v>Valarie Nelson</v>
      </c>
      <c r="Q985" s="14" t="str">
        <f t="shared" si="136"/>
        <v>Valarie Nelson</v>
      </c>
      <c r="R985" t="s">
        <v>33</v>
      </c>
      <c r="S985" s="7">
        <f t="shared" si="137"/>
        <v>6</v>
      </c>
      <c r="T985" s="7" t="str">
        <f t="shared" si="138"/>
        <v>Medium</v>
      </c>
      <c r="U985" s="7" t="str">
        <f t="shared" si="139"/>
        <v>MEDIUM</v>
      </c>
      <c r="V985" s="7" t="str">
        <f t="shared" si="140"/>
        <v>medium</v>
      </c>
      <c r="W985" s="7" t="str">
        <f t="shared" si="141"/>
        <v>Medium</v>
      </c>
      <c r="X985" s="9" t="str">
        <f>LEFT(A985,2)</f>
        <v>10</v>
      </c>
      <c r="Y985" s="9" t="str">
        <f>RIGHT(A985,3)</f>
        <v>357</v>
      </c>
      <c r="Z985" s="9" t="str">
        <f t="shared" si="142"/>
        <v>ge Car</v>
      </c>
      <c r="AA985" s="9" t="str">
        <f t="shared" si="143"/>
        <v>ppe</v>
      </c>
    </row>
    <row r="986" spans="1:27" x14ac:dyDescent="0.25">
      <c r="A986">
        <v>10369</v>
      </c>
      <c r="B986">
        <v>21</v>
      </c>
      <c r="C986">
        <v>94.22</v>
      </c>
      <c r="D986">
        <v>5</v>
      </c>
      <c r="E986" s="1">
        <v>41606.018055555556</v>
      </c>
      <c r="F986" s="1">
        <v>41607.8516087963</v>
      </c>
      <c r="G986" t="s">
        <v>16</v>
      </c>
      <c r="H986" t="s">
        <v>289</v>
      </c>
      <c r="I986" t="s">
        <v>161</v>
      </c>
      <c r="J986" t="s">
        <v>72</v>
      </c>
      <c r="K986">
        <v>58339</v>
      </c>
      <c r="L986" t="s">
        <v>20</v>
      </c>
      <c r="M986" t="s">
        <v>21</v>
      </c>
      <c r="N986" t="s">
        <v>157</v>
      </c>
      <c r="O986" t="s">
        <v>162</v>
      </c>
      <c r="P986" s="14" t="str">
        <f t="shared" si="135"/>
        <v>Allen Nelson</v>
      </c>
      <c r="Q986" s="14" t="str">
        <f t="shared" si="136"/>
        <v>Allen Nelson</v>
      </c>
      <c r="R986" t="s">
        <v>24</v>
      </c>
      <c r="S986" s="7">
        <f t="shared" si="137"/>
        <v>5</v>
      </c>
      <c r="T986" s="7" t="str">
        <f t="shared" si="138"/>
        <v>Small</v>
      </c>
      <c r="U986" s="7" t="str">
        <f t="shared" si="139"/>
        <v>SMALL</v>
      </c>
      <c r="V986" s="7" t="str">
        <f t="shared" si="140"/>
        <v>small</v>
      </c>
      <c r="W986" s="7" t="str">
        <f t="shared" si="141"/>
        <v>Small</v>
      </c>
      <c r="X986" s="9" t="str">
        <f>LEFT(A986,2)</f>
        <v>10</v>
      </c>
      <c r="Y986" s="9" t="str">
        <f>RIGHT(A986,3)</f>
        <v>369</v>
      </c>
      <c r="Z986" s="9" t="str">
        <f t="shared" si="142"/>
        <v>ge Car</v>
      </c>
      <c r="AA986" s="9" t="str">
        <f t="shared" si="143"/>
        <v>ppe</v>
      </c>
    </row>
    <row r="987" spans="1:27" x14ac:dyDescent="0.25">
      <c r="A987">
        <v>10381</v>
      </c>
      <c r="B987">
        <v>35</v>
      </c>
      <c r="C987">
        <v>100</v>
      </c>
      <c r="D987">
        <v>5</v>
      </c>
      <c r="E987" s="1">
        <v>42387.98541666667</v>
      </c>
      <c r="F987" s="1">
        <v>42390.651770833334</v>
      </c>
      <c r="G987" t="s">
        <v>16</v>
      </c>
      <c r="H987" t="s">
        <v>289</v>
      </c>
      <c r="I987" t="s">
        <v>38</v>
      </c>
      <c r="J987" t="s">
        <v>35</v>
      </c>
      <c r="L987" t="s">
        <v>20</v>
      </c>
      <c r="M987" t="s">
        <v>21</v>
      </c>
      <c r="N987" t="s">
        <v>39</v>
      </c>
      <c r="O987" t="s">
        <v>37</v>
      </c>
      <c r="P987" s="14" t="str">
        <f t="shared" si="135"/>
        <v>Julie Brown</v>
      </c>
      <c r="Q987" s="14" t="str">
        <f t="shared" si="136"/>
        <v>Julie Brown</v>
      </c>
      <c r="R987" t="s">
        <v>33</v>
      </c>
      <c r="S987" s="7">
        <f t="shared" si="137"/>
        <v>6</v>
      </c>
      <c r="T987" s="7" t="str">
        <f t="shared" si="138"/>
        <v>Medium</v>
      </c>
      <c r="U987" s="7" t="str">
        <f t="shared" si="139"/>
        <v>MEDIUM</v>
      </c>
      <c r="V987" s="7" t="str">
        <f t="shared" si="140"/>
        <v>medium</v>
      </c>
      <c r="W987" s="7" t="str">
        <f t="shared" si="141"/>
        <v>Medium</v>
      </c>
      <c r="X987" s="9" t="str">
        <f>LEFT(A987,2)</f>
        <v>10</v>
      </c>
      <c r="Y987" s="9" t="str">
        <f>RIGHT(A987,3)</f>
        <v>381</v>
      </c>
      <c r="Z987" s="9" t="str">
        <f t="shared" si="142"/>
        <v>ge Car</v>
      </c>
      <c r="AA987" s="9" t="str">
        <f t="shared" si="143"/>
        <v>ppe</v>
      </c>
    </row>
    <row r="988" spans="1:27" x14ac:dyDescent="0.25">
      <c r="A988">
        <v>10392</v>
      </c>
      <c r="B988">
        <v>29</v>
      </c>
      <c r="C988">
        <v>86.92</v>
      </c>
      <c r="D988">
        <v>2</v>
      </c>
      <c r="E988" s="1">
        <v>41427.012499999997</v>
      </c>
      <c r="F988" s="1">
        <v>41428.559259259258</v>
      </c>
      <c r="G988" t="s">
        <v>16</v>
      </c>
      <c r="H988" t="s">
        <v>289</v>
      </c>
      <c r="I988" t="s">
        <v>226</v>
      </c>
      <c r="K988">
        <v>8010</v>
      </c>
      <c r="L988" t="s">
        <v>86</v>
      </c>
      <c r="M988" t="s">
        <v>27</v>
      </c>
      <c r="N988" t="s">
        <v>227</v>
      </c>
      <c r="O988" t="s">
        <v>228</v>
      </c>
      <c r="P988" s="14" t="str">
        <f t="shared" si="135"/>
        <v>Roland Mendel</v>
      </c>
      <c r="Q988" s="14" t="str">
        <f t="shared" si="136"/>
        <v>Roland Mendel</v>
      </c>
      <c r="R988" t="s">
        <v>24</v>
      </c>
      <c r="S988" s="7">
        <f t="shared" si="137"/>
        <v>5</v>
      </c>
      <c r="T988" s="7" t="str">
        <f t="shared" si="138"/>
        <v>Small</v>
      </c>
      <c r="U988" s="7" t="str">
        <f t="shared" si="139"/>
        <v>SMALL</v>
      </c>
      <c r="V988" s="7" t="str">
        <f t="shared" si="140"/>
        <v>small</v>
      </c>
      <c r="W988" s="7" t="str">
        <f t="shared" si="141"/>
        <v>Small</v>
      </c>
      <c r="X988" s="9" t="str">
        <f>LEFT(A988,2)</f>
        <v>10</v>
      </c>
      <c r="Y988" s="9" t="str">
        <f>RIGHT(A988,3)</f>
        <v>392</v>
      </c>
      <c r="Z988" s="9" t="str">
        <f t="shared" si="142"/>
        <v>ge Car</v>
      </c>
      <c r="AA988" s="9" t="str">
        <f t="shared" si="143"/>
        <v>ppe</v>
      </c>
    </row>
    <row r="989" spans="1:27" x14ac:dyDescent="0.25">
      <c r="A989">
        <v>10423</v>
      </c>
      <c r="B989">
        <v>21</v>
      </c>
      <c r="C989">
        <v>84.82</v>
      </c>
      <c r="D989">
        <v>2</v>
      </c>
      <c r="E989" s="1">
        <v>41261.986805555556</v>
      </c>
      <c r="F989" s="1">
        <v>41264.260682870372</v>
      </c>
      <c r="G989" t="s">
        <v>171</v>
      </c>
      <c r="H989" t="s">
        <v>289</v>
      </c>
      <c r="I989" t="s">
        <v>202</v>
      </c>
      <c r="K989" t="s">
        <v>203</v>
      </c>
      <c r="L989" t="s">
        <v>204</v>
      </c>
      <c r="M989" t="s">
        <v>27</v>
      </c>
      <c r="N989" t="s">
        <v>205</v>
      </c>
      <c r="O989" t="s">
        <v>206</v>
      </c>
      <c r="P989" s="14" t="str">
        <f t="shared" si="135"/>
        <v>Catherine Dewey</v>
      </c>
      <c r="Q989" s="14" t="str">
        <f t="shared" si="136"/>
        <v>Catherine Dewey</v>
      </c>
      <c r="R989" t="s">
        <v>24</v>
      </c>
      <c r="S989" s="7">
        <f t="shared" si="137"/>
        <v>5</v>
      </c>
      <c r="T989" s="7" t="str">
        <f t="shared" si="138"/>
        <v>Small</v>
      </c>
      <c r="U989" s="7" t="str">
        <f t="shared" si="139"/>
        <v>SMALL</v>
      </c>
      <c r="V989" s="7" t="str">
        <f t="shared" si="140"/>
        <v>small</v>
      </c>
      <c r="W989" s="7" t="str">
        <f t="shared" si="141"/>
        <v>Small</v>
      </c>
      <c r="X989" s="9" t="str">
        <f>LEFT(A989,2)</f>
        <v>10</v>
      </c>
      <c r="Y989" s="9" t="str">
        <f>RIGHT(A989,3)</f>
        <v>423</v>
      </c>
      <c r="Z989" s="9" t="str">
        <f t="shared" si="142"/>
        <v>ge Car</v>
      </c>
      <c r="AA989" s="9" t="str">
        <f t="shared" si="143"/>
        <v>Pro</v>
      </c>
    </row>
    <row r="990" spans="1:27" x14ac:dyDescent="0.25">
      <c r="A990">
        <v>10105</v>
      </c>
      <c r="B990">
        <v>22</v>
      </c>
      <c r="C990">
        <v>100</v>
      </c>
      <c r="D990">
        <v>11</v>
      </c>
      <c r="E990" s="1">
        <v>41508.965277777781</v>
      </c>
      <c r="F990" s="1">
        <v>41511.240381944444</v>
      </c>
      <c r="G990" t="s">
        <v>16</v>
      </c>
      <c r="H990" t="s">
        <v>289</v>
      </c>
      <c r="I990" t="s">
        <v>180</v>
      </c>
      <c r="K990">
        <v>1734</v>
      </c>
      <c r="L990" t="s">
        <v>181</v>
      </c>
      <c r="M990" t="s">
        <v>27</v>
      </c>
      <c r="N990" t="s">
        <v>182</v>
      </c>
      <c r="O990" t="s">
        <v>183</v>
      </c>
      <c r="P990" s="14" t="str">
        <f t="shared" si="135"/>
        <v>Jytte Petersen</v>
      </c>
      <c r="Q990" s="14" t="str">
        <f t="shared" si="136"/>
        <v>Jytte Petersen</v>
      </c>
      <c r="R990" t="s">
        <v>33</v>
      </c>
      <c r="S990" s="7">
        <f t="shared" si="137"/>
        <v>6</v>
      </c>
      <c r="T990" s="7" t="str">
        <f t="shared" si="138"/>
        <v>Medium</v>
      </c>
      <c r="U990" s="7" t="str">
        <f t="shared" si="139"/>
        <v>MEDIUM</v>
      </c>
      <c r="V990" s="7" t="str">
        <f t="shared" si="140"/>
        <v>medium</v>
      </c>
      <c r="W990" s="7" t="str">
        <f t="shared" si="141"/>
        <v>Medium</v>
      </c>
      <c r="X990" s="9" t="str">
        <f>LEFT(A990,2)</f>
        <v>10</v>
      </c>
      <c r="Y990" s="9" t="str">
        <f>RIGHT(A990,3)</f>
        <v>105</v>
      </c>
      <c r="Z990" s="9" t="str">
        <f t="shared" si="142"/>
        <v>ge Car</v>
      </c>
      <c r="AA990" s="9" t="str">
        <f t="shared" si="143"/>
        <v>ppe</v>
      </c>
    </row>
    <row r="991" spans="1:27" x14ac:dyDescent="0.25">
      <c r="A991">
        <v>10117</v>
      </c>
      <c r="B991">
        <v>26</v>
      </c>
      <c r="C991">
        <v>100</v>
      </c>
      <c r="D991">
        <v>5</v>
      </c>
      <c r="E991" s="1">
        <v>42699.010416666664</v>
      </c>
      <c r="F991" s="1">
        <v>42700.912060185183</v>
      </c>
      <c r="G991" t="s">
        <v>16</v>
      </c>
      <c r="H991" t="s">
        <v>289</v>
      </c>
      <c r="I991" t="s">
        <v>115</v>
      </c>
      <c r="K991">
        <v>79903</v>
      </c>
      <c r="L991" t="s">
        <v>115</v>
      </c>
      <c r="M991" t="s">
        <v>116</v>
      </c>
      <c r="N991" t="s">
        <v>117</v>
      </c>
      <c r="O991" t="s">
        <v>118</v>
      </c>
      <c r="P991" s="14" t="str">
        <f t="shared" si="135"/>
        <v>Eric Natividad</v>
      </c>
      <c r="Q991" s="14" t="str">
        <f t="shared" si="136"/>
        <v>Eric Natividad</v>
      </c>
      <c r="R991" t="s">
        <v>33</v>
      </c>
      <c r="S991" s="7">
        <f t="shared" si="137"/>
        <v>6</v>
      </c>
      <c r="T991" s="7" t="str">
        <f t="shared" si="138"/>
        <v>Medium</v>
      </c>
      <c r="U991" s="7" t="str">
        <f t="shared" si="139"/>
        <v>MEDIUM</v>
      </c>
      <c r="V991" s="7" t="str">
        <f t="shared" si="140"/>
        <v>medium</v>
      </c>
      <c r="W991" s="7" t="str">
        <f t="shared" si="141"/>
        <v>Medium</v>
      </c>
      <c r="X991" s="9" t="str">
        <f>LEFT(A991,2)</f>
        <v>10</v>
      </c>
      <c r="Y991" s="9" t="str">
        <f>RIGHT(A991,3)</f>
        <v>117</v>
      </c>
      <c r="Z991" s="9" t="str">
        <f t="shared" si="142"/>
        <v>ge Car</v>
      </c>
      <c r="AA991" s="9" t="str">
        <f t="shared" si="143"/>
        <v>ppe</v>
      </c>
    </row>
    <row r="992" spans="1:27" x14ac:dyDescent="0.25">
      <c r="A992">
        <v>10128</v>
      </c>
      <c r="B992">
        <v>41</v>
      </c>
      <c r="C992">
        <v>100</v>
      </c>
      <c r="D992">
        <v>2</v>
      </c>
      <c r="E992" s="1">
        <v>41989.010416666664</v>
      </c>
      <c r="F992" s="1">
        <v>41991.83326388889</v>
      </c>
      <c r="G992" t="s">
        <v>16</v>
      </c>
      <c r="H992" t="s">
        <v>289</v>
      </c>
      <c r="I992" t="s">
        <v>103</v>
      </c>
      <c r="K992">
        <v>28034</v>
      </c>
      <c r="L992" t="s">
        <v>104</v>
      </c>
      <c r="M992" t="s">
        <v>27</v>
      </c>
      <c r="N992" t="s">
        <v>105</v>
      </c>
      <c r="O992" t="s">
        <v>106</v>
      </c>
      <c r="P992" s="14" t="str">
        <f t="shared" si="135"/>
        <v>Diego Freyre</v>
      </c>
      <c r="Q992" s="14" t="str">
        <f t="shared" si="136"/>
        <v>Diego Freyre</v>
      </c>
      <c r="R992" t="s">
        <v>33</v>
      </c>
      <c r="S992" s="7">
        <f t="shared" si="137"/>
        <v>6</v>
      </c>
      <c r="T992" s="7" t="str">
        <f t="shared" si="138"/>
        <v>Medium</v>
      </c>
      <c r="U992" s="7" t="str">
        <f t="shared" si="139"/>
        <v>MEDIUM</v>
      </c>
      <c r="V992" s="7" t="str">
        <f t="shared" si="140"/>
        <v>medium</v>
      </c>
      <c r="W992" s="7" t="str">
        <f t="shared" si="141"/>
        <v>Medium</v>
      </c>
      <c r="X992" s="9" t="str">
        <f>LEFT(A992,2)</f>
        <v>10</v>
      </c>
      <c r="Y992" s="9" t="str">
        <f>RIGHT(A992,3)</f>
        <v>128</v>
      </c>
      <c r="Z992" s="9" t="str">
        <f t="shared" si="142"/>
        <v>ge Car</v>
      </c>
      <c r="AA992" s="9" t="str">
        <f t="shared" si="143"/>
        <v>ppe</v>
      </c>
    </row>
    <row r="993" spans="1:27" x14ac:dyDescent="0.25">
      <c r="A993">
        <v>10142</v>
      </c>
      <c r="B993">
        <v>47</v>
      </c>
      <c r="C993">
        <v>100</v>
      </c>
      <c r="D993">
        <v>8</v>
      </c>
      <c r="E993" s="1">
        <v>42612.055555555555</v>
      </c>
      <c r="F993" s="1">
        <v>42613.002453703702</v>
      </c>
      <c r="G993" t="s">
        <v>16</v>
      </c>
      <c r="H993" t="s">
        <v>289</v>
      </c>
      <c r="I993" t="s">
        <v>156</v>
      </c>
      <c r="J993" t="s">
        <v>35</v>
      </c>
      <c r="K993">
        <v>97562</v>
      </c>
      <c r="L993" t="s">
        <v>20</v>
      </c>
      <c r="M993" t="s">
        <v>21</v>
      </c>
      <c r="N993" t="s">
        <v>157</v>
      </c>
      <c r="O993" t="s">
        <v>158</v>
      </c>
      <c r="P993" s="14" t="str">
        <f t="shared" si="135"/>
        <v>Valarie Nelson</v>
      </c>
      <c r="Q993" s="14" t="str">
        <f t="shared" si="136"/>
        <v>Valarie Nelson</v>
      </c>
      <c r="R993" t="s">
        <v>33</v>
      </c>
      <c r="S993" s="7">
        <f t="shared" si="137"/>
        <v>6</v>
      </c>
      <c r="T993" s="7" t="str">
        <f t="shared" si="138"/>
        <v>Medium</v>
      </c>
      <c r="U993" s="7" t="str">
        <f t="shared" si="139"/>
        <v>MEDIUM</v>
      </c>
      <c r="V993" s="7" t="str">
        <f t="shared" si="140"/>
        <v>medium</v>
      </c>
      <c r="W993" s="7" t="str">
        <f t="shared" si="141"/>
        <v>Medium</v>
      </c>
      <c r="X993" s="9" t="str">
        <f>LEFT(A993,2)</f>
        <v>10</v>
      </c>
      <c r="Y993" s="9" t="str">
        <f>RIGHT(A993,3)</f>
        <v>142</v>
      </c>
      <c r="Z993" s="9" t="str">
        <f t="shared" si="142"/>
        <v>ge Car</v>
      </c>
      <c r="AA993" s="9" t="str">
        <f t="shared" si="143"/>
        <v>ppe</v>
      </c>
    </row>
    <row r="994" spans="1:27" x14ac:dyDescent="0.25">
      <c r="A994">
        <v>10153</v>
      </c>
      <c r="B994">
        <v>31</v>
      </c>
      <c r="C994">
        <v>100</v>
      </c>
      <c r="D994">
        <v>7</v>
      </c>
      <c r="E994" s="1">
        <v>41857.053472222222</v>
      </c>
      <c r="F994" s="1">
        <v>41859.434745370374</v>
      </c>
      <c r="G994" t="s">
        <v>16</v>
      </c>
      <c r="H994" t="s">
        <v>289</v>
      </c>
      <c r="I994" t="s">
        <v>103</v>
      </c>
      <c r="K994">
        <v>28034</v>
      </c>
      <c r="L994" t="s">
        <v>104</v>
      </c>
      <c r="M994" t="s">
        <v>27</v>
      </c>
      <c r="N994" t="s">
        <v>105</v>
      </c>
      <c r="O994" t="s">
        <v>106</v>
      </c>
      <c r="P994" s="14" t="str">
        <f t="shared" si="135"/>
        <v>Diego Freyre</v>
      </c>
      <c r="Q994" s="14" t="str">
        <f t="shared" si="136"/>
        <v>Diego Freyre</v>
      </c>
      <c r="R994" t="s">
        <v>33</v>
      </c>
      <c r="S994" s="7">
        <f t="shared" si="137"/>
        <v>6</v>
      </c>
      <c r="T994" s="7" t="str">
        <f t="shared" si="138"/>
        <v>Medium</v>
      </c>
      <c r="U994" s="7" t="str">
        <f t="shared" si="139"/>
        <v>MEDIUM</v>
      </c>
      <c r="V994" s="7" t="str">
        <f t="shared" si="140"/>
        <v>medium</v>
      </c>
      <c r="W994" s="7" t="str">
        <f t="shared" si="141"/>
        <v>Medium</v>
      </c>
      <c r="X994" s="9" t="str">
        <f>LEFT(A994,2)</f>
        <v>10</v>
      </c>
      <c r="Y994" s="9" t="str">
        <f>RIGHT(A994,3)</f>
        <v>153</v>
      </c>
      <c r="Z994" s="9" t="str">
        <f t="shared" si="142"/>
        <v>ge Car</v>
      </c>
      <c r="AA994" s="9" t="str">
        <f t="shared" si="143"/>
        <v>ppe</v>
      </c>
    </row>
    <row r="995" spans="1:27" x14ac:dyDescent="0.25">
      <c r="A995">
        <v>10166</v>
      </c>
      <c r="B995">
        <v>43</v>
      </c>
      <c r="C995">
        <v>100</v>
      </c>
      <c r="D995">
        <v>2</v>
      </c>
      <c r="E995" s="1">
        <v>42208.959722222222</v>
      </c>
      <c r="F995" s="1">
        <v>42209.334224537037</v>
      </c>
      <c r="G995" t="s">
        <v>16</v>
      </c>
      <c r="H995" t="s">
        <v>289</v>
      </c>
      <c r="I995" t="s">
        <v>94</v>
      </c>
      <c r="J995" t="s">
        <v>72</v>
      </c>
      <c r="K995">
        <v>50553</v>
      </c>
      <c r="L995" t="s">
        <v>20</v>
      </c>
      <c r="M995" t="s">
        <v>21</v>
      </c>
      <c r="N995" t="s">
        <v>95</v>
      </c>
      <c r="O995" t="s">
        <v>96</v>
      </c>
      <c r="P995" s="14" t="str">
        <f t="shared" si="135"/>
        <v>Violeta Benitez</v>
      </c>
      <c r="Q995" s="14" t="str">
        <f t="shared" si="136"/>
        <v>Violeta Benitez</v>
      </c>
      <c r="R995" t="s">
        <v>33</v>
      </c>
      <c r="S995" s="7">
        <f t="shared" si="137"/>
        <v>6</v>
      </c>
      <c r="T995" s="7" t="str">
        <f t="shared" si="138"/>
        <v>Medium</v>
      </c>
      <c r="U995" s="7" t="str">
        <f t="shared" si="139"/>
        <v>MEDIUM</v>
      </c>
      <c r="V995" s="7" t="str">
        <f t="shared" si="140"/>
        <v>medium</v>
      </c>
      <c r="W995" s="7" t="str">
        <f t="shared" si="141"/>
        <v>Medium</v>
      </c>
      <c r="X995" s="9" t="str">
        <f>LEFT(A995,2)</f>
        <v>10</v>
      </c>
      <c r="Y995" s="9" t="str">
        <f>RIGHT(A995,3)</f>
        <v>166</v>
      </c>
      <c r="Z995" s="9" t="str">
        <f t="shared" si="142"/>
        <v>ge Car</v>
      </c>
      <c r="AA995" s="9" t="str">
        <f t="shared" si="143"/>
        <v>ppe</v>
      </c>
    </row>
    <row r="996" spans="1:27" x14ac:dyDescent="0.25">
      <c r="A996">
        <v>10177</v>
      </c>
      <c r="B996">
        <v>23</v>
      </c>
      <c r="C996">
        <v>100</v>
      </c>
      <c r="D996">
        <v>9</v>
      </c>
      <c r="E996" s="1">
        <v>41645.000694444447</v>
      </c>
      <c r="F996" s="1">
        <v>41647.630787037036</v>
      </c>
      <c r="G996" t="s">
        <v>16</v>
      </c>
      <c r="H996" t="s">
        <v>289</v>
      </c>
      <c r="I996" t="s">
        <v>103</v>
      </c>
      <c r="K996">
        <v>28023</v>
      </c>
      <c r="L996" t="s">
        <v>104</v>
      </c>
      <c r="M996" t="s">
        <v>27</v>
      </c>
      <c r="N996" t="s">
        <v>263</v>
      </c>
      <c r="O996" t="s">
        <v>264</v>
      </c>
      <c r="P996" s="14" t="str">
        <f t="shared" si="135"/>
        <v>Jesus Fernandez</v>
      </c>
      <c r="Q996" s="14" t="str">
        <f t="shared" si="136"/>
        <v>Jesus Fernandez</v>
      </c>
      <c r="R996" t="s">
        <v>33</v>
      </c>
      <c r="S996" s="7">
        <f t="shared" si="137"/>
        <v>6</v>
      </c>
      <c r="T996" s="7" t="str">
        <f t="shared" si="138"/>
        <v>Medium</v>
      </c>
      <c r="U996" s="7" t="str">
        <f t="shared" si="139"/>
        <v>MEDIUM</v>
      </c>
      <c r="V996" s="7" t="str">
        <f t="shared" si="140"/>
        <v>medium</v>
      </c>
      <c r="W996" s="7" t="str">
        <f t="shared" si="141"/>
        <v>Medium</v>
      </c>
      <c r="X996" s="9" t="str">
        <f>LEFT(A996,2)</f>
        <v>10</v>
      </c>
      <c r="Y996" s="9" t="str">
        <f>RIGHT(A996,3)</f>
        <v>177</v>
      </c>
      <c r="Z996" s="9" t="str">
        <f t="shared" si="142"/>
        <v>ge Car</v>
      </c>
      <c r="AA996" s="9" t="str">
        <f t="shared" si="143"/>
        <v>ppe</v>
      </c>
    </row>
    <row r="997" spans="1:27" x14ac:dyDescent="0.25">
      <c r="A997">
        <v>10185</v>
      </c>
      <c r="B997">
        <v>28</v>
      </c>
      <c r="C997">
        <v>100</v>
      </c>
      <c r="D997">
        <v>9</v>
      </c>
      <c r="E997" s="1">
        <v>40984.034722222219</v>
      </c>
      <c r="F997" s="1">
        <v>40985.833009259259</v>
      </c>
      <c r="G997" t="s">
        <v>16</v>
      </c>
      <c r="H997" t="s">
        <v>289</v>
      </c>
      <c r="I997" t="s">
        <v>94</v>
      </c>
      <c r="J997" t="s">
        <v>72</v>
      </c>
      <c r="K997">
        <v>50553</v>
      </c>
      <c r="L997" t="s">
        <v>20</v>
      </c>
      <c r="M997" t="s">
        <v>21</v>
      </c>
      <c r="N997" t="s">
        <v>187</v>
      </c>
      <c r="O997" t="s">
        <v>188</v>
      </c>
      <c r="P997" s="14" t="str">
        <f t="shared" si="135"/>
        <v>Wing C Tam</v>
      </c>
      <c r="Q997" s="14" t="str">
        <f t="shared" si="136"/>
        <v>Wing C Tam</v>
      </c>
      <c r="R997" t="s">
        <v>33</v>
      </c>
      <c r="S997" s="7">
        <f t="shared" si="137"/>
        <v>6</v>
      </c>
      <c r="T997" s="7" t="str">
        <f t="shared" si="138"/>
        <v>Medium</v>
      </c>
      <c r="U997" s="7" t="str">
        <f t="shared" si="139"/>
        <v>MEDIUM</v>
      </c>
      <c r="V997" s="7" t="str">
        <f t="shared" si="140"/>
        <v>medium</v>
      </c>
      <c r="W997" s="7" t="str">
        <f t="shared" si="141"/>
        <v>Medium</v>
      </c>
      <c r="X997" s="9" t="str">
        <f>LEFT(A997,2)</f>
        <v>10</v>
      </c>
      <c r="Y997" s="9" t="str">
        <f>RIGHT(A997,3)</f>
        <v>185</v>
      </c>
      <c r="Z997" s="9" t="str">
        <f t="shared" si="142"/>
        <v>ge Car</v>
      </c>
      <c r="AA997" s="9" t="str">
        <f t="shared" si="143"/>
        <v>ppe</v>
      </c>
    </row>
    <row r="998" spans="1:27" x14ac:dyDescent="0.25">
      <c r="A998">
        <v>10196</v>
      </c>
      <c r="B998">
        <v>49</v>
      </c>
      <c r="C998">
        <v>100</v>
      </c>
      <c r="D998">
        <v>1</v>
      </c>
      <c r="E998" s="1">
        <v>41662.968055555553</v>
      </c>
      <c r="F998" s="1">
        <v>41664.804479166669</v>
      </c>
      <c r="G998" t="s">
        <v>16</v>
      </c>
      <c r="H998" t="s">
        <v>289</v>
      </c>
      <c r="I998" t="s">
        <v>140</v>
      </c>
      <c r="J998" t="s">
        <v>66</v>
      </c>
      <c r="K998">
        <v>97823</v>
      </c>
      <c r="L998" t="s">
        <v>20</v>
      </c>
      <c r="M998" t="s">
        <v>21</v>
      </c>
      <c r="N998" t="s">
        <v>51</v>
      </c>
      <c r="O998" t="s">
        <v>141</v>
      </c>
      <c r="P998" s="14" t="str">
        <f t="shared" si="135"/>
        <v>Leslie Murphy</v>
      </c>
      <c r="Q998" s="14" t="str">
        <f t="shared" si="136"/>
        <v>Leslie Murphy</v>
      </c>
      <c r="R998" t="s">
        <v>33</v>
      </c>
      <c r="S998" s="7">
        <f t="shared" si="137"/>
        <v>6</v>
      </c>
      <c r="T998" s="7" t="str">
        <f t="shared" si="138"/>
        <v>Medium</v>
      </c>
      <c r="U998" s="7" t="str">
        <f t="shared" si="139"/>
        <v>MEDIUM</v>
      </c>
      <c r="V998" s="7" t="str">
        <f t="shared" si="140"/>
        <v>medium</v>
      </c>
      <c r="W998" s="7" t="str">
        <f t="shared" si="141"/>
        <v>Medium</v>
      </c>
      <c r="X998" s="9" t="str">
        <f>LEFT(A998,2)</f>
        <v>10</v>
      </c>
      <c r="Y998" s="9" t="str">
        <f>RIGHT(A998,3)</f>
        <v>196</v>
      </c>
      <c r="Z998" s="9" t="str">
        <f t="shared" si="142"/>
        <v>ge Car</v>
      </c>
      <c r="AA998" s="9" t="str">
        <f t="shared" si="143"/>
        <v>ppe</v>
      </c>
    </row>
    <row r="999" spans="1:27" x14ac:dyDescent="0.25">
      <c r="A999">
        <v>10208</v>
      </c>
      <c r="B999">
        <v>24</v>
      </c>
      <c r="C999">
        <v>100</v>
      </c>
      <c r="D999">
        <v>9</v>
      </c>
      <c r="E999" s="1">
        <v>41197.984027777777</v>
      </c>
      <c r="F999" s="1">
        <v>41199.779236111113</v>
      </c>
      <c r="G999" t="s">
        <v>16</v>
      </c>
      <c r="H999" t="s">
        <v>289</v>
      </c>
      <c r="I999" t="s">
        <v>127</v>
      </c>
      <c r="K999">
        <v>69004</v>
      </c>
      <c r="L999" t="s">
        <v>26</v>
      </c>
      <c r="M999" t="s">
        <v>27</v>
      </c>
      <c r="N999" t="s">
        <v>128</v>
      </c>
      <c r="O999" t="s">
        <v>129</v>
      </c>
      <c r="P999" s="14" t="str">
        <f t="shared" si="135"/>
        <v>Mary Saveley</v>
      </c>
      <c r="Q999" s="14" t="str">
        <f t="shared" si="136"/>
        <v>Mary Saveley</v>
      </c>
      <c r="R999" t="s">
        <v>24</v>
      </c>
      <c r="S999" s="7">
        <f t="shared" si="137"/>
        <v>5</v>
      </c>
      <c r="T999" s="7" t="str">
        <f t="shared" si="138"/>
        <v>Small</v>
      </c>
      <c r="U999" s="7" t="str">
        <f t="shared" si="139"/>
        <v>SMALL</v>
      </c>
      <c r="V999" s="7" t="str">
        <f t="shared" si="140"/>
        <v>small</v>
      </c>
      <c r="W999" s="7" t="str">
        <f t="shared" si="141"/>
        <v>Small</v>
      </c>
      <c r="X999" s="9" t="str">
        <f>LEFT(A999,2)</f>
        <v>10</v>
      </c>
      <c r="Y999" s="9" t="str">
        <f>RIGHT(A999,3)</f>
        <v>208</v>
      </c>
      <c r="Z999" s="9" t="str">
        <f t="shared" si="142"/>
        <v>ge Car</v>
      </c>
      <c r="AA999" s="9" t="str">
        <f t="shared" si="143"/>
        <v>ppe</v>
      </c>
    </row>
    <row r="1000" spans="1:27" x14ac:dyDescent="0.25">
      <c r="A1000">
        <v>10221</v>
      </c>
      <c r="B1000">
        <v>33</v>
      </c>
      <c r="C1000">
        <v>100</v>
      </c>
      <c r="D1000">
        <v>3</v>
      </c>
      <c r="E1000" s="1">
        <v>41081.981944444444</v>
      </c>
      <c r="F1000" s="1">
        <v>41082.265150462961</v>
      </c>
      <c r="G1000" t="s">
        <v>16</v>
      </c>
      <c r="H1000" t="s">
        <v>289</v>
      </c>
      <c r="I1000" t="s">
        <v>202</v>
      </c>
      <c r="K1000" t="s">
        <v>203</v>
      </c>
      <c r="L1000" t="s">
        <v>204</v>
      </c>
      <c r="M1000" t="s">
        <v>27</v>
      </c>
      <c r="N1000" t="s">
        <v>205</v>
      </c>
      <c r="O1000" t="s">
        <v>206</v>
      </c>
      <c r="P1000" s="14" t="str">
        <f t="shared" si="135"/>
        <v>Catherine Dewey</v>
      </c>
      <c r="Q1000" s="14" t="str">
        <f t="shared" si="136"/>
        <v>Catherine Dewey</v>
      </c>
      <c r="R1000" t="s">
        <v>33</v>
      </c>
      <c r="S1000" s="7">
        <f t="shared" si="137"/>
        <v>6</v>
      </c>
      <c r="T1000" s="7" t="str">
        <f t="shared" si="138"/>
        <v>Medium</v>
      </c>
      <c r="U1000" s="7" t="str">
        <f t="shared" si="139"/>
        <v>MEDIUM</v>
      </c>
      <c r="V1000" s="7" t="str">
        <f t="shared" si="140"/>
        <v>medium</v>
      </c>
      <c r="W1000" s="7" t="str">
        <f t="shared" si="141"/>
        <v>Medium</v>
      </c>
      <c r="X1000" s="9" t="str">
        <f>LEFT(A1000,2)</f>
        <v>10</v>
      </c>
      <c r="Y1000" s="9" t="str">
        <f>RIGHT(A1000,3)</f>
        <v>221</v>
      </c>
      <c r="Z1000" s="9" t="str">
        <f t="shared" si="142"/>
        <v>ge Car</v>
      </c>
      <c r="AA1000" s="9" t="str">
        <f t="shared" si="143"/>
        <v>ppe</v>
      </c>
    </row>
    <row r="1001" spans="1:27" x14ac:dyDescent="0.25">
      <c r="A1001">
        <v>10232</v>
      </c>
      <c r="B1001">
        <v>22</v>
      </c>
      <c r="C1001">
        <v>100</v>
      </c>
      <c r="D1001">
        <v>6</v>
      </c>
      <c r="E1001" s="1">
        <v>41809.975694444445</v>
      </c>
      <c r="F1001" s="1">
        <v>41810.991273148145</v>
      </c>
      <c r="G1001" t="s">
        <v>16</v>
      </c>
      <c r="H1001" t="s">
        <v>289</v>
      </c>
      <c r="I1001" t="s">
        <v>212</v>
      </c>
      <c r="J1001" t="s">
        <v>213</v>
      </c>
      <c r="K1001" t="s">
        <v>214</v>
      </c>
      <c r="L1001" t="s">
        <v>99</v>
      </c>
      <c r="M1001" t="s">
        <v>27</v>
      </c>
      <c r="N1001" t="s">
        <v>215</v>
      </c>
      <c r="O1001" t="s">
        <v>216</v>
      </c>
      <c r="P1001" s="14" t="str">
        <f t="shared" si="135"/>
        <v>Helen Bennett</v>
      </c>
      <c r="Q1001" s="14" t="str">
        <f t="shared" si="136"/>
        <v>Helen Bennett</v>
      </c>
      <c r="R1001" t="s">
        <v>33</v>
      </c>
      <c r="S1001" s="7">
        <f t="shared" si="137"/>
        <v>6</v>
      </c>
      <c r="T1001" s="7" t="str">
        <f t="shared" si="138"/>
        <v>Medium</v>
      </c>
      <c r="U1001" s="7" t="str">
        <f t="shared" si="139"/>
        <v>MEDIUM</v>
      </c>
      <c r="V1001" s="7" t="str">
        <f t="shared" si="140"/>
        <v>medium</v>
      </c>
      <c r="W1001" s="7" t="str">
        <f t="shared" si="141"/>
        <v>Medium</v>
      </c>
      <c r="X1001" s="9" t="str">
        <f>LEFT(A1001,2)</f>
        <v>10</v>
      </c>
      <c r="Y1001" s="9" t="str">
        <f>RIGHT(A1001,3)</f>
        <v>232</v>
      </c>
      <c r="Z1001" s="9" t="str">
        <f t="shared" si="142"/>
        <v>ge Car</v>
      </c>
      <c r="AA1001" s="9" t="str">
        <f t="shared" si="143"/>
        <v>ppe</v>
      </c>
    </row>
    <row r="1002" spans="1:27" x14ac:dyDescent="0.25">
      <c r="A1002">
        <v>10248</v>
      </c>
      <c r="B1002">
        <v>32</v>
      </c>
      <c r="C1002">
        <v>100</v>
      </c>
      <c r="D1002">
        <v>12</v>
      </c>
      <c r="E1002" s="1">
        <v>41800.034722222219</v>
      </c>
      <c r="F1002" s="1">
        <v>41801.764074074075</v>
      </c>
      <c r="G1002" t="s">
        <v>189</v>
      </c>
      <c r="H1002" t="s">
        <v>289</v>
      </c>
      <c r="I1002" t="s">
        <v>18</v>
      </c>
      <c r="J1002" t="s">
        <v>19</v>
      </c>
      <c r="K1002">
        <v>10022</v>
      </c>
      <c r="L1002" t="s">
        <v>20</v>
      </c>
      <c r="M1002" t="s">
        <v>21</v>
      </c>
      <c r="N1002" t="s">
        <v>22</v>
      </c>
      <c r="O1002" t="s">
        <v>23</v>
      </c>
      <c r="P1002" s="14" t="str">
        <f t="shared" si="135"/>
        <v>Kwai Yu</v>
      </c>
      <c r="Q1002" s="14" t="str">
        <f t="shared" si="136"/>
        <v>Kwai Yu</v>
      </c>
      <c r="R1002" t="s">
        <v>33</v>
      </c>
      <c r="S1002" s="7">
        <f t="shared" si="137"/>
        <v>6</v>
      </c>
      <c r="T1002" s="7" t="str">
        <f t="shared" si="138"/>
        <v>Medium</v>
      </c>
      <c r="U1002" s="7" t="str">
        <f t="shared" si="139"/>
        <v>MEDIUM</v>
      </c>
      <c r="V1002" s="7" t="str">
        <f t="shared" si="140"/>
        <v>medium</v>
      </c>
      <c r="W1002" s="7" t="str">
        <f t="shared" si="141"/>
        <v>Medium</v>
      </c>
      <c r="X1002" s="9" t="str">
        <f>LEFT(A1002,2)</f>
        <v>10</v>
      </c>
      <c r="Y1002" s="9" t="str">
        <f>RIGHT(A1002,3)</f>
        <v>248</v>
      </c>
      <c r="Z1002" s="9" t="str">
        <f t="shared" si="142"/>
        <v>ge Car</v>
      </c>
      <c r="AA1002" s="9" t="str">
        <f t="shared" si="143"/>
        <v>cel</v>
      </c>
    </row>
    <row r="1003" spans="1:27" x14ac:dyDescent="0.25">
      <c r="A1003">
        <v>10273</v>
      </c>
      <c r="B1003">
        <v>40</v>
      </c>
      <c r="C1003">
        <v>100</v>
      </c>
      <c r="D1003">
        <v>13</v>
      </c>
      <c r="E1003" s="1">
        <v>41889.986111111109</v>
      </c>
      <c r="F1003" s="1">
        <v>41892.928425925929</v>
      </c>
      <c r="G1003" t="s">
        <v>16</v>
      </c>
      <c r="H1003" t="s">
        <v>289</v>
      </c>
      <c r="I1003" t="s">
        <v>202</v>
      </c>
      <c r="K1003" t="s">
        <v>203</v>
      </c>
      <c r="L1003" t="s">
        <v>204</v>
      </c>
      <c r="M1003" t="s">
        <v>27</v>
      </c>
      <c r="N1003" t="s">
        <v>205</v>
      </c>
      <c r="O1003" t="s">
        <v>206</v>
      </c>
      <c r="P1003" s="14" t="str">
        <f t="shared" si="135"/>
        <v>Catherine Dewey</v>
      </c>
      <c r="Q1003" s="14" t="str">
        <f t="shared" si="136"/>
        <v>Catherine Dewey</v>
      </c>
      <c r="R1003" t="s">
        <v>33</v>
      </c>
      <c r="S1003" s="7">
        <f t="shared" si="137"/>
        <v>6</v>
      </c>
      <c r="T1003" s="7" t="str">
        <f t="shared" si="138"/>
        <v>Medium</v>
      </c>
      <c r="U1003" s="7" t="str">
        <f t="shared" si="139"/>
        <v>MEDIUM</v>
      </c>
      <c r="V1003" s="7" t="str">
        <f t="shared" si="140"/>
        <v>medium</v>
      </c>
      <c r="W1003" s="7" t="str">
        <f t="shared" si="141"/>
        <v>Medium</v>
      </c>
      <c r="X1003" s="9" t="str">
        <f>LEFT(A1003,2)</f>
        <v>10</v>
      </c>
      <c r="Y1003" s="9" t="str">
        <f>RIGHT(A1003,3)</f>
        <v>273</v>
      </c>
      <c r="Z1003" s="9" t="str">
        <f t="shared" si="142"/>
        <v>ge Car</v>
      </c>
      <c r="AA1003" s="9" t="str">
        <f t="shared" si="143"/>
        <v>ppe</v>
      </c>
    </row>
    <row r="1004" spans="1:27" x14ac:dyDescent="0.25">
      <c r="A1004">
        <v>10282</v>
      </c>
      <c r="B1004">
        <v>43</v>
      </c>
      <c r="C1004">
        <v>100</v>
      </c>
      <c r="D1004">
        <v>1</v>
      </c>
      <c r="E1004" s="1">
        <v>41296.01458333333</v>
      </c>
      <c r="F1004" s="1">
        <v>41297.577824074076</v>
      </c>
      <c r="G1004" t="s">
        <v>16</v>
      </c>
      <c r="H1004" t="s">
        <v>289</v>
      </c>
      <c r="I1004" t="s">
        <v>156</v>
      </c>
      <c r="J1004" t="s">
        <v>35</v>
      </c>
      <c r="K1004">
        <v>97562</v>
      </c>
      <c r="L1004" t="s">
        <v>20</v>
      </c>
      <c r="M1004" t="s">
        <v>21</v>
      </c>
      <c r="N1004" t="s">
        <v>157</v>
      </c>
      <c r="O1004" t="s">
        <v>158</v>
      </c>
      <c r="P1004" s="14" t="str">
        <f t="shared" si="135"/>
        <v>Valarie Nelson</v>
      </c>
      <c r="Q1004" s="14" t="str">
        <f t="shared" si="136"/>
        <v>Valarie Nelson</v>
      </c>
      <c r="R1004" t="s">
        <v>33</v>
      </c>
      <c r="S1004" s="7">
        <f t="shared" si="137"/>
        <v>6</v>
      </c>
      <c r="T1004" s="7" t="str">
        <f t="shared" si="138"/>
        <v>Medium</v>
      </c>
      <c r="U1004" s="7" t="str">
        <f t="shared" si="139"/>
        <v>MEDIUM</v>
      </c>
      <c r="V1004" s="7" t="str">
        <f t="shared" si="140"/>
        <v>medium</v>
      </c>
      <c r="W1004" s="7" t="str">
        <f t="shared" si="141"/>
        <v>Medium</v>
      </c>
      <c r="X1004" s="9" t="str">
        <f>LEFT(A1004,2)</f>
        <v>10</v>
      </c>
      <c r="Y1004" s="9" t="str">
        <f>RIGHT(A1004,3)</f>
        <v>282</v>
      </c>
      <c r="Z1004" s="9" t="str">
        <f t="shared" si="142"/>
        <v>ge Car</v>
      </c>
      <c r="AA1004" s="9" t="str">
        <f t="shared" si="143"/>
        <v>ppe</v>
      </c>
    </row>
    <row r="1005" spans="1:27" x14ac:dyDescent="0.25">
      <c r="A1005">
        <v>10293</v>
      </c>
      <c r="B1005">
        <v>24</v>
      </c>
      <c r="C1005">
        <v>100</v>
      </c>
      <c r="D1005">
        <v>4</v>
      </c>
      <c r="E1005" s="1">
        <v>41982.021527777775</v>
      </c>
      <c r="F1005" s="1">
        <v>41984.921446759261</v>
      </c>
      <c r="G1005" t="s">
        <v>16</v>
      </c>
      <c r="H1005" t="s">
        <v>289</v>
      </c>
      <c r="I1005" t="s">
        <v>147</v>
      </c>
      <c r="K1005">
        <v>10100</v>
      </c>
      <c r="L1005" t="s">
        <v>148</v>
      </c>
      <c r="M1005" t="s">
        <v>27</v>
      </c>
      <c r="N1005" t="s">
        <v>149</v>
      </c>
      <c r="O1005" t="s">
        <v>150</v>
      </c>
      <c r="P1005" s="14" t="str">
        <f t="shared" si="135"/>
        <v>Paolo Accorti</v>
      </c>
      <c r="Q1005" s="14" t="str">
        <f t="shared" si="136"/>
        <v>Paolo Accorti</v>
      </c>
      <c r="R1005" t="s">
        <v>24</v>
      </c>
      <c r="S1005" s="7">
        <f t="shared" si="137"/>
        <v>5</v>
      </c>
      <c r="T1005" s="7" t="str">
        <f t="shared" si="138"/>
        <v>Small</v>
      </c>
      <c r="U1005" s="7" t="str">
        <f t="shared" si="139"/>
        <v>SMALL</v>
      </c>
      <c r="V1005" s="7" t="str">
        <f t="shared" si="140"/>
        <v>small</v>
      </c>
      <c r="W1005" s="7" t="str">
        <f t="shared" si="141"/>
        <v>Small</v>
      </c>
      <c r="X1005" s="9" t="str">
        <f>LEFT(A1005,2)</f>
        <v>10</v>
      </c>
      <c r="Y1005" s="9" t="str">
        <f>RIGHT(A1005,3)</f>
        <v>293</v>
      </c>
      <c r="Z1005" s="9" t="str">
        <f t="shared" si="142"/>
        <v>ge Car</v>
      </c>
      <c r="AA1005" s="9" t="str">
        <f t="shared" si="143"/>
        <v>ppe</v>
      </c>
    </row>
    <row r="1006" spans="1:27" x14ac:dyDescent="0.25">
      <c r="A1006">
        <v>10306</v>
      </c>
      <c r="B1006">
        <v>32</v>
      </c>
      <c r="C1006">
        <v>100</v>
      </c>
      <c r="D1006">
        <v>9</v>
      </c>
      <c r="E1006" s="1">
        <v>41649.96597222222</v>
      </c>
      <c r="F1006" s="1">
        <v>41651.383750000001</v>
      </c>
      <c r="G1006" t="s">
        <v>16</v>
      </c>
      <c r="H1006" t="s">
        <v>289</v>
      </c>
      <c r="I1006" t="s">
        <v>265</v>
      </c>
      <c r="K1006" t="s">
        <v>266</v>
      </c>
      <c r="L1006" t="s">
        <v>99</v>
      </c>
      <c r="M1006" t="s">
        <v>27</v>
      </c>
      <c r="N1006" t="s">
        <v>267</v>
      </c>
      <c r="O1006" t="s">
        <v>55</v>
      </c>
      <c r="P1006" s="14" t="str">
        <f t="shared" si="135"/>
        <v>Victoria Ashworth</v>
      </c>
      <c r="Q1006" s="14" t="str">
        <f t="shared" si="136"/>
        <v>Victoria Ashworth</v>
      </c>
      <c r="R1006" t="s">
        <v>33</v>
      </c>
      <c r="S1006" s="7">
        <f t="shared" si="137"/>
        <v>6</v>
      </c>
      <c r="T1006" s="7" t="str">
        <f t="shared" si="138"/>
        <v>Medium</v>
      </c>
      <c r="U1006" s="7" t="str">
        <f t="shared" si="139"/>
        <v>MEDIUM</v>
      </c>
      <c r="V1006" s="7" t="str">
        <f t="shared" si="140"/>
        <v>medium</v>
      </c>
      <c r="W1006" s="7" t="str">
        <f t="shared" si="141"/>
        <v>Medium</v>
      </c>
      <c r="X1006" s="9" t="str">
        <f>LEFT(A1006,2)</f>
        <v>10</v>
      </c>
      <c r="Y1006" s="9" t="str">
        <f>RIGHT(A1006,3)</f>
        <v>306</v>
      </c>
      <c r="Z1006" s="9" t="str">
        <f t="shared" si="142"/>
        <v>ge Car</v>
      </c>
      <c r="AA1006" s="9" t="str">
        <f t="shared" si="143"/>
        <v>ppe</v>
      </c>
    </row>
    <row r="1007" spans="1:27" x14ac:dyDescent="0.25">
      <c r="A1007">
        <v>10314</v>
      </c>
      <c r="B1007">
        <v>20</v>
      </c>
      <c r="C1007">
        <v>100</v>
      </c>
      <c r="D1007">
        <v>1</v>
      </c>
      <c r="E1007" s="1">
        <v>42453.952777777777</v>
      </c>
      <c r="F1007" s="1">
        <v>42454.432152777779</v>
      </c>
      <c r="G1007" t="s">
        <v>16</v>
      </c>
      <c r="H1007" t="s">
        <v>289</v>
      </c>
      <c r="I1007" t="s">
        <v>268</v>
      </c>
      <c r="K1007">
        <v>8200</v>
      </c>
      <c r="L1007" t="s">
        <v>181</v>
      </c>
      <c r="M1007" t="s">
        <v>27</v>
      </c>
      <c r="N1007" t="s">
        <v>269</v>
      </c>
      <c r="O1007" t="s">
        <v>270</v>
      </c>
      <c r="P1007" s="14" t="str">
        <f t="shared" si="135"/>
        <v>Palle Ibsen</v>
      </c>
      <c r="Q1007" s="14" t="str">
        <f t="shared" si="136"/>
        <v>Palle Ibsen</v>
      </c>
      <c r="R1007" t="s">
        <v>24</v>
      </c>
      <c r="S1007" s="7">
        <f t="shared" si="137"/>
        <v>5</v>
      </c>
      <c r="T1007" s="7" t="str">
        <f t="shared" si="138"/>
        <v>Small</v>
      </c>
      <c r="U1007" s="7" t="str">
        <f t="shared" si="139"/>
        <v>SMALL</v>
      </c>
      <c r="V1007" s="7" t="str">
        <f t="shared" si="140"/>
        <v>small</v>
      </c>
      <c r="W1007" s="7" t="str">
        <f t="shared" si="141"/>
        <v>Small</v>
      </c>
      <c r="X1007" s="9" t="str">
        <f>LEFT(A1007,2)</f>
        <v>10</v>
      </c>
      <c r="Y1007" s="9" t="str">
        <f>RIGHT(A1007,3)</f>
        <v>314</v>
      </c>
      <c r="Z1007" s="9" t="str">
        <f t="shared" si="142"/>
        <v>ge Car</v>
      </c>
      <c r="AA1007" s="9" t="str">
        <f t="shared" si="143"/>
        <v>ppe</v>
      </c>
    </row>
    <row r="1008" spans="1:27" x14ac:dyDescent="0.25">
      <c r="A1008">
        <v>10325</v>
      </c>
      <c r="B1008">
        <v>24</v>
      </c>
      <c r="C1008">
        <v>69.12</v>
      </c>
      <c r="D1008">
        <v>9</v>
      </c>
      <c r="E1008" s="1">
        <v>41775.015972222223</v>
      </c>
      <c r="F1008" s="1">
        <v>41777.043703703705</v>
      </c>
      <c r="G1008" t="s">
        <v>16</v>
      </c>
      <c r="H1008" t="s">
        <v>289</v>
      </c>
      <c r="I1008" t="s">
        <v>79</v>
      </c>
      <c r="K1008">
        <v>4110</v>
      </c>
      <c r="L1008" t="s">
        <v>48</v>
      </c>
      <c r="M1008" t="s">
        <v>27</v>
      </c>
      <c r="N1008" t="s">
        <v>80</v>
      </c>
      <c r="O1008" t="s">
        <v>81</v>
      </c>
      <c r="P1008" s="14" t="str">
        <f t="shared" si="135"/>
        <v>Jonas Bergulfsen</v>
      </c>
      <c r="Q1008" s="14" t="str">
        <f t="shared" si="136"/>
        <v>Jonas Bergulfsen</v>
      </c>
      <c r="R1008" t="s">
        <v>24</v>
      </c>
      <c r="S1008" s="7">
        <f t="shared" si="137"/>
        <v>5</v>
      </c>
      <c r="T1008" s="7" t="str">
        <f t="shared" si="138"/>
        <v>Small</v>
      </c>
      <c r="U1008" s="7" t="str">
        <f t="shared" si="139"/>
        <v>SMALL</v>
      </c>
      <c r="V1008" s="7" t="str">
        <f t="shared" si="140"/>
        <v>small</v>
      </c>
      <c r="W1008" s="7" t="str">
        <f t="shared" si="141"/>
        <v>Small</v>
      </c>
      <c r="X1008" s="9" t="str">
        <f>LEFT(A1008,2)</f>
        <v>10</v>
      </c>
      <c r="Y1008" s="9" t="str">
        <f>RIGHT(A1008,3)</f>
        <v>325</v>
      </c>
      <c r="Z1008" s="9" t="str">
        <f t="shared" si="142"/>
        <v>ge Car</v>
      </c>
      <c r="AA1008" s="9" t="str">
        <f t="shared" si="143"/>
        <v>ppe</v>
      </c>
    </row>
    <row r="1009" spans="1:27" x14ac:dyDescent="0.25">
      <c r="A1009">
        <v>10336</v>
      </c>
      <c r="B1009">
        <v>48</v>
      </c>
      <c r="C1009">
        <v>100</v>
      </c>
      <c r="D1009">
        <v>12</v>
      </c>
      <c r="E1009" s="1">
        <v>41365.048611111109</v>
      </c>
      <c r="F1009" s="1">
        <v>41367.036504629628</v>
      </c>
      <c r="G1009" t="s">
        <v>16</v>
      </c>
      <c r="H1009" t="s">
        <v>289</v>
      </c>
      <c r="I1009" t="s">
        <v>30</v>
      </c>
      <c r="K1009">
        <v>75012</v>
      </c>
      <c r="L1009" t="s">
        <v>26</v>
      </c>
      <c r="M1009" t="s">
        <v>27</v>
      </c>
      <c r="N1009" t="s">
        <v>223</v>
      </c>
      <c r="O1009" t="s">
        <v>224</v>
      </c>
      <c r="P1009" s="14" t="str">
        <f t="shared" si="135"/>
        <v>Marie Bertrand</v>
      </c>
      <c r="Q1009" s="14" t="str">
        <f t="shared" si="136"/>
        <v>Marie Bertrand</v>
      </c>
      <c r="R1009" t="s">
        <v>33</v>
      </c>
      <c r="S1009" s="7">
        <f t="shared" si="137"/>
        <v>6</v>
      </c>
      <c r="T1009" s="7" t="str">
        <f t="shared" si="138"/>
        <v>Medium</v>
      </c>
      <c r="U1009" s="7" t="str">
        <f t="shared" si="139"/>
        <v>MEDIUM</v>
      </c>
      <c r="V1009" s="7" t="str">
        <f t="shared" si="140"/>
        <v>medium</v>
      </c>
      <c r="W1009" s="7" t="str">
        <f t="shared" si="141"/>
        <v>Medium</v>
      </c>
      <c r="X1009" s="9" t="str">
        <f>LEFT(A1009,2)</f>
        <v>10</v>
      </c>
      <c r="Y1009" s="9" t="str">
        <f>RIGHT(A1009,3)</f>
        <v>336</v>
      </c>
      <c r="Z1009" s="9" t="str">
        <f t="shared" si="142"/>
        <v>ge Car</v>
      </c>
      <c r="AA1009" s="9" t="str">
        <f t="shared" si="143"/>
        <v>ppe</v>
      </c>
    </row>
    <row r="1010" spans="1:27" x14ac:dyDescent="0.25">
      <c r="A1010">
        <v>10350</v>
      </c>
      <c r="B1010">
        <v>44</v>
      </c>
      <c r="C1010">
        <v>100</v>
      </c>
      <c r="D1010">
        <v>1</v>
      </c>
      <c r="E1010" s="1">
        <v>42153.055555555555</v>
      </c>
      <c r="F1010" s="1">
        <v>42154.732025462959</v>
      </c>
      <c r="G1010" t="s">
        <v>16</v>
      </c>
      <c r="H1010" t="s">
        <v>289</v>
      </c>
      <c r="I1010" t="s">
        <v>103</v>
      </c>
      <c r="K1010">
        <v>28034</v>
      </c>
      <c r="L1010" t="s">
        <v>104</v>
      </c>
      <c r="M1010" t="s">
        <v>27</v>
      </c>
      <c r="N1010" t="s">
        <v>105</v>
      </c>
      <c r="O1010" t="s">
        <v>106</v>
      </c>
      <c r="P1010" s="14" t="str">
        <f t="shared" si="135"/>
        <v>Diego Freyre</v>
      </c>
      <c r="Q1010" s="14" t="str">
        <f t="shared" si="136"/>
        <v>Diego Freyre</v>
      </c>
      <c r="R1010" t="s">
        <v>33</v>
      </c>
      <c r="S1010" s="7">
        <f t="shared" si="137"/>
        <v>6</v>
      </c>
      <c r="T1010" s="7" t="str">
        <f t="shared" si="138"/>
        <v>Medium</v>
      </c>
      <c r="U1010" s="7" t="str">
        <f t="shared" si="139"/>
        <v>MEDIUM</v>
      </c>
      <c r="V1010" s="7" t="str">
        <f t="shared" si="140"/>
        <v>medium</v>
      </c>
      <c r="W1010" s="7" t="str">
        <f t="shared" si="141"/>
        <v>Medium</v>
      </c>
      <c r="X1010" s="9" t="str">
        <f>LEFT(A1010,2)</f>
        <v>10</v>
      </c>
      <c r="Y1010" s="9" t="str">
        <f>RIGHT(A1010,3)</f>
        <v>350</v>
      </c>
      <c r="Z1010" s="9" t="str">
        <f t="shared" si="142"/>
        <v>ge Car</v>
      </c>
      <c r="AA1010" s="9" t="str">
        <f t="shared" si="143"/>
        <v>ppe</v>
      </c>
    </row>
    <row r="1011" spans="1:27" x14ac:dyDescent="0.25">
      <c r="A1011">
        <v>10372</v>
      </c>
      <c r="B1011">
        <v>28</v>
      </c>
      <c r="C1011">
        <v>100</v>
      </c>
      <c r="D1011">
        <v>3</v>
      </c>
      <c r="E1011" s="1">
        <v>41252.990277777775</v>
      </c>
      <c r="F1011" s="1">
        <v>41255.861597222225</v>
      </c>
      <c r="G1011" t="s">
        <v>16</v>
      </c>
      <c r="H1011" t="s">
        <v>289</v>
      </c>
      <c r="I1011" t="s">
        <v>142</v>
      </c>
      <c r="J1011" t="s">
        <v>143</v>
      </c>
      <c r="K1011" t="s">
        <v>144</v>
      </c>
      <c r="L1011" t="s">
        <v>116</v>
      </c>
      <c r="M1011" t="s">
        <v>116</v>
      </c>
      <c r="N1011" t="s">
        <v>145</v>
      </c>
      <c r="O1011" t="s">
        <v>146</v>
      </c>
      <c r="P1011" s="14" t="str">
        <f t="shared" si="135"/>
        <v>Akiko Shimamura</v>
      </c>
      <c r="Q1011" s="14" t="str">
        <f t="shared" si="136"/>
        <v>Akiko Shimamura</v>
      </c>
      <c r="R1011" t="s">
        <v>33</v>
      </c>
      <c r="S1011" s="7">
        <f t="shared" si="137"/>
        <v>6</v>
      </c>
      <c r="T1011" s="7" t="str">
        <f t="shared" si="138"/>
        <v>Medium</v>
      </c>
      <c r="U1011" s="7" t="str">
        <f t="shared" si="139"/>
        <v>MEDIUM</v>
      </c>
      <c r="V1011" s="7" t="str">
        <f t="shared" si="140"/>
        <v>medium</v>
      </c>
      <c r="W1011" s="7" t="str">
        <f t="shared" si="141"/>
        <v>Medium</v>
      </c>
      <c r="X1011" s="9" t="str">
        <f>LEFT(A1011,2)</f>
        <v>10</v>
      </c>
      <c r="Y1011" s="9" t="str">
        <f>RIGHT(A1011,3)</f>
        <v>372</v>
      </c>
      <c r="Z1011" s="9" t="str">
        <f t="shared" si="142"/>
        <v>ge Car</v>
      </c>
      <c r="AA1011" s="9" t="str">
        <f t="shared" si="143"/>
        <v>ppe</v>
      </c>
    </row>
    <row r="1012" spans="1:27" x14ac:dyDescent="0.25">
      <c r="A1012">
        <v>10383</v>
      </c>
      <c r="B1012">
        <v>24</v>
      </c>
      <c r="C1012">
        <v>61.52</v>
      </c>
      <c r="D1012">
        <v>9</v>
      </c>
      <c r="E1012" s="1">
        <v>41563.007638888892</v>
      </c>
      <c r="F1012" s="1">
        <v>41565.983136574076</v>
      </c>
      <c r="G1012" t="s">
        <v>16</v>
      </c>
      <c r="H1012" t="s">
        <v>289</v>
      </c>
      <c r="I1012" t="s">
        <v>103</v>
      </c>
      <c r="K1012">
        <v>28034</v>
      </c>
      <c r="L1012" t="s">
        <v>104</v>
      </c>
      <c r="M1012" t="s">
        <v>27</v>
      </c>
      <c r="N1012" t="s">
        <v>105</v>
      </c>
      <c r="O1012" t="s">
        <v>106</v>
      </c>
      <c r="P1012" s="14" t="str">
        <f t="shared" si="135"/>
        <v>Diego Freyre</v>
      </c>
      <c r="Q1012" s="14" t="str">
        <f t="shared" si="136"/>
        <v>Diego Freyre</v>
      </c>
      <c r="R1012" t="s">
        <v>24</v>
      </c>
      <c r="S1012" s="7">
        <f t="shared" si="137"/>
        <v>5</v>
      </c>
      <c r="T1012" s="7" t="str">
        <f t="shared" si="138"/>
        <v>Small</v>
      </c>
      <c r="U1012" s="7" t="str">
        <f t="shared" si="139"/>
        <v>SMALL</v>
      </c>
      <c r="V1012" s="7" t="str">
        <f t="shared" si="140"/>
        <v>small</v>
      </c>
      <c r="W1012" s="7" t="str">
        <f t="shared" si="141"/>
        <v>Small</v>
      </c>
      <c r="X1012" s="9" t="str">
        <f>LEFT(A1012,2)</f>
        <v>10</v>
      </c>
      <c r="Y1012" s="9" t="str">
        <f>RIGHT(A1012,3)</f>
        <v>383</v>
      </c>
      <c r="Z1012" s="9" t="str">
        <f t="shared" si="142"/>
        <v>ge Car</v>
      </c>
      <c r="AA1012" s="9" t="str">
        <f t="shared" si="143"/>
        <v>ppe</v>
      </c>
    </row>
    <row r="1013" spans="1:27" x14ac:dyDescent="0.25">
      <c r="A1013">
        <v>10396</v>
      </c>
      <c r="B1013">
        <v>33</v>
      </c>
      <c r="C1013">
        <v>100</v>
      </c>
      <c r="D1013">
        <v>2</v>
      </c>
      <c r="E1013" s="1">
        <v>41682.027083333334</v>
      </c>
      <c r="F1013" s="1">
        <v>41682.787222222221</v>
      </c>
      <c r="G1013" t="s">
        <v>16</v>
      </c>
      <c r="H1013" t="s">
        <v>289</v>
      </c>
      <c r="I1013" t="s">
        <v>156</v>
      </c>
      <c r="J1013" t="s">
        <v>35</v>
      </c>
      <c r="K1013">
        <v>97562</v>
      </c>
      <c r="L1013" t="s">
        <v>20</v>
      </c>
      <c r="M1013" t="s">
        <v>21</v>
      </c>
      <c r="N1013" t="s">
        <v>157</v>
      </c>
      <c r="O1013" t="s">
        <v>158</v>
      </c>
      <c r="P1013" s="14" t="str">
        <f t="shared" si="135"/>
        <v>Valarie Nelson</v>
      </c>
      <c r="Q1013" s="14" t="str">
        <f t="shared" si="136"/>
        <v>Valarie Nelson</v>
      </c>
      <c r="R1013" t="s">
        <v>33</v>
      </c>
      <c r="S1013" s="7">
        <f t="shared" si="137"/>
        <v>6</v>
      </c>
      <c r="T1013" s="7" t="str">
        <f t="shared" si="138"/>
        <v>Medium</v>
      </c>
      <c r="U1013" s="7" t="str">
        <f t="shared" si="139"/>
        <v>MEDIUM</v>
      </c>
      <c r="V1013" s="7" t="str">
        <f t="shared" si="140"/>
        <v>medium</v>
      </c>
      <c r="W1013" s="7" t="str">
        <f t="shared" si="141"/>
        <v>Medium</v>
      </c>
      <c r="X1013" s="9" t="str">
        <f>LEFT(A1013,2)</f>
        <v>10</v>
      </c>
      <c r="Y1013" s="9" t="str">
        <f>RIGHT(A1013,3)</f>
        <v>396</v>
      </c>
      <c r="Z1013" s="9" t="str">
        <f t="shared" si="142"/>
        <v>ge Car</v>
      </c>
      <c r="AA1013" s="9" t="str">
        <f t="shared" si="143"/>
        <v>ppe</v>
      </c>
    </row>
    <row r="1014" spans="1:27" x14ac:dyDescent="0.25">
      <c r="A1014">
        <v>10414</v>
      </c>
      <c r="B1014">
        <v>41</v>
      </c>
      <c r="C1014">
        <v>100</v>
      </c>
      <c r="D1014">
        <v>12</v>
      </c>
      <c r="E1014" s="1">
        <v>41503.045138888891</v>
      </c>
      <c r="F1014" s="1">
        <v>41503.428055555552</v>
      </c>
      <c r="G1014" t="s">
        <v>222</v>
      </c>
      <c r="H1014" t="s">
        <v>289</v>
      </c>
      <c r="I1014" t="s">
        <v>210</v>
      </c>
      <c r="J1014" t="s">
        <v>72</v>
      </c>
      <c r="K1014">
        <v>51003</v>
      </c>
      <c r="L1014" t="s">
        <v>20</v>
      </c>
      <c r="M1014" t="s">
        <v>21</v>
      </c>
      <c r="N1014" t="s">
        <v>211</v>
      </c>
      <c r="O1014" t="s">
        <v>42</v>
      </c>
      <c r="P1014" s="14" t="str">
        <f t="shared" si="135"/>
        <v>Juri Yoshido</v>
      </c>
      <c r="Q1014" s="14" t="str">
        <f t="shared" si="136"/>
        <v>Juri Yoshido</v>
      </c>
      <c r="R1014" t="s">
        <v>33</v>
      </c>
      <c r="S1014" s="7">
        <f t="shared" si="137"/>
        <v>6</v>
      </c>
      <c r="T1014" s="7" t="str">
        <f t="shared" si="138"/>
        <v>Medium</v>
      </c>
      <c r="U1014" s="7" t="str">
        <f t="shared" si="139"/>
        <v>MEDIUM</v>
      </c>
      <c r="V1014" s="7" t="str">
        <f t="shared" si="140"/>
        <v>medium</v>
      </c>
      <c r="W1014" s="7" t="str">
        <f t="shared" si="141"/>
        <v>Medium</v>
      </c>
      <c r="X1014" s="9" t="str">
        <f>LEFT(A1014,2)</f>
        <v>10</v>
      </c>
      <c r="Y1014" s="9" t="str">
        <f>RIGHT(A1014,3)</f>
        <v>414</v>
      </c>
      <c r="Z1014" s="9" t="str">
        <f t="shared" si="142"/>
        <v>ge Car</v>
      </c>
      <c r="AA1014" s="9" t="str">
        <f t="shared" si="143"/>
        <v>Hol</v>
      </c>
    </row>
    <row r="1015" spans="1:27" x14ac:dyDescent="0.25">
      <c r="A1015">
        <v>10104</v>
      </c>
      <c r="B1015">
        <v>23</v>
      </c>
      <c r="C1015">
        <v>100</v>
      </c>
      <c r="D1015">
        <v>13</v>
      </c>
      <c r="E1015" s="1">
        <v>42742.936805555553</v>
      </c>
      <c r="F1015" s="1">
        <v>42745.091041666667</v>
      </c>
      <c r="G1015" t="s">
        <v>16</v>
      </c>
      <c r="H1015" t="s">
        <v>107</v>
      </c>
      <c r="I1015" t="s">
        <v>103</v>
      </c>
      <c r="K1015">
        <v>28034</v>
      </c>
      <c r="L1015" t="s">
        <v>104</v>
      </c>
      <c r="M1015" t="s">
        <v>27</v>
      </c>
      <c r="N1015" t="s">
        <v>105</v>
      </c>
      <c r="O1015" t="s">
        <v>106</v>
      </c>
      <c r="P1015" s="14" t="str">
        <f t="shared" si="135"/>
        <v>Diego Freyre</v>
      </c>
      <c r="Q1015" s="14" t="str">
        <f t="shared" si="136"/>
        <v>Diego Freyre</v>
      </c>
      <c r="R1015" t="s">
        <v>33</v>
      </c>
      <c r="S1015" s="7">
        <f t="shared" si="137"/>
        <v>6</v>
      </c>
      <c r="T1015" s="7" t="str">
        <f t="shared" si="138"/>
        <v>Medium</v>
      </c>
      <c r="U1015" s="7" t="str">
        <f t="shared" si="139"/>
        <v>MEDIUM</v>
      </c>
      <c r="V1015" s="7" t="str">
        <f t="shared" si="140"/>
        <v>medium</v>
      </c>
      <c r="W1015" s="7" t="str">
        <f t="shared" si="141"/>
        <v>Medium</v>
      </c>
      <c r="X1015" s="9" t="str">
        <f>LEFT(A1015,2)</f>
        <v>10</v>
      </c>
      <c r="Y1015" s="9" t="str">
        <f>RIGHT(A1015,3)</f>
        <v>104</v>
      </c>
      <c r="Z1015" s="9" t="str">
        <f t="shared" si="142"/>
        <v>ic Car</v>
      </c>
      <c r="AA1015" s="9" t="str">
        <f t="shared" si="143"/>
        <v>ppe</v>
      </c>
    </row>
    <row r="1016" spans="1:27" x14ac:dyDescent="0.25">
      <c r="A1016">
        <v>10109</v>
      </c>
      <c r="B1016">
        <v>46</v>
      </c>
      <c r="C1016">
        <v>100</v>
      </c>
      <c r="D1016">
        <v>5</v>
      </c>
      <c r="E1016" s="1">
        <v>42337.070833333331</v>
      </c>
      <c r="F1016" s="1">
        <v>42337.775069444448</v>
      </c>
      <c r="G1016" t="s">
        <v>16</v>
      </c>
      <c r="H1016" t="s">
        <v>107</v>
      </c>
      <c r="I1016" t="s">
        <v>124</v>
      </c>
      <c r="J1016" t="s">
        <v>83</v>
      </c>
      <c r="K1016">
        <v>71270</v>
      </c>
      <c r="L1016" t="s">
        <v>20</v>
      </c>
      <c r="M1016" t="s">
        <v>21</v>
      </c>
      <c r="N1016" t="s">
        <v>73</v>
      </c>
      <c r="O1016" t="s">
        <v>176</v>
      </c>
      <c r="P1016" s="14" t="str">
        <f t="shared" si="135"/>
        <v>Rosa Hernandez</v>
      </c>
      <c r="Q1016" s="14" t="str">
        <f t="shared" si="136"/>
        <v>Rosa Hernandez</v>
      </c>
      <c r="R1016" t="s">
        <v>89</v>
      </c>
      <c r="S1016" s="7">
        <f t="shared" si="137"/>
        <v>5</v>
      </c>
      <c r="T1016" s="7" t="str">
        <f t="shared" si="138"/>
        <v>Large</v>
      </c>
      <c r="U1016" s="7" t="str">
        <f t="shared" si="139"/>
        <v>LARGE</v>
      </c>
      <c r="V1016" s="7" t="str">
        <f t="shared" si="140"/>
        <v>large</v>
      </c>
      <c r="W1016" s="7" t="str">
        <f t="shared" si="141"/>
        <v>Large</v>
      </c>
      <c r="X1016" s="9" t="str">
        <f>LEFT(A1016,2)</f>
        <v>10</v>
      </c>
      <c r="Y1016" s="9" t="str">
        <f>RIGHT(A1016,3)</f>
        <v>109</v>
      </c>
      <c r="Z1016" s="9" t="str">
        <f t="shared" si="142"/>
        <v>ic Car</v>
      </c>
      <c r="AA1016" s="9" t="str">
        <f t="shared" si="143"/>
        <v>ppe</v>
      </c>
    </row>
    <row r="1017" spans="1:27" x14ac:dyDescent="0.25">
      <c r="A1017">
        <v>10114</v>
      </c>
      <c r="B1017">
        <v>48</v>
      </c>
      <c r="C1017">
        <v>100</v>
      </c>
      <c r="D1017">
        <v>4</v>
      </c>
      <c r="E1017" s="1">
        <v>41308.967361111114</v>
      </c>
      <c r="F1017" s="1">
        <v>41310.514953703707</v>
      </c>
      <c r="G1017" t="s">
        <v>16</v>
      </c>
      <c r="H1017" t="s">
        <v>107</v>
      </c>
      <c r="I1017" t="s">
        <v>30</v>
      </c>
      <c r="K1017">
        <v>75012</v>
      </c>
      <c r="L1017" t="s">
        <v>26</v>
      </c>
      <c r="M1017" t="s">
        <v>27</v>
      </c>
      <c r="N1017" t="s">
        <v>223</v>
      </c>
      <c r="O1017" t="s">
        <v>224</v>
      </c>
      <c r="P1017" s="14" t="str">
        <f t="shared" si="135"/>
        <v>Marie Bertrand</v>
      </c>
      <c r="Q1017" s="14" t="str">
        <f t="shared" si="136"/>
        <v>Marie Bertrand</v>
      </c>
      <c r="R1017" t="s">
        <v>89</v>
      </c>
      <c r="S1017" s="7">
        <f t="shared" si="137"/>
        <v>5</v>
      </c>
      <c r="T1017" s="7" t="str">
        <f t="shared" si="138"/>
        <v>Large</v>
      </c>
      <c r="U1017" s="7" t="str">
        <f t="shared" si="139"/>
        <v>LARGE</v>
      </c>
      <c r="V1017" s="7" t="str">
        <f t="shared" si="140"/>
        <v>large</v>
      </c>
      <c r="W1017" s="7" t="str">
        <f t="shared" si="141"/>
        <v>Large</v>
      </c>
      <c r="X1017" s="9" t="str">
        <f>LEFT(A1017,2)</f>
        <v>10</v>
      </c>
      <c r="Y1017" s="9" t="str">
        <f>RIGHT(A1017,3)</f>
        <v>114</v>
      </c>
      <c r="Z1017" s="9" t="str">
        <f t="shared" si="142"/>
        <v>ic Car</v>
      </c>
      <c r="AA1017" s="9" t="str">
        <f t="shared" si="143"/>
        <v>ppe</v>
      </c>
    </row>
    <row r="1018" spans="1:27" x14ac:dyDescent="0.25">
      <c r="A1018">
        <v>10122</v>
      </c>
      <c r="B1018">
        <v>25</v>
      </c>
      <c r="C1018">
        <v>100</v>
      </c>
      <c r="D1018">
        <v>3</v>
      </c>
      <c r="E1018" s="1">
        <v>42328.952777777777</v>
      </c>
      <c r="F1018" s="1">
        <v>42329.377881944441</v>
      </c>
      <c r="G1018" t="s">
        <v>16</v>
      </c>
      <c r="H1018" t="s">
        <v>107</v>
      </c>
      <c r="I1018" t="s">
        <v>237</v>
      </c>
      <c r="K1018">
        <v>13008</v>
      </c>
      <c r="L1018" t="s">
        <v>26</v>
      </c>
      <c r="M1018" t="s">
        <v>27</v>
      </c>
      <c r="N1018" t="s">
        <v>238</v>
      </c>
      <c r="O1018" t="s">
        <v>239</v>
      </c>
      <c r="P1018" s="14" t="str">
        <f t="shared" si="135"/>
        <v>Laurence Lebihan</v>
      </c>
      <c r="Q1018" s="14" t="str">
        <f t="shared" si="136"/>
        <v>Laurence Lebihan</v>
      </c>
      <c r="R1018" t="s">
        <v>33</v>
      </c>
      <c r="S1018" s="7">
        <f t="shared" si="137"/>
        <v>6</v>
      </c>
      <c r="T1018" s="7" t="str">
        <f t="shared" si="138"/>
        <v>Medium</v>
      </c>
      <c r="U1018" s="7" t="str">
        <f t="shared" si="139"/>
        <v>MEDIUM</v>
      </c>
      <c r="V1018" s="7" t="str">
        <f t="shared" si="140"/>
        <v>medium</v>
      </c>
      <c r="W1018" s="7" t="str">
        <f t="shared" si="141"/>
        <v>Medium</v>
      </c>
      <c r="X1018" s="9" t="str">
        <f>LEFT(A1018,2)</f>
        <v>10</v>
      </c>
      <c r="Y1018" s="9" t="str">
        <f>RIGHT(A1018,3)</f>
        <v>122</v>
      </c>
      <c r="Z1018" s="9" t="str">
        <f t="shared" si="142"/>
        <v>ic Car</v>
      </c>
      <c r="AA1018" s="9" t="str">
        <f t="shared" si="143"/>
        <v>ppe</v>
      </c>
    </row>
    <row r="1019" spans="1:27" x14ac:dyDescent="0.25">
      <c r="A1019">
        <v>10127</v>
      </c>
      <c r="B1019">
        <v>22</v>
      </c>
      <c r="C1019">
        <v>100</v>
      </c>
      <c r="D1019">
        <v>15</v>
      </c>
      <c r="E1019" s="1">
        <v>41691.042361111111</v>
      </c>
      <c r="F1019" s="1">
        <v>41692.62599537037</v>
      </c>
      <c r="G1019" t="s">
        <v>16</v>
      </c>
      <c r="H1019" t="s">
        <v>107</v>
      </c>
      <c r="I1019" t="s">
        <v>18</v>
      </c>
      <c r="J1019" t="s">
        <v>19</v>
      </c>
      <c r="K1019">
        <v>10022</v>
      </c>
      <c r="L1019" t="s">
        <v>20</v>
      </c>
      <c r="M1019" t="s">
        <v>21</v>
      </c>
      <c r="N1019" t="s">
        <v>36</v>
      </c>
      <c r="O1019" t="s">
        <v>258</v>
      </c>
      <c r="P1019" s="14" t="str">
        <f t="shared" si="135"/>
        <v>Jeff Young</v>
      </c>
      <c r="Q1019" s="14" t="str">
        <f t="shared" si="136"/>
        <v>Jeff Young</v>
      </c>
      <c r="R1019" t="s">
        <v>33</v>
      </c>
      <c r="S1019" s="7">
        <f t="shared" si="137"/>
        <v>6</v>
      </c>
      <c r="T1019" s="7" t="str">
        <f t="shared" si="138"/>
        <v>Medium</v>
      </c>
      <c r="U1019" s="7" t="str">
        <f t="shared" si="139"/>
        <v>MEDIUM</v>
      </c>
      <c r="V1019" s="7" t="str">
        <f t="shared" si="140"/>
        <v>medium</v>
      </c>
      <c r="W1019" s="7" t="str">
        <f t="shared" si="141"/>
        <v>Medium</v>
      </c>
      <c r="X1019" s="9" t="str">
        <f>LEFT(A1019,2)</f>
        <v>10</v>
      </c>
      <c r="Y1019" s="9" t="str">
        <f>RIGHT(A1019,3)</f>
        <v>127</v>
      </c>
      <c r="Z1019" s="9" t="str">
        <f t="shared" si="142"/>
        <v>ic Car</v>
      </c>
      <c r="AA1019" s="9" t="str">
        <f t="shared" si="143"/>
        <v>ppe</v>
      </c>
    </row>
    <row r="1020" spans="1:27" x14ac:dyDescent="0.25">
      <c r="A1020">
        <v>10136</v>
      </c>
      <c r="B1020">
        <v>41</v>
      </c>
      <c r="C1020">
        <v>100</v>
      </c>
      <c r="D1020">
        <v>3</v>
      </c>
      <c r="E1020" s="1">
        <v>42544.939583333333</v>
      </c>
      <c r="F1020" s="1">
        <v>42545.510254629633</v>
      </c>
      <c r="G1020" t="s">
        <v>16</v>
      </c>
      <c r="H1020" t="s">
        <v>107</v>
      </c>
      <c r="I1020" t="s">
        <v>190</v>
      </c>
      <c r="K1020">
        <v>31000</v>
      </c>
      <c r="L1020" t="s">
        <v>26</v>
      </c>
      <c r="M1020" t="s">
        <v>27</v>
      </c>
      <c r="N1020" t="s">
        <v>191</v>
      </c>
      <c r="O1020" t="s">
        <v>192</v>
      </c>
      <c r="P1020" s="14" t="str">
        <f t="shared" si="135"/>
        <v>Annette Roulet</v>
      </c>
      <c r="Q1020" s="14" t="str">
        <f t="shared" si="136"/>
        <v>Annette Roulet</v>
      </c>
      <c r="R1020" t="s">
        <v>89</v>
      </c>
      <c r="S1020" s="7">
        <f t="shared" si="137"/>
        <v>5</v>
      </c>
      <c r="T1020" s="7" t="str">
        <f t="shared" si="138"/>
        <v>Large</v>
      </c>
      <c r="U1020" s="7" t="str">
        <f t="shared" si="139"/>
        <v>LARGE</v>
      </c>
      <c r="V1020" s="7" t="str">
        <f t="shared" si="140"/>
        <v>large</v>
      </c>
      <c r="W1020" s="7" t="str">
        <f t="shared" si="141"/>
        <v>Large</v>
      </c>
      <c r="X1020" s="9" t="str">
        <f>LEFT(A1020,2)</f>
        <v>10</v>
      </c>
      <c r="Y1020" s="9" t="str">
        <f>RIGHT(A1020,3)</f>
        <v>136</v>
      </c>
      <c r="Z1020" s="9" t="str">
        <f t="shared" si="142"/>
        <v>ic Car</v>
      </c>
      <c r="AA1020" s="9" t="str">
        <f t="shared" si="143"/>
        <v>ppe</v>
      </c>
    </row>
    <row r="1021" spans="1:27" x14ac:dyDescent="0.25">
      <c r="A1021">
        <v>10141</v>
      </c>
      <c r="B1021">
        <v>34</v>
      </c>
      <c r="C1021">
        <v>100</v>
      </c>
      <c r="D1021">
        <v>9</v>
      </c>
      <c r="E1021" s="1">
        <v>41774.969444444447</v>
      </c>
      <c r="F1021" s="1">
        <v>41777.683819444443</v>
      </c>
      <c r="G1021" t="s">
        <v>16</v>
      </c>
      <c r="H1021" t="s">
        <v>107</v>
      </c>
      <c r="I1021" t="s">
        <v>254</v>
      </c>
      <c r="K1021" t="s">
        <v>255</v>
      </c>
      <c r="L1021" t="s">
        <v>76</v>
      </c>
      <c r="M1021" t="s">
        <v>27</v>
      </c>
      <c r="N1021" t="s">
        <v>256</v>
      </c>
      <c r="O1021" t="s">
        <v>257</v>
      </c>
      <c r="P1021" s="14" t="str">
        <f t="shared" si="135"/>
        <v>Kalle Suominen</v>
      </c>
      <c r="Q1021" s="14" t="str">
        <f t="shared" si="136"/>
        <v>Kalle Suominen</v>
      </c>
      <c r="R1021" t="s">
        <v>33</v>
      </c>
      <c r="S1021" s="7">
        <f t="shared" si="137"/>
        <v>6</v>
      </c>
      <c r="T1021" s="7" t="str">
        <f t="shared" si="138"/>
        <v>Medium</v>
      </c>
      <c r="U1021" s="7" t="str">
        <f t="shared" si="139"/>
        <v>MEDIUM</v>
      </c>
      <c r="V1021" s="7" t="str">
        <f t="shared" si="140"/>
        <v>medium</v>
      </c>
      <c r="W1021" s="7" t="str">
        <f t="shared" si="141"/>
        <v>Medium</v>
      </c>
      <c r="X1021" s="9" t="str">
        <f>LEFT(A1021,2)</f>
        <v>10</v>
      </c>
      <c r="Y1021" s="9" t="str">
        <f>RIGHT(A1021,3)</f>
        <v>141</v>
      </c>
      <c r="Z1021" s="9" t="str">
        <f t="shared" si="142"/>
        <v>ic Car</v>
      </c>
      <c r="AA1021" s="9" t="str">
        <f t="shared" si="143"/>
        <v>ppe</v>
      </c>
    </row>
    <row r="1022" spans="1:27" x14ac:dyDescent="0.25">
      <c r="A1022">
        <v>10148</v>
      </c>
      <c r="B1022">
        <v>32</v>
      </c>
      <c r="C1022">
        <v>100</v>
      </c>
      <c r="D1022">
        <v>14</v>
      </c>
      <c r="E1022" s="1">
        <v>41872.008333333331</v>
      </c>
      <c r="F1022" s="1">
        <v>41872.507662037038</v>
      </c>
      <c r="G1022" t="s">
        <v>16</v>
      </c>
      <c r="H1022" t="s">
        <v>107</v>
      </c>
      <c r="I1022" t="s">
        <v>163</v>
      </c>
      <c r="J1022" t="s">
        <v>91</v>
      </c>
      <c r="K1022">
        <v>2060</v>
      </c>
      <c r="L1022" t="s">
        <v>56</v>
      </c>
      <c r="M1022" t="s">
        <v>57</v>
      </c>
      <c r="N1022" t="s">
        <v>164</v>
      </c>
      <c r="O1022" t="s">
        <v>165</v>
      </c>
      <c r="P1022" s="14" t="str">
        <f t="shared" si="135"/>
        <v>Anna O'Hara</v>
      </c>
      <c r="Q1022" s="14" t="str">
        <f t="shared" si="136"/>
        <v>Anna O'Hara</v>
      </c>
      <c r="R1022" t="s">
        <v>33</v>
      </c>
      <c r="S1022" s="7">
        <f t="shared" si="137"/>
        <v>6</v>
      </c>
      <c r="T1022" s="7" t="str">
        <f t="shared" si="138"/>
        <v>Medium</v>
      </c>
      <c r="U1022" s="7" t="str">
        <f t="shared" si="139"/>
        <v>MEDIUM</v>
      </c>
      <c r="V1022" s="7" t="str">
        <f t="shared" si="140"/>
        <v>medium</v>
      </c>
      <c r="W1022" s="7" t="str">
        <f t="shared" si="141"/>
        <v>Medium</v>
      </c>
      <c r="X1022" s="9" t="str">
        <f>LEFT(A1022,2)</f>
        <v>10</v>
      </c>
      <c r="Y1022" s="9" t="str">
        <f>RIGHT(A1022,3)</f>
        <v>148</v>
      </c>
      <c r="Z1022" s="9" t="str">
        <f t="shared" si="142"/>
        <v>ic Car</v>
      </c>
      <c r="AA1022" s="9" t="str">
        <f t="shared" si="143"/>
        <v>ppe</v>
      </c>
    </row>
    <row r="1023" spans="1:27" x14ac:dyDescent="0.25">
      <c r="A1023">
        <v>10151</v>
      </c>
      <c r="B1023">
        <v>21</v>
      </c>
      <c r="C1023">
        <v>100</v>
      </c>
      <c r="D1023">
        <v>7</v>
      </c>
      <c r="E1023" s="1">
        <v>41762.011805555558</v>
      </c>
      <c r="F1023" s="1">
        <v>41763.079837962963</v>
      </c>
      <c r="G1023" t="s">
        <v>16</v>
      </c>
      <c r="H1023" t="s">
        <v>107</v>
      </c>
      <c r="I1023" t="s">
        <v>217</v>
      </c>
      <c r="K1023">
        <v>90110</v>
      </c>
      <c r="L1023" t="s">
        <v>76</v>
      </c>
      <c r="M1023" t="s">
        <v>27</v>
      </c>
      <c r="N1023" t="s">
        <v>218</v>
      </c>
      <c r="O1023" t="s">
        <v>219</v>
      </c>
      <c r="P1023" s="14" t="str">
        <f t="shared" si="135"/>
        <v>Pirkko Koskitalo</v>
      </c>
      <c r="Q1023" s="14" t="str">
        <f t="shared" si="136"/>
        <v>Pirkko Koskitalo</v>
      </c>
      <c r="R1023" t="s">
        <v>33</v>
      </c>
      <c r="S1023" s="7">
        <f t="shared" si="137"/>
        <v>6</v>
      </c>
      <c r="T1023" s="7" t="str">
        <f t="shared" si="138"/>
        <v>Medium</v>
      </c>
      <c r="U1023" s="7" t="str">
        <f t="shared" si="139"/>
        <v>MEDIUM</v>
      </c>
      <c r="V1023" s="7" t="str">
        <f t="shared" si="140"/>
        <v>medium</v>
      </c>
      <c r="W1023" s="7" t="str">
        <f t="shared" si="141"/>
        <v>Medium</v>
      </c>
      <c r="X1023" s="9" t="str">
        <f>LEFT(A1023,2)</f>
        <v>10</v>
      </c>
      <c r="Y1023" s="9" t="str">
        <f>RIGHT(A1023,3)</f>
        <v>151</v>
      </c>
      <c r="Z1023" s="9" t="str">
        <f t="shared" si="142"/>
        <v>ic Car</v>
      </c>
      <c r="AA1023" s="9" t="str">
        <f t="shared" si="143"/>
        <v>ppe</v>
      </c>
    </row>
    <row r="1024" spans="1:27" x14ac:dyDescent="0.25">
      <c r="A1024">
        <v>10160</v>
      </c>
      <c r="B1024">
        <v>20</v>
      </c>
      <c r="C1024">
        <v>100</v>
      </c>
      <c r="D1024">
        <v>1</v>
      </c>
      <c r="E1024" s="1">
        <v>42085.023611111108</v>
      </c>
      <c r="F1024" s="1">
        <v>42086.302719907406</v>
      </c>
      <c r="G1024" t="s">
        <v>16</v>
      </c>
      <c r="H1024" t="s">
        <v>107</v>
      </c>
      <c r="I1024" t="s">
        <v>199</v>
      </c>
      <c r="J1024" t="s">
        <v>35</v>
      </c>
      <c r="L1024" t="s">
        <v>20</v>
      </c>
      <c r="M1024" t="s">
        <v>21</v>
      </c>
      <c r="N1024" t="s">
        <v>200</v>
      </c>
      <c r="O1024" t="s">
        <v>61</v>
      </c>
      <c r="P1024" s="14" t="str">
        <f t="shared" si="135"/>
        <v>Michael Chandler</v>
      </c>
      <c r="Q1024" s="14" t="str">
        <f t="shared" si="136"/>
        <v>Michael Chandler</v>
      </c>
      <c r="R1024" t="s">
        <v>33</v>
      </c>
      <c r="S1024" s="7">
        <f t="shared" si="137"/>
        <v>6</v>
      </c>
      <c r="T1024" s="7" t="str">
        <f t="shared" si="138"/>
        <v>Medium</v>
      </c>
      <c r="U1024" s="7" t="str">
        <f t="shared" si="139"/>
        <v>MEDIUM</v>
      </c>
      <c r="V1024" s="7" t="str">
        <f t="shared" si="140"/>
        <v>medium</v>
      </c>
      <c r="W1024" s="7" t="str">
        <f t="shared" si="141"/>
        <v>Medium</v>
      </c>
      <c r="X1024" s="9" t="str">
        <f>LEFT(A1024,2)</f>
        <v>10</v>
      </c>
      <c r="Y1024" s="9" t="str">
        <f>RIGHT(A1024,3)</f>
        <v>160</v>
      </c>
      <c r="Z1024" s="9" t="str">
        <f t="shared" si="142"/>
        <v>ic Car</v>
      </c>
      <c r="AA1024" s="9" t="str">
        <f t="shared" si="143"/>
        <v>ppe</v>
      </c>
    </row>
    <row r="1025" spans="1:27" x14ac:dyDescent="0.25">
      <c r="A1025">
        <v>10165</v>
      </c>
      <c r="B1025">
        <v>47</v>
      </c>
      <c r="C1025">
        <v>100</v>
      </c>
      <c r="D1025">
        <v>16</v>
      </c>
      <c r="E1025" s="1">
        <v>41694.004166666666</v>
      </c>
      <c r="F1025" s="1">
        <v>41694.812268518515</v>
      </c>
      <c r="G1025" t="s">
        <v>16</v>
      </c>
      <c r="H1025" t="s">
        <v>107</v>
      </c>
      <c r="I1025" t="s">
        <v>115</v>
      </c>
      <c r="K1025">
        <v>79903</v>
      </c>
      <c r="L1025" t="s">
        <v>115</v>
      </c>
      <c r="M1025" t="s">
        <v>116</v>
      </c>
      <c r="N1025" t="s">
        <v>117</v>
      </c>
      <c r="O1025" t="s">
        <v>118</v>
      </c>
      <c r="P1025" s="14" t="str">
        <f t="shared" si="135"/>
        <v>Eric Natividad</v>
      </c>
      <c r="Q1025" s="14" t="str">
        <f t="shared" si="136"/>
        <v>Eric Natividad</v>
      </c>
      <c r="R1025" t="s">
        <v>89</v>
      </c>
      <c r="S1025" s="7">
        <f t="shared" si="137"/>
        <v>5</v>
      </c>
      <c r="T1025" s="7" t="str">
        <f t="shared" si="138"/>
        <v>Large</v>
      </c>
      <c r="U1025" s="7" t="str">
        <f t="shared" si="139"/>
        <v>LARGE</v>
      </c>
      <c r="V1025" s="7" t="str">
        <f t="shared" si="140"/>
        <v>large</v>
      </c>
      <c r="W1025" s="7" t="str">
        <f t="shared" si="141"/>
        <v>Large</v>
      </c>
      <c r="X1025" s="9" t="str">
        <f>LEFT(A1025,2)</f>
        <v>10</v>
      </c>
      <c r="Y1025" s="9" t="str">
        <f>RIGHT(A1025,3)</f>
        <v>165</v>
      </c>
      <c r="Z1025" s="9" t="str">
        <f t="shared" si="142"/>
        <v>ic Car</v>
      </c>
      <c r="AA1025" s="9" t="str">
        <f t="shared" si="143"/>
        <v>ppe</v>
      </c>
    </row>
    <row r="1026" spans="1:27" x14ac:dyDescent="0.25">
      <c r="A1026">
        <v>10171</v>
      </c>
      <c r="B1026">
        <v>39</v>
      </c>
      <c r="C1026">
        <v>100</v>
      </c>
      <c r="D1026">
        <v>3</v>
      </c>
      <c r="E1026" s="1">
        <v>41380.083333333336</v>
      </c>
      <c r="F1026" s="1">
        <v>41380.260393518518</v>
      </c>
      <c r="G1026" t="s">
        <v>16</v>
      </c>
      <c r="H1026" t="s">
        <v>107</v>
      </c>
      <c r="I1026" t="s">
        <v>166</v>
      </c>
      <c r="J1026" t="s">
        <v>167</v>
      </c>
      <c r="K1026" t="s">
        <v>168</v>
      </c>
      <c r="L1026" t="s">
        <v>133</v>
      </c>
      <c r="M1026" t="s">
        <v>21</v>
      </c>
      <c r="N1026" t="s">
        <v>169</v>
      </c>
      <c r="O1026" t="s">
        <v>170</v>
      </c>
      <c r="P1026" s="14" t="str">
        <f t="shared" si="135"/>
        <v>Jean Fresnisre</v>
      </c>
      <c r="Q1026" s="14" t="str">
        <f t="shared" si="136"/>
        <v>Jean Fresnisre</v>
      </c>
      <c r="R1026" t="s">
        <v>33</v>
      </c>
      <c r="S1026" s="7">
        <f t="shared" si="137"/>
        <v>6</v>
      </c>
      <c r="T1026" s="7" t="str">
        <f t="shared" si="138"/>
        <v>Medium</v>
      </c>
      <c r="U1026" s="7" t="str">
        <f t="shared" si="139"/>
        <v>MEDIUM</v>
      </c>
      <c r="V1026" s="7" t="str">
        <f t="shared" si="140"/>
        <v>medium</v>
      </c>
      <c r="W1026" s="7" t="str">
        <f t="shared" si="141"/>
        <v>Medium</v>
      </c>
      <c r="X1026" s="9" t="str">
        <f>LEFT(A1026,2)</f>
        <v>10</v>
      </c>
      <c r="Y1026" s="9" t="str">
        <f>RIGHT(A1026,3)</f>
        <v>171</v>
      </c>
      <c r="Z1026" s="9" t="str">
        <f t="shared" si="142"/>
        <v>ic Car</v>
      </c>
      <c r="AA1026" s="9" t="str">
        <f t="shared" si="143"/>
        <v>ppe</v>
      </c>
    </row>
    <row r="1027" spans="1:27" x14ac:dyDescent="0.25">
      <c r="A1027">
        <v>10175</v>
      </c>
      <c r="B1027">
        <v>29</v>
      </c>
      <c r="C1027">
        <v>100</v>
      </c>
      <c r="D1027">
        <v>5</v>
      </c>
      <c r="E1027" s="1">
        <v>41984.042361111111</v>
      </c>
      <c r="F1027" s="1">
        <v>41984.628287037034</v>
      </c>
      <c r="G1027" t="s">
        <v>16</v>
      </c>
      <c r="H1027" t="s">
        <v>107</v>
      </c>
      <c r="I1027" t="s">
        <v>184</v>
      </c>
      <c r="K1027" t="s">
        <v>185</v>
      </c>
      <c r="L1027" t="s">
        <v>99</v>
      </c>
      <c r="M1027" t="s">
        <v>27</v>
      </c>
      <c r="N1027" t="s">
        <v>39</v>
      </c>
      <c r="O1027" t="s">
        <v>186</v>
      </c>
      <c r="P1027" s="14" t="str">
        <f t="shared" ref="P1027:P1090" si="144">CONCATENATE(O1027," ",N1027)</f>
        <v>Ann Brown</v>
      </c>
      <c r="Q1027" s="14" t="str">
        <f t="shared" ref="Q1027:Q1090" si="145">O1027&amp;" "&amp;N1027</f>
        <v>Ann Brown</v>
      </c>
      <c r="R1027" t="s">
        <v>33</v>
      </c>
      <c r="S1027" s="7">
        <f t="shared" ref="S1027:S1090" si="146">LEN(R1027)</f>
        <v>6</v>
      </c>
      <c r="T1027" s="7" t="str">
        <f t="shared" ref="T1027:T1090" si="147">TRIM(R1027)</f>
        <v>Medium</v>
      </c>
      <c r="U1027" s="7" t="str">
        <f t="shared" ref="U1027:U1090" si="148">UPPER(T1027)</f>
        <v>MEDIUM</v>
      </c>
      <c r="V1027" s="7" t="str">
        <f t="shared" ref="V1027:V1090" si="149">LOWER(U1027)</f>
        <v>medium</v>
      </c>
      <c r="W1027" s="7" t="str">
        <f t="shared" ref="W1027:W1090" si="150">PROPER(V1027)</f>
        <v>Medium</v>
      </c>
      <c r="X1027" s="9" t="str">
        <f>LEFT(A1027,2)</f>
        <v>10</v>
      </c>
      <c r="Y1027" s="9" t="str">
        <f>RIGHT(A1027,3)</f>
        <v>175</v>
      </c>
      <c r="Z1027" s="9" t="str">
        <f t="shared" ref="Z1027:Z1090" si="151">MID(H1027,6,6)</f>
        <v>ic Car</v>
      </c>
      <c r="AA1027" s="9" t="str">
        <f t="shared" ref="AA1027:AA1090" si="152">MID(G1027,4,3)</f>
        <v>ppe</v>
      </c>
    </row>
    <row r="1028" spans="1:27" x14ac:dyDescent="0.25">
      <c r="A1028">
        <v>10181</v>
      </c>
      <c r="B1028">
        <v>45</v>
      </c>
      <c r="C1028">
        <v>100</v>
      </c>
      <c r="D1028">
        <v>7</v>
      </c>
      <c r="E1028" s="1">
        <v>42663.97152777778</v>
      </c>
      <c r="F1028" s="1">
        <v>42665.028506944444</v>
      </c>
      <c r="G1028" t="s">
        <v>16</v>
      </c>
      <c r="H1028" t="s">
        <v>107</v>
      </c>
      <c r="I1028" t="s">
        <v>46</v>
      </c>
      <c r="K1028" t="s">
        <v>47</v>
      </c>
      <c r="L1028" t="s">
        <v>48</v>
      </c>
      <c r="M1028" t="s">
        <v>27</v>
      </c>
      <c r="N1028" t="s">
        <v>49</v>
      </c>
      <c r="O1028" t="s">
        <v>50</v>
      </c>
      <c r="P1028" s="14" t="str">
        <f t="shared" si="144"/>
        <v>Veysel Oeztan</v>
      </c>
      <c r="Q1028" s="14" t="str">
        <f t="shared" si="145"/>
        <v>Veysel Oeztan</v>
      </c>
      <c r="R1028" t="s">
        <v>33</v>
      </c>
      <c r="S1028" s="7">
        <f t="shared" si="146"/>
        <v>6</v>
      </c>
      <c r="T1028" s="7" t="str">
        <f t="shared" si="147"/>
        <v>Medium</v>
      </c>
      <c r="U1028" s="7" t="str">
        <f t="shared" si="148"/>
        <v>MEDIUM</v>
      </c>
      <c r="V1028" s="7" t="str">
        <f t="shared" si="149"/>
        <v>medium</v>
      </c>
      <c r="W1028" s="7" t="str">
        <f t="shared" si="150"/>
        <v>Medium</v>
      </c>
      <c r="X1028" s="9" t="str">
        <f>LEFT(A1028,2)</f>
        <v>10</v>
      </c>
      <c r="Y1028" s="9" t="str">
        <f>RIGHT(A1028,3)</f>
        <v>181</v>
      </c>
      <c r="Z1028" s="9" t="str">
        <f t="shared" si="151"/>
        <v>ic Car</v>
      </c>
      <c r="AA1028" s="9" t="str">
        <f t="shared" si="152"/>
        <v>ppe</v>
      </c>
    </row>
    <row r="1029" spans="1:27" x14ac:dyDescent="0.25">
      <c r="A1029">
        <v>10184</v>
      </c>
      <c r="B1029">
        <v>28</v>
      </c>
      <c r="C1029">
        <v>100</v>
      </c>
      <c r="D1029">
        <v>10</v>
      </c>
      <c r="E1029" s="1">
        <v>41991.957638888889</v>
      </c>
      <c r="F1029" s="1">
        <v>41994.590717592589</v>
      </c>
      <c r="G1029" t="s">
        <v>16</v>
      </c>
      <c r="H1029" t="s">
        <v>107</v>
      </c>
      <c r="I1029" t="s">
        <v>275</v>
      </c>
      <c r="K1029">
        <v>41101</v>
      </c>
      <c r="L1029" t="s">
        <v>104</v>
      </c>
      <c r="M1029" t="s">
        <v>27</v>
      </c>
      <c r="N1029" t="s">
        <v>276</v>
      </c>
      <c r="O1029" t="s">
        <v>277</v>
      </c>
      <c r="P1029" s="14" t="str">
        <f t="shared" si="144"/>
        <v>Jose Pedro Roel</v>
      </c>
      <c r="Q1029" s="14" t="str">
        <f t="shared" si="145"/>
        <v>Jose Pedro Roel</v>
      </c>
      <c r="R1029" t="s">
        <v>33</v>
      </c>
      <c r="S1029" s="7">
        <f t="shared" si="146"/>
        <v>6</v>
      </c>
      <c r="T1029" s="7" t="str">
        <f t="shared" si="147"/>
        <v>Medium</v>
      </c>
      <c r="U1029" s="7" t="str">
        <f t="shared" si="148"/>
        <v>MEDIUM</v>
      </c>
      <c r="V1029" s="7" t="str">
        <f t="shared" si="149"/>
        <v>medium</v>
      </c>
      <c r="W1029" s="7" t="str">
        <f t="shared" si="150"/>
        <v>Medium</v>
      </c>
      <c r="X1029" s="9" t="str">
        <f>LEFT(A1029,2)</f>
        <v>10</v>
      </c>
      <c r="Y1029" s="9" t="str">
        <f>RIGHT(A1029,3)</f>
        <v>184</v>
      </c>
      <c r="Z1029" s="9" t="str">
        <f t="shared" si="151"/>
        <v>ic Car</v>
      </c>
      <c r="AA1029" s="9" t="str">
        <f t="shared" si="152"/>
        <v>ppe</v>
      </c>
    </row>
    <row r="1030" spans="1:27" x14ac:dyDescent="0.25">
      <c r="A1030">
        <v>10192</v>
      </c>
      <c r="B1030">
        <v>26</v>
      </c>
      <c r="C1030">
        <v>100</v>
      </c>
      <c r="D1030">
        <v>12</v>
      </c>
      <c r="E1030" s="1">
        <v>42807.011805555558</v>
      </c>
      <c r="F1030" s="1">
        <v>42808.799814814818</v>
      </c>
      <c r="G1030" t="s">
        <v>16</v>
      </c>
      <c r="H1030" t="s">
        <v>107</v>
      </c>
      <c r="I1030" t="s">
        <v>159</v>
      </c>
      <c r="J1030" t="s">
        <v>160</v>
      </c>
      <c r="K1030">
        <v>62005</v>
      </c>
      <c r="L1030" t="s">
        <v>20</v>
      </c>
      <c r="M1030" t="s">
        <v>21</v>
      </c>
      <c r="N1030" t="s">
        <v>36</v>
      </c>
      <c r="O1030" t="s">
        <v>158</v>
      </c>
      <c r="P1030" s="14" t="str">
        <f t="shared" si="144"/>
        <v>Valarie Young</v>
      </c>
      <c r="Q1030" s="14" t="str">
        <f t="shared" si="145"/>
        <v>Valarie Young</v>
      </c>
      <c r="R1030" t="s">
        <v>33</v>
      </c>
      <c r="S1030" s="7">
        <f t="shared" si="146"/>
        <v>6</v>
      </c>
      <c r="T1030" s="7" t="str">
        <f t="shared" si="147"/>
        <v>Medium</v>
      </c>
      <c r="U1030" s="7" t="str">
        <f t="shared" si="148"/>
        <v>MEDIUM</v>
      </c>
      <c r="V1030" s="7" t="str">
        <f t="shared" si="149"/>
        <v>medium</v>
      </c>
      <c r="W1030" s="7" t="str">
        <f t="shared" si="150"/>
        <v>Medium</v>
      </c>
      <c r="X1030" s="9" t="str">
        <f>LEFT(A1030,2)</f>
        <v>10</v>
      </c>
      <c r="Y1030" s="9" t="str">
        <f>RIGHT(A1030,3)</f>
        <v>192</v>
      </c>
      <c r="Z1030" s="9" t="str">
        <f t="shared" si="151"/>
        <v>ic Car</v>
      </c>
      <c r="AA1030" s="9" t="str">
        <f t="shared" si="152"/>
        <v>ppe</v>
      </c>
    </row>
    <row r="1031" spans="1:27" x14ac:dyDescent="0.25">
      <c r="A1031">
        <v>10195</v>
      </c>
      <c r="B1031">
        <v>50</v>
      </c>
      <c r="C1031">
        <v>100</v>
      </c>
      <c r="D1031">
        <v>10</v>
      </c>
      <c r="E1031" s="1">
        <v>41914.955555555556</v>
      </c>
      <c r="F1031" s="1">
        <v>41917.673414351855</v>
      </c>
      <c r="G1031" t="s">
        <v>16</v>
      </c>
      <c r="H1031" t="s">
        <v>107</v>
      </c>
      <c r="I1031" t="s">
        <v>179</v>
      </c>
      <c r="J1031" t="s">
        <v>19</v>
      </c>
      <c r="K1031">
        <v>24067</v>
      </c>
      <c r="L1031" t="s">
        <v>20</v>
      </c>
      <c r="M1031" t="s">
        <v>21</v>
      </c>
      <c r="N1031" t="s">
        <v>60</v>
      </c>
      <c r="O1031" t="s">
        <v>138</v>
      </c>
      <c r="P1031" s="14" t="str">
        <f t="shared" si="144"/>
        <v>Steve Frick</v>
      </c>
      <c r="Q1031" s="14" t="str">
        <f t="shared" si="145"/>
        <v>Steve Frick</v>
      </c>
      <c r="R1031" t="s">
        <v>89</v>
      </c>
      <c r="S1031" s="7">
        <f t="shared" si="146"/>
        <v>5</v>
      </c>
      <c r="T1031" s="7" t="str">
        <f t="shared" si="147"/>
        <v>Large</v>
      </c>
      <c r="U1031" s="7" t="str">
        <f t="shared" si="148"/>
        <v>LARGE</v>
      </c>
      <c r="V1031" s="7" t="str">
        <f t="shared" si="149"/>
        <v>large</v>
      </c>
      <c r="W1031" s="7" t="str">
        <f t="shared" si="150"/>
        <v>Large</v>
      </c>
      <c r="X1031" s="9" t="str">
        <f>LEFT(A1031,2)</f>
        <v>10</v>
      </c>
      <c r="Y1031" s="9" t="str">
        <f>RIGHT(A1031,3)</f>
        <v>195</v>
      </c>
      <c r="Z1031" s="9" t="str">
        <f t="shared" si="151"/>
        <v>ic Car</v>
      </c>
      <c r="AA1031" s="9" t="str">
        <f t="shared" si="152"/>
        <v>ppe</v>
      </c>
    </row>
    <row r="1032" spans="1:27" x14ac:dyDescent="0.25">
      <c r="A1032">
        <v>10203</v>
      </c>
      <c r="B1032">
        <v>48</v>
      </c>
      <c r="C1032">
        <v>100</v>
      </c>
      <c r="D1032">
        <v>1</v>
      </c>
      <c r="E1032" s="1">
        <v>41460.972222222219</v>
      </c>
      <c r="F1032" s="1">
        <v>41463.874467592592</v>
      </c>
      <c r="G1032" t="s">
        <v>16</v>
      </c>
      <c r="H1032" t="s">
        <v>107</v>
      </c>
      <c r="I1032" t="s">
        <v>103</v>
      </c>
      <c r="K1032">
        <v>28034</v>
      </c>
      <c r="L1032" t="s">
        <v>104</v>
      </c>
      <c r="M1032" t="s">
        <v>27</v>
      </c>
      <c r="N1032" t="s">
        <v>105</v>
      </c>
      <c r="O1032" t="s">
        <v>106</v>
      </c>
      <c r="P1032" s="14" t="str">
        <f t="shared" si="144"/>
        <v>Diego Freyre</v>
      </c>
      <c r="Q1032" s="14" t="str">
        <f t="shared" si="145"/>
        <v>Diego Freyre</v>
      </c>
      <c r="R1032" t="s">
        <v>89</v>
      </c>
      <c r="S1032" s="7">
        <f t="shared" si="146"/>
        <v>5</v>
      </c>
      <c r="T1032" s="7" t="str">
        <f t="shared" si="147"/>
        <v>Large</v>
      </c>
      <c r="U1032" s="7" t="str">
        <f t="shared" si="148"/>
        <v>LARGE</v>
      </c>
      <c r="V1032" s="7" t="str">
        <f t="shared" si="149"/>
        <v>large</v>
      </c>
      <c r="W1032" s="7" t="str">
        <f t="shared" si="150"/>
        <v>Large</v>
      </c>
      <c r="X1032" s="9" t="str">
        <f>LEFT(A1032,2)</f>
        <v>10</v>
      </c>
      <c r="Y1032" s="9" t="str">
        <f>RIGHT(A1032,3)</f>
        <v>203</v>
      </c>
      <c r="Z1032" s="9" t="str">
        <f t="shared" si="151"/>
        <v>ic Car</v>
      </c>
      <c r="AA1032" s="9" t="str">
        <f t="shared" si="152"/>
        <v>ppe</v>
      </c>
    </row>
    <row r="1033" spans="1:27" x14ac:dyDescent="0.25">
      <c r="A1033">
        <v>10207</v>
      </c>
      <c r="B1033">
        <v>25</v>
      </c>
      <c r="C1033">
        <v>100</v>
      </c>
      <c r="D1033">
        <v>11</v>
      </c>
      <c r="E1033" s="1">
        <v>41377.040277777778</v>
      </c>
      <c r="F1033" s="1">
        <v>41377.860347222224</v>
      </c>
      <c r="G1033" t="s">
        <v>16</v>
      </c>
      <c r="H1033" t="s">
        <v>107</v>
      </c>
      <c r="I1033" t="s">
        <v>210</v>
      </c>
      <c r="J1033" t="s">
        <v>72</v>
      </c>
      <c r="K1033">
        <v>51003</v>
      </c>
      <c r="L1033" t="s">
        <v>20</v>
      </c>
      <c r="M1033" t="s">
        <v>21</v>
      </c>
      <c r="N1033" t="s">
        <v>229</v>
      </c>
      <c r="O1033" t="s">
        <v>158</v>
      </c>
      <c r="P1033" s="14" t="str">
        <f t="shared" si="144"/>
        <v>Valarie Franco</v>
      </c>
      <c r="Q1033" s="14" t="str">
        <f t="shared" si="145"/>
        <v>Valarie Franco</v>
      </c>
      <c r="R1033" t="s">
        <v>33</v>
      </c>
      <c r="S1033" s="7">
        <f t="shared" si="146"/>
        <v>6</v>
      </c>
      <c r="T1033" s="7" t="str">
        <f t="shared" si="147"/>
        <v>Medium</v>
      </c>
      <c r="U1033" s="7" t="str">
        <f t="shared" si="148"/>
        <v>MEDIUM</v>
      </c>
      <c r="V1033" s="7" t="str">
        <f t="shared" si="149"/>
        <v>medium</v>
      </c>
      <c r="W1033" s="7" t="str">
        <f t="shared" si="150"/>
        <v>Medium</v>
      </c>
      <c r="X1033" s="9" t="str">
        <f>LEFT(A1033,2)</f>
        <v>10</v>
      </c>
      <c r="Y1033" s="9" t="str">
        <f>RIGHT(A1033,3)</f>
        <v>207</v>
      </c>
      <c r="Z1033" s="9" t="str">
        <f t="shared" si="151"/>
        <v>ic Car</v>
      </c>
      <c r="AA1033" s="9" t="str">
        <f t="shared" si="152"/>
        <v>ppe</v>
      </c>
    </row>
    <row r="1034" spans="1:27" x14ac:dyDescent="0.25">
      <c r="A1034">
        <v>10212</v>
      </c>
      <c r="B1034">
        <v>40</v>
      </c>
      <c r="C1034">
        <v>100</v>
      </c>
      <c r="D1034">
        <v>11</v>
      </c>
      <c r="E1034" s="1">
        <v>41136.986111111109</v>
      </c>
      <c r="F1034" s="1">
        <v>41137.579872685186</v>
      </c>
      <c r="G1034" t="s">
        <v>16</v>
      </c>
      <c r="H1034" t="s">
        <v>107</v>
      </c>
      <c r="I1034" t="s">
        <v>103</v>
      </c>
      <c r="K1034">
        <v>28034</v>
      </c>
      <c r="L1034" t="s">
        <v>104</v>
      </c>
      <c r="M1034" t="s">
        <v>27</v>
      </c>
      <c r="N1034" t="s">
        <v>105</v>
      </c>
      <c r="O1034" t="s">
        <v>106</v>
      </c>
      <c r="P1034" s="14" t="str">
        <f t="shared" si="144"/>
        <v>Diego Freyre</v>
      </c>
      <c r="Q1034" s="14" t="str">
        <f t="shared" si="145"/>
        <v>Diego Freyre</v>
      </c>
      <c r="R1034" t="s">
        <v>33</v>
      </c>
      <c r="S1034" s="7">
        <f t="shared" si="146"/>
        <v>6</v>
      </c>
      <c r="T1034" s="7" t="str">
        <f t="shared" si="147"/>
        <v>Medium</v>
      </c>
      <c r="U1034" s="7" t="str">
        <f t="shared" si="148"/>
        <v>MEDIUM</v>
      </c>
      <c r="V1034" s="7" t="str">
        <f t="shared" si="149"/>
        <v>medium</v>
      </c>
      <c r="W1034" s="7" t="str">
        <f t="shared" si="150"/>
        <v>Medium</v>
      </c>
      <c r="X1034" s="9" t="str">
        <f>LEFT(A1034,2)</f>
        <v>10</v>
      </c>
      <c r="Y1034" s="9" t="str">
        <f>RIGHT(A1034,3)</f>
        <v>212</v>
      </c>
      <c r="Z1034" s="9" t="str">
        <f t="shared" si="151"/>
        <v>ic Car</v>
      </c>
      <c r="AA1034" s="9" t="str">
        <f t="shared" si="152"/>
        <v>ppe</v>
      </c>
    </row>
    <row r="1035" spans="1:27" x14ac:dyDescent="0.25">
      <c r="A1035">
        <v>10225</v>
      </c>
      <c r="B1035">
        <v>43</v>
      </c>
      <c r="C1035">
        <v>100</v>
      </c>
      <c r="D1035">
        <v>2</v>
      </c>
      <c r="E1035" s="1">
        <v>42385.03125</v>
      </c>
      <c r="F1035" s="1">
        <v>42385.949826388889</v>
      </c>
      <c r="G1035" t="s">
        <v>16</v>
      </c>
      <c r="H1035" t="s">
        <v>107</v>
      </c>
      <c r="I1035" t="s">
        <v>244</v>
      </c>
      <c r="K1035">
        <v>1203</v>
      </c>
      <c r="L1035" t="s">
        <v>245</v>
      </c>
      <c r="M1035" t="s">
        <v>27</v>
      </c>
      <c r="N1035" t="s">
        <v>246</v>
      </c>
      <c r="O1035" t="s">
        <v>61</v>
      </c>
      <c r="P1035" s="14" t="str">
        <f t="shared" si="144"/>
        <v>Michael Holz</v>
      </c>
      <c r="Q1035" s="14" t="str">
        <f t="shared" si="145"/>
        <v>Michael Holz</v>
      </c>
      <c r="R1035" t="s">
        <v>33</v>
      </c>
      <c r="S1035" s="7">
        <f t="shared" si="146"/>
        <v>6</v>
      </c>
      <c r="T1035" s="7" t="str">
        <f t="shared" si="147"/>
        <v>Medium</v>
      </c>
      <c r="U1035" s="7" t="str">
        <f t="shared" si="148"/>
        <v>MEDIUM</v>
      </c>
      <c r="V1035" s="7" t="str">
        <f t="shared" si="149"/>
        <v>medium</v>
      </c>
      <c r="W1035" s="7" t="str">
        <f t="shared" si="150"/>
        <v>Medium</v>
      </c>
      <c r="X1035" s="9" t="str">
        <f>LEFT(A1035,2)</f>
        <v>10</v>
      </c>
      <c r="Y1035" s="9" t="str">
        <f>RIGHT(A1035,3)</f>
        <v>225</v>
      </c>
      <c r="Z1035" s="9" t="str">
        <f t="shared" si="151"/>
        <v>ic Car</v>
      </c>
      <c r="AA1035" s="9" t="str">
        <f t="shared" si="152"/>
        <v>ppe</v>
      </c>
    </row>
    <row r="1036" spans="1:27" x14ac:dyDescent="0.25">
      <c r="A1036">
        <v>10229</v>
      </c>
      <c r="B1036">
        <v>22</v>
      </c>
      <c r="C1036">
        <v>100</v>
      </c>
      <c r="D1036">
        <v>5</v>
      </c>
      <c r="E1036" s="1">
        <v>42316.036111111112</v>
      </c>
      <c r="F1036" s="1">
        <v>42316.256944444445</v>
      </c>
      <c r="G1036" t="s">
        <v>16</v>
      </c>
      <c r="H1036" t="s">
        <v>107</v>
      </c>
      <c r="I1036" t="s">
        <v>156</v>
      </c>
      <c r="J1036" t="s">
        <v>35</v>
      </c>
      <c r="K1036">
        <v>97562</v>
      </c>
      <c r="L1036" t="s">
        <v>20</v>
      </c>
      <c r="M1036" t="s">
        <v>21</v>
      </c>
      <c r="N1036" t="s">
        <v>157</v>
      </c>
      <c r="O1036" t="s">
        <v>158</v>
      </c>
      <c r="P1036" s="14" t="str">
        <f t="shared" si="144"/>
        <v>Valarie Nelson</v>
      </c>
      <c r="Q1036" s="14" t="str">
        <f t="shared" si="145"/>
        <v>Valarie Nelson</v>
      </c>
      <c r="R1036" t="s">
        <v>33</v>
      </c>
      <c r="S1036" s="7">
        <f t="shared" si="146"/>
        <v>6</v>
      </c>
      <c r="T1036" s="7" t="str">
        <f t="shared" si="147"/>
        <v>Medium</v>
      </c>
      <c r="U1036" s="7" t="str">
        <f t="shared" si="148"/>
        <v>MEDIUM</v>
      </c>
      <c r="V1036" s="7" t="str">
        <f t="shared" si="149"/>
        <v>medium</v>
      </c>
      <c r="W1036" s="7" t="str">
        <f t="shared" si="150"/>
        <v>Medium</v>
      </c>
      <c r="X1036" s="9" t="str">
        <f>LEFT(A1036,2)</f>
        <v>10</v>
      </c>
      <c r="Y1036" s="9" t="str">
        <f>RIGHT(A1036,3)</f>
        <v>229</v>
      </c>
      <c r="Z1036" s="9" t="str">
        <f t="shared" si="151"/>
        <v>ic Car</v>
      </c>
      <c r="AA1036" s="9" t="str">
        <f t="shared" si="152"/>
        <v>ppe</v>
      </c>
    </row>
    <row r="1037" spans="1:27" x14ac:dyDescent="0.25">
      <c r="A1037">
        <v>10239</v>
      </c>
      <c r="B1037">
        <v>47</v>
      </c>
      <c r="C1037">
        <v>100</v>
      </c>
      <c r="D1037">
        <v>1</v>
      </c>
      <c r="E1037" s="1">
        <v>42350.046527777777</v>
      </c>
      <c r="F1037" s="1">
        <v>42351.466354166667</v>
      </c>
      <c r="G1037" t="s">
        <v>16</v>
      </c>
      <c r="H1037" t="s">
        <v>107</v>
      </c>
      <c r="I1037" t="s">
        <v>217</v>
      </c>
      <c r="K1037">
        <v>90110</v>
      </c>
      <c r="L1037" t="s">
        <v>76</v>
      </c>
      <c r="M1037" t="s">
        <v>27</v>
      </c>
      <c r="N1037" t="s">
        <v>218</v>
      </c>
      <c r="O1037" t="s">
        <v>219</v>
      </c>
      <c r="P1037" s="14" t="str">
        <f t="shared" si="144"/>
        <v>Pirkko Koskitalo</v>
      </c>
      <c r="Q1037" s="14" t="str">
        <f t="shared" si="145"/>
        <v>Pirkko Koskitalo</v>
      </c>
      <c r="R1037" t="s">
        <v>89</v>
      </c>
      <c r="S1037" s="7">
        <f t="shared" si="146"/>
        <v>5</v>
      </c>
      <c r="T1037" s="7" t="str">
        <f t="shared" si="147"/>
        <v>Large</v>
      </c>
      <c r="U1037" s="7" t="str">
        <f t="shared" si="148"/>
        <v>LARGE</v>
      </c>
      <c r="V1037" s="7" t="str">
        <f t="shared" si="149"/>
        <v>large</v>
      </c>
      <c r="W1037" s="7" t="str">
        <f t="shared" si="150"/>
        <v>Large</v>
      </c>
      <c r="X1037" s="9" t="str">
        <f>LEFT(A1037,2)</f>
        <v>10</v>
      </c>
      <c r="Y1037" s="9" t="str">
        <f>RIGHT(A1037,3)</f>
        <v>239</v>
      </c>
      <c r="Z1037" s="9" t="str">
        <f t="shared" si="151"/>
        <v>ic Car</v>
      </c>
      <c r="AA1037" s="9" t="str">
        <f t="shared" si="152"/>
        <v>ppe</v>
      </c>
    </row>
    <row r="1038" spans="1:27" x14ac:dyDescent="0.25">
      <c r="A1038">
        <v>10246</v>
      </c>
      <c r="B1038">
        <v>36</v>
      </c>
      <c r="C1038">
        <v>100</v>
      </c>
      <c r="D1038">
        <v>9</v>
      </c>
      <c r="E1038" s="1">
        <v>41907.050694444442</v>
      </c>
      <c r="F1038" s="1">
        <v>41908.137326388889</v>
      </c>
      <c r="G1038" t="s">
        <v>16</v>
      </c>
      <c r="H1038" t="s">
        <v>107</v>
      </c>
      <c r="I1038" t="s">
        <v>103</v>
      </c>
      <c r="K1038">
        <v>28034</v>
      </c>
      <c r="L1038" t="s">
        <v>104</v>
      </c>
      <c r="M1038" t="s">
        <v>27</v>
      </c>
      <c r="N1038" t="s">
        <v>105</v>
      </c>
      <c r="O1038" t="s">
        <v>106</v>
      </c>
      <c r="P1038" s="14" t="str">
        <f t="shared" si="144"/>
        <v>Diego Freyre</v>
      </c>
      <c r="Q1038" s="14" t="str">
        <f t="shared" si="145"/>
        <v>Diego Freyre</v>
      </c>
      <c r="R1038" t="s">
        <v>89</v>
      </c>
      <c r="S1038" s="7">
        <f t="shared" si="146"/>
        <v>5</v>
      </c>
      <c r="T1038" s="7" t="str">
        <f t="shared" si="147"/>
        <v>Large</v>
      </c>
      <c r="U1038" s="7" t="str">
        <f t="shared" si="148"/>
        <v>LARGE</v>
      </c>
      <c r="V1038" s="7" t="str">
        <f t="shared" si="149"/>
        <v>large</v>
      </c>
      <c r="W1038" s="7" t="str">
        <f t="shared" si="150"/>
        <v>Large</v>
      </c>
      <c r="X1038" s="9" t="str">
        <f>LEFT(A1038,2)</f>
        <v>10</v>
      </c>
      <c r="Y1038" s="9" t="str">
        <f>RIGHT(A1038,3)</f>
        <v>246</v>
      </c>
      <c r="Z1038" s="9" t="str">
        <f t="shared" si="151"/>
        <v>ic Car</v>
      </c>
      <c r="AA1038" s="9" t="str">
        <f t="shared" si="152"/>
        <v>ppe</v>
      </c>
    </row>
    <row r="1039" spans="1:27" x14ac:dyDescent="0.25">
      <c r="A1039">
        <v>10253</v>
      </c>
      <c r="B1039">
        <v>40</v>
      </c>
      <c r="C1039">
        <v>100</v>
      </c>
      <c r="D1039">
        <v>6</v>
      </c>
      <c r="E1039" s="1">
        <v>41678.075694444444</v>
      </c>
      <c r="F1039" s="1">
        <v>41680.421909722223</v>
      </c>
      <c r="G1039" t="s">
        <v>189</v>
      </c>
      <c r="H1039" t="s">
        <v>107</v>
      </c>
      <c r="I1039" t="s">
        <v>97</v>
      </c>
      <c r="K1039" t="s">
        <v>98</v>
      </c>
      <c r="L1039" t="s">
        <v>99</v>
      </c>
      <c r="M1039" t="s">
        <v>27</v>
      </c>
      <c r="N1039" t="s">
        <v>100</v>
      </c>
      <c r="O1039" t="s">
        <v>101</v>
      </c>
      <c r="P1039" s="14" t="str">
        <f t="shared" si="144"/>
        <v>Elizabeth Devon</v>
      </c>
      <c r="Q1039" s="14" t="str">
        <f t="shared" si="145"/>
        <v>Elizabeth Devon</v>
      </c>
      <c r="R1039" t="s">
        <v>33</v>
      </c>
      <c r="S1039" s="7">
        <f t="shared" si="146"/>
        <v>6</v>
      </c>
      <c r="T1039" s="7" t="str">
        <f t="shared" si="147"/>
        <v>Medium</v>
      </c>
      <c r="U1039" s="7" t="str">
        <f t="shared" si="148"/>
        <v>MEDIUM</v>
      </c>
      <c r="V1039" s="7" t="str">
        <f t="shared" si="149"/>
        <v>medium</v>
      </c>
      <c r="W1039" s="7" t="str">
        <f t="shared" si="150"/>
        <v>Medium</v>
      </c>
      <c r="X1039" s="9" t="str">
        <f>LEFT(A1039,2)</f>
        <v>10</v>
      </c>
      <c r="Y1039" s="9" t="str">
        <f>RIGHT(A1039,3)</f>
        <v>253</v>
      </c>
      <c r="Z1039" s="9" t="str">
        <f t="shared" si="151"/>
        <v>ic Car</v>
      </c>
      <c r="AA1039" s="9" t="str">
        <f t="shared" si="152"/>
        <v>cel</v>
      </c>
    </row>
    <row r="1040" spans="1:27" x14ac:dyDescent="0.25">
      <c r="A1040">
        <v>10259</v>
      </c>
      <c r="B1040">
        <v>27</v>
      </c>
      <c r="C1040">
        <v>100</v>
      </c>
      <c r="D1040">
        <v>8</v>
      </c>
      <c r="E1040" s="1">
        <v>41700.008333333331</v>
      </c>
      <c r="F1040" s="1">
        <v>41702.169456018521</v>
      </c>
      <c r="G1040" t="s">
        <v>16</v>
      </c>
      <c r="H1040" t="s">
        <v>107</v>
      </c>
      <c r="I1040" t="s">
        <v>115</v>
      </c>
      <c r="K1040">
        <v>69045</v>
      </c>
      <c r="L1040" t="s">
        <v>115</v>
      </c>
      <c r="M1040" t="s">
        <v>57</v>
      </c>
      <c r="N1040" t="s">
        <v>230</v>
      </c>
      <c r="O1040" t="s">
        <v>231</v>
      </c>
      <c r="P1040" s="14" t="str">
        <f t="shared" si="144"/>
        <v>Wendy Victorino</v>
      </c>
      <c r="Q1040" s="14" t="str">
        <f t="shared" si="145"/>
        <v>Wendy Victorino</v>
      </c>
      <c r="R1040" t="s">
        <v>33</v>
      </c>
      <c r="S1040" s="7">
        <f t="shared" si="146"/>
        <v>6</v>
      </c>
      <c r="T1040" s="7" t="str">
        <f t="shared" si="147"/>
        <v>Medium</v>
      </c>
      <c r="U1040" s="7" t="str">
        <f t="shared" si="148"/>
        <v>MEDIUM</v>
      </c>
      <c r="V1040" s="7" t="str">
        <f t="shared" si="149"/>
        <v>medium</v>
      </c>
      <c r="W1040" s="7" t="str">
        <f t="shared" si="150"/>
        <v>Medium</v>
      </c>
      <c r="X1040" s="9" t="str">
        <f>LEFT(A1040,2)</f>
        <v>10</v>
      </c>
      <c r="Y1040" s="9" t="str">
        <f>RIGHT(A1040,3)</f>
        <v>259</v>
      </c>
      <c r="Z1040" s="9" t="str">
        <f t="shared" si="151"/>
        <v>ic Car</v>
      </c>
      <c r="AA1040" s="9" t="str">
        <f t="shared" si="152"/>
        <v>ppe</v>
      </c>
    </row>
    <row r="1041" spans="1:27" x14ac:dyDescent="0.25">
      <c r="A1041">
        <v>10266</v>
      </c>
      <c r="B1041">
        <v>29</v>
      </c>
      <c r="C1041">
        <v>100</v>
      </c>
      <c r="D1041">
        <v>7</v>
      </c>
      <c r="E1041" s="1">
        <v>42611.004861111112</v>
      </c>
      <c r="F1041" s="1">
        <v>42612.169571759259</v>
      </c>
      <c r="G1041" t="s">
        <v>16</v>
      </c>
      <c r="H1041" t="s">
        <v>107</v>
      </c>
      <c r="I1041" t="s">
        <v>247</v>
      </c>
      <c r="K1041">
        <v>42100</v>
      </c>
      <c r="L1041" t="s">
        <v>148</v>
      </c>
      <c r="M1041" t="s">
        <v>27</v>
      </c>
      <c r="N1041" t="s">
        <v>248</v>
      </c>
      <c r="O1041" t="s">
        <v>249</v>
      </c>
      <c r="P1041" s="14" t="str">
        <f t="shared" si="144"/>
        <v>Maurizio Moroni</v>
      </c>
      <c r="Q1041" s="14" t="str">
        <f t="shared" si="145"/>
        <v>Maurizio Moroni</v>
      </c>
      <c r="R1041" t="s">
        <v>33</v>
      </c>
      <c r="S1041" s="7">
        <f t="shared" si="146"/>
        <v>6</v>
      </c>
      <c r="T1041" s="7" t="str">
        <f t="shared" si="147"/>
        <v>Medium</v>
      </c>
      <c r="U1041" s="7" t="str">
        <f t="shared" si="148"/>
        <v>MEDIUM</v>
      </c>
      <c r="V1041" s="7" t="str">
        <f t="shared" si="149"/>
        <v>medium</v>
      </c>
      <c r="W1041" s="7" t="str">
        <f t="shared" si="150"/>
        <v>Medium</v>
      </c>
      <c r="X1041" s="9" t="str">
        <f>LEFT(A1041,2)</f>
        <v>10</v>
      </c>
      <c r="Y1041" s="9" t="str">
        <f>RIGHT(A1041,3)</f>
        <v>266</v>
      </c>
      <c r="Z1041" s="9" t="str">
        <f t="shared" si="151"/>
        <v>ic Car</v>
      </c>
      <c r="AA1041" s="9" t="str">
        <f t="shared" si="152"/>
        <v>ppe</v>
      </c>
    </row>
    <row r="1042" spans="1:27" x14ac:dyDescent="0.25">
      <c r="A1042">
        <v>10271</v>
      </c>
      <c r="B1042">
        <v>20</v>
      </c>
      <c r="C1042">
        <v>100</v>
      </c>
      <c r="D1042">
        <v>9</v>
      </c>
      <c r="E1042" s="1">
        <v>41099.03402777778</v>
      </c>
      <c r="F1042" s="1">
        <v>41100.035254629627</v>
      </c>
      <c r="G1042" t="s">
        <v>16</v>
      </c>
      <c r="H1042" t="s">
        <v>107</v>
      </c>
      <c r="I1042" t="s">
        <v>156</v>
      </c>
      <c r="J1042" t="s">
        <v>35</v>
      </c>
      <c r="K1042">
        <v>97562</v>
      </c>
      <c r="L1042" t="s">
        <v>20</v>
      </c>
      <c r="M1042" t="s">
        <v>21</v>
      </c>
      <c r="N1042" t="s">
        <v>157</v>
      </c>
      <c r="O1042" t="s">
        <v>158</v>
      </c>
      <c r="P1042" s="14" t="str">
        <f t="shared" si="144"/>
        <v>Valarie Nelson</v>
      </c>
      <c r="Q1042" s="14" t="str">
        <f t="shared" si="145"/>
        <v>Valarie Nelson</v>
      </c>
      <c r="R1042" t="s">
        <v>33</v>
      </c>
      <c r="S1042" s="7">
        <f t="shared" si="146"/>
        <v>6</v>
      </c>
      <c r="T1042" s="7" t="str">
        <f t="shared" si="147"/>
        <v>Medium</v>
      </c>
      <c r="U1042" s="7" t="str">
        <f t="shared" si="148"/>
        <v>MEDIUM</v>
      </c>
      <c r="V1042" s="7" t="str">
        <f t="shared" si="149"/>
        <v>medium</v>
      </c>
      <c r="W1042" s="7" t="str">
        <f t="shared" si="150"/>
        <v>Medium</v>
      </c>
      <c r="X1042" s="9" t="str">
        <f>LEFT(A1042,2)</f>
        <v>10</v>
      </c>
      <c r="Y1042" s="9" t="str">
        <f>RIGHT(A1042,3)</f>
        <v>271</v>
      </c>
      <c r="Z1042" s="9" t="str">
        <f t="shared" si="151"/>
        <v>ic Car</v>
      </c>
      <c r="AA1042" s="9" t="str">
        <f t="shared" si="152"/>
        <v>ppe</v>
      </c>
    </row>
    <row r="1043" spans="1:27" x14ac:dyDescent="0.25">
      <c r="A1043">
        <v>10278</v>
      </c>
      <c r="B1043">
        <v>42</v>
      </c>
      <c r="C1043">
        <v>100</v>
      </c>
      <c r="D1043">
        <v>7</v>
      </c>
      <c r="E1043" s="1">
        <v>41416.036805555559</v>
      </c>
      <c r="F1043" s="1">
        <v>41417.828159722223</v>
      </c>
      <c r="G1043" t="s">
        <v>16</v>
      </c>
      <c r="H1043" t="s">
        <v>107</v>
      </c>
      <c r="I1043" t="s">
        <v>283</v>
      </c>
      <c r="J1043" t="s">
        <v>284</v>
      </c>
      <c r="K1043">
        <v>83030</v>
      </c>
      <c r="L1043" t="s">
        <v>20</v>
      </c>
      <c r="M1043" t="s">
        <v>21</v>
      </c>
      <c r="N1043" t="s">
        <v>67</v>
      </c>
      <c r="O1043" t="s">
        <v>221</v>
      </c>
      <c r="P1043" s="14" t="str">
        <f t="shared" si="144"/>
        <v>Sue King</v>
      </c>
      <c r="Q1043" s="14" t="str">
        <f t="shared" si="145"/>
        <v>Sue King</v>
      </c>
      <c r="R1043" t="s">
        <v>33</v>
      </c>
      <c r="S1043" s="7">
        <f t="shared" si="146"/>
        <v>6</v>
      </c>
      <c r="T1043" s="7" t="str">
        <f t="shared" si="147"/>
        <v>Medium</v>
      </c>
      <c r="U1043" s="7" t="str">
        <f t="shared" si="148"/>
        <v>MEDIUM</v>
      </c>
      <c r="V1043" s="7" t="str">
        <f t="shared" si="149"/>
        <v>medium</v>
      </c>
      <c r="W1043" s="7" t="str">
        <f t="shared" si="150"/>
        <v>Medium</v>
      </c>
      <c r="X1043" s="9" t="str">
        <f>LEFT(A1043,2)</f>
        <v>10</v>
      </c>
      <c r="Y1043" s="9" t="str">
        <f>RIGHT(A1043,3)</f>
        <v>278</v>
      </c>
      <c r="Z1043" s="9" t="str">
        <f t="shared" si="151"/>
        <v>ic Car</v>
      </c>
      <c r="AA1043" s="9" t="str">
        <f t="shared" si="152"/>
        <v>ppe</v>
      </c>
    </row>
    <row r="1044" spans="1:27" x14ac:dyDescent="0.25">
      <c r="A1044">
        <v>10281</v>
      </c>
      <c r="B1044">
        <v>25</v>
      </c>
      <c r="C1044">
        <v>100</v>
      </c>
      <c r="D1044">
        <v>5</v>
      </c>
      <c r="E1044" s="1">
        <v>41317.047222222223</v>
      </c>
      <c r="F1044" s="1">
        <v>41319.881724537037</v>
      </c>
      <c r="G1044" t="s">
        <v>16</v>
      </c>
      <c r="H1044" t="s">
        <v>107</v>
      </c>
      <c r="I1044" t="s">
        <v>82</v>
      </c>
      <c r="J1044" t="s">
        <v>83</v>
      </c>
      <c r="K1044">
        <v>70267</v>
      </c>
      <c r="L1044" t="s">
        <v>20</v>
      </c>
      <c r="M1044" t="s">
        <v>21</v>
      </c>
      <c r="N1044" t="s">
        <v>22</v>
      </c>
      <c r="O1044" t="s">
        <v>84</v>
      </c>
      <c r="P1044" s="14" t="str">
        <f t="shared" si="144"/>
        <v>Kyung Yu</v>
      </c>
      <c r="Q1044" s="14" t="str">
        <f t="shared" si="145"/>
        <v>Kyung Yu</v>
      </c>
      <c r="R1044" t="s">
        <v>33</v>
      </c>
      <c r="S1044" s="7">
        <f t="shared" si="146"/>
        <v>6</v>
      </c>
      <c r="T1044" s="7" t="str">
        <f t="shared" si="147"/>
        <v>Medium</v>
      </c>
      <c r="U1044" s="7" t="str">
        <f t="shared" si="148"/>
        <v>MEDIUM</v>
      </c>
      <c r="V1044" s="7" t="str">
        <f t="shared" si="149"/>
        <v>medium</v>
      </c>
      <c r="W1044" s="7" t="str">
        <f t="shared" si="150"/>
        <v>Medium</v>
      </c>
      <c r="X1044" s="9" t="str">
        <f>LEFT(A1044,2)</f>
        <v>10</v>
      </c>
      <c r="Y1044" s="9" t="str">
        <f>RIGHT(A1044,3)</f>
        <v>281</v>
      </c>
      <c r="Z1044" s="9" t="str">
        <f t="shared" si="151"/>
        <v>ic Car</v>
      </c>
      <c r="AA1044" s="9" t="str">
        <f t="shared" si="152"/>
        <v>ppe</v>
      </c>
    </row>
    <row r="1045" spans="1:27" x14ac:dyDescent="0.25">
      <c r="A1045">
        <v>10287</v>
      </c>
      <c r="B1045">
        <v>36</v>
      </c>
      <c r="C1045">
        <v>100</v>
      </c>
      <c r="D1045">
        <v>5</v>
      </c>
      <c r="E1045" s="1">
        <v>41673.990277777775</v>
      </c>
      <c r="F1045" s="1">
        <v>41676.209340277775</v>
      </c>
      <c r="G1045" t="s">
        <v>16</v>
      </c>
      <c r="H1045" t="s">
        <v>107</v>
      </c>
      <c r="I1045" t="s">
        <v>244</v>
      </c>
      <c r="K1045">
        <v>1203</v>
      </c>
      <c r="L1045" t="s">
        <v>245</v>
      </c>
      <c r="M1045" t="s">
        <v>27</v>
      </c>
      <c r="N1045" t="s">
        <v>246</v>
      </c>
      <c r="O1045" t="s">
        <v>61</v>
      </c>
      <c r="P1045" s="14" t="str">
        <f t="shared" si="144"/>
        <v>Michael Holz</v>
      </c>
      <c r="Q1045" s="14" t="str">
        <f t="shared" si="145"/>
        <v>Michael Holz</v>
      </c>
      <c r="R1045" t="s">
        <v>33</v>
      </c>
      <c r="S1045" s="7">
        <f t="shared" si="146"/>
        <v>6</v>
      </c>
      <c r="T1045" s="7" t="str">
        <f t="shared" si="147"/>
        <v>Medium</v>
      </c>
      <c r="U1045" s="7" t="str">
        <f t="shared" si="148"/>
        <v>MEDIUM</v>
      </c>
      <c r="V1045" s="7" t="str">
        <f t="shared" si="149"/>
        <v>medium</v>
      </c>
      <c r="W1045" s="7" t="str">
        <f t="shared" si="150"/>
        <v>Medium</v>
      </c>
      <c r="X1045" s="9" t="str">
        <f>LEFT(A1045,2)</f>
        <v>10</v>
      </c>
      <c r="Y1045" s="9" t="str">
        <f>RIGHT(A1045,3)</f>
        <v>287</v>
      </c>
      <c r="Z1045" s="9" t="str">
        <f t="shared" si="151"/>
        <v>ic Car</v>
      </c>
      <c r="AA1045" s="9" t="str">
        <f t="shared" si="152"/>
        <v>ppe</v>
      </c>
    </row>
    <row r="1046" spans="1:27" x14ac:dyDescent="0.25">
      <c r="A1046">
        <v>10292</v>
      </c>
      <c r="B1046">
        <v>21</v>
      </c>
      <c r="C1046">
        <v>100</v>
      </c>
      <c r="D1046">
        <v>12</v>
      </c>
      <c r="E1046" s="1">
        <v>42570.987500000003</v>
      </c>
      <c r="F1046" s="1">
        <v>42573.650185185186</v>
      </c>
      <c r="G1046" t="s">
        <v>16</v>
      </c>
      <c r="H1046" t="s">
        <v>107</v>
      </c>
      <c r="I1046" t="s">
        <v>18</v>
      </c>
      <c r="J1046" t="s">
        <v>19</v>
      </c>
      <c r="K1046">
        <v>10022</v>
      </c>
      <c r="L1046" t="s">
        <v>20</v>
      </c>
      <c r="M1046" t="s">
        <v>21</v>
      </c>
      <c r="N1046" t="s">
        <v>22</v>
      </c>
      <c r="O1046" t="s">
        <v>23</v>
      </c>
      <c r="P1046" s="14" t="str">
        <f t="shared" si="144"/>
        <v>Kwai Yu</v>
      </c>
      <c r="Q1046" s="14" t="str">
        <f t="shared" si="145"/>
        <v>Kwai Yu</v>
      </c>
      <c r="R1046" t="s">
        <v>24</v>
      </c>
      <c r="S1046" s="7">
        <f t="shared" si="146"/>
        <v>5</v>
      </c>
      <c r="T1046" s="7" t="str">
        <f t="shared" si="147"/>
        <v>Small</v>
      </c>
      <c r="U1046" s="7" t="str">
        <f t="shared" si="148"/>
        <v>SMALL</v>
      </c>
      <c r="V1046" s="7" t="str">
        <f t="shared" si="149"/>
        <v>small</v>
      </c>
      <c r="W1046" s="7" t="str">
        <f t="shared" si="150"/>
        <v>Small</v>
      </c>
      <c r="X1046" s="9" t="str">
        <f>LEFT(A1046,2)</f>
        <v>10</v>
      </c>
      <c r="Y1046" s="9" t="str">
        <f>RIGHT(A1046,3)</f>
        <v>292</v>
      </c>
      <c r="Z1046" s="9" t="str">
        <f t="shared" si="151"/>
        <v>ic Car</v>
      </c>
      <c r="AA1046" s="9" t="str">
        <f t="shared" si="152"/>
        <v>ppe</v>
      </c>
    </row>
    <row r="1047" spans="1:27" x14ac:dyDescent="0.25">
      <c r="A1047">
        <v>10301</v>
      </c>
      <c r="B1047">
        <v>23</v>
      </c>
      <c r="C1047">
        <v>100</v>
      </c>
      <c r="D1047">
        <v>9</v>
      </c>
      <c r="E1047" s="1">
        <v>41129.019444444442</v>
      </c>
      <c r="F1047" s="1">
        <v>41130.944479166668</v>
      </c>
      <c r="G1047" t="s">
        <v>16</v>
      </c>
      <c r="H1047" t="s">
        <v>107</v>
      </c>
      <c r="I1047" t="s">
        <v>285</v>
      </c>
      <c r="K1047" t="s">
        <v>286</v>
      </c>
      <c r="L1047" t="s">
        <v>48</v>
      </c>
      <c r="M1047" t="s">
        <v>27</v>
      </c>
      <c r="N1047" t="s">
        <v>287</v>
      </c>
      <c r="O1047" t="s">
        <v>288</v>
      </c>
      <c r="P1047" s="14" t="str">
        <f t="shared" si="144"/>
        <v>Jan Klaeboe</v>
      </c>
      <c r="Q1047" s="14" t="str">
        <f t="shared" si="145"/>
        <v>Jan Klaeboe</v>
      </c>
      <c r="R1047" t="s">
        <v>33</v>
      </c>
      <c r="S1047" s="7">
        <f t="shared" si="146"/>
        <v>6</v>
      </c>
      <c r="T1047" s="7" t="str">
        <f t="shared" si="147"/>
        <v>Medium</v>
      </c>
      <c r="U1047" s="7" t="str">
        <f t="shared" si="148"/>
        <v>MEDIUM</v>
      </c>
      <c r="V1047" s="7" t="str">
        <f t="shared" si="149"/>
        <v>medium</v>
      </c>
      <c r="W1047" s="7" t="str">
        <f t="shared" si="150"/>
        <v>Medium</v>
      </c>
      <c r="X1047" s="9" t="str">
        <f>LEFT(A1047,2)</f>
        <v>10</v>
      </c>
      <c r="Y1047" s="9" t="str">
        <f>RIGHT(A1047,3)</f>
        <v>301</v>
      </c>
      <c r="Z1047" s="9" t="str">
        <f t="shared" si="151"/>
        <v>ic Car</v>
      </c>
      <c r="AA1047" s="9" t="str">
        <f t="shared" si="152"/>
        <v>ppe</v>
      </c>
    </row>
    <row r="1048" spans="1:27" x14ac:dyDescent="0.25">
      <c r="A1048">
        <v>10305</v>
      </c>
      <c r="B1048">
        <v>37</v>
      </c>
      <c r="C1048">
        <v>100</v>
      </c>
      <c r="D1048">
        <v>9</v>
      </c>
      <c r="E1048" s="1">
        <v>41245.990277777775</v>
      </c>
      <c r="F1048" s="1">
        <v>41248.306284722225</v>
      </c>
      <c r="G1048" t="s">
        <v>16</v>
      </c>
      <c r="H1048" t="s">
        <v>107</v>
      </c>
      <c r="I1048" t="s">
        <v>71</v>
      </c>
      <c r="J1048" t="s">
        <v>72</v>
      </c>
      <c r="K1048">
        <v>51247</v>
      </c>
      <c r="L1048" t="s">
        <v>20</v>
      </c>
      <c r="M1048" t="s">
        <v>21</v>
      </c>
      <c r="N1048" t="s">
        <v>73</v>
      </c>
      <c r="O1048" t="s">
        <v>74</v>
      </c>
      <c r="P1048" s="14" t="str">
        <f t="shared" si="144"/>
        <v>Marta Hernandez</v>
      </c>
      <c r="Q1048" s="14" t="str">
        <f t="shared" si="145"/>
        <v>Marta Hernandez</v>
      </c>
      <c r="R1048" t="s">
        <v>89</v>
      </c>
      <c r="S1048" s="7">
        <f t="shared" si="146"/>
        <v>5</v>
      </c>
      <c r="T1048" s="7" t="str">
        <f t="shared" si="147"/>
        <v>Large</v>
      </c>
      <c r="U1048" s="7" t="str">
        <f t="shared" si="148"/>
        <v>LARGE</v>
      </c>
      <c r="V1048" s="7" t="str">
        <f t="shared" si="149"/>
        <v>large</v>
      </c>
      <c r="W1048" s="7" t="str">
        <f t="shared" si="150"/>
        <v>Large</v>
      </c>
      <c r="X1048" s="9" t="str">
        <f>LEFT(A1048,2)</f>
        <v>10</v>
      </c>
      <c r="Y1048" s="9" t="str">
        <f>RIGHT(A1048,3)</f>
        <v>305</v>
      </c>
      <c r="Z1048" s="9" t="str">
        <f t="shared" si="151"/>
        <v>ic Car</v>
      </c>
      <c r="AA1048" s="9" t="str">
        <f t="shared" si="152"/>
        <v>ppe</v>
      </c>
    </row>
    <row r="1049" spans="1:27" x14ac:dyDescent="0.25">
      <c r="A1049">
        <v>10310</v>
      </c>
      <c r="B1049">
        <v>48</v>
      </c>
      <c r="C1049">
        <v>100</v>
      </c>
      <c r="D1049">
        <v>3</v>
      </c>
      <c r="E1049" s="1">
        <v>41837.021527777775</v>
      </c>
      <c r="F1049" s="1">
        <v>41837.075150462966</v>
      </c>
      <c r="G1049" t="s">
        <v>16</v>
      </c>
      <c r="H1049" t="s">
        <v>107</v>
      </c>
      <c r="I1049" t="s">
        <v>240</v>
      </c>
      <c r="K1049">
        <v>50739</v>
      </c>
      <c r="L1049" t="s">
        <v>241</v>
      </c>
      <c r="M1049" t="s">
        <v>27</v>
      </c>
      <c r="N1049" t="s">
        <v>242</v>
      </c>
      <c r="O1049" t="s">
        <v>243</v>
      </c>
      <c r="P1049" s="14" t="str">
        <f t="shared" si="144"/>
        <v>Henriette Pfalzheim</v>
      </c>
      <c r="Q1049" s="14" t="str">
        <f t="shared" si="145"/>
        <v>Henriette Pfalzheim</v>
      </c>
      <c r="R1049" t="s">
        <v>89</v>
      </c>
      <c r="S1049" s="7">
        <f t="shared" si="146"/>
        <v>5</v>
      </c>
      <c r="T1049" s="7" t="str">
        <f t="shared" si="147"/>
        <v>Large</v>
      </c>
      <c r="U1049" s="7" t="str">
        <f t="shared" si="148"/>
        <v>LARGE</v>
      </c>
      <c r="V1049" s="7" t="str">
        <f t="shared" si="149"/>
        <v>large</v>
      </c>
      <c r="W1049" s="7" t="str">
        <f t="shared" si="150"/>
        <v>Large</v>
      </c>
      <c r="X1049" s="9" t="str">
        <f>LEFT(A1049,2)</f>
        <v>10</v>
      </c>
      <c r="Y1049" s="9" t="str">
        <f>RIGHT(A1049,3)</f>
        <v>310</v>
      </c>
      <c r="Z1049" s="9" t="str">
        <f t="shared" si="151"/>
        <v>ic Car</v>
      </c>
      <c r="AA1049" s="9" t="str">
        <f t="shared" si="152"/>
        <v>ppe</v>
      </c>
    </row>
    <row r="1050" spans="1:27" x14ac:dyDescent="0.25">
      <c r="A1050">
        <v>10313</v>
      </c>
      <c r="B1050">
        <v>25</v>
      </c>
      <c r="C1050">
        <v>100</v>
      </c>
      <c r="D1050">
        <v>3</v>
      </c>
      <c r="E1050" s="1">
        <v>41487.963194444441</v>
      </c>
      <c r="F1050" s="1">
        <v>41489.545636574076</v>
      </c>
      <c r="G1050" t="s">
        <v>16</v>
      </c>
      <c r="H1050" t="s">
        <v>107</v>
      </c>
      <c r="I1050" t="s">
        <v>130</v>
      </c>
      <c r="J1050" t="s">
        <v>131</v>
      </c>
      <c r="K1050" t="s">
        <v>132</v>
      </c>
      <c r="L1050" t="s">
        <v>133</v>
      </c>
      <c r="M1050" t="s">
        <v>21</v>
      </c>
      <c r="N1050" t="s">
        <v>134</v>
      </c>
      <c r="O1050" t="s">
        <v>135</v>
      </c>
      <c r="P1050" s="14" t="str">
        <f t="shared" si="144"/>
        <v>Yoshi Tannamuri</v>
      </c>
      <c r="Q1050" s="14" t="str">
        <f t="shared" si="145"/>
        <v>Yoshi Tannamuri</v>
      </c>
      <c r="R1050" t="s">
        <v>33</v>
      </c>
      <c r="S1050" s="7">
        <f t="shared" si="146"/>
        <v>6</v>
      </c>
      <c r="T1050" s="7" t="str">
        <f t="shared" si="147"/>
        <v>Medium</v>
      </c>
      <c r="U1050" s="7" t="str">
        <f t="shared" si="148"/>
        <v>MEDIUM</v>
      </c>
      <c r="V1050" s="7" t="str">
        <f t="shared" si="149"/>
        <v>medium</v>
      </c>
      <c r="W1050" s="7" t="str">
        <f t="shared" si="150"/>
        <v>Medium</v>
      </c>
      <c r="X1050" s="9" t="str">
        <f>LEFT(A1050,2)</f>
        <v>10</v>
      </c>
      <c r="Y1050" s="9" t="str">
        <f>RIGHT(A1050,3)</f>
        <v>313</v>
      </c>
      <c r="Z1050" s="9" t="str">
        <f t="shared" si="151"/>
        <v>ic Car</v>
      </c>
      <c r="AA1050" s="9" t="str">
        <f t="shared" si="152"/>
        <v>ppe</v>
      </c>
    </row>
    <row r="1051" spans="1:27" x14ac:dyDescent="0.25">
      <c r="A1051">
        <v>10321</v>
      </c>
      <c r="B1051">
        <v>33</v>
      </c>
      <c r="C1051">
        <v>100</v>
      </c>
      <c r="D1051">
        <v>11</v>
      </c>
      <c r="E1051" s="1">
        <v>42015.986111111109</v>
      </c>
      <c r="F1051" s="1">
        <v>42017.826956018522</v>
      </c>
      <c r="G1051" t="s">
        <v>16</v>
      </c>
      <c r="H1051" t="s">
        <v>107</v>
      </c>
      <c r="I1051" t="s">
        <v>94</v>
      </c>
      <c r="J1051" t="s">
        <v>72</v>
      </c>
      <c r="K1051">
        <v>50553</v>
      </c>
      <c r="L1051" t="s">
        <v>20</v>
      </c>
      <c r="M1051" t="s">
        <v>21</v>
      </c>
      <c r="N1051" t="s">
        <v>95</v>
      </c>
      <c r="O1051" t="s">
        <v>96</v>
      </c>
      <c r="P1051" s="14" t="str">
        <f t="shared" si="144"/>
        <v>Violeta Benitez</v>
      </c>
      <c r="Q1051" s="14" t="str">
        <f t="shared" si="145"/>
        <v>Violeta Benitez</v>
      </c>
      <c r="R1051" t="s">
        <v>33</v>
      </c>
      <c r="S1051" s="7">
        <f t="shared" si="146"/>
        <v>6</v>
      </c>
      <c r="T1051" s="7" t="str">
        <f t="shared" si="147"/>
        <v>Medium</v>
      </c>
      <c r="U1051" s="7" t="str">
        <f t="shared" si="148"/>
        <v>MEDIUM</v>
      </c>
      <c r="V1051" s="7" t="str">
        <f t="shared" si="149"/>
        <v>medium</v>
      </c>
      <c r="W1051" s="7" t="str">
        <f t="shared" si="150"/>
        <v>Medium</v>
      </c>
      <c r="X1051" s="9" t="str">
        <f>LEFT(A1051,2)</f>
        <v>10</v>
      </c>
      <c r="Y1051" s="9" t="str">
        <f>RIGHT(A1051,3)</f>
        <v>321</v>
      </c>
      <c r="Z1051" s="9" t="str">
        <f t="shared" si="151"/>
        <v>ic Car</v>
      </c>
      <c r="AA1051" s="9" t="str">
        <f t="shared" si="152"/>
        <v>ppe</v>
      </c>
    </row>
    <row r="1052" spans="1:27" x14ac:dyDescent="0.25">
      <c r="A1052">
        <v>10324</v>
      </c>
      <c r="B1052">
        <v>27</v>
      </c>
      <c r="C1052">
        <v>100</v>
      </c>
      <c r="D1052">
        <v>12</v>
      </c>
      <c r="E1052" s="1">
        <v>41073.098611111112</v>
      </c>
      <c r="F1052" s="1">
        <v>41073.951203703706</v>
      </c>
      <c r="G1052" t="s">
        <v>16</v>
      </c>
      <c r="H1052" t="s">
        <v>107</v>
      </c>
      <c r="I1052" t="s">
        <v>18</v>
      </c>
      <c r="J1052" t="s">
        <v>19</v>
      </c>
      <c r="K1052">
        <v>10022</v>
      </c>
      <c r="L1052" t="s">
        <v>20</v>
      </c>
      <c r="M1052" t="s">
        <v>21</v>
      </c>
      <c r="N1052" t="s">
        <v>60</v>
      </c>
      <c r="O1052" t="s">
        <v>61</v>
      </c>
      <c r="P1052" s="14" t="str">
        <f t="shared" si="144"/>
        <v>Michael Frick</v>
      </c>
      <c r="Q1052" s="14" t="str">
        <f t="shared" si="145"/>
        <v>Michael Frick</v>
      </c>
      <c r="R1052" t="s">
        <v>33</v>
      </c>
      <c r="S1052" s="7">
        <f t="shared" si="146"/>
        <v>6</v>
      </c>
      <c r="T1052" s="7" t="str">
        <f t="shared" si="147"/>
        <v>Medium</v>
      </c>
      <c r="U1052" s="7" t="str">
        <f t="shared" si="148"/>
        <v>MEDIUM</v>
      </c>
      <c r="V1052" s="7" t="str">
        <f t="shared" si="149"/>
        <v>medium</v>
      </c>
      <c r="W1052" s="7" t="str">
        <f t="shared" si="150"/>
        <v>Medium</v>
      </c>
      <c r="X1052" s="9" t="str">
        <f>LEFT(A1052,2)</f>
        <v>10</v>
      </c>
      <c r="Y1052" s="9" t="str">
        <f>RIGHT(A1052,3)</f>
        <v>324</v>
      </c>
      <c r="Z1052" s="9" t="str">
        <f t="shared" si="151"/>
        <v>ic Car</v>
      </c>
      <c r="AA1052" s="9" t="str">
        <f t="shared" si="152"/>
        <v>ppe</v>
      </c>
    </row>
    <row r="1053" spans="1:27" x14ac:dyDescent="0.25">
      <c r="A1053">
        <v>10331</v>
      </c>
      <c r="B1053">
        <v>27</v>
      </c>
      <c r="C1053">
        <v>100</v>
      </c>
      <c r="D1053">
        <v>11</v>
      </c>
      <c r="E1053" s="1">
        <v>42327.039583333331</v>
      </c>
      <c r="F1053" s="1">
        <v>42329.108715277776</v>
      </c>
      <c r="G1053" t="s">
        <v>16</v>
      </c>
      <c r="H1053" t="s">
        <v>107</v>
      </c>
      <c r="I1053" t="s">
        <v>124</v>
      </c>
      <c r="J1053" t="s">
        <v>83</v>
      </c>
      <c r="K1053">
        <v>71270</v>
      </c>
      <c r="L1053" t="s">
        <v>20</v>
      </c>
      <c r="M1053" t="s">
        <v>21</v>
      </c>
      <c r="N1053" t="s">
        <v>73</v>
      </c>
      <c r="O1053" t="s">
        <v>176</v>
      </c>
      <c r="P1053" s="14" t="str">
        <f t="shared" si="144"/>
        <v>Rosa Hernandez</v>
      </c>
      <c r="Q1053" s="14" t="str">
        <f t="shared" si="145"/>
        <v>Rosa Hernandez</v>
      </c>
      <c r="R1053" t="s">
        <v>33</v>
      </c>
      <c r="S1053" s="7">
        <f t="shared" si="146"/>
        <v>6</v>
      </c>
      <c r="T1053" s="7" t="str">
        <f t="shared" si="147"/>
        <v>Medium</v>
      </c>
      <c r="U1053" s="7" t="str">
        <f t="shared" si="148"/>
        <v>MEDIUM</v>
      </c>
      <c r="V1053" s="7" t="str">
        <f t="shared" si="149"/>
        <v>medium</v>
      </c>
      <c r="W1053" s="7" t="str">
        <f t="shared" si="150"/>
        <v>Medium</v>
      </c>
      <c r="X1053" s="9" t="str">
        <f>LEFT(A1053,2)</f>
        <v>10</v>
      </c>
      <c r="Y1053" s="9" t="str">
        <f>RIGHT(A1053,3)</f>
        <v>331</v>
      </c>
      <c r="Z1053" s="9" t="str">
        <f t="shared" si="151"/>
        <v>ic Car</v>
      </c>
      <c r="AA1053" s="9" t="str">
        <f t="shared" si="152"/>
        <v>ppe</v>
      </c>
    </row>
    <row r="1054" spans="1:27" x14ac:dyDescent="0.25">
      <c r="A1054">
        <v>10334</v>
      </c>
      <c r="B1054">
        <v>20</v>
      </c>
      <c r="C1054">
        <v>100</v>
      </c>
      <c r="D1054">
        <v>3</v>
      </c>
      <c r="E1054" s="1">
        <v>41796.992361111108</v>
      </c>
      <c r="F1054" s="1">
        <v>41799.073969907404</v>
      </c>
      <c r="G1054" t="s">
        <v>222</v>
      </c>
      <c r="H1054" t="s">
        <v>107</v>
      </c>
      <c r="I1054" t="s">
        <v>108</v>
      </c>
      <c r="K1054" t="s">
        <v>109</v>
      </c>
      <c r="L1054" t="s">
        <v>110</v>
      </c>
      <c r="M1054" t="s">
        <v>27</v>
      </c>
      <c r="N1054" t="s">
        <v>111</v>
      </c>
      <c r="O1054" t="s">
        <v>112</v>
      </c>
      <c r="P1054" s="14" t="str">
        <f t="shared" si="144"/>
        <v>Christina Berglund</v>
      </c>
      <c r="Q1054" s="14" t="str">
        <f t="shared" si="145"/>
        <v>Christina Berglund</v>
      </c>
      <c r="R1054" t="s">
        <v>24</v>
      </c>
      <c r="S1054" s="7">
        <f t="shared" si="146"/>
        <v>5</v>
      </c>
      <c r="T1054" s="7" t="str">
        <f t="shared" si="147"/>
        <v>Small</v>
      </c>
      <c r="U1054" s="7" t="str">
        <f t="shared" si="148"/>
        <v>SMALL</v>
      </c>
      <c r="V1054" s="7" t="str">
        <f t="shared" si="149"/>
        <v>small</v>
      </c>
      <c r="W1054" s="7" t="str">
        <f t="shared" si="150"/>
        <v>Small</v>
      </c>
      <c r="X1054" s="9" t="str">
        <f>LEFT(A1054,2)</f>
        <v>10</v>
      </c>
      <c r="Y1054" s="9" t="str">
        <f>RIGHT(A1054,3)</f>
        <v>334</v>
      </c>
      <c r="Z1054" s="9" t="str">
        <f t="shared" si="151"/>
        <v>ic Car</v>
      </c>
      <c r="AA1054" s="9" t="str">
        <f t="shared" si="152"/>
        <v>Hol</v>
      </c>
    </row>
    <row r="1055" spans="1:27" x14ac:dyDescent="0.25">
      <c r="A1055">
        <v>10342</v>
      </c>
      <c r="B1055">
        <v>30</v>
      </c>
      <c r="C1055">
        <v>100</v>
      </c>
      <c r="D1055">
        <v>4</v>
      </c>
      <c r="E1055" s="1">
        <v>40979.038194444445</v>
      </c>
      <c r="F1055" s="1">
        <v>40980.129675925928</v>
      </c>
      <c r="G1055" t="s">
        <v>16</v>
      </c>
      <c r="H1055" t="s">
        <v>107</v>
      </c>
      <c r="I1055" t="s">
        <v>54</v>
      </c>
      <c r="J1055" t="s">
        <v>55</v>
      </c>
      <c r="K1055">
        <v>3004</v>
      </c>
      <c r="L1055" t="s">
        <v>56</v>
      </c>
      <c r="M1055" t="s">
        <v>57</v>
      </c>
      <c r="N1055" t="s">
        <v>58</v>
      </c>
      <c r="O1055" t="s">
        <v>59</v>
      </c>
      <c r="P1055" s="14" t="str">
        <f t="shared" si="144"/>
        <v>Peter Ferguson</v>
      </c>
      <c r="Q1055" s="14" t="str">
        <f t="shared" si="145"/>
        <v>Peter Ferguson</v>
      </c>
      <c r="R1055" t="s">
        <v>33</v>
      </c>
      <c r="S1055" s="7">
        <f t="shared" si="146"/>
        <v>6</v>
      </c>
      <c r="T1055" s="7" t="str">
        <f t="shared" si="147"/>
        <v>Medium</v>
      </c>
      <c r="U1055" s="7" t="str">
        <f t="shared" si="148"/>
        <v>MEDIUM</v>
      </c>
      <c r="V1055" s="7" t="str">
        <f t="shared" si="149"/>
        <v>medium</v>
      </c>
      <c r="W1055" s="7" t="str">
        <f t="shared" si="150"/>
        <v>Medium</v>
      </c>
      <c r="X1055" s="9" t="str">
        <f>LEFT(A1055,2)</f>
        <v>10</v>
      </c>
      <c r="Y1055" s="9" t="str">
        <f>RIGHT(A1055,3)</f>
        <v>342</v>
      </c>
      <c r="Z1055" s="9" t="str">
        <f t="shared" si="151"/>
        <v>ic Car</v>
      </c>
      <c r="AA1055" s="9" t="str">
        <f t="shared" si="152"/>
        <v>ppe</v>
      </c>
    </row>
    <row r="1056" spans="1:27" x14ac:dyDescent="0.25">
      <c r="A1056">
        <v>10349</v>
      </c>
      <c r="B1056">
        <v>48</v>
      </c>
      <c r="C1056">
        <v>100</v>
      </c>
      <c r="D1056">
        <v>6</v>
      </c>
      <c r="E1056" s="1">
        <v>41224.076388888891</v>
      </c>
      <c r="F1056" s="1">
        <v>41226.587881944448</v>
      </c>
      <c r="G1056" t="s">
        <v>16</v>
      </c>
      <c r="H1056" t="s">
        <v>107</v>
      </c>
      <c r="I1056" t="s">
        <v>18</v>
      </c>
      <c r="J1056" t="s">
        <v>19</v>
      </c>
      <c r="K1056">
        <v>10022</v>
      </c>
      <c r="L1056" t="s">
        <v>20</v>
      </c>
      <c r="M1056" t="s">
        <v>21</v>
      </c>
      <c r="N1056" t="s">
        <v>36</v>
      </c>
      <c r="O1056" t="s">
        <v>258</v>
      </c>
      <c r="P1056" s="14" t="str">
        <f t="shared" si="144"/>
        <v>Jeff Young</v>
      </c>
      <c r="Q1056" s="14" t="str">
        <f t="shared" si="145"/>
        <v>Jeff Young</v>
      </c>
      <c r="R1056" t="s">
        <v>89</v>
      </c>
      <c r="S1056" s="7">
        <f t="shared" si="146"/>
        <v>5</v>
      </c>
      <c r="T1056" s="7" t="str">
        <f t="shared" si="147"/>
        <v>Large</v>
      </c>
      <c r="U1056" s="7" t="str">
        <f t="shared" si="148"/>
        <v>LARGE</v>
      </c>
      <c r="V1056" s="7" t="str">
        <f t="shared" si="149"/>
        <v>large</v>
      </c>
      <c r="W1056" s="7" t="str">
        <f t="shared" si="150"/>
        <v>Large</v>
      </c>
      <c r="X1056" s="9" t="str">
        <f>LEFT(A1056,2)</f>
        <v>10</v>
      </c>
      <c r="Y1056" s="9" t="str">
        <f>RIGHT(A1056,3)</f>
        <v>349</v>
      </c>
      <c r="Z1056" s="9" t="str">
        <f t="shared" si="151"/>
        <v>ic Car</v>
      </c>
      <c r="AA1056" s="9" t="str">
        <f t="shared" si="152"/>
        <v>ppe</v>
      </c>
    </row>
    <row r="1057" spans="1:27" x14ac:dyDescent="0.25">
      <c r="A1057">
        <v>10358</v>
      </c>
      <c r="B1057">
        <v>32</v>
      </c>
      <c r="C1057">
        <v>93.49</v>
      </c>
      <c r="D1057">
        <v>12</v>
      </c>
      <c r="E1057" s="1">
        <v>41217.074999999997</v>
      </c>
      <c r="F1057" s="1">
        <v>41218.348796296297</v>
      </c>
      <c r="G1057" t="s">
        <v>16</v>
      </c>
      <c r="H1057" t="s">
        <v>107</v>
      </c>
      <c r="I1057" t="s">
        <v>103</v>
      </c>
      <c r="K1057">
        <v>28034</v>
      </c>
      <c r="L1057" t="s">
        <v>104</v>
      </c>
      <c r="M1057" t="s">
        <v>27</v>
      </c>
      <c r="N1057" t="s">
        <v>105</v>
      </c>
      <c r="O1057" t="s">
        <v>106</v>
      </c>
      <c r="P1057" s="14" t="str">
        <f t="shared" si="144"/>
        <v>Diego Freyre</v>
      </c>
      <c r="Q1057" s="14" t="str">
        <f t="shared" si="145"/>
        <v>Diego Freyre</v>
      </c>
      <c r="R1057" t="s">
        <v>24</v>
      </c>
      <c r="S1057" s="7">
        <f t="shared" si="146"/>
        <v>5</v>
      </c>
      <c r="T1057" s="7" t="str">
        <f t="shared" si="147"/>
        <v>Small</v>
      </c>
      <c r="U1057" s="7" t="str">
        <f t="shared" si="148"/>
        <v>SMALL</v>
      </c>
      <c r="V1057" s="7" t="str">
        <f t="shared" si="149"/>
        <v>small</v>
      </c>
      <c r="W1057" s="7" t="str">
        <f t="shared" si="150"/>
        <v>Small</v>
      </c>
      <c r="X1057" s="9" t="str">
        <f>LEFT(A1057,2)</f>
        <v>10</v>
      </c>
      <c r="Y1057" s="9" t="str">
        <f>RIGHT(A1057,3)</f>
        <v>358</v>
      </c>
      <c r="Z1057" s="9" t="str">
        <f t="shared" si="151"/>
        <v>ic Car</v>
      </c>
      <c r="AA1057" s="9" t="str">
        <f t="shared" si="152"/>
        <v>ppe</v>
      </c>
    </row>
    <row r="1058" spans="1:27" x14ac:dyDescent="0.25">
      <c r="A1058">
        <v>10366</v>
      </c>
      <c r="B1058">
        <v>34</v>
      </c>
      <c r="C1058">
        <v>100</v>
      </c>
      <c r="D1058">
        <v>1</v>
      </c>
      <c r="E1058" s="1">
        <v>41077.064583333333</v>
      </c>
      <c r="F1058" s="1">
        <v>41077.611250000002</v>
      </c>
      <c r="G1058" t="s">
        <v>16</v>
      </c>
      <c r="H1058" t="s">
        <v>107</v>
      </c>
      <c r="I1058" t="s">
        <v>301</v>
      </c>
      <c r="K1058" t="s">
        <v>302</v>
      </c>
      <c r="L1058" t="s">
        <v>204</v>
      </c>
      <c r="M1058" t="s">
        <v>27</v>
      </c>
      <c r="N1058" t="s">
        <v>303</v>
      </c>
      <c r="O1058" t="s">
        <v>304</v>
      </c>
      <c r="P1058" s="14" t="str">
        <f t="shared" si="144"/>
        <v>Pascale Cartrain</v>
      </c>
      <c r="Q1058" s="14" t="str">
        <f t="shared" si="145"/>
        <v>Pascale Cartrain</v>
      </c>
      <c r="R1058" t="s">
        <v>33</v>
      </c>
      <c r="S1058" s="7">
        <f t="shared" si="146"/>
        <v>6</v>
      </c>
      <c r="T1058" s="7" t="str">
        <f t="shared" si="147"/>
        <v>Medium</v>
      </c>
      <c r="U1058" s="7" t="str">
        <f t="shared" si="148"/>
        <v>MEDIUM</v>
      </c>
      <c r="V1058" s="7" t="str">
        <f t="shared" si="149"/>
        <v>medium</v>
      </c>
      <c r="W1058" s="7" t="str">
        <f t="shared" si="150"/>
        <v>Medium</v>
      </c>
      <c r="X1058" s="9" t="str">
        <f>LEFT(A1058,2)</f>
        <v>10</v>
      </c>
      <c r="Y1058" s="9" t="str">
        <f>RIGHT(A1058,3)</f>
        <v>366</v>
      </c>
      <c r="Z1058" s="9" t="str">
        <f t="shared" si="151"/>
        <v>ic Car</v>
      </c>
      <c r="AA1058" s="9" t="str">
        <f t="shared" si="152"/>
        <v>ppe</v>
      </c>
    </row>
    <row r="1059" spans="1:27" x14ac:dyDescent="0.25">
      <c r="A1059">
        <v>10370</v>
      </c>
      <c r="B1059">
        <v>27</v>
      </c>
      <c r="C1059">
        <v>56.85</v>
      </c>
      <c r="D1059">
        <v>9</v>
      </c>
      <c r="E1059" s="1">
        <v>42816.003472222219</v>
      </c>
      <c r="F1059" s="1">
        <v>42817.048842592594</v>
      </c>
      <c r="G1059" t="s">
        <v>16</v>
      </c>
      <c r="H1059" t="s">
        <v>107</v>
      </c>
      <c r="I1059" t="s">
        <v>163</v>
      </c>
      <c r="J1059" t="s">
        <v>91</v>
      </c>
      <c r="K1059">
        <v>2060</v>
      </c>
      <c r="L1059" t="s">
        <v>56</v>
      </c>
      <c r="M1059" t="s">
        <v>57</v>
      </c>
      <c r="N1059" t="s">
        <v>164</v>
      </c>
      <c r="O1059" t="s">
        <v>165</v>
      </c>
      <c r="P1059" s="14" t="str">
        <f t="shared" si="144"/>
        <v>Anna O'Hara</v>
      </c>
      <c r="Q1059" s="14" t="str">
        <f t="shared" si="145"/>
        <v>Anna O'Hara</v>
      </c>
      <c r="R1059" t="s">
        <v>24</v>
      </c>
      <c r="S1059" s="7">
        <f t="shared" si="146"/>
        <v>5</v>
      </c>
      <c r="T1059" s="7" t="str">
        <f t="shared" si="147"/>
        <v>Small</v>
      </c>
      <c r="U1059" s="7" t="str">
        <f t="shared" si="148"/>
        <v>SMALL</v>
      </c>
      <c r="V1059" s="7" t="str">
        <f t="shared" si="149"/>
        <v>small</v>
      </c>
      <c r="W1059" s="7" t="str">
        <f t="shared" si="150"/>
        <v>Small</v>
      </c>
      <c r="X1059" s="9" t="str">
        <f>LEFT(A1059,2)</f>
        <v>10</v>
      </c>
      <c r="Y1059" s="9" t="str">
        <f>RIGHT(A1059,3)</f>
        <v>370</v>
      </c>
      <c r="Z1059" s="9" t="str">
        <f t="shared" si="151"/>
        <v>ic Car</v>
      </c>
      <c r="AA1059" s="9" t="str">
        <f t="shared" si="152"/>
        <v>ppe</v>
      </c>
    </row>
    <row r="1060" spans="1:27" x14ac:dyDescent="0.25">
      <c r="A1060">
        <v>10377</v>
      </c>
      <c r="B1060">
        <v>39</v>
      </c>
      <c r="C1060">
        <v>100</v>
      </c>
      <c r="D1060">
        <v>3</v>
      </c>
      <c r="E1060" s="1">
        <v>41637.061111111114</v>
      </c>
      <c r="F1060" s="1">
        <v>41639.400497685187</v>
      </c>
      <c r="G1060" t="s">
        <v>16</v>
      </c>
      <c r="H1060" t="s">
        <v>107</v>
      </c>
      <c r="I1060" t="s">
        <v>75</v>
      </c>
      <c r="K1060">
        <v>21240</v>
      </c>
      <c r="L1060" t="s">
        <v>76</v>
      </c>
      <c r="M1060" t="s">
        <v>27</v>
      </c>
      <c r="N1060" t="s">
        <v>77</v>
      </c>
      <c r="O1060" t="s">
        <v>78</v>
      </c>
      <c r="P1060" s="14" t="str">
        <f t="shared" si="144"/>
        <v>Matti Karttunen</v>
      </c>
      <c r="Q1060" s="14" t="str">
        <f t="shared" si="145"/>
        <v>Matti Karttunen</v>
      </c>
      <c r="R1060" t="s">
        <v>89</v>
      </c>
      <c r="S1060" s="7">
        <f t="shared" si="146"/>
        <v>5</v>
      </c>
      <c r="T1060" s="7" t="str">
        <f t="shared" si="147"/>
        <v>Large</v>
      </c>
      <c r="U1060" s="7" t="str">
        <f t="shared" si="148"/>
        <v>LARGE</v>
      </c>
      <c r="V1060" s="7" t="str">
        <f t="shared" si="149"/>
        <v>large</v>
      </c>
      <c r="W1060" s="7" t="str">
        <f t="shared" si="150"/>
        <v>Large</v>
      </c>
      <c r="X1060" s="9" t="str">
        <f>LEFT(A1060,2)</f>
        <v>10</v>
      </c>
      <c r="Y1060" s="9" t="str">
        <f>RIGHT(A1060,3)</f>
        <v>377</v>
      </c>
      <c r="Z1060" s="9" t="str">
        <f t="shared" si="151"/>
        <v>ic Car</v>
      </c>
      <c r="AA1060" s="9" t="str">
        <f t="shared" si="152"/>
        <v>ppe</v>
      </c>
    </row>
    <row r="1061" spans="1:27" x14ac:dyDescent="0.25">
      <c r="A1061">
        <v>10383</v>
      </c>
      <c r="B1061">
        <v>47</v>
      </c>
      <c r="C1061">
        <v>100</v>
      </c>
      <c r="D1061">
        <v>6</v>
      </c>
      <c r="E1061" s="1">
        <v>42101.020138888889</v>
      </c>
      <c r="F1061" s="1">
        <v>42103.238854166666</v>
      </c>
      <c r="G1061" t="s">
        <v>16</v>
      </c>
      <c r="H1061" t="s">
        <v>107</v>
      </c>
      <c r="I1061" t="s">
        <v>103</v>
      </c>
      <c r="K1061">
        <v>28034</v>
      </c>
      <c r="L1061" t="s">
        <v>104</v>
      </c>
      <c r="M1061" t="s">
        <v>27</v>
      </c>
      <c r="N1061" t="s">
        <v>105</v>
      </c>
      <c r="O1061" t="s">
        <v>106</v>
      </c>
      <c r="P1061" s="14" t="str">
        <f t="shared" si="144"/>
        <v>Diego Freyre</v>
      </c>
      <c r="Q1061" s="14" t="str">
        <f t="shared" si="145"/>
        <v>Diego Freyre</v>
      </c>
      <c r="R1061" t="s">
        <v>33</v>
      </c>
      <c r="S1061" s="7">
        <f t="shared" si="146"/>
        <v>6</v>
      </c>
      <c r="T1061" s="7" t="str">
        <f t="shared" si="147"/>
        <v>Medium</v>
      </c>
      <c r="U1061" s="7" t="str">
        <f t="shared" si="148"/>
        <v>MEDIUM</v>
      </c>
      <c r="V1061" s="7" t="str">
        <f t="shared" si="149"/>
        <v>medium</v>
      </c>
      <c r="W1061" s="7" t="str">
        <f t="shared" si="150"/>
        <v>Medium</v>
      </c>
      <c r="X1061" s="9" t="str">
        <f>LEFT(A1061,2)</f>
        <v>10</v>
      </c>
      <c r="Y1061" s="9" t="str">
        <f>RIGHT(A1061,3)</f>
        <v>383</v>
      </c>
      <c r="Z1061" s="9" t="str">
        <f t="shared" si="151"/>
        <v>ic Car</v>
      </c>
      <c r="AA1061" s="9" t="str">
        <f t="shared" si="152"/>
        <v>ppe</v>
      </c>
    </row>
    <row r="1062" spans="1:27" x14ac:dyDescent="0.25">
      <c r="A1062">
        <v>10394</v>
      </c>
      <c r="B1062">
        <v>22</v>
      </c>
      <c r="C1062">
        <v>100</v>
      </c>
      <c r="D1062">
        <v>5</v>
      </c>
      <c r="E1062" s="1">
        <v>42057.027777777781</v>
      </c>
      <c r="F1062" s="1">
        <v>42058.447928240741</v>
      </c>
      <c r="G1062" t="s">
        <v>16</v>
      </c>
      <c r="H1062" t="s">
        <v>107</v>
      </c>
      <c r="I1062" t="s">
        <v>103</v>
      </c>
      <c r="K1062">
        <v>28034</v>
      </c>
      <c r="L1062" t="s">
        <v>104</v>
      </c>
      <c r="M1062" t="s">
        <v>27</v>
      </c>
      <c r="N1062" t="s">
        <v>105</v>
      </c>
      <c r="O1062" t="s">
        <v>106</v>
      </c>
      <c r="P1062" s="14" t="str">
        <f t="shared" si="144"/>
        <v>Diego Freyre</v>
      </c>
      <c r="Q1062" s="14" t="str">
        <f t="shared" si="145"/>
        <v>Diego Freyre</v>
      </c>
      <c r="R1062" t="s">
        <v>33</v>
      </c>
      <c r="S1062" s="7">
        <f t="shared" si="146"/>
        <v>6</v>
      </c>
      <c r="T1062" s="7" t="str">
        <f t="shared" si="147"/>
        <v>Medium</v>
      </c>
      <c r="U1062" s="7" t="str">
        <f t="shared" si="148"/>
        <v>MEDIUM</v>
      </c>
      <c r="V1062" s="7" t="str">
        <f t="shared" si="149"/>
        <v>medium</v>
      </c>
      <c r="W1062" s="7" t="str">
        <f t="shared" si="150"/>
        <v>Medium</v>
      </c>
      <c r="X1062" s="9" t="str">
        <f>LEFT(A1062,2)</f>
        <v>10</v>
      </c>
      <c r="Y1062" s="9" t="str">
        <f>RIGHT(A1062,3)</f>
        <v>394</v>
      </c>
      <c r="Z1062" s="9" t="str">
        <f t="shared" si="151"/>
        <v>ic Car</v>
      </c>
      <c r="AA1062" s="9" t="str">
        <f t="shared" si="152"/>
        <v>ppe</v>
      </c>
    </row>
    <row r="1063" spans="1:27" x14ac:dyDescent="0.25">
      <c r="A1063">
        <v>10405</v>
      </c>
      <c r="B1063">
        <v>55</v>
      </c>
      <c r="C1063">
        <v>100</v>
      </c>
      <c r="D1063">
        <v>1</v>
      </c>
      <c r="E1063" s="1">
        <v>42464.05</v>
      </c>
      <c r="F1063" s="1">
        <v>42464.471354166664</v>
      </c>
      <c r="G1063" t="s">
        <v>16</v>
      </c>
      <c r="H1063" t="s">
        <v>107</v>
      </c>
      <c r="I1063" t="s">
        <v>280</v>
      </c>
      <c r="K1063">
        <v>67000</v>
      </c>
      <c r="L1063" t="s">
        <v>26</v>
      </c>
      <c r="M1063" t="s">
        <v>27</v>
      </c>
      <c r="N1063" t="s">
        <v>281</v>
      </c>
      <c r="O1063" t="s">
        <v>282</v>
      </c>
      <c r="P1063" s="14" t="str">
        <f t="shared" si="144"/>
        <v>Frederique Citeaux</v>
      </c>
      <c r="Q1063" s="14" t="str">
        <f t="shared" si="145"/>
        <v>Frederique Citeaux</v>
      </c>
      <c r="R1063" t="s">
        <v>89</v>
      </c>
      <c r="S1063" s="7">
        <f t="shared" si="146"/>
        <v>5</v>
      </c>
      <c r="T1063" s="7" t="str">
        <f t="shared" si="147"/>
        <v>Large</v>
      </c>
      <c r="U1063" s="7" t="str">
        <f t="shared" si="148"/>
        <v>LARGE</v>
      </c>
      <c r="V1063" s="7" t="str">
        <f t="shared" si="149"/>
        <v>large</v>
      </c>
      <c r="W1063" s="7" t="str">
        <f t="shared" si="150"/>
        <v>Large</v>
      </c>
      <c r="X1063" s="9" t="str">
        <f>LEFT(A1063,2)</f>
        <v>10</v>
      </c>
      <c r="Y1063" s="9" t="str">
        <f>RIGHT(A1063,3)</f>
        <v>405</v>
      </c>
      <c r="Z1063" s="9" t="str">
        <f t="shared" si="151"/>
        <v>ic Car</v>
      </c>
      <c r="AA1063" s="9" t="str">
        <f t="shared" si="152"/>
        <v>ppe</v>
      </c>
    </row>
    <row r="1064" spans="1:27" x14ac:dyDescent="0.25">
      <c r="A1064">
        <v>10412</v>
      </c>
      <c r="B1064">
        <v>60</v>
      </c>
      <c r="C1064">
        <v>100</v>
      </c>
      <c r="D1064">
        <v>9</v>
      </c>
      <c r="E1064" s="1">
        <v>41149.022916666669</v>
      </c>
      <c r="F1064" s="1">
        <v>41151.206597222219</v>
      </c>
      <c r="G1064" t="s">
        <v>16</v>
      </c>
      <c r="H1064" t="s">
        <v>107</v>
      </c>
      <c r="I1064" t="s">
        <v>103</v>
      </c>
      <c r="K1064">
        <v>28034</v>
      </c>
      <c r="L1064" t="s">
        <v>104</v>
      </c>
      <c r="M1064" t="s">
        <v>27</v>
      </c>
      <c r="N1064" t="s">
        <v>105</v>
      </c>
      <c r="O1064" t="s">
        <v>106</v>
      </c>
      <c r="P1064" s="14" t="str">
        <f t="shared" si="144"/>
        <v>Diego Freyre</v>
      </c>
      <c r="Q1064" s="14" t="str">
        <f t="shared" si="145"/>
        <v>Diego Freyre</v>
      </c>
      <c r="R1064" t="s">
        <v>89</v>
      </c>
      <c r="S1064" s="7">
        <f t="shared" si="146"/>
        <v>5</v>
      </c>
      <c r="T1064" s="7" t="str">
        <f t="shared" si="147"/>
        <v>Large</v>
      </c>
      <c r="U1064" s="7" t="str">
        <f t="shared" si="148"/>
        <v>LARGE</v>
      </c>
      <c r="V1064" s="7" t="str">
        <f t="shared" si="149"/>
        <v>large</v>
      </c>
      <c r="W1064" s="7" t="str">
        <f t="shared" si="150"/>
        <v>Large</v>
      </c>
      <c r="X1064" s="9" t="str">
        <f>LEFT(A1064,2)</f>
        <v>10</v>
      </c>
      <c r="Y1064" s="9" t="str">
        <f>RIGHT(A1064,3)</f>
        <v>412</v>
      </c>
      <c r="Z1064" s="9" t="str">
        <f t="shared" si="151"/>
        <v>ic Car</v>
      </c>
      <c r="AA1064" s="9" t="str">
        <f t="shared" si="152"/>
        <v>ppe</v>
      </c>
    </row>
    <row r="1065" spans="1:27" x14ac:dyDescent="0.25">
      <c r="A1065">
        <v>10419</v>
      </c>
      <c r="B1065">
        <v>35</v>
      </c>
      <c r="C1065">
        <v>100</v>
      </c>
      <c r="D1065">
        <v>6</v>
      </c>
      <c r="E1065" s="1">
        <v>41581.015277777777</v>
      </c>
      <c r="F1065" s="1">
        <v>41583.836215277777</v>
      </c>
      <c r="G1065" t="s">
        <v>16</v>
      </c>
      <c r="H1065" t="s">
        <v>107</v>
      </c>
      <c r="I1065" t="s">
        <v>85</v>
      </c>
      <c r="K1065">
        <v>5020</v>
      </c>
      <c r="L1065" t="s">
        <v>86</v>
      </c>
      <c r="M1065" t="s">
        <v>27</v>
      </c>
      <c r="N1065" t="s">
        <v>87</v>
      </c>
      <c r="O1065" t="s">
        <v>88</v>
      </c>
      <c r="P1065" s="14" t="str">
        <f t="shared" si="144"/>
        <v>Georg Pipps</v>
      </c>
      <c r="Q1065" s="14" t="str">
        <f t="shared" si="145"/>
        <v>Georg Pipps</v>
      </c>
      <c r="R1065" t="s">
        <v>33</v>
      </c>
      <c r="S1065" s="7">
        <f t="shared" si="146"/>
        <v>6</v>
      </c>
      <c r="T1065" s="7" t="str">
        <f t="shared" si="147"/>
        <v>Medium</v>
      </c>
      <c r="U1065" s="7" t="str">
        <f t="shared" si="148"/>
        <v>MEDIUM</v>
      </c>
      <c r="V1065" s="7" t="str">
        <f t="shared" si="149"/>
        <v>medium</v>
      </c>
      <c r="W1065" s="7" t="str">
        <f t="shared" si="150"/>
        <v>Medium</v>
      </c>
      <c r="X1065" s="9" t="str">
        <f>LEFT(A1065,2)</f>
        <v>10</v>
      </c>
      <c r="Y1065" s="9" t="str">
        <f>RIGHT(A1065,3)</f>
        <v>419</v>
      </c>
      <c r="Z1065" s="9" t="str">
        <f t="shared" si="151"/>
        <v>ic Car</v>
      </c>
      <c r="AA1065" s="9" t="str">
        <f t="shared" si="152"/>
        <v>ppe</v>
      </c>
    </row>
    <row r="1066" spans="1:27" x14ac:dyDescent="0.25">
      <c r="A1066">
        <v>10425</v>
      </c>
      <c r="B1066">
        <v>28</v>
      </c>
      <c r="C1066">
        <v>100</v>
      </c>
      <c r="D1066">
        <v>8</v>
      </c>
      <c r="E1066" s="1">
        <v>41907.940972222219</v>
      </c>
      <c r="F1066" s="1">
        <v>41908.722743055558</v>
      </c>
      <c r="G1066" t="s">
        <v>171</v>
      </c>
      <c r="H1066" t="s">
        <v>107</v>
      </c>
      <c r="I1066" t="s">
        <v>68</v>
      </c>
      <c r="K1066">
        <v>44000</v>
      </c>
      <c r="L1066" t="s">
        <v>26</v>
      </c>
      <c r="M1066" t="s">
        <v>27</v>
      </c>
      <c r="N1066" t="s">
        <v>69</v>
      </c>
      <c r="O1066" t="s">
        <v>70</v>
      </c>
      <c r="P1066" s="14" t="str">
        <f t="shared" si="144"/>
        <v>Janine Labrune</v>
      </c>
      <c r="Q1066" s="14" t="str">
        <f t="shared" si="145"/>
        <v>Janine Labrune</v>
      </c>
      <c r="R1066" t="s">
        <v>33</v>
      </c>
      <c r="S1066" s="7">
        <f t="shared" si="146"/>
        <v>6</v>
      </c>
      <c r="T1066" s="7" t="str">
        <f t="shared" si="147"/>
        <v>Medium</v>
      </c>
      <c r="U1066" s="7" t="str">
        <f t="shared" si="148"/>
        <v>MEDIUM</v>
      </c>
      <c r="V1066" s="7" t="str">
        <f t="shared" si="149"/>
        <v>medium</v>
      </c>
      <c r="W1066" s="7" t="str">
        <f t="shared" si="150"/>
        <v>Medium</v>
      </c>
      <c r="X1066" s="9" t="str">
        <f>LEFT(A1066,2)</f>
        <v>10</v>
      </c>
      <c r="Y1066" s="9" t="str">
        <f>RIGHT(A1066,3)</f>
        <v>425</v>
      </c>
      <c r="Z1066" s="9" t="str">
        <f t="shared" si="151"/>
        <v>ic Car</v>
      </c>
      <c r="AA1066" s="9" t="str">
        <f t="shared" si="152"/>
        <v>Pro</v>
      </c>
    </row>
    <row r="1067" spans="1:27" x14ac:dyDescent="0.25">
      <c r="A1067">
        <v>10105</v>
      </c>
      <c r="B1067">
        <v>38</v>
      </c>
      <c r="C1067">
        <v>100</v>
      </c>
      <c r="D1067">
        <v>13</v>
      </c>
      <c r="E1067" s="1">
        <v>41762.974999999999</v>
      </c>
      <c r="F1067" s="1">
        <v>41764.704826388886</v>
      </c>
      <c r="G1067" t="s">
        <v>16</v>
      </c>
      <c r="H1067" t="s">
        <v>306</v>
      </c>
      <c r="I1067" t="s">
        <v>180</v>
      </c>
      <c r="K1067">
        <v>1734</v>
      </c>
      <c r="L1067" t="s">
        <v>181</v>
      </c>
      <c r="M1067" t="s">
        <v>27</v>
      </c>
      <c r="N1067" t="s">
        <v>182</v>
      </c>
      <c r="O1067" t="s">
        <v>183</v>
      </c>
      <c r="P1067" s="14" t="str">
        <f t="shared" si="144"/>
        <v>Jytte Petersen</v>
      </c>
      <c r="Q1067" s="14" t="str">
        <f t="shared" si="145"/>
        <v>Jytte Petersen</v>
      </c>
      <c r="R1067" t="s">
        <v>33</v>
      </c>
      <c r="S1067" s="7">
        <f t="shared" si="146"/>
        <v>6</v>
      </c>
      <c r="T1067" s="7" t="str">
        <f t="shared" si="147"/>
        <v>Medium</v>
      </c>
      <c r="U1067" s="7" t="str">
        <f t="shared" si="148"/>
        <v>MEDIUM</v>
      </c>
      <c r="V1067" s="7" t="str">
        <f t="shared" si="149"/>
        <v>medium</v>
      </c>
      <c r="W1067" s="7" t="str">
        <f t="shared" si="150"/>
        <v>Medium</v>
      </c>
      <c r="X1067" s="9" t="str">
        <f>LEFT(A1067,2)</f>
        <v>10</v>
      </c>
      <c r="Y1067" s="9" t="str">
        <f>RIGHT(A1067,3)</f>
        <v>105</v>
      </c>
      <c r="Z1067" s="9" t="str">
        <f t="shared" si="151"/>
        <v>s</v>
      </c>
      <c r="AA1067" s="9" t="str">
        <f t="shared" si="152"/>
        <v>ppe</v>
      </c>
    </row>
    <row r="1068" spans="1:27" x14ac:dyDescent="0.25">
      <c r="A1068">
        <v>10117</v>
      </c>
      <c r="B1068">
        <v>21</v>
      </c>
      <c r="C1068">
        <v>95.8</v>
      </c>
      <c r="D1068">
        <v>7</v>
      </c>
      <c r="E1068" s="1">
        <v>41758.979861111111</v>
      </c>
      <c r="F1068" s="1">
        <v>41760.727210648147</v>
      </c>
      <c r="G1068" t="s">
        <v>16</v>
      </c>
      <c r="H1068" t="s">
        <v>306</v>
      </c>
      <c r="I1068" t="s">
        <v>115</v>
      </c>
      <c r="K1068">
        <v>79903</v>
      </c>
      <c r="L1068" t="s">
        <v>115</v>
      </c>
      <c r="M1068" t="s">
        <v>116</v>
      </c>
      <c r="N1068" t="s">
        <v>117</v>
      </c>
      <c r="O1068" t="s">
        <v>118</v>
      </c>
      <c r="P1068" s="14" t="str">
        <f t="shared" si="144"/>
        <v>Eric Natividad</v>
      </c>
      <c r="Q1068" s="14" t="str">
        <f t="shared" si="145"/>
        <v>Eric Natividad</v>
      </c>
      <c r="R1068" t="s">
        <v>24</v>
      </c>
      <c r="S1068" s="7">
        <f t="shared" si="146"/>
        <v>5</v>
      </c>
      <c r="T1068" s="7" t="str">
        <f t="shared" si="147"/>
        <v>Small</v>
      </c>
      <c r="U1068" s="7" t="str">
        <f t="shared" si="148"/>
        <v>SMALL</v>
      </c>
      <c r="V1068" s="7" t="str">
        <f t="shared" si="149"/>
        <v>small</v>
      </c>
      <c r="W1068" s="7" t="str">
        <f t="shared" si="150"/>
        <v>Small</v>
      </c>
      <c r="X1068" s="9" t="str">
        <f>LEFT(A1068,2)</f>
        <v>10</v>
      </c>
      <c r="Y1068" s="9" t="str">
        <f>RIGHT(A1068,3)</f>
        <v>117</v>
      </c>
      <c r="Z1068" s="9" t="str">
        <f t="shared" si="151"/>
        <v>s</v>
      </c>
      <c r="AA1068" s="9" t="str">
        <f t="shared" si="152"/>
        <v>ppe</v>
      </c>
    </row>
    <row r="1069" spans="1:27" x14ac:dyDescent="0.25">
      <c r="A1069">
        <v>10128</v>
      </c>
      <c r="B1069">
        <v>41</v>
      </c>
      <c r="C1069">
        <v>100</v>
      </c>
      <c r="D1069">
        <v>4</v>
      </c>
      <c r="E1069" s="1">
        <v>41720.022222222222</v>
      </c>
      <c r="F1069" s="1">
        <v>41720.879814814813</v>
      </c>
      <c r="G1069" t="s">
        <v>16</v>
      </c>
      <c r="H1069" t="s">
        <v>306</v>
      </c>
      <c r="I1069" t="s">
        <v>103</v>
      </c>
      <c r="K1069">
        <v>28034</v>
      </c>
      <c r="L1069" t="s">
        <v>104</v>
      </c>
      <c r="M1069" t="s">
        <v>27</v>
      </c>
      <c r="N1069" t="s">
        <v>105</v>
      </c>
      <c r="O1069" t="s">
        <v>106</v>
      </c>
      <c r="P1069" s="14" t="str">
        <f t="shared" si="144"/>
        <v>Diego Freyre</v>
      </c>
      <c r="Q1069" s="14" t="str">
        <f t="shared" si="145"/>
        <v>Diego Freyre</v>
      </c>
      <c r="R1069" t="s">
        <v>33</v>
      </c>
      <c r="S1069" s="7">
        <f t="shared" si="146"/>
        <v>6</v>
      </c>
      <c r="T1069" s="7" t="str">
        <f t="shared" si="147"/>
        <v>Medium</v>
      </c>
      <c r="U1069" s="7" t="str">
        <f t="shared" si="148"/>
        <v>MEDIUM</v>
      </c>
      <c r="V1069" s="7" t="str">
        <f t="shared" si="149"/>
        <v>medium</v>
      </c>
      <c r="W1069" s="7" t="str">
        <f t="shared" si="150"/>
        <v>Medium</v>
      </c>
      <c r="X1069" s="9" t="str">
        <f>LEFT(A1069,2)</f>
        <v>10</v>
      </c>
      <c r="Y1069" s="9" t="str">
        <f>RIGHT(A1069,3)</f>
        <v>128</v>
      </c>
      <c r="Z1069" s="9" t="str">
        <f t="shared" si="151"/>
        <v>s</v>
      </c>
      <c r="AA1069" s="9" t="str">
        <f t="shared" si="152"/>
        <v>ppe</v>
      </c>
    </row>
    <row r="1070" spans="1:27" x14ac:dyDescent="0.25">
      <c r="A1070">
        <v>10142</v>
      </c>
      <c r="B1070">
        <v>22</v>
      </c>
      <c r="C1070">
        <v>97.81</v>
      </c>
      <c r="D1070">
        <v>10</v>
      </c>
      <c r="E1070" s="1">
        <v>41035.072916666664</v>
      </c>
      <c r="F1070" s="1">
        <v>41036.186921296299</v>
      </c>
      <c r="G1070" t="s">
        <v>16</v>
      </c>
      <c r="H1070" t="s">
        <v>306</v>
      </c>
      <c r="I1070" t="s">
        <v>156</v>
      </c>
      <c r="J1070" t="s">
        <v>35</v>
      </c>
      <c r="K1070">
        <v>97562</v>
      </c>
      <c r="L1070" t="s">
        <v>20</v>
      </c>
      <c r="M1070" t="s">
        <v>21</v>
      </c>
      <c r="N1070" t="s">
        <v>157</v>
      </c>
      <c r="O1070" t="s">
        <v>158</v>
      </c>
      <c r="P1070" s="14" t="str">
        <f t="shared" si="144"/>
        <v>Valarie Nelson</v>
      </c>
      <c r="Q1070" s="14" t="str">
        <f t="shared" si="145"/>
        <v>Valarie Nelson</v>
      </c>
      <c r="R1070" t="s">
        <v>24</v>
      </c>
      <c r="S1070" s="7">
        <f t="shared" si="146"/>
        <v>5</v>
      </c>
      <c r="T1070" s="7" t="str">
        <f t="shared" si="147"/>
        <v>Small</v>
      </c>
      <c r="U1070" s="7" t="str">
        <f t="shared" si="148"/>
        <v>SMALL</v>
      </c>
      <c r="V1070" s="7" t="str">
        <f t="shared" si="149"/>
        <v>small</v>
      </c>
      <c r="W1070" s="7" t="str">
        <f t="shared" si="150"/>
        <v>Small</v>
      </c>
      <c r="X1070" s="9" t="str">
        <f>LEFT(A1070,2)</f>
        <v>10</v>
      </c>
      <c r="Y1070" s="9" t="str">
        <f>RIGHT(A1070,3)</f>
        <v>142</v>
      </c>
      <c r="Z1070" s="9" t="str">
        <f t="shared" si="151"/>
        <v>s</v>
      </c>
      <c r="AA1070" s="9" t="str">
        <f t="shared" si="152"/>
        <v>ppe</v>
      </c>
    </row>
    <row r="1071" spans="1:27" x14ac:dyDescent="0.25">
      <c r="A1071">
        <v>10153</v>
      </c>
      <c r="B1071">
        <v>29</v>
      </c>
      <c r="C1071">
        <v>88.74</v>
      </c>
      <c r="D1071">
        <v>9</v>
      </c>
      <c r="E1071" s="1">
        <v>41099.02847222222</v>
      </c>
      <c r="F1071" s="1">
        <v>41100.31827546296</v>
      </c>
      <c r="G1071" t="s">
        <v>16</v>
      </c>
      <c r="H1071" t="s">
        <v>306</v>
      </c>
      <c r="I1071" t="s">
        <v>103</v>
      </c>
      <c r="K1071">
        <v>28034</v>
      </c>
      <c r="L1071" t="s">
        <v>104</v>
      </c>
      <c r="M1071" t="s">
        <v>27</v>
      </c>
      <c r="N1071" t="s">
        <v>105</v>
      </c>
      <c r="O1071" t="s">
        <v>106</v>
      </c>
      <c r="P1071" s="14" t="str">
        <f t="shared" si="144"/>
        <v>Diego Freyre</v>
      </c>
      <c r="Q1071" s="14" t="str">
        <f t="shared" si="145"/>
        <v>Diego Freyre</v>
      </c>
      <c r="R1071" t="s">
        <v>24</v>
      </c>
      <c r="S1071" s="7">
        <f t="shared" si="146"/>
        <v>5</v>
      </c>
      <c r="T1071" s="7" t="str">
        <f t="shared" si="147"/>
        <v>Small</v>
      </c>
      <c r="U1071" s="7" t="str">
        <f t="shared" si="148"/>
        <v>SMALL</v>
      </c>
      <c r="V1071" s="7" t="str">
        <f t="shared" si="149"/>
        <v>small</v>
      </c>
      <c r="W1071" s="7" t="str">
        <f t="shared" si="150"/>
        <v>Small</v>
      </c>
      <c r="X1071" s="9" t="str">
        <f>LEFT(A1071,2)</f>
        <v>10</v>
      </c>
      <c r="Y1071" s="9" t="str">
        <f>RIGHT(A1071,3)</f>
        <v>153</v>
      </c>
      <c r="Z1071" s="9" t="str">
        <f t="shared" si="151"/>
        <v>s</v>
      </c>
      <c r="AA1071" s="9" t="str">
        <f t="shared" si="152"/>
        <v>ppe</v>
      </c>
    </row>
    <row r="1072" spans="1:27" x14ac:dyDescent="0.25">
      <c r="A1072">
        <v>10165</v>
      </c>
      <c r="B1072">
        <v>50</v>
      </c>
      <c r="C1072">
        <v>100</v>
      </c>
      <c r="D1072">
        <v>1</v>
      </c>
      <c r="E1072" s="1">
        <v>41330.011111111111</v>
      </c>
      <c r="F1072" s="1">
        <v>41330.026423611111</v>
      </c>
      <c r="G1072" t="s">
        <v>16</v>
      </c>
      <c r="H1072" t="s">
        <v>306</v>
      </c>
      <c r="I1072" t="s">
        <v>115</v>
      </c>
      <c r="K1072">
        <v>79903</v>
      </c>
      <c r="L1072" t="s">
        <v>115</v>
      </c>
      <c r="M1072" t="s">
        <v>116</v>
      </c>
      <c r="N1072" t="s">
        <v>117</v>
      </c>
      <c r="O1072" t="s">
        <v>118</v>
      </c>
      <c r="P1072" s="14" t="str">
        <f t="shared" si="144"/>
        <v>Eric Natividad</v>
      </c>
      <c r="Q1072" s="14" t="str">
        <f t="shared" si="145"/>
        <v>Eric Natividad</v>
      </c>
      <c r="R1072" t="s">
        <v>33</v>
      </c>
      <c r="S1072" s="7">
        <f t="shared" si="146"/>
        <v>6</v>
      </c>
      <c r="T1072" s="7" t="str">
        <f t="shared" si="147"/>
        <v>Medium</v>
      </c>
      <c r="U1072" s="7" t="str">
        <f t="shared" si="148"/>
        <v>MEDIUM</v>
      </c>
      <c r="V1072" s="7" t="str">
        <f t="shared" si="149"/>
        <v>medium</v>
      </c>
      <c r="W1072" s="7" t="str">
        <f t="shared" si="150"/>
        <v>Medium</v>
      </c>
      <c r="X1072" s="9" t="str">
        <f>LEFT(A1072,2)</f>
        <v>10</v>
      </c>
      <c r="Y1072" s="9" t="str">
        <f>RIGHT(A1072,3)</f>
        <v>165</v>
      </c>
      <c r="Z1072" s="9" t="str">
        <f t="shared" si="151"/>
        <v>s</v>
      </c>
      <c r="AA1072" s="9" t="str">
        <f t="shared" si="152"/>
        <v>ppe</v>
      </c>
    </row>
    <row r="1073" spans="1:27" x14ac:dyDescent="0.25">
      <c r="A1073">
        <v>10177</v>
      </c>
      <c r="B1073">
        <v>29</v>
      </c>
      <c r="C1073">
        <v>100</v>
      </c>
      <c r="D1073">
        <v>11</v>
      </c>
      <c r="E1073" s="1">
        <v>41931.981249999997</v>
      </c>
      <c r="F1073" s="1">
        <v>41934.314131944448</v>
      </c>
      <c r="G1073" t="s">
        <v>16</v>
      </c>
      <c r="H1073" t="s">
        <v>306</v>
      </c>
      <c r="I1073" t="s">
        <v>103</v>
      </c>
      <c r="K1073">
        <v>28023</v>
      </c>
      <c r="L1073" t="s">
        <v>104</v>
      </c>
      <c r="M1073" t="s">
        <v>27</v>
      </c>
      <c r="N1073" t="s">
        <v>263</v>
      </c>
      <c r="O1073" t="s">
        <v>264</v>
      </c>
      <c r="P1073" s="14" t="str">
        <f t="shared" si="144"/>
        <v>Jesus Fernandez</v>
      </c>
      <c r="Q1073" s="14" t="str">
        <f t="shared" si="145"/>
        <v>Jesus Fernandez</v>
      </c>
      <c r="R1073" t="s">
        <v>33</v>
      </c>
      <c r="S1073" s="7">
        <f t="shared" si="146"/>
        <v>6</v>
      </c>
      <c r="T1073" s="7" t="str">
        <f t="shared" si="147"/>
        <v>Medium</v>
      </c>
      <c r="U1073" s="7" t="str">
        <f t="shared" si="148"/>
        <v>MEDIUM</v>
      </c>
      <c r="V1073" s="7" t="str">
        <f t="shared" si="149"/>
        <v>medium</v>
      </c>
      <c r="W1073" s="7" t="str">
        <f t="shared" si="150"/>
        <v>Medium</v>
      </c>
      <c r="X1073" s="9" t="str">
        <f>LEFT(A1073,2)</f>
        <v>10</v>
      </c>
      <c r="Y1073" s="9" t="str">
        <f>RIGHT(A1073,3)</f>
        <v>177</v>
      </c>
      <c r="Z1073" s="9" t="str">
        <f t="shared" si="151"/>
        <v>s</v>
      </c>
      <c r="AA1073" s="9" t="str">
        <f t="shared" si="152"/>
        <v>ppe</v>
      </c>
    </row>
    <row r="1074" spans="1:27" x14ac:dyDescent="0.25">
      <c r="A1074">
        <v>10185</v>
      </c>
      <c r="B1074">
        <v>49</v>
      </c>
      <c r="C1074">
        <v>80.67</v>
      </c>
      <c r="D1074">
        <v>11</v>
      </c>
      <c r="E1074" s="1">
        <v>41189.022916666669</v>
      </c>
      <c r="F1074" s="1">
        <v>41190.951435185183</v>
      </c>
      <c r="G1074" t="s">
        <v>16</v>
      </c>
      <c r="H1074" t="s">
        <v>306</v>
      </c>
      <c r="I1074" t="s">
        <v>94</v>
      </c>
      <c r="J1074" t="s">
        <v>72</v>
      </c>
      <c r="K1074">
        <v>50553</v>
      </c>
      <c r="L1074" t="s">
        <v>20</v>
      </c>
      <c r="M1074" t="s">
        <v>21</v>
      </c>
      <c r="N1074" t="s">
        <v>187</v>
      </c>
      <c r="O1074" t="s">
        <v>188</v>
      </c>
      <c r="P1074" s="14" t="str">
        <f t="shared" si="144"/>
        <v>Wing C Tam</v>
      </c>
      <c r="Q1074" s="14" t="str">
        <f t="shared" si="145"/>
        <v>Wing C Tam</v>
      </c>
      <c r="R1074" t="s">
        <v>33</v>
      </c>
      <c r="S1074" s="7">
        <f t="shared" si="146"/>
        <v>6</v>
      </c>
      <c r="T1074" s="7" t="str">
        <f t="shared" si="147"/>
        <v>Medium</v>
      </c>
      <c r="U1074" s="7" t="str">
        <f t="shared" si="148"/>
        <v>MEDIUM</v>
      </c>
      <c r="V1074" s="7" t="str">
        <f t="shared" si="149"/>
        <v>medium</v>
      </c>
      <c r="W1074" s="7" t="str">
        <f t="shared" si="150"/>
        <v>Medium</v>
      </c>
      <c r="X1074" s="9" t="str">
        <f>LEFT(A1074,2)</f>
        <v>10</v>
      </c>
      <c r="Y1074" s="9" t="str">
        <f>RIGHT(A1074,3)</f>
        <v>185</v>
      </c>
      <c r="Z1074" s="9" t="str">
        <f t="shared" si="151"/>
        <v>s</v>
      </c>
      <c r="AA1074" s="9" t="str">
        <f t="shared" si="152"/>
        <v>ppe</v>
      </c>
    </row>
    <row r="1075" spans="1:27" x14ac:dyDescent="0.25">
      <c r="A1075">
        <v>10196</v>
      </c>
      <c r="B1075">
        <v>35</v>
      </c>
      <c r="C1075">
        <v>100</v>
      </c>
      <c r="D1075">
        <v>3</v>
      </c>
      <c r="E1075" s="1">
        <v>41888.000694444447</v>
      </c>
      <c r="F1075" s="1">
        <v>41890.897905092592</v>
      </c>
      <c r="G1075" t="s">
        <v>16</v>
      </c>
      <c r="H1075" t="s">
        <v>306</v>
      </c>
      <c r="I1075" t="s">
        <v>140</v>
      </c>
      <c r="J1075" t="s">
        <v>66</v>
      </c>
      <c r="K1075">
        <v>97823</v>
      </c>
      <c r="L1075" t="s">
        <v>20</v>
      </c>
      <c r="M1075" t="s">
        <v>21</v>
      </c>
      <c r="N1075" t="s">
        <v>51</v>
      </c>
      <c r="O1075" t="s">
        <v>141</v>
      </c>
      <c r="P1075" s="14" t="str">
        <f t="shared" si="144"/>
        <v>Leslie Murphy</v>
      </c>
      <c r="Q1075" s="14" t="str">
        <f t="shared" si="145"/>
        <v>Leslie Murphy</v>
      </c>
      <c r="R1075" t="s">
        <v>33</v>
      </c>
      <c r="S1075" s="7">
        <f t="shared" si="146"/>
        <v>6</v>
      </c>
      <c r="T1075" s="7" t="str">
        <f t="shared" si="147"/>
        <v>Medium</v>
      </c>
      <c r="U1075" s="7" t="str">
        <f t="shared" si="148"/>
        <v>MEDIUM</v>
      </c>
      <c r="V1075" s="7" t="str">
        <f t="shared" si="149"/>
        <v>medium</v>
      </c>
      <c r="W1075" s="7" t="str">
        <f t="shared" si="150"/>
        <v>Medium</v>
      </c>
      <c r="X1075" s="9" t="str">
        <f>LEFT(A1075,2)</f>
        <v>10</v>
      </c>
      <c r="Y1075" s="9" t="str">
        <f>RIGHT(A1075,3)</f>
        <v>196</v>
      </c>
      <c r="Z1075" s="9" t="str">
        <f t="shared" si="151"/>
        <v>s</v>
      </c>
      <c r="AA1075" s="9" t="str">
        <f t="shared" si="152"/>
        <v>ppe</v>
      </c>
    </row>
    <row r="1076" spans="1:27" x14ac:dyDescent="0.25">
      <c r="A1076">
        <v>10208</v>
      </c>
      <c r="B1076">
        <v>48</v>
      </c>
      <c r="C1076">
        <v>100</v>
      </c>
      <c r="D1076">
        <v>11</v>
      </c>
      <c r="E1076" s="1">
        <v>41258.00277777778</v>
      </c>
      <c r="F1076" s="1">
        <v>41259.618796296294</v>
      </c>
      <c r="G1076" t="s">
        <v>16</v>
      </c>
      <c r="H1076" t="s">
        <v>306</v>
      </c>
      <c r="I1076" t="s">
        <v>127</v>
      </c>
      <c r="K1076">
        <v>69004</v>
      </c>
      <c r="L1076" t="s">
        <v>26</v>
      </c>
      <c r="M1076" t="s">
        <v>27</v>
      </c>
      <c r="N1076" t="s">
        <v>128</v>
      </c>
      <c r="O1076" t="s">
        <v>129</v>
      </c>
      <c r="P1076" s="14" t="str">
        <f t="shared" si="144"/>
        <v>Mary Saveley</v>
      </c>
      <c r="Q1076" s="14" t="str">
        <f t="shared" si="145"/>
        <v>Mary Saveley</v>
      </c>
      <c r="R1076" t="s">
        <v>33</v>
      </c>
      <c r="S1076" s="7">
        <f t="shared" si="146"/>
        <v>6</v>
      </c>
      <c r="T1076" s="7" t="str">
        <f t="shared" si="147"/>
        <v>Medium</v>
      </c>
      <c r="U1076" s="7" t="str">
        <f t="shared" si="148"/>
        <v>MEDIUM</v>
      </c>
      <c r="V1076" s="7" t="str">
        <f t="shared" si="149"/>
        <v>medium</v>
      </c>
      <c r="W1076" s="7" t="str">
        <f t="shared" si="150"/>
        <v>Medium</v>
      </c>
      <c r="X1076" s="9" t="str">
        <f>LEFT(A1076,2)</f>
        <v>10</v>
      </c>
      <c r="Y1076" s="9" t="str">
        <f>RIGHT(A1076,3)</f>
        <v>208</v>
      </c>
      <c r="Z1076" s="9" t="str">
        <f t="shared" si="151"/>
        <v>s</v>
      </c>
      <c r="AA1076" s="9" t="str">
        <f t="shared" si="152"/>
        <v>ppe</v>
      </c>
    </row>
    <row r="1077" spans="1:27" x14ac:dyDescent="0.25">
      <c r="A1077">
        <v>10221</v>
      </c>
      <c r="B1077">
        <v>23</v>
      </c>
      <c r="C1077">
        <v>80.67</v>
      </c>
      <c r="D1077">
        <v>5</v>
      </c>
      <c r="E1077" s="1">
        <v>41438.05972222222</v>
      </c>
      <c r="F1077" s="1">
        <v>41439.472696759258</v>
      </c>
      <c r="G1077" t="s">
        <v>16</v>
      </c>
      <c r="H1077" t="s">
        <v>306</v>
      </c>
      <c r="I1077" t="s">
        <v>202</v>
      </c>
      <c r="K1077" t="s">
        <v>203</v>
      </c>
      <c r="L1077" t="s">
        <v>204</v>
      </c>
      <c r="M1077" t="s">
        <v>27</v>
      </c>
      <c r="N1077" t="s">
        <v>205</v>
      </c>
      <c r="O1077" t="s">
        <v>206</v>
      </c>
      <c r="P1077" s="14" t="str">
        <f t="shared" si="144"/>
        <v>Catherine Dewey</v>
      </c>
      <c r="Q1077" s="14" t="str">
        <f t="shared" si="145"/>
        <v>Catherine Dewey</v>
      </c>
      <c r="R1077" t="s">
        <v>24</v>
      </c>
      <c r="S1077" s="7">
        <f t="shared" si="146"/>
        <v>5</v>
      </c>
      <c r="T1077" s="7" t="str">
        <f t="shared" si="147"/>
        <v>Small</v>
      </c>
      <c r="U1077" s="7" t="str">
        <f t="shared" si="148"/>
        <v>SMALL</v>
      </c>
      <c r="V1077" s="7" t="str">
        <f t="shared" si="149"/>
        <v>small</v>
      </c>
      <c r="W1077" s="7" t="str">
        <f t="shared" si="150"/>
        <v>Small</v>
      </c>
      <c r="X1077" s="9" t="str">
        <f>LEFT(A1077,2)</f>
        <v>10</v>
      </c>
      <c r="Y1077" s="9" t="str">
        <f>RIGHT(A1077,3)</f>
        <v>221</v>
      </c>
      <c r="Z1077" s="9" t="str">
        <f t="shared" si="151"/>
        <v>s</v>
      </c>
      <c r="AA1077" s="9" t="str">
        <f t="shared" si="152"/>
        <v>ppe</v>
      </c>
    </row>
    <row r="1078" spans="1:27" x14ac:dyDescent="0.25">
      <c r="A1078">
        <v>10232</v>
      </c>
      <c r="B1078">
        <v>48</v>
      </c>
      <c r="C1078">
        <v>95.8</v>
      </c>
      <c r="D1078">
        <v>8</v>
      </c>
      <c r="E1078" s="1">
        <v>42593.963888888888</v>
      </c>
      <c r="F1078" s="1">
        <v>42594.671203703707</v>
      </c>
      <c r="G1078" t="s">
        <v>16</v>
      </c>
      <c r="H1078" t="s">
        <v>306</v>
      </c>
      <c r="I1078" t="s">
        <v>212</v>
      </c>
      <c r="J1078" t="s">
        <v>213</v>
      </c>
      <c r="K1078" t="s">
        <v>214</v>
      </c>
      <c r="L1078" t="s">
        <v>99</v>
      </c>
      <c r="M1078" t="s">
        <v>27</v>
      </c>
      <c r="N1078" t="s">
        <v>215</v>
      </c>
      <c r="O1078" t="s">
        <v>216</v>
      </c>
      <c r="P1078" s="14" t="str">
        <f t="shared" si="144"/>
        <v>Helen Bennett</v>
      </c>
      <c r="Q1078" s="14" t="str">
        <f t="shared" si="145"/>
        <v>Helen Bennett</v>
      </c>
      <c r="R1078" t="s">
        <v>33</v>
      </c>
      <c r="S1078" s="7">
        <f t="shared" si="146"/>
        <v>6</v>
      </c>
      <c r="T1078" s="7" t="str">
        <f t="shared" si="147"/>
        <v>Medium</v>
      </c>
      <c r="U1078" s="7" t="str">
        <f t="shared" si="148"/>
        <v>MEDIUM</v>
      </c>
      <c r="V1078" s="7" t="str">
        <f t="shared" si="149"/>
        <v>medium</v>
      </c>
      <c r="W1078" s="7" t="str">
        <f t="shared" si="150"/>
        <v>Medium</v>
      </c>
      <c r="X1078" s="9" t="str">
        <f>LEFT(A1078,2)</f>
        <v>10</v>
      </c>
      <c r="Y1078" s="9" t="str">
        <f>RIGHT(A1078,3)</f>
        <v>232</v>
      </c>
      <c r="Z1078" s="9" t="str">
        <f t="shared" si="151"/>
        <v>s</v>
      </c>
      <c r="AA1078" s="9" t="str">
        <f t="shared" si="152"/>
        <v>ppe</v>
      </c>
    </row>
    <row r="1079" spans="1:27" x14ac:dyDescent="0.25">
      <c r="A1079">
        <v>10248</v>
      </c>
      <c r="B1079">
        <v>42</v>
      </c>
      <c r="C1079">
        <v>100</v>
      </c>
      <c r="D1079">
        <v>14</v>
      </c>
      <c r="E1079" s="1">
        <v>41781.024305555555</v>
      </c>
      <c r="F1079" s="1">
        <v>41782.064583333333</v>
      </c>
      <c r="G1079" t="s">
        <v>189</v>
      </c>
      <c r="H1079" t="s">
        <v>306</v>
      </c>
      <c r="I1079" t="s">
        <v>18</v>
      </c>
      <c r="J1079" t="s">
        <v>19</v>
      </c>
      <c r="K1079">
        <v>10022</v>
      </c>
      <c r="L1079" t="s">
        <v>20</v>
      </c>
      <c r="M1079" t="s">
        <v>21</v>
      </c>
      <c r="N1079" t="s">
        <v>22</v>
      </c>
      <c r="O1079" t="s">
        <v>23</v>
      </c>
      <c r="P1079" s="14" t="str">
        <f t="shared" si="144"/>
        <v>Kwai Yu</v>
      </c>
      <c r="Q1079" s="14" t="str">
        <f t="shared" si="145"/>
        <v>Kwai Yu</v>
      </c>
      <c r="R1079" t="s">
        <v>33</v>
      </c>
      <c r="S1079" s="7">
        <f t="shared" si="146"/>
        <v>6</v>
      </c>
      <c r="T1079" s="7" t="str">
        <f t="shared" si="147"/>
        <v>Medium</v>
      </c>
      <c r="U1079" s="7" t="str">
        <f t="shared" si="148"/>
        <v>MEDIUM</v>
      </c>
      <c r="V1079" s="7" t="str">
        <f t="shared" si="149"/>
        <v>medium</v>
      </c>
      <c r="W1079" s="7" t="str">
        <f t="shared" si="150"/>
        <v>Medium</v>
      </c>
      <c r="X1079" s="9" t="str">
        <f>LEFT(A1079,2)</f>
        <v>10</v>
      </c>
      <c r="Y1079" s="9" t="str">
        <f>RIGHT(A1079,3)</f>
        <v>248</v>
      </c>
      <c r="Z1079" s="9" t="str">
        <f t="shared" si="151"/>
        <v>s</v>
      </c>
      <c r="AA1079" s="9" t="str">
        <f t="shared" si="152"/>
        <v>cel</v>
      </c>
    </row>
    <row r="1080" spans="1:27" x14ac:dyDescent="0.25">
      <c r="A1080">
        <v>10273</v>
      </c>
      <c r="B1080">
        <v>47</v>
      </c>
      <c r="C1080">
        <v>100</v>
      </c>
      <c r="D1080">
        <v>15</v>
      </c>
      <c r="E1080" s="1">
        <v>41628.013888888891</v>
      </c>
      <c r="F1080" s="1">
        <v>41630.879363425927</v>
      </c>
      <c r="G1080" t="s">
        <v>16</v>
      </c>
      <c r="H1080" t="s">
        <v>306</v>
      </c>
      <c r="I1080" t="s">
        <v>202</v>
      </c>
      <c r="K1080" t="s">
        <v>203</v>
      </c>
      <c r="L1080" t="s">
        <v>204</v>
      </c>
      <c r="M1080" t="s">
        <v>27</v>
      </c>
      <c r="N1080" t="s">
        <v>205</v>
      </c>
      <c r="O1080" t="s">
        <v>206</v>
      </c>
      <c r="P1080" s="14" t="str">
        <f t="shared" si="144"/>
        <v>Catherine Dewey</v>
      </c>
      <c r="Q1080" s="14" t="str">
        <f t="shared" si="145"/>
        <v>Catherine Dewey</v>
      </c>
      <c r="R1080" t="s">
        <v>33</v>
      </c>
      <c r="S1080" s="7">
        <f t="shared" si="146"/>
        <v>6</v>
      </c>
      <c r="T1080" s="7" t="str">
        <f t="shared" si="147"/>
        <v>Medium</v>
      </c>
      <c r="U1080" s="7" t="str">
        <f t="shared" si="148"/>
        <v>MEDIUM</v>
      </c>
      <c r="V1080" s="7" t="str">
        <f t="shared" si="149"/>
        <v>medium</v>
      </c>
      <c r="W1080" s="7" t="str">
        <f t="shared" si="150"/>
        <v>Medium</v>
      </c>
      <c r="X1080" s="9" t="str">
        <f>LEFT(A1080,2)</f>
        <v>10</v>
      </c>
      <c r="Y1080" s="9" t="str">
        <f>RIGHT(A1080,3)</f>
        <v>273</v>
      </c>
      <c r="Z1080" s="9" t="str">
        <f t="shared" si="151"/>
        <v>s</v>
      </c>
      <c r="AA1080" s="9" t="str">
        <f t="shared" si="152"/>
        <v>ppe</v>
      </c>
    </row>
    <row r="1081" spans="1:27" x14ac:dyDescent="0.25">
      <c r="A1081">
        <v>10282</v>
      </c>
      <c r="B1081">
        <v>36</v>
      </c>
      <c r="C1081">
        <v>100</v>
      </c>
      <c r="D1081">
        <v>3</v>
      </c>
      <c r="E1081" s="1">
        <v>41971.038194444445</v>
      </c>
      <c r="F1081" s="1">
        <v>41971.475023148145</v>
      </c>
      <c r="G1081" t="s">
        <v>16</v>
      </c>
      <c r="H1081" t="s">
        <v>306</v>
      </c>
      <c r="I1081" t="s">
        <v>156</v>
      </c>
      <c r="J1081" t="s">
        <v>35</v>
      </c>
      <c r="K1081">
        <v>97562</v>
      </c>
      <c r="L1081" t="s">
        <v>20</v>
      </c>
      <c r="M1081" t="s">
        <v>21</v>
      </c>
      <c r="N1081" t="s">
        <v>157</v>
      </c>
      <c r="O1081" t="s">
        <v>158</v>
      </c>
      <c r="P1081" s="14" t="str">
        <f t="shared" si="144"/>
        <v>Valarie Nelson</v>
      </c>
      <c r="Q1081" s="14" t="str">
        <f t="shared" si="145"/>
        <v>Valarie Nelson</v>
      </c>
      <c r="R1081" t="s">
        <v>33</v>
      </c>
      <c r="S1081" s="7">
        <f t="shared" si="146"/>
        <v>6</v>
      </c>
      <c r="T1081" s="7" t="str">
        <f t="shared" si="147"/>
        <v>Medium</v>
      </c>
      <c r="U1081" s="7" t="str">
        <f t="shared" si="148"/>
        <v>MEDIUM</v>
      </c>
      <c r="V1081" s="7" t="str">
        <f t="shared" si="149"/>
        <v>medium</v>
      </c>
      <c r="W1081" s="7" t="str">
        <f t="shared" si="150"/>
        <v>Medium</v>
      </c>
      <c r="X1081" s="9" t="str">
        <f>LEFT(A1081,2)</f>
        <v>10</v>
      </c>
      <c r="Y1081" s="9" t="str">
        <f>RIGHT(A1081,3)</f>
        <v>282</v>
      </c>
      <c r="Z1081" s="9" t="str">
        <f t="shared" si="151"/>
        <v>s</v>
      </c>
      <c r="AA1081" s="9" t="str">
        <f t="shared" si="152"/>
        <v>ppe</v>
      </c>
    </row>
    <row r="1082" spans="1:27" x14ac:dyDescent="0.25">
      <c r="A1082">
        <v>10293</v>
      </c>
      <c r="B1082">
        <v>22</v>
      </c>
      <c r="C1082">
        <v>100</v>
      </c>
      <c r="D1082">
        <v>6</v>
      </c>
      <c r="E1082" s="1">
        <v>41072.061111111114</v>
      </c>
      <c r="F1082" s="1">
        <v>41072.561736111114</v>
      </c>
      <c r="G1082" t="s">
        <v>16</v>
      </c>
      <c r="H1082" t="s">
        <v>306</v>
      </c>
      <c r="I1082" t="s">
        <v>147</v>
      </c>
      <c r="K1082">
        <v>10100</v>
      </c>
      <c r="L1082" t="s">
        <v>148</v>
      </c>
      <c r="M1082" t="s">
        <v>27</v>
      </c>
      <c r="N1082" t="s">
        <v>149</v>
      </c>
      <c r="O1082" t="s">
        <v>150</v>
      </c>
      <c r="P1082" s="14" t="str">
        <f t="shared" si="144"/>
        <v>Paolo Accorti</v>
      </c>
      <c r="Q1082" s="14" t="str">
        <f t="shared" si="145"/>
        <v>Paolo Accorti</v>
      </c>
      <c r="R1082" t="s">
        <v>24</v>
      </c>
      <c r="S1082" s="7">
        <f t="shared" si="146"/>
        <v>5</v>
      </c>
      <c r="T1082" s="7" t="str">
        <f t="shared" si="147"/>
        <v>Small</v>
      </c>
      <c r="U1082" s="7" t="str">
        <f t="shared" si="148"/>
        <v>SMALL</v>
      </c>
      <c r="V1082" s="7" t="str">
        <f t="shared" si="149"/>
        <v>small</v>
      </c>
      <c r="W1082" s="7" t="str">
        <f t="shared" si="150"/>
        <v>Small</v>
      </c>
      <c r="X1082" s="9" t="str">
        <f>LEFT(A1082,2)</f>
        <v>10</v>
      </c>
      <c r="Y1082" s="9" t="str">
        <f>RIGHT(A1082,3)</f>
        <v>293</v>
      </c>
      <c r="Z1082" s="9" t="str">
        <f t="shared" si="151"/>
        <v>s</v>
      </c>
      <c r="AA1082" s="9" t="str">
        <f t="shared" si="152"/>
        <v>ppe</v>
      </c>
    </row>
    <row r="1083" spans="1:27" x14ac:dyDescent="0.25">
      <c r="A1083">
        <v>10306</v>
      </c>
      <c r="B1083">
        <v>40</v>
      </c>
      <c r="C1083">
        <v>91.76</v>
      </c>
      <c r="D1083">
        <v>11</v>
      </c>
      <c r="E1083" s="1">
        <v>41691.036805555559</v>
      </c>
      <c r="F1083" s="1">
        <v>41693.213240740741</v>
      </c>
      <c r="G1083" t="s">
        <v>16</v>
      </c>
      <c r="H1083" t="s">
        <v>306</v>
      </c>
      <c r="I1083" t="s">
        <v>265</v>
      </c>
      <c r="K1083" t="s">
        <v>266</v>
      </c>
      <c r="L1083" t="s">
        <v>99</v>
      </c>
      <c r="M1083" t="s">
        <v>27</v>
      </c>
      <c r="N1083" t="s">
        <v>267</v>
      </c>
      <c r="O1083" t="s">
        <v>55</v>
      </c>
      <c r="P1083" s="14" t="str">
        <f t="shared" si="144"/>
        <v>Victoria Ashworth</v>
      </c>
      <c r="Q1083" s="14" t="str">
        <f t="shared" si="145"/>
        <v>Victoria Ashworth</v>
      </c>
      <c r="R1083" t="s">
        <v>33</v>
      </c>
      <c r="S1083" s="7">
        <f t="shared" si="146"/>
        <v>6</v>
      </c>
      <c r="T1083" s="7" t="str">
        <f t="shared" si="147"/>
        <v>Medium</v>
      </c>
      <c r="U1083" s="7" t="str">
        <f t="shared" si="148"/>
        <v>MEDIUM</v>
      </c>
      <c r="V1083" s="7" t="str">
        <f t="shared" si="149"/>
        <v>medium</v>
      </c>
      <c r="W1083" s="7" t="str">
        <f t="shared" si="150"/>
        <v>Medium</v>
      </c>
      <c r="X1083" s="9" t="str">
        <f>LEFT(A1083,2)</f>
        <v>10</v>
      </c>
      <c r="Y1083" s="9" t="str">
        <f>RIGHT(A1083,3)</f>
        <v>306</v>
      </c>
      <c r="Z1083" s="9" t="str">
        <f t="shared" si="151"/>
        <v>s</v>
      </c>
      <c r="AA1083" s="9" t="str">
        <f t="shared" si="152"/>
        <v>ppe</v>
      </c>
    </row>
    <row r="1084" spans="1:27" x14ac:dyDescent="0.25">
      <c r="A1084">
        <v>10314</v>
      </c>
      <c r="B1084">
        <v>23</v>
      </c>
      <c r="C1084">
        <v>100</v>
      </c>
      <c r="D1084">
        <v>3</v>
      </c>
      <c r="E1084" s="1">
        <v>42093.972916666666</v>
      </c>
      <c r="F1084" s="1">
        <v>42094.481608796297</v>
      </c>
      <c r="G1084" t="s">
        <v>16</v>
      </c>
      <c r="H1084" t="s">
        <v>306</v>
      </c>
      <c r="I1084" t="s">
        <v>268</v>
      </c>
      <c r="K1084">
        <v>8200</v>
      </c>
      <c r="L1084" t="s">
        <v>181</v>
      </c>
      <c r="M1084" t="s">
        <v>27</v>
      </c>
      <c r="N1084" t="s">
        <v>269</v>
      </c>
      <c r="O1084" t="s">
        <v>270</v>
      </c>
      <c r="P1084" s="14" t="str">
        <f t="shared" si="144"/>
        <v>Palle Ibsen</v>
      </c>
      <c r="Q1084" s="14" t="str">
        <f t="shared" si="145"/>
        <v>Palle Ibsen</v>
      </c>
      <c r="R1084" t="s">
        <v>24</v>
      </c>
      <c r="S1084" s="7">
        <f t="shared" si="146"/>
        <v>5</v>
      </c>
      <c r="T1084" s="7" t="str">
        <f t="shared" si="147"/>
        <v>Small</v>
      </c>
      <c r="U1084" s="7" t="str">
        <f t="shared" si="148"/>
        <v>SMALL</v>
      </c>
      <c r="V1084" s="7" t="str">
        <f t="shared" si="149"/>
        <v>small</v>
      </c>
      <c r="W1084" s="7" t="str">
        <f t="shared" si="150"/>
        <v>Small</v>
      </c>
      <c r="X1084" s="9" t="str">
        <f>LEFT(A1084,2)</f>
        <v>10</v>
      </c>
      <c r="Y1084" s="9" t="str">
        <f>RIGHT(A1084,3)</f>
        <v>314</v>
      </c>
      <c r="Z1084" s="9" t="str">
        <f t="shared" si="151"/>
        <v>s</v>
      </c>
      <c r="AA1084" s="9" t="str">
        <f t="shared" si="152"/>
        <v>ppe</v>
      </c>
    </row>
    <row r="1085" spans="1:27" x14ac:dyDescent="0.25">
      <c r="A1085">
        <v>10326</v>
      </c>
      <c r="B1085">
        <v>32</v>
      </c>
      <c r="C1085">
        <v>100</v>
      </c>
      <c r="D1085">
        <v>6</v>
      </c>
      <c r="E1085" s="1">
        <v>41734.968055555553</v>
      </c>
      <c r="F1085" s="1">
        <v>41736.686631944445</v>
      </c>
      <c r="G1085" t="s">
        <v>16</v>
      </c>
      <c r="H1085" t="s">
        <v>306</v>
      </c>
      <c r="I1085" t="s">
        <v>108</v>
      </c>
      <c r="K1085" t="s">
        <v>109</v>
      </c>
      <c r="L1085" t="s">
        <v>110</v>
      </c>
      <c r="M1085" t="s">
        <v>27</v>
      </c>
      <c r="N1085" t="s">
        <v>111</v>
      </c>
      <c r="O1085" t="s">
        <v>112</v>
      </c>
      <c r="P1085" s="14" t="str">
        <f t="shared" si="144"/>
        <v>Christina Berglund</v>
      </c>
      <c r="Q1085" s="14" t="str">
        <f t="shared" si="145"/>
        <v>Christina Berglund</v>
      </c>
      <c r="R1085" t="s">
        <v>33</v>
      </c>
      <c r="S1085" s="7">
        <f t="shared" si="146"/>
        <v>6</v>
      </c>
      <c r="T1085" s="7" t="str">
        <f t="shared" si="147"/>
        <v>Medium</v>
      </c>
      <c r="U1085" s="7" t="str">
        <f t="shared" si="148"/>
        <v>MEDIUM</v>
      </c>
      <c r="V1085" s="7" t="str">
        <f t="shared" si="149"/>
        <v>medium</v>
      </c>
      <c r="W1085" s="7" t="str">
        <f t="shared" si="150"/>
        <v>Medium</v>
      </c>
      <c r="X1085" s="9" t="str">
        <f>LEFT(A1085,2)</f>
        <v>10</v>
      </c>
      <c r="Y1085" s="9" t="str">
        <f>RIGHT(A1085,3)</f>
        <v>326</v>
      </c>
      <c r="Z1085" s="9" t="str">
        <f t="shared" si="151"/>
        <v>s</v>
      </c>
      <c r="AA1085" s="9" t="str">
        <f t="shared" si="152"/>
        <v>ppe</v>
      </c>
    </row>
    <row r="1086" spans="1:27" x14ac:dyDescent="0.25">
      <c r="A1086">
        <v>10336</v>
      </c>
      <c r="B1086">
        <v>21</v>
      </c>
      <c r="C1086">
        <v>100</v>
      </c>
      <c r="D1086">
        <v>7</v>
      </c>
      <c r="E1086" s="1">
        <v>42802.978472222225</v>
      </c>
      <c r="F1086" s="1">
        <v>42804.199884259258</v>
      </c>
      <c r="G1086" t="s">
        <v>16</v>
      </c>
      <c r="H1086" t="s">
        <v>306</v>
      </c>
      <c r="I1086" t="s">
        <v>30</v>
      </c>
      <c r="K1086">
        <v>75012</v>
      </c>
      <c r="L1086" t="s">
        <v>26</v>
      </c>
      <c r="M1086" t="s">
        <v>27</v>
      </c>
      <c r="N1086" t="s">
        <v>223</v>
      </c>
      <c r="O1086" t="s">
        <v>224</v>
      </c>
      <c r="P1086" s="14" t="str">
        <f t="shared" si="144"/>
        <v>Marie Bertrand</v>
      </c>
      <c r="Q1086" s="14" t="str">
        <f t="shared" si="145"/>
        <v>Marie Bertrand</v>
      </c>
      <c r="R1086" t="s">
        <v>24</v>
      </c>
      <c r="S1086" s="7">
        <f t="shared" si="146"/>
        <v>5</v>
      </c>
      <c r="T1086" s="7" t="str">
        <f t="shared" si="147"/>
        <v>Small</v>
      </c>
      <c r="U1086" s="7" t="str">
        <f t="shared" si="148"/>
        <v>SMALL</v>
      </c>
      <c r="V1086" s="7" t="str">
        <f t="shared" si="149"/>
        <v>small</v>
      </c>
      <c r="W1086" s="7" t="str">
        <f t="shared" si="150"/>
        <v>Small</v>
      </c>
      <c r="X1086" s="9" t="str">
        <f>LEFT(A1086,2)</f>
        <v>10</v>
      </c>
      <c r="Y1086" s="9" t="str">
        <f>RIGHT(A1086,3)</f>
        <v>336</v>
      </c>
      <c r="Z1086" s="9" t="str">
        <f t="shared" si="151"/>
        <v>s</v>
      </c>
      <c r="AA1086" s="9" t="str">
        <f t="shared" si="152"/>
        <v>ppe</v>
      </c>
    </row>
    <row r="1087" spans="1:27" x14ac:dyDescent="0.25">
      <c r="A1087">
        <v>10350</v>
      </c>
      <c r="B1087">
        <v>41</v>
      </c>
      <c r="C1087">
        <v>93.04</v>
      </c>
      <c r="D1087">
        <v>2</v>
      </c>
      <c r="E1087" s="1">
        <v>41332.015277777777</v>
      </c>
      <c r="F1087" s="1">
        <v>41332.970960648148</v>
      </c>
      <c r="G1087" t="s">
        <v>16</v>
      </c>
      <c r="H1087" t="s">
        <v>306</v>
      </c>
      <c r="I1087" t="s">
        <v>103</v>
      </c>
      <c r="K1087">
        <v>28034</v>
      </c>
      <c r="L1087" t="s">
        <v>104</v>
      </c>
      <c r="M1087" t="s">
        <v>27</v>
      </c>
      <c r="N1087" t="s">
        <v>105</v>
      </c>
      <c r="O1087" t="s">
        <v>106</v>
      </c>
      <c r="P1087" s="14" t="str">
        <f t="shared" si="144"/>
        <v>Diego Freyre</v>
      </c>
      <c r="Q1087" s="14" t="str">
        <f t="shared" si="145"/>
        <v>Diego Freyre</v>
      </c>
      <c r="R1087" t="s">
        <v>33</v>
      </c>
      <c r="S1087" s="7">
        <f t="shared" si="146"/>
        <v>6</v>
      </c>
      <c r="T1087" s="7" t="str">
        <f t="shared" si="147"/>
        <v>Medium</v>
      </c>
      <c r="U1087" s="7" t="str">
        <f t="shared" si="148"/>
        <v>MEDIUM</v>
      </c>
      <c r="V1087" s="7" t="str">
        <f t="shared" si="149"/>
        <v>medium</v>
      </c>
      <c r="W1087" s="7" t="str">
        <f t="shared" si="150"/>
        <v>Medium</v>
      </c>
      <c r="X1087" s="9" t="str">
        <f>LEFT(A1087,2)</f>
        <v>10</v>
      </c>
      <c r="Y1087" s="9" t="str">
        <f>RIGHT(A1087,3)</f>
        <v>350</v>
      </c>
      <c r="Z1087" s="9" t="str">
        <f t="shared" si="151"/>
        <v>s</v>
      </c>
      <c r="AA1087" s="9" t="str">
        <f t="shared" si="152"/>
        <v>ppe</v>
      </c>
    </row>
    <row r="1088" spans="1:27" x14ac:dyDescent="0.25">
      <c r="A1088">
        <v>10372</v>
      </c>
      <c r="B1088">
        <v>25</v>
      </c>
      <c r="C1088">
        <v>84.71</v>
      </c>
      <c r="D1088">
        <v>5</v>
      </c>
      <c r="E1088" s="1">
        <v>41387.002083333333</v>
      </c>
      <c r="F1088" s="1">
        <v>41389.126516203702</v>
      </c>
      <c r="G1088" t="s">
        <v>16</v>
      </c>
      <c r="H1088" t="s">
        <v>306</v>
      </c>
      <c r="I1088" t="s">
        <v>142</v>
      </c>
      <c r="J1088" t="s">
        <v>143</v>
      </c>
      <c r="K1088" t="s">
        <v>144</v>
      </c>
      <c r="L1088" t="s">
        <v>116</v>
      </c>
      <c r="M1088" t="s">
        <v>116</v>
      </c>
      <c r="N1088" t="s">
        <v>145</v>
      </c>
      <c r="O1088" t="s">
        <v>146</v>
      </c>
      <c r="P1088" s="14" t="str">
        <f t="shared" si="144"/>
        <v>Akiko Shimamura</v>
      </c>
      <c r="Q1088" s="14" t="str">
        <f t="shared" si="145"/>
        <v>Akiko Shimamura</v>
      </c>
      <c r="R1088" t="s">
        <v>24</v>
      </c>
      <c r="S1088" s="7">
        <f t="shared" si="146"/>
        <v>5</v>
      </c>
      <c r="T1088" s="7" t="str">
        <f t="shared" si="147"/>
        <v>Small</v>
      </c>
      <c r="U1088" s="7" t="str">
        <f t="shared" si="148"/>
        <v>SMALL</v>
      </c>
      <c r="V1088" s="7" t="str">
        <f t="shared" si="149"/>
        <v>small</v>
      </c>
      <c r="W1088" s="7" t="str">
        <f t="shared" si="150"/>
        <v>Small</v>
      </c>
      <c r="X1088" s="9" t="str">
        <f>LEFT(A1088,2)</f>
        <v>10</v>
      </c>
      <c r="Y1088" s="9" t="str">
        <f>RIGHT(A1088,3)</f>
        <v>372</v>
      </c>
      <c r="Z1088" s="9" t="str">
        <f t="shared" si="151"/>
        <v>s</v>
      </c>
      <c r="AA1088" s="9" t="str">
        <f t="shared" si="152"/>
        <v>ppe</v>
      </c>
    </row>
    <row r="1089" spans="1:27" x14ac:dyDescent="0.25">
      <c r="A1089">
        <v>10383</v>
      </c>
      <c r="B1089">
        <v>26</v>
      </c>
      <c r="C1089">
        <v>100</v>
      </c>
      <c r="D1089">
        <v>12</v>
      </c>
      <c r="E1089" s="1">
        <v>40996.037499999999</v>
      </c>
      <c r="F1089" s="1">
        <v>40997.470868055556</v>
      </c>
      <c r="G1089" t="s">
        <v>16</v>
      </c>
      <c r="H1089" t="s">
        <v>306</v>
      </c>
      <c r="I1089" t="s">
        <v>103</v>
      </c>
      <c r="K1089">
        <v>28034</v>
      </c>
      <c r="L1089" t="s">
        <v>104</v>
      </c>
      <c r="M1089" t="s">
        <v>27</v>
      </c>
      <c r="N1089" t="s">
        <v>105</v>
      </c>
      <c r="O1089" t="s">
        <v>106</v>
      </c>
      <c r="P1089" s="14" t="str">
        <f t="shared" si="144"/>
        <v>Diego Freyre</v>
      </c>
      <c r="Q1089" s="14" t="str">
        <f t="shared" si="145"/>
        <v>Diego Freyre</v>
      </c>
      <c r="R1089" t="s">
        <v>33</v>
      </c>
      <c r="S1089" s="7">
        <f t="shared" si="146"/>
        <v>6</v>
      </c>
      <c r="T1089" s="7" t="str">
        <f t="shared" si="147"/>
        <v>Medium</v>
      </c>
      <c r="U1089" s="7" t="str">
        <f t="shared" si="148"/>
        <v>MEDIUM</v>
      </c>
      <c r="V1089" s="7" t="str">
        <f t="shared" si="149"/>
        <v>medium</v>
      </c>
      <c r="W1089" s="7" t="str">
        <f t="shared" si="150"/>
        <v>Medium</v>
      </c>
      <c r="X1089" s="9" t="str">
        <f>LEFT(A1089,2)</f>
        <v>10</v>
      </c>
      <c r="Y1089" s="9" t="str">
        <f>RIGHT(A1089,3)</f>
        <v>383</v>
      </c>
      <c r="Z1089" s="9" t="str">
        <f t="shared" si="151"/>
        <v>s</v>
      </c>
      <c r="AA1089" s="9" t="str">
        <f t="shared" si="152"/>
        <v>ppe</v>
      </c>
    </row>
    <row r="1090" spans="1:27" x14ac:dyDescent="0.25">
      <c r="A1090">
        <v>10396</v>
      </c>
      <c r="B1090">
        <v>24</v>
      </c>
      <c r="C1090">
        <v>89.75</v>
      </c>
      <c r="D1090">
        <v>4</v>
      </c>
      <c r="E1090" s="1">
        <v>42811.00277777778</v>
      </c>
      <c r="F1090" s="1">
        <v>42812.551168981481</v>
      </c>
      <c r="G1090" t="s">
        <v>16</v>
      </c>
      <c r="H1090" t="s">
        <v>306</v>
      </c>
      <c r="I1090" t="s">
        <v>156</v>
      </c>
      <c r="J1090" t="s">
        <v>35</v>
      </c>
      <c r="K1090">
        <v>97562</v>
      </c>
      <c r="L1090" t="s">
        <v>20</v>
      </c>
      <c r="M1090" t="s">
        <v>21</v>
      </c>
      <c r="N1090" t="s">
        <v>157</v>
      </c>
      <c r="O1090" t="s">
        <v>158</v>
      </c>
      <c r="P1090" s="14" t="str">
        <f t="shared" si="144"/>
        <v>Valarie Nelson</v>
      </c>
      <c r="Q1090" s="14" t="str">
        <f t="shared" si="145"/>
        <v>Valarie Nelson</v>
      </c>
      <c r="R1090" t="s">
        <v>24</v>
      </c>
      <c r="S1090" s="7">
        <f t="shared" si="146"/>
        <v>5</v>
      </c>
      <c r="T1090" s="7" t="str">
        <f t="shared" si="147"/>
        <v>Small</v>
      </c>
      <c r="U1090" s="7" t="str">
        <f t="shared" si="148"/>
        <v>SMALL</v>
      </c>
      <c r="V1090" s="7" t="str">
        <f t="shared" si="149"/>
        <v>small</v>
      </c>
      <c r="W1090" s="7" t="str">
        <f t="shared" si="150"/>
        <v>Small</v>
      </c>
      <c r="X1090" s="9" t="str">
        <f>LEFT(A1090,2)</f>
        <v>10</v>
      </c>
      <c r="Y1090" s="9" t="str">
        <f>RIGHT(A1090,3)</f>
        <v>396</v>
      </c>
      <c r="Z1090" s="9" t="str">
        <f t="shared" si="151"/>
        <v>s</v>
      </c>
      <c r="AA1090" s="9" t="str">
        <f t="shared" si="152"/>
        <v>ppe</v>
      </c>
    </row>
    <row r="1091" spans="1:27" x14ac:dyDescent="0.25">
      <c r="A1091">
        <v>10414</v>
      </c>
      <c r="B1091">
        <v>48</v>
      </c>
      <c r="C1091">
        <v>100</v>
      </c>
      <c r="D1091">
        <v>14</v>
      </c>
      <c r="E1091" s="1">
        <v>41667.982638888891</v>
      </c>
      <c r="F1091" s="1">
        <v>41668.979062500002</v>
      </c>
      <c r="G1091" t="s">
        <v>222</v>
      </c>
      <c r="H1091" t="s">
        <v>306</v>
      </c>
      <c r="I1091" t="s">
        <v>210</v>
      </c>
      <c r="J1091" t="s">
        <v>72</v>
      </c>
      <c r="K1091">
        <v>51003</v>
      </c>
      <c r="L1091" t="s">
        <v>20</v>
      </c>
      <c r="M1091" t="s">
        <v>21</v>
      </c>
      <c r="N1091" t="s">
        <v>211</v>
      </c>
      <c r="O1091" t="s">
        <v>42</v>
      </c>
      <c r="P1091" s="14" t="str">
        <f t="shared" ref="P1091:P1154" si="153">CONCATENATE(O1091," ",N1091)</f>
        <v>Juri Yoshido</v>
      </c>
      <c r="Q1091" s="14" t="str">
        <f t="shared" ref="Q1091:Q1154" si="154">O1091&amp;" "&amp;N1091</f>
        <v>Juri Yoshido</v>
      </c>
      <c r="R1091" t="s">
        <v>33</v>
      </c>
      <c r="S1091" s="7">
        <f t="shared" ref="S1091:S1154" si="155">LEN(R1091)</f>
        <v>6</v>
      </c>
      <c r="T1091" s="7" t="str">
        <f t="shared" ref="T1091:T1154" si="156">TRIM(R1091)</f>
        <v>Medium</v>
      </c>
      <c r="U1091" s="7" t="str">
        <f t="shared" ref="U1091:U1154" si="157">UPPER(T1091)</f>
        <v>MEDIUM</v>
      </c>
      <c r="V1091" s="7" t="str">
        <f t="shared" ref="V1091:V1154" si="158">LOWER(U1091)</f>
        <v>medium</v>
      </c>
      <c r="W1091" s="7" t="str">
        <f t="shared" ref="W1091:W1154" si="159">PROPER(V1091)</f>
        <v>Medium</v>
      </c>
      <c r="X1091" s="9" t="str">
        <f>LEFT(A1091,2)</f>
        <v>10</v>
      </c>
      <c r="Y1091" s="9" t="str">
        <f>RIGHT(A1091,3)</f>
        <v>414</v>
      </c>
      <c r="Z1091" s="9" t="str">
        <f t="shared" ref="Z1091:Z1154" si="160">MID(H1091,6,6)</f>
        <v>s</v>
      </c>
      <c r="AA1091" s="9" t="str">
        <f t="shared" ref="AA1091:AA1154" si="161">MID(G1091,4,3)</f>
        <v>Hol</v>
      </c>
    </row>
    <row r="1092" spans="1:27" x14ac:dyDescent="0.25">
      <c r="A1092">
        <v>10108</v>
      </c>
      <c r="B1092">
        <v>26</v>
      </c>
      <c r="C1092">
        <v>68.349999999999994</v>
      </c>
      <c r="D1092">
        <v>9</v>
      </c>
      <c r="E1092" s="1">
        <v>41509.007638888892</v>
      </c>
      <c r="F1092" s="1">
        <v>41511.302858796298</v>
      </c>
      <c r="G1092" t="s">
        <v>16</v>
      </c>
      <c r="H1092" t="s">
        <v>107</v>
      </c>
      <c r="I1092" t="s">
        <v>232</v>
      </c>
      <c r="K1092" t="s">
        <v>233</v>
      </c>
      <c r="L1092" t="s">
        <v>234</v>
      </c>
      <c r="M1092" t="s">
        <v>116</v>
      </c>
      <c r="N1092" t="s">
        <v>235</v>
      </c>
      <c r="O1092" t="s">
        <v>236</v>
      </c>
      <c r="P1092" s="14" t="str">
        <f t="shared" si="153"/>
        <v>Arnold Cruz</v>
      </c>
      <c r="Q1092" s="14" t="str">
        <f t="shared" si="154"/>
        <v>Arnold Cruz</v>
      </c>
      <c r="R1092" t="s">
        <v>24</v>
      </c>
      <c r="S1092" s="7">
        <f t="shared" si="155"/>
        <v>5</v>
      </c>
      <c r="T1092" s="7" t="str">
        <f t="shared" si="156"/>
        <v>Small</v>
      </c>
      <c r="U1092" s="7" t="str">
        <f t="shared" si="157"/>
        <v>SMALL</v>
      </c>
      <c r="V1092" s="7" t="str">
        <f t="shared" si="158"/>
        <v>small</v>
      </c>
      <c r="W1092" s="7" t="str">
        <f t="shared" si="159"/>
        <v>Small</v>
      </c>
      <c r="X1092" s="9" t="str">
        <f>LEFT(A1092,2)</f>
        <v>10</v>
      </c>
      <c r="Y1092" s="9" t="str">
        <f>RIGHT(A1092,3)</f>
        <v>108</v>
      </c>
      <c r="Z1092" s="9" t="str">
        <f t="shared" si="160"/>
        <v>ic Car</v>
      </c>
      <c r="AA1092" s="9" t="str">
        <f t="shared" si="161"/>
        <v>ppe</v>
      </c>
    </row>
    <row r="1093" spans="1:27" x14ac:dyDescent="0.25">
      <c r="A1093">
        <v>10122</v>
      </c>
      <c r="B1093">
        <v>21</v>
      </c>
      <c r="C1093">
        <v>73.17</v>
      </c>
      <c r="D1093">
        <v>13</v>
      </c>
      <c r="E1093" s="1">
        <v>42067.045138888891</v>
      </c>
      <c r="F1093" s="1">
        <v>42067.963807870372</v>
      </c>
      <c r="G1093" t="s">
        <v>16</v>
      </c>
      <c r="H1093" t="s">
        <v>107</v>
      </c>
      <c r="I1093" t="s">
        <v>237</v>
      </c>
      <c r="K1093">
        <v>13008</v>
      </c>
      <c r="L1093" t="s">
        <v>26</v>
      </c>
      <c r="M1093" t="s">
        <v>27</v>
      </c>
      <c r="N1093" t="s">
        <v>238</v>
      </c>
      <c r="O1093" t="s">
        <v>239</v>
      </c>
      <c r="P1093" s="14" t="str">
        <f t="shared" si="153"/>
        <v>Laurence Lebihan</v>
      </c>
      <c r="Q1093" s="14" t="str">
        <f t="shared" si="154"/>
        <v>Laurence Lebihan</v>
      </c>
      <c r="R1093" t="s">
        <v>24</v>
      </c>
      <c r="S1093" s="7">
        <f t="shared" si="155"/>
        <v>5</v>
      </c>
      <c r="T1093" s="7" t="str">
        <f t="shared" si="156"/>
        <v>Small</v>
      </c>
      <c r="U1093" s="7" t="str">
        <f t="shared" si="157"/>
        <v>SMALL</v>
      </c>
      <c r="V1093" s="7" t="str">
        <f t="shared" si="158"/>
        <v>small</v>
      </c>
      <c r="W1093" s="7" t="str">
        <f t="shared" si="159"/>
        <v>Small</v>
      </c>
      <c r="X1093" s="9" t="str">
        <f>LEFT(A1093,2)</f>
        <v>10</v>
      </c>
      <c r="Y1093" s="9" t="str">
        <f>RIGHT(A1093,3)</f>
        <v>122</v>
      </c>
      <c r="Z1093" s="9" t="str">
        <f t="shared" si="160"/>
        <v>ic Car</v>
      </c>
      <c r="AA1093" s="9" t="str">
        <f t="shared" si="161"/>
        <v>ppe</v>
      </c>
    </row>
    <row r="1094" spans="1:27" x14ac:dyDescent="0.25">
      <c r="A1094">
        <v>10135</v>
      </c>
      <c r="B1094">
        <v>45</v>
      </c>
      <c r="C1094">
        <v>78</v>
      </c>
      <c r="D1094">
        <v>10</v>
      </c>
      <c r="E1094" s="1">
        <v>42107.004861111112</v>
      </c>
      <c r="F1094" s="1">
        <v>42108.278425925928</v>
      </c>
      <c r="G1094" t="s">
        <v>16</v>
      </c>
      <c r="H1094" t="s">
        <v>107</v>
      </c>
      <c r="I1094" t="s">
        <v>156</v>
      </c>
      <c r="J1094" t="s">
        <v>35</v>
      </c>
      <c r="K1094">
        <v>97562</v>
      </c>
      <c r="L1094" t="s">
        <v>20</v>
      </c>
      <c r="M1094" t="s">
        <v>21</v>
      </c>
      <c r="N1094" t="s">
        <v>157</v>
      </c>
      <c r="O1094" t="s">
        <v>158</v>
      </c>
      <c r="P1094" s="14" t="str">
        <f t="shared" si="153"/>
        <v>Valarie Nelson</v>
      </c>
      <c r="Q1094" s="14" t="str">
        <f t="shared" si="154"/>
        <v>Valarie Nelson</v>
      </c>
      <c r="R1094" t="s">
        <v>33</v>
      </c>
      <c r="S1094" s="7">
        <f t="shared" si="155"/>
        <v>6</v>
      </c>
      <c r="T1094" s="7" t="str">
        <f t="shared" si="156"/>
        <v>Medium</v>
      </c>
      <c r="U1094" s="7" t="str">
        <f t="shared" si="157"/>
        <v>MEDIUM</v>
      </c>
      <c r="V1094" s="7" t="str">
        <f t="shared" si="158"/>
        <v>medium</v>
      </c>
      <c r="W1094" s="7" t="str">
        <f t="shared" si="159"/>
        <v>Medium</v>
      </c>
      <c r="X1094" s="9" t="str">
        <f>LEFT(A1094,2)</f>
        <v>10</v>
      </c>
      <c r="Y1094" s="9" t="str">
        <f>RIGHT(A1094,3)</f>
        <v>135</v>
      </c>
      <c r="Z1094" s="9" t="str">
        <f t="shared" si="160"/>
        <v>ic Car</v>
      </c>
      <c r="AA1094" s="9" t="str">
        <f t="shared" si="161"/>
        <v>ppe</v>
      </c>
    </row>
    <row r="1095" spans="1:27" x14ac:dyDescent="0.25">
      <c r="A1095">
        <v>10147</v>
      </c>
      <c r="B1095">
        <v>36</v>
      </c>
      <c r="C1095">
        <v>86.04</v>
      </c>
      <c r="D1095">
        <v>10</v>
      </c>
      <c r="E1095" s="1">
        <v>42059.032638888886</v>
      </c>
      <c r="F1095" s="1">
        <v>42060.867847222224</v>
      </c>
      <c r="G1095" t="s">
        <v>16</v>
      </c>
      <c r="H1095" t="s">
        <v>107</v>
      </c>
      <c r="I1095" t="s">
        <v>161</v>
      </c>
      <c r="J1095" t="s">
        <v>72</v>
      </c>
      <c r="K1095">
        <v>58339</v>
      </c>
      <c r="L1095" t="s">
        <v>20</v>
      </c>
      <c r="M1095" t="s">
        <v>21</v>
      </c>
      <c r="N1095" t="s">
        <v>157</v>
      </c>
      <c r="O1095" t="s">
        <v>162</v>
      </c>
      <c r="P1095" s="14" t="str">
        <f t="shared" si="153"/>
        <v>Allen Nelson</v>
      </c>
      <c r="Q1095" s="14" t="str">
        <f t="shared" si="154"/>
        <v>Allen Nelson</v>
      </c>
      <c r="R1095" t="s">
        <v>33</v>
      </c>
      <c r="S1095" s="7">
        <f t="shared" si="155"/>
        <v>6</v>
      </c>
      <c r="T1095" s="7" t="str">
        <f t="shared" si="156"/>
        <v>Medium</v>
      </c>
      <c r="U1095" s="7" t="str">
        <f t="shared" si="157"/>
        <v>MEDIUM</v>
      </c>
      <c r="V1095" s="7" t="str">
        <f t="shared" si="158"/>
        <v>medium</v>
      </c>
      <c r="W1095" s="7" t="str">
        <f t="shared" si="159"/>
        <v>Medium</v>
      </c>
      <c r="X1095" s="9" t="str">
        <f>LEFT(A1095,2)</f>
        <v>10</v>
      </c>
      <c r="Y1095" s="9" t="str">
        <f>RIGHT(A1095,3)</f>
        <v>147</v>
      </c>
      <c r="Z1095" s="9" t="str">
        <f t="shared" si="160"/>
        <v>ic Car</v>
      </c>
      <c r="AA1095" s="9" t="str">
        <f t="shared" si="161"/>
        <v>ppe</v>
      </c>
    </row>
    <row r="1096" spans="1:27" x14ac:dyDescent="0.25">
      <c r="A1096">
        <v>10159</v>
      </c>
      <c r="B1096">
        <v>21</v>
      </c>
      <c r="C1096">
        <v>81.209999999999994</v>
      </c>
      <c r="D1096">
        <v>5</v>
      </c>
      <c r="E1096" s="1">
        <v>41752.069444444445</v>
      </c>
      <c r="F1096" s="1">
        <v>41753.175127314818</v>
      </c>
      <c r="G1096" t="s">
        <v>16</v>
      </c>
      <c r="H1096" t="s">
        <v>107</v>
      </c>
      <c r="I1096" t="s">
        <v>38</v>
      </c>
      <c r="J1096" t="s">
        <v>35</v>
      </c>
      <c r="L1096" t="s">
        <v>20</v>
      </c>
      <c r="M1096" t="s">
        <v>21</v>
      </c>
      <c r="N1096" t="s">
        <v>39</v>
      </c>
      <c r="O1096" t="s">
        <v>37</v>
      </c>
      <c r="P1096" s="14" t="str">
        <f t="shared" si="153"/>
        <v>Julie Brown</v>
      </c>
      <c r="Q1096" s="14" t="str">
        <f t="shared" si="154"/>
        <v>Julie Brown</v>
      </c>
      <c r="R1096" t="s">
        <v>24</v>
      </c>
      <c r="S1096" s="7">
        <f t="shared" si="155"/>
        <v>5</v>
      </c>
      <c r="T1096" s="7" t="str">
        <f t="shared" si="156"/>
        <v>Small</v>
      </c>
      <c r="U1096" s="7" t="str">
        <f t="shared" si="157"/>
        <v>SMALL</v>
      </c>
      <c r="V1096" s="7" t="str">
        <f t="shared" si="158"/>
        <v>small</v>
      </c>
      <c r="W1096" s="7" t="str">
        <f t="shared" si="159"/>
        <v>Small</v>
      </c>
      <c r="X1096" s="9" t="str">
        <f>LEFT(A1096,2)</f>
        <v>10</v>
      </c>
      <c r="Y1096" s="9" t="str">
        <f>RIGHT(A1096,3)</f>
        <v>159</v>
      </c>
      <c r="Z1096" s="9" t="str">
        <f t="shared" si="160"/>
        <v>ic Car</v>
      </c>
      <c r="AA1096" s="9" t="str">
        <f t="shared" si="161"/>
        <v>ppe</v>
      </c>
    </row>
    <row r="1097" spans="1:27" x14ac:dyDescent="0.25">
      <c r="A1097">
        <v>10169</v>
      </c>
      <c r="B1097">
        <v>32</v>
      </c>
      <c r="C1097">
        <v>70.760000000000005</v>
      </c>
      <c r="D1097">
        <v>5</v>
      </c>
      <c r="E1097" s="1">
        <v>42188.031944444447</v>
      </c>
      <c r="F1097" s="1">
        <v>42188.612581018519</v>
      </c>
      <c r="G1097" t="s">
        <v>16</v>
      </c>
      <c r="H1097" t="s">
        <v>107</v>
      </c>
      <c r="I1097" t="s">
        <v>163</v>
      </c>
      <c r="J1097" t="s">
        <v>91</v>
      </c>
      <c r="K1097">
        <v>2060</v>
      </c>
      <c r="L1097" t="s">
        <v>56</v>
      </c>
      <c r="M1097" t="s">
        <v>57</v>
      </c>
      <c r="N1097" t="s">
        <v>164</v>
      </c>
      <c r="O1097" t="s">
        <v>165</v>
      </c>
      <c r="P1097" s="14" t="str">
        <f t="shared" si="153"/>
        <v>Anna O'Hara</v>
      </c>
      <c r="Q1097" s="14" t="str">
        <f t="shared" si="154"/>
        <v>Anna O'Hara</v>
      </c>
      <c r="R1097" t="s">
        <v>24</v>
      </c>
      <c r="S1097" s="7">
        <f t="shared" si="155"/>
        <v>5</v>
      </c>
      <c r="T1097" s="7" t="str">
        <f t="shared" si="156"/>
        <v>Small</v>
      </c>
      <c r="U1097" s="7" t="str">
        <f t="shared" si="157"/>
        <v>SMALL</v>
      </c>
      <c r="V1097" s="7" t="str">
        <f t="shared" si="158"/>
        <v>small</v>
      </c>
      <c r="W1097" s="7" t="str">
        <f t="shared" si="159"/>
        <v>Small</v>
      </c>
      <c r="X1097" s="9" t="str">
        <f>LEFT(A1097,2)</f>
        <v>10</v>
      </c>
      <c r="Y1097" s="9" t="str">
        <f>RIGHT(A1097,3)</f>
        <v>169</v>
      </c>
      <c r="Z1097" s="9" t="str">
        <f t="shared" si="160"/>
        <v>ic Car</v>
      </c>
      <c r="AA1097" s="9" t="str">
        <f t="shared" si="161"/>
        <v>ppe</v>
      </c>
    </row>
    <row r="1098" spans="1:27" x14ac:dyDescent="0.25">
      <c r="A1098">
        <v>10181</v>
      </c>
      <c r="B1098">
        <v>30</v>
      </c>
      <c r="C1098">
        <v>82.82</v>
      </c>
      <c r="D1098">
        <v>17</v>
      </c>
      <c r="E1098" s="1">
        <v>41320.022222222222</v>
      </c>
      <c r="F1098" s="1">
        <v>41321.716203703705</v>
      </c>
      <c r="G1098" t="s">
        <v>16</v>
      </c>
      <c r="H1098" t="s">
        <v>107</v>
      </c>
      <c r="I1098" t="s">
        <v>46</v>
      </c>
      <c r="K1098" t="s">
        <v>47</v>
      </c>
      <c r="L1098" t="s">
        <v>48</v>
      </c>
      <c r="M1098" t="s">
        <v>27</v>
      </c>
      <c r="N1098" t="s">
        <v>49</v>
      </c>
      <c r="O1098" t="s">
        <v>50</v>
      </c>
      <c r="P1098" s="14" t="str">
        <f t="shared" si="153"/>
        <v>Veysel Oeztan</v>
      </c>
      <c r="Q1098" s="14" t="str">
        <f t="shared" si="154"/>
        <v>Veysel Oeztan</v>
      </c>
      <c r="R1098" t="s">
        <v>24</v>
      </c>
      <c r="S1098" s="7">
        <f t="shared" si="155"/>
        <v>5</v>
      </c>
      <c r="T1098" s="7" t="str">
        <f t="shared" si="156"/>
        <v>Small</v>
      </c>
      <c r="U1098" s="7" t="str">
        <f t="shared" si="157"/>
        <v>SMALL</v>
      </c>
      <c r="V1098" s="7" t="str">
        <f t="shared" si="158"/>
        <v>small</v>
      </c>
      <c r="W1098" s="7" t="str">
        <f t="shared" si="159"/>
        <v>Small</v>
      </c>
      <c r="X1098" s="9" t="str">
        <f>LEFT(A1098,2)</f>
        <v>10</v>
      </c>
      <c r="Y1098" s="9" t="str">
        <f>RIGHT(A1098,3)</f>
        <v>181</v>
      </c>
      <c r="Z1098" s="9" t="str">
        <f t="shared" si="160"/>
        <v>ic Car</v>
      </c>
      <c r="AA1098" s="9" t="str">
        <f t="shared" si="161"/>
        <v>ppe</v>
      </c>
    </row>
    <row r="1099" spans="1:27" x14ac:dyDescent="0.25">
      <c r="A1099">
        <v>10191</v>
      </c>
      <c r="B1099">
        <v>36</v>
      </c>
      <c r="C1099">
        <v>94.88</v>
      </c>
      <c r="D1099">
        <v>6</v>
      </c>
      <c r="E1099" s="1">
        <v>41276.984027777777</v>
      </c>
      <c r="F1099" s="1">
        <v>41277.451099537036</v>
      </c>
      <c r="G1099" t="s">
        <v>16</v>
      </c>
      <c r="H1099" t="s">
        <v>107</v>
      </c>
      <c r="I1099" t="s">
        <v>240</v>
      </c>
      <c r="K1099">
        <v>50739</v>
      </c>
      <c r="L1099" t="s">
        <v>241</v>
      </c>
      <c r="M1099" t="s">
        <v>27</v>
      </c>
      <c r="N1099" t="s">
        <v>242</v>
      </c>
      <c r="O1099" t="s">
        <v>243</v>
      </c>
      <c r="P1099" s="14" t="str">
        <f t="shared" si="153"/>
        <v>Henriette Pfalzheim</v>
      </c>
      <c r="Q1099" s="14" t="str">
        <f t="shared" si="154"/>
        <v>Henriette Pfalzheim</v>
      </c>
      <c r="R1099" t="s">
        <v>33</v>
      </c>
      <c r="S1099" s="7">
        <f t="shared" si="155"/>
        <v>6</v>
      </c>
      <c r="T1099" s="7" t="str">
        <f t="shared" si="156"/>
        <v>Medium</v>
      </c>
      <c r="U1099" s="7" t="str">
        <f t="shared" si="157"/>
        <v>MEDIUM</v>
      </c>
      <c r="V1099" s="7" t="str">
        <f t="shared" si="158"/>
        <v>medium</v>
      </c>
      <c r="W1099" s="7" t="str">
        <f t="shared" si="159"/>
        <v>Medium</v>
      </c>
      <c r="X1099" s="9" t="str">
        <f>LEFT(A1099,2)</f>
        <v>10</v>
      </c>
      <c r="Y1099" s="9" t="str">
        <f>RIGHT(A1099,3)</f>
        <v>191</v>
      </c>
      <c r="Z1099" s="9" t="str">
        <f t="shared" si="160"/>
        <v>ic Car</v>
      </c>
      <c r="AA1099" s="9" t="str">
        <f t="shared" si="161"/>
        <v>ppe</v>
      </c>
    </row>
    <row r="1100" spans="1:27" x14ac:dyDescent="0.25">
      <c r="A1100">
        <v>10203</v>
      </c>
      <c r="B1100">
        <v>33</v>
      </c>
      <c r="C1100">
        <v>86.04</v>
      </c>
      <c r="D1100">
        <v>11</v>
      </c>
      <c r="E1100" s="1">
        <v>41466.977083333331</v>
      </c>
      <c r="F1100" s="1">
        <v>41468.856319444443</v>
      </c>
      <c r="G1100" t="s">
        <v>16</v>
      </c>
      <c r="H1100" t="s">
        <v>107</v>
      </c>
      <c r="I1100" t="s">
        <v>103</v>
      </c>
      <c r="K1100">
        <v>28034</v>
      </c>
      <c r="L1100" t="s">
        <v>104</v>
      </c>
      <c r="M1100" t="s">
        <v>27</v>
      </c>
      <c r="N1100" t="s">
        <v>105</v>
      </c>
      <c r="O1100" t="s">
        <v>106</v>
      </c>
      <c r="P1100" s="14" t="str">
        <f t="shared" si="153"/>
        <v>Diego Freyre</v>
      </c>
      <c r="Q1100" s="14" t="str">
        <f t="shared" si="154"/>
        <v>Diego Freyre</v>
      </c>
      <c r="R1100" t="s">
        <v>24</v>
      </c>
      <c r="S1100" s="7">
        <f t="shared" si="155"/>
        <v>5</v>
      </c>
      <c r="T1100" s="7" t="str">
        <f t="shared" si="156"/>
        <v>Small</v>
      </c>
      <c r="U1100" s="7" t="str">
        <f t="shared" si="157"/>
        <v>SMALL</v>
      </c>
      <c r="V1100" s="7" t="str">
        <f t="shared" si="158"/>
        <v>small</v>
      </c>
      <c r="W1100" s="7" t="str">
        <f t="shared" si="159"/>
        <v>Small</v>
      </c>
      <c r="X1100" s="9" t="str">
        <f>LEFT(A1100,2)</f>
        <v>10</v>
      </c>
      <c r="Y1100" s="9" t="str">
        <f>RIGHT(A1100,3)</f>
        <v>203</v>
      </c>
      <c r="Z1100" s="9" t="str">
        <f t="shared" si="160"/>
        <v>ic Car</v>
      </c>
      <c r="AA1100" s="9" t="str">
        <f t="shared" si="161"/>
        <v>ppe</v>
      </c>
    </row>
    <row r="1101" spans="1:27" x14ac:dyDescent="0.25">
      <c r="A1101">
        <v>10211</v>
      </c>
      <c r="B1101">
        <v>35</v>
      </c>
      <c r="C1101">
        <v>78</v>
      </c>
      <c r="D1101">
        <v>5</v>
      </c>
      <c r="E1101" s="1">
        <v>41857.984722222223</v>
      </c>
      <c r="F1101" s="1">
        <v>41860.902557870373</v>
      </c>
      <c r="G1101" t="s">
        <v>16</v>
      </c>
      <c r="H1101" t="s">
        <v>107</v>
      </c>
      <c r="I1101" t="s">
        <v>30</v>
      </c>
      <c r="K1101">
        <v>75016</v>
      </c>
      <c r="L1101" t="s">
        <v>26</v>
      </c>
      <c r="M1101" t="s">
        <v>27</v>
      </c>
      <c r="N1101" t="s">
        <v>52</v>
      </c>
      <c r="O1101" t="s">
        <v>53</v>
      </c>
      <c r="P1101" s="14" t="str">
        <f t="shared" si="153"/>
        <v>Dominique Perrier</v>
      </c>
      <c r="Q1101" s="14" t="str">
        <f t="shared" si="154"/>
        <v>Dominique Perrier</v>
      </c>
      <c r="R1101" t="s">
        <v>24</v>
      </c>
      <c r="S1101" s="7">
        <f t="shared" si="155"/>
        <v>5</v>
      </c>
      <c r="T1101" s="7" t="str">
        <f t="shared" si="156"/>
        <v>Small</v>
      </c>
      <c r="U1101" s="7" t="str">
        <f t="shared" si="157"/>
        <v>SMALL</v>
      </c>
      <c r="V1101" s="7" t="str">
        <f t="shared" si="158"/>
        <v>small</v>
      </c>
      <c r="W1101" s="7" t="str">
        <f t="shared" si="159"/>
        <v>Small</v>
      </c>
      <c r="X1101" s="9" t="str">
        <f>LEFT(A1101,2)</f>
        <v>10</v>
      </c>
      <c r="Y1101" s="9" t="str">
        <f>RIGHT(A1101,3)</f>
        <v>211</v>
      </c>
      <c r="Z1101" s="9" t="str">
        <f t="shared" si="160"/>
        <v>ic Car</v>
      </c>
      <c r="AA1101" s="9" t="str">
        <f t="shared" si="161"/>
        <v>ppe</v>
      </c>
    </row>
    <row r="1102" spans="1:27" x14ac:dyDescent="0.25">
      <c r="A1102">
        <v>10225</v>
      </c>
      <c r="B1102">
        <v>37</v>
      </c>
      <c r="C1102">
        <v>95.69</v>
      </c>
      <c r="D1102">
        <v>12</v>
      </c>
      <c r="E1102" s="1">
        <v>41511.007638888892</v>
      </c>
      <c r="F1102" s="1">
        <v>41512.546030092592</v>
      </c>
      <c r="G1102" t="s">
        <v>16</v>
      </c>
      <c r="H1102" t="s">
        <v>107</v>
      </c>
      <c r="I1102" t="s">
        <v>244</v>
      </c>
      <c r="K1102">
        <v>1203</v>
      </c>
      <c r="L1102" t="s">
        <v>245</v>
      </c>
      <c r="M1102" t="s">
        <v>27</v>
      </c>
      <c r="N1102" t="s">
        <v>246</v>
      </c>
      <c r="O1102" t="s">
        <v>61</v>
      </c>
      <c r="P1102" s="14" t="str">
        <f t="shared" si="153"/>
        <v>Michael Holz</v>
      </c>
      <c r="Q1102" s="14" t="str">
        <f t="shared" si="154"/>
        <v>Michael Holz</v>
      </c>
      <c r="R1102" t="s">
        <v>33</v>
      </c>
      <c r="S1102" s="7">
        <f t="shared" si="155"/>
        <v>6</v>
      </c>
      <c r="T1102" s="7" t="str">
        <f t="shared" si="156"/>
        <v>Medium</v>
      </c>
      <c r="U1102" s="7" t="str">
        <f t="shared" si="157"/>
        <v>MEDIUM</v>
      </c>
      <c r="V1102" s="7" t="str">
        <f t="shared" si="158"/>
        <v>medium</v>
      </c>
      <c r="W1102" s="7" t="str">
        <f t="shared" si="159"/>
        <v>Medium</v>
      </c>
      <c r="X1102" s="9" t="str">
        <f>LEFT(A1102,2)</f>
        <v>10</v>
      </c>
      <c r="Y1102" s="9" t="str">
        <f>RIGHT(A1102,3)</f>
        <v>225</v>
      </c>
      <c r="Z1102" s="9" t="str">
        <f t="shared" si="160"/>
        <v>ic Car</v>
      </c>
      <c r="AA1102" s="9" t="str">
        <f t="shared" si="161"/>
        <v>ppe</v>
      </c>
    </row>
    <row r="1103" spans="1:27" x14ac:dyDescent="0.25">
      <c r="A1103">
        <v>10238</v>
      </c>
      <c r="B1103">
        <v>41</v>
      </c>
      <c r="C1103">
        <v>73.17</v>
      </c>
      <c r="D1103">
        <v>6</v>
      </c>
      <c r="E1103" s="1">
        <v>41492.00277777778</v>
      </c>
      <c r="F1103" s="1">
        <v>41494.768912037034</v>
      </c>
      <c r="G1103" t="s">
        <v>16</v>
      </c>
      <c r="H1103" t="s">
        <v>107</v>
      </c>
      <c r="I1103" t="s">
        <v>180</v>
      </c>
      <c r="K1103">
        <v>1734</v>
      </c>
      <c r="L1103" t="s">
        <v>181</v>
      </c>
      <c r="M1103" t="s">
        <v>27</v>
      </c>
      <c r="N1103" t="s">
        <v>182</v>
      </c>
      <c r="O1103" t="s">
        <v>183</v>
      </c>
      <c r="P1103" s="14" t="str">
        <f t="shared" si="153"/>
        <v>Jytte Petersen</v>
      </c>
      <c r="Q1103" s="14" t="str">
        <f t="shared" si="154"/>
        <v>Jytte Petersen</v>
      </c>
      <c r="R1103" t="s">
        <v>24</v>
      </c>
      <c r="S1103" s="7">
        <f t="shared" si="155"/>
        <v>5</v>
      </c>
      <c r="T1103" s="7" t="str">
        <f t="shared" si="156"/>
        <v>Small</v>
      </c>
      <c r="U1103" s="7" t="str">
        <f t="shared" si="157"/>
        <v>SMALL</v>
      </c>
      <c r="V1103" s="7" t="str">
        <f t="shared" si="158"/>
        <v>small</v>
      </c>
      <c r="W1103" s="7" t="str">
        <f t="shared" si="159"/>
        <v>Small</v>
      </c>
      <c r="X1103" s="9" t="str">
        <f>LEFT(A1103,2)</f>
        <v>10</v>
      </c>
      <c r="Y1103" s="9" t="str">
        <f>RIGHT(A1103,3)</f>
        <v>238</v>
      </c>
      <c r="Z1103" s="9" t="str">
        <f t="shared" si="160"/>
        <v>ic Car</v>
      </c>
      <c r="AA1103" s="9" t="str">
        <f t="shared" si="161"/>
        <v>ppe</v>
      </c>
    </row>
    <row r="1104" spans="1:27" x14ac:dyDescent="0.25">
      <c r="A1104">
        <v>10252</v>
      </c>
      <c r="B1104">
        <v>20</v>
      </c>
      <c r="C1104">
        <v>76.39</v>
      </c>
      <c r="D1104">
        <v>2</v>
      </c>
      <c r="E1104" s="1">
        <v>42309.040277777778</v>
      </c>
      <c r="F1104" s="1">
        <v>42309.207928240743</v>
      </c>
      <c r="G1104" t="s">
        <v>16</v>
      </c>
      <c r="H1104" t="s">
        <v>107</v>
      </c>
      <c r="I1104" t="s">
        <v>30</v>
      </c>
      <c r="K1104">
        <v>75016</v>
      </c>
      <c r="L1104" t="s">
        <v>26</v>
      </c>
      <c r="M1104" t="s">
        <v>27</v>
      </c>
      <c r="N1104" t="s">
        <v>52</v>
      </c>
      <c r="O1104" t="s">
        <v>53</v>
      </c>
      <c r="P1104" s="14" t="str">
        <f t="shared" si="153"/>
        <v>Dominique Perrier</v>
      </c>
      <c r="Q1104" s="14" t="str">
        <f t="shared" si="154"/>
        <v>Dominique Perrier</v>
      </c>
      <c r="R1104" t="s">
        <v>24</v>
      </c>
      <c r="S1104" s="7">
        <f t="shared" si="155"/>
        <v>5</v>
      </c>
      <c r="T1104" s="7" t="str">
        <f t="shared" si="156"/>
        <v>Small</v>
      </c>
      <c r="U1104" s="7" t="str">
        <f t="shared" si="157"/>
        <v>SMALL</v>
      </c>
      <c r="V1104" s="7" t="str">
        <f t="shared" si="158"/>
        <v>small</v>
      </c>
      <c r="W1104" s="7" t="str">
        <f t="shared" si="159"/>
        <v>Small</v>
      </c>
      <c r="X1104" s="9" t="str">
        <f>LEFT(A1104,2)</f>
        <v>10</v>
      </c>
      <c r="Y1104" s="9" t="str">
        <f>RIGHT(A1104,3)</f>
        <v>252</v>
      </c>
      <c r="Z1104" s="9" t="str">
        <f t="shared" si="160"/>
        <v>ic Car</v>
      </c>
      <c r="AA1104" s="9" t="str">
        <f t="shared" si="161"/>
        <v>ppe</v>
      </c>
    </row>
    <row r="1105" spans="1:27" x14ac:dyDescent="0.25">
      <c r="A1105">
        <v>10265</v>
      </c>
      <c r="B1105">
        <v>45</v>
      </c>
      <c r="C1105">
        <v>86.84</v>
      </c>
      <c r="D1105">
        <v>2</v>
      </c>
      <c r="E1105" s="1">
        <v>41427.006249999999</v>
      </c>
      <c r="F1105" s="1">
        <v>41428.230081018519</v>
      </c>
      <c r="G1105" t="s">
        <v>16</v>
      </c>
      <c r="H1105" t="s">
        <v>107</v>
      </c>
      <c r="I1105" t="s">
        <v>293</v>
      </c>
      <c r="J1105" t="s">
        <v>55</v>
      </c>
      <c r="K1105">
        <v>3150</v>
      </c>
      <c r="L1105" t="s">
        <v>56</v>
      </c>
      <c r="M1105" t="s">
        <v>57</v>
      </c>
      <c r="N1105" t="s">
        <v>294</v>
      </c>
      <c r="O1105" t="s">
        <v>295</v>
      </c>
      <c r="P1105" s="14" t="str">
        <f t="shared" si="153"/>
        <v>Sean Connery</v>
      </c>
      <c r="Q1105" s="14" t="str">
        <f t="shared" si="154"/>
        <v>Sean Connery</v>
      </c>
      <c r="R1105" t="s">
        <v>33</v>
      </c>
      <c r="S1105" s="7">
        <f t="shared" si="155"/>
        <v>6</v>
      </c>
      <c r="T1105" s="7" t="str">
        <f t="shared" si="156"/>
        <v>Medium</v>
      </c>
      <c r="U1105" s="7" t="str">
        <f t="shared" si="157"/>
        <v>MEDIUM</v>
      </c>
      <c r="V1105" s="7" t="str">
        <f t="shared" si="158"/>
        <v>medium</v>
      </c>
      <c r="W1105" s="7" t="str">
        <f t="shared" si="159"/>
        <v>Medium</v>
      </c>
      <c r="X1105" s="9" t="str">
        <f>LEFT(A1105,2)</f>
        <v>10</v>
      </c>
      <c r="Y1105" s="9" t="str">
        <f>RIGHT(A1105,3)</f>
        <v>265</v>
      </c>
      <c r="Z1105" s="9" t="str">
        <f t="shared" si="160"/>
        <v>ic Car</v>
      </c>
      <c r="AA1105" s="9" t="str">
        <f t="shared" si="161"/>
        <v>ppe</v>
      </c>
    </row>
    <row r="1106" spans="1:27" x14ac:dyDescent="0.25">
      <c r="A1106">
        <v>10276</v>
      </c>
      <c r="B1106">
        <v>38</v>
      </c>
      <c r="C1106">
        <v>69.959999999999994</v>
      </c>
      <c r="D1106">
        <v>6</v>
      </c>
      <c r="E1106" s="1">
        <v>42457.957638888889</v>
      </c>
      <c r="F1106" s="1">
        <v>42460.59337962963</v>
      </c>
      <c r="G1106" t="s">
        <v>16</v>
      </c>
      <c r="H1106" t="s">
        <v>107</v>
      </c>
      <c r="I1106" t="s">
        <v>161</v>
      </c>
      <c r="J1106" t="s">
        <v>72</v>
      </c>
      <c r="K1106">
        <v>58339</v>
      </c>
      <c r="L1106" t="s">
        <v>20</v>
      </c>
      <c r="M1106" t="s">
        <v>21</v>
      </c>
      <c r="N1106" t="s">
        <v>250</v>
      </c>
      <c r="O1106" t="s">
        <v>251</v>
      </c>
      <c r="P1106" s="14" t="str">
        <f t="shared" si="153"/>
        <v>Miguel Barajas</v>
      </c>
      <c r="Q1106" s="14" t="str">
        <f t="shared" si="154"/>
        <v>Miguel Barajas</v>
      </c>
      <c r="R1106" t="s">
        <v>24</v>
      </c>
      <c r="S1106" s="7">
        <f t="shared" si="155"/>
        <v>5</v>
      </c>
      <c r="T1106" s="7" t="str">
        <f t="shared" si="156"/>
        <v>Small</v>
      </c>
      <c r="U1106" s="7" t="str">
        <f t="shared" si="157"/>
        <v>SMALL</v>
      </c>
      <c r="V1106" s="7" t="str">
        <f t="shared" si="158"/>
        <v>small</v>
      </c>
      <c r="W1106" s="7" t="str">
        <f t="shared" si="159"/>
        <v>Small</v>
      </c>
      <c r="X1106" s="9" t="str">
        <f>LEFT(A1106,2)</f>
        <v>10</v>
      </c>
      <c r="Y1106" s="9" t="str">
        <f>RIGHT(A1106,3)</f>
        <v>276</v>
      </c>
      <c r="Z1106" s="9" t="str">
        <f t="shared" si="160"/>
        <v>ic Car</v>
      </c>
      <c r="AA1106" s="9" t="str">
        <f t="shared" si="161"/>
        <v>ppe</v>
      </c>
    </row>
    <row r="1107" spans="1:27" x14ac:dyDescent="0.25">
      <c r="A1107">
        <v>10287</v>
      </c>
      <c r="B1107">
        <v>43</v>
      </c>
      <c r="C1107">
        <v>70.760000000000005</v>
      </c>
      <c r="D1107">
        <v>15</v>
      </c>
      <c r="E1107" s="1">
        <v>41214.003472222219</v>
      </c>
      <c r="F1107" s="1">
        <v>41214.818518518521</v>
      </c>
      <c r="G1107" t="s">
        <v>16</v>
      </c>
      <c r="H1107" t="s">
        <v>107</v>
      </c>
      <c r="I1107" t="s">
        <v>244</v>
      </c>
      <c r="K1107">
        <v>1203</v>
      </c>
      <c r="L1107" t="s">
        <v>245</v>
      </c>
      <c r="M1107" t="s">
        <v>27</v>
      </c>
      <c r="N1107" t="s">
        <v>246</v>
      </c>
      <c r="O1107" t="s">
        <v>61</v>
      </c>
      <c r="P1107" s="14" t="str">
        <f t="shared" si="153"/>
        <v>Michael Holz</v>
      </c>
      <c r="Q1107" s="14" t="str">
        <f t="shared" si="154"/>
        <v>Michael Holz</v>
      </c>
      <c r="R1107" t="s">
        <v>33</v>
      </c>
      <c r="S1107" s="7">
        <f t="shared" si="155"/>
        <v>6</v>
      </c>
      <c r="T1107" s="7" t="str">
        <f t="shared" si="156"/>
        <v>Medium</v>
      </c>
      <c r="U1107" s="7" t="str">
        <f t="shared" si="157"/>
        <v>MEDIUM</v>
      </c>
      <c r="V1107" s="7" t="str">
        <f t="shared" si="158"/>
        <v>medium</v>
      </c>
      <c r="W1107" s="7" t="str">
        <f t="shared" si="159"/>
        <v>Medium</v>
      </c>
      <c r="X1107" s="9" t="str">
        <f>LEFT(A1107,2)</f>
        <v>10</v>
      </c>
      <c r="Y1107" s="9" t="str">
        <f>RIGHT(A1107,3)</f>
        <v>287</v>
      </c>
      <c r="Z1107" s="9" t="str">
        <f t="shared" si="160"/>
        <v>ic Car</v>
      </c>
      <c r="AA1107" s="9" t="str">
        <f t="shared" si="161"/>
        <v>ppe</v>
      </c>
    </row>
    <row r="1108" spans="1:27" x14ac:dyDescent="0.25">
      <c r="A1108">
        <v>10300</v>
      </c>
      <c r="B1108">
        <v>49</v>
      </c>
      <c r="C1108">
        <v>78.8</v>
      </c>
      <c r="D1108">
        <v>8</v>
      </c>
      <c r="E1108" s="1">
        <v>42118.004861111112</v>
      </c>
      <c r="F1108" s="1">
        <v>42119.734432870369</v>
      </c>
      <c r="G1108" t="s">
        <v>16</v>
      </c>
      <c r="H1108" t="s">
        <v>107</v>
      </c>
      <c r="I1108" t="s">
        <v>252</v>
      </c>
      <c r="K1108">
        <v>60528</v>
      </c>
      <c r="L1108" t="s">
        <v>241</v>
      </c>
      <c r="M1108" t="s">
        <v>27</v>
      </c>
      <c r="N1108" t="s">
        <v>253</v>
      </c>
      <c r="O1108" t="s">
        <v>228</v>
      </c>
      <c r="P1108" s="14" t="str">
        <f t="shared" si="153"/>
        <v>Roland Keitel</v>
      </c>
      <c r="Q1108" s="14" t="str">
        <f t="shared" si="154"/>
        <v>Roland Keitel</v>
      </c>
      <c r="R1108" t="s">
        <v>33</v>
      </c>
      <c r="S1108" s="7">
        <f t="shared" si="155"/>
        <v>6</v>
      </c>
      <c r="T1108" s="7" t="str">
        <f t="shared" si="156"/>
        <v>Medium</v>
      </c>
      <c r="U1108" s="7" t="str">
        <f t="shared" si="157"/>
        <v>MEDIUM</v>
      </c>
      <c r="V1108" s="7" t="str">
        <f t="shared" si="158"/>
        <v>medium</v>
      </c>
      <c r="W1108" s="7" t="str">
        <f t="shared" si="159"/>
        <v>Medium</v>
      </c>
      <c r="X1108" s="9" t="str">
        <f>LEFT(A1108,2)</f>
        <v>10</v>
      </c>
      <c r="Y1108" s="9" t="str">
        <f>RIGHT(A1108,3)</f>
        <v>300</v>
      </c>
      <c r="Z1108" s="9" t="str">
        <f t="shared" si="160"/>
        <v>ic Car</v>
      </c>
      <c r="AA1108" s="9" t="str">
        <f t="shared" si="161"/>
        <v>ppe</v>
      </c>
    </row>
    <row r="1109" spans="1:27" x14ac:dyDescent="0.25">
      <c r="A1109">
        <v>10310</v>
      </c>
      <c r="B1109">
        <v>27</v>
      </c>
      <c r="C1109">
        <v>80.41</v>
      </c>
      <c r="D1109">
        <v>13</v>
      </c>
      <c r="E1109" s="1">
        <v>41207.023611111108</v>
      </c>
      <c r="F1109" s="1">
        <v>41209.532835648148</v>
      </c>
      <c r="G1109" t="s">
        <v>16</v>
      </c>
      <c r="H1109" t="s">
        <v>107</v>
      </c>
      <c r="I1109" t="s">
        <v>240</v>
      </c>
      <c r="K1109">
        <v>50739</v>
      </c>
      <c r="L1109" t="s">
        <v>241</v>
      </c>
      <c r="M1109" t="s">
        <v>27</v>
      </c>
      <c r="N1109" t="s">
        <v>242</v>
      </c>
      <c r="O1109" t="s">
        <v>243</v>
      </c>
      <c r="P1109" s="14" t="str">
        <f t="shared" si="153"/>
        <v>Henriette Pfalzheim</v>
      </c>
      <c r="Q1109" s="14" t="str">
        <f t="shared" si="154"/>
        <v>Henriette Pfalzheim</v>
      </c>
      <c r="R1109" t="s">
        <v>24</v>
      </c>
      <c r="S1109" s="7">
        <f t="shared" si="155"/>
        <v>5</v>
      </c>
      <c r="T1109" s="7" t="str">
        <f t="shared" si="156"/>
        <v>Small</v>
      </c>
      <c r="U1109" s="7" t="str">
        <f t="shared" si="157"/>
        <v>SMALL</v>
      </c>
      <c r="V1109" s="7" t="str">
        <f t="shared" si="158"/>
        <v>small</v>
      </c>
      <c r="W1109" s="7" t="str">
        <f t="shared" si="159"/>
        <v>Small</v>
      </c>
      <c r="X1109" s="9" t="str">
        <f>LEFT(A1109,2)</f>
        <v>10</v>
      </c>
      <c r="Y1109" s="9" t="str">
        <f>RIGHT(A1109,3)</f>
        <v>310</v>
      </c>
      <c r="Z1109" s="9" t="str">
        <f t="shared" si="160"/>
        <v>ic Car</v>
      </c>
      <c r="AA1109" s="9" t="str">
        <f t="shared" si="161"/>
        <v>ppe</v>
      </c>
    </row>
    <row r="1110" spans="1:27" x14ac:dyDescent="0.25">
      <c r="A1110">
        <v>10319</v>
      </c>
      <c r="B1110">
        <v>46</v>
      </c>
      <c r="C1110">
        <v>73.98</v>
      </c>
      <c r="D1110">
        <v>1</v>
      </c>
      <c r="E1110" s="1">
        <v>41208.091666666667</v>
      </c>
      <c r="F1110" s="1">
        <v>41210.747986111113</v>
      </c>
      <c r="G1110" t="s">
        <v>16</v>
      </c>
      <c r="H1110" t="s">
        <v>107</v>
      </c>
      <c r="I1110" t="s">
        <v>18</v>
      </c>
      <c r="J1110" t="s">
        <v>19</v>
      </c>
      <c r="K1110">
        <v>10022</v>
      </c>
      <c r="L1110" t="s">
        <v>20</v>
      </c>
      <c r="M1110" t="s">
        <v>21</v>
      </c>
      <c r="N1110" t="s">
        <v>272</v>
      </c>
      <c r="O1110" t="s">
        <v>273</v>
      </c>
      <c r="P1110" s="14" t="str">
        <f t="shared" si="153"/>
        <v>Kee Kuo</v>
      </c>
      <c r="Q1110" s="14" t="str">
        <f t="shared" si="154"/>
        <v>Kee Kuo</v>
      </c>
      <c r="R1110" t="s">
        <v>33</v>
      </c>
      <c r="S1110" s="7">
        <f t="shared" si="155"/>
        <v>6</v>
      </c>
      <c r="T1110" s="7" t="str">
        <f t="shared" si="156"/>
        <v>Medium</v>
      </c>
      <c r="U1110" s="7" t="str">
        <f t="shared" si="157"/>
        <v>MEDIUM</v>
      </c>
      <c r="V1110" s="7" t="str">
        <f t="shared" si="158"/>
        <v>medium</v>
      </c>
      <c r="W1110" s="7" t="str">
        <f t="shared" si="159"/>
        <v>Medium</v>
      </c>
      <c r="X1110" s="9" t="str">
        <f>LEFT(A1110,2)</f>
        <v>10</v>
      </c>
      <c r="Y1110" s="9" t="str">
        <f>RIGHT(A1110,3)</f>
        <v>319</v>
      </c>
      <c r="Z1110" s="9" t="str">
        <f t="shared" si="160"/>
        <v>ic Car</v>
      </c>
      <c r="AA1110" s="9" t="str">
        <f t="shared" si="161"/>
        <v>ppe</v>
      </c>
    </row>
    <row r="1111" spans="1:27" x14ac:dyDescent="0.25">
      <c r="A1111">
        <v>10329</v>
      </c>
      <c r="B1111">
        <v>38</v>
      </c>
      <c r="C1111">
        <v>59.1</v>
      </c>
      <c r="D1111">
        <v>10</v>
      </c>
      <c r="E1111" s="1">
        <v>42050.038194444445</v>
      </c>
      <c r="F1111" s="1">
        <v>42050.605763888889</v>
      </c>
      <c r="G1111" t="s">
        <v>16</v>
      </c>
      <c r="H1111" t="s">
        <v>107</v>
      </c>
      <c r="I1111" t="s">
        <v>18</v>
      </c>
      <c r="J1111" t="s">
        <v>19</v>
      </c>
      <c r="K1111">
        <v>10022</v>
      </c>
      <c r="L1111" t="s">
        <v>20</v>
      </c>
      <c r="M1111" t="s">
        <v>21</v>
      </c>
      <c r="N1111" t="s">
        <v>22</v>
      </c>
      <c r="O1111" t="s">
        <v>23</v>
      </c>
      <c r="P1111" s="14" t="str">
        <f t="shared" si="153"/>
        <v>Kwai Yu</v>
      </c>
      <c r="Q1111" s="14" t="str">
        <f t="shared" si="154"/>
        <v>Kwai Yu</v>
      </c>
      <c r="R1111" t="s">
        <v>24</v>
      </c>
      <c r="S1111" s="7">
        <f t="shared" si="155"/>
        <v>5</v>
      </c>
      <c r="T1111" s="7" t="str">
        <f t="shared" si="156"/>
        <v>Small</v>
      </c>
      <c r="U1111" s="7" t="str">
        <f t="shared" si="157"/>
        <v>SMALL</v>
      </c>
      <c r="V1111" s="7" t="str">
        <f t="shared" si="158"/>
        <v>small</v>
      </c>
      <c r="W1111" s="7" t="str">
        <f t="shared" si="159"/>
        <v>Small</v>
      </c>
      <c r="X1111" s="9" t="str">
        <f>LEFT(A1111,2)</f>
        <v>10</v>
      </c>
      <c r="Y1111" s="9" t="str">
        <f>RIGHT(A1111,3)</f>
        <v>329</v>
      </c>
      <c r="Z1111" s="9" t="str">
        <f t="shared" si="160"/>
        <v>ic Car</v>
      </c>
      <c r="AA1111" s="9" t="str">
        <f t="shared" si="161"/>
        <v>ppe</v>
      </c>
    </row>
    <row r="1112" spans="1:27" x14ac:dyDescent="0.25">
      <c r="A1112">
        <v>10342</v>
      </c>
      <c r="B1112">
        <v>25</v>
      </c>
      <c r="C1112">
        <v>66.739999999999995</v>
      </c>
      <c r="D1112">
        <v>5</v>
      </c>
      <c r="E1112" s="1">
        <v>41332.057638888888</v>
      </c>
      <c r="F1112" s="1">
        <v>41332.863587962966</v>
      </c>
      <c r="G1112" t="s">
        <v>16</v>
      </c>
      <c r="H1112" t="s">
        <v>107</v>
      </c>
      <c r="I1112" t="s">
        <v>54</v>
      </c>
      <c r="J1112" t="s">
        <v>55</v>
      </c>
      <c r="K1112">
        <v>3004</v>
      </c>
      <c r="L1112" t="s">
        <v>56</v>
      </c>
      <c r="M1112" t="s">
        <v>57</v>
      </c>
      <c r="N1112" t="s">
        <v>58</v>
      </c>
      <c r="O1112" t="s">
        <v>59</v>
      </c>
      <c r="P1112" s="14" t="str">
        <f t="shared" si="153"/>
        <v>Peter Ferguson</v>
      </c>
      <c r="Q1112" s="14" t="str">
        <f t="shared" si="154"/>
        <v>Peter Ferguson</v>
      </c>
      <c r="R1112" t="s">
        <v>24</v>
      </c>
      <c r="S1112" s="7">
        <f t="shared" si="155"/>
        <v>5</v>
      </c>
      <c r="T1112" s="7" t="str">
        <f t="shared" si="156"/>
        <v>Small</v>
      </c>
      <c r="U1112" s="7" t="str">
        <f t="shared" si="157"/>
        <v>SMALL</v>
      </c>
      <c r="V1112" s="7" t="str">
        <f t="shared" si="158"/>
        <v>small</v>
      </c>
      <c r="W1112" s="7" t="str">
        <f t="shared" si="159"/>
        <v>Small</v>
      </c>
      <c r="X1112" s="9" t="str">
        <f>LEFT(A1112,2)</f>
        <v>10</v>
      </c>
      <c r="Y1112" s="9" t="str">
        <f>RIGHT(A1112,3)</f>
        <v>342</v>
      </c>
      <c r="Z1112" s="9" t="str">
        <f t="shared" si="160"/>
        <v>ic Car</v>
      </c>
      <c r="AA1112" s="9" t="str">
        <f t="shared" si="161"/>
        <v>ppe</v>
      </c>
    </row>
    <row r="1113" spans="1:27" x14ac:dyDescent="0.25">
      <c r="A1113">
        <v>10363</v>
      </c>
      <c r="B1113">
        <v>46</v>
      </c>
      <c r="C1113">
        <v>60.3</v>
      </c>
      <c r="D1113">
        <v>10</v>
      </c>
      <c r="E1113" s="1">
        <v>42329.052777777775</v>
      </c>
      <c r="F1113" s="1">
        <v>42330.955763888887</v>
      </c>
      <c r="G1113" t="s">
        <v>16</v>
      </c>
      <c r="H1113" t="s">
        <v>107</v>
      </c>
      <c r="I1113" t="s">
        <v>254</v>
      </c>
      <c r="K1113" t="s">
        <v>255</v>
      </c>
      <c r="L1113" t="s">
        <v>76</v>
      </c>
      <c r="M1113" t="s">
        <v>27</v>
      </c>
      <c r="N1113" t="s">
        <v>256</v>
      </c>
      <c r="O1113" t="s">
        <v>257</v>
      </c>
      <c r="P1113" s="14" t="str">
        <f t="shared" si="153"/>
        <v>Kalle Suominen</v>
      </c>
      <c r="Q1113" s="14" t="str">
        <f t="shared" si="154"/>
        <v>Kalle Suominen</v>
      </c>
      <c r="R1113" t="s">
        <v>24</v>
      </c>
      <c r="S1113" s="7">
        <f t="shared" si="155"/>
        <v>5</v>
      </c>
      <c r="T1113" s="7" t="str">
        <f t="shared" si="156"/>
        <v>Small</v>
      </c>
      <c r="U1113" s="7" t="str">
        <f t="shared" si="157"/>
        <v>SMALL</v>
      </c>
      <c r="V1113" s="7" t="str">
        <f t="shared" si="158"/>
        <v>small</v>
      </c>
      <c r="W1113" s="7" t="str">
        <f t="shared" si="159"/>
        <v>Small</v>
      </c>
      <c r="X1113" s="9" t="str">
        <f>LEFT(A1113,2)</f>
        <v>10</v>
      </c>
      <c r="Y1113" s="9" t="str">
        <f>RIGHT(A1113,3)</f>
        <v>363</v>
      </c>
      <c r="Z1113" s="9" t="str">
        <f t="shared" si="160"/>
        <v>ic Car</v>
      </c>
      <c r="AA1113" s="9" t="str">
        <f t="shared" si="161"/>
        <v>ppe</v>
      </c>
    </row>
    <row r="1114" spans="1:27" x14ac:dyDescent="0.25">
      <c r="A1114">
        <v>10378</v>
      </c>
      <c r="B1114">
        <v>22</v>
      </c>
      <c r="C1114">
        <v>100</v>
      </c>
      <c r="D1114">
        <v>4</v>
      </c>
      <c r="E1114" s="1">
        <v>41190.030555555553</v>
      </c>
      <c r="F1114" s="1">
        <v>41192.106527777774</v>
      </c>
      <c r="G1114" t="s">
        <v>16</v>
      </c>
      <c r="H1114" t="s">
        <v>107</v>
      </c>
      <c r="I1114" t="s">
        <v>103</v>
      </c>
      <c r="K1114">
        <v>28034</v>
      </c>
      <c r="L1114" t="s">
        <v>104</v>
      </c>
      <c r="M1114" t="s">
        <v>27</v>
      </c>
      <c r="N1114" t="s">
        <v>105</v>
      </c>
      <c r="O1114" t="s">
        <v>106</v>
      </c>
      <c r="P1114" s="14" t="str">
        <f t="shared" si="153"/>
        <v>Diego Freyre</v>
      </c>
      <c r="Q1114" s="14" t="str">
        <f t="shared" si="154"/>
        <v>Diego Freyre</v>
      </c>
      <c r="R1114" t="s">
        <v>24</v>
      </c>
      <c r="S1114" s="7">
        <f t="shared" si="155"/>
        <v>5</v>
      </c>
      <c r="T1114" s="7" t="str">
        <f t="shared" si="156"/>
        <v>Small</v>
      </c>
      <c r="U1114" s="7" t="str">
        <f t="shared" si="157"/>
        <v>SMALL</v>
      </c>
      <c r="V1114" s="7" t="str">
        <f t="shared" si="158"/>
        <v>small</v>
      </c>
      <c r="W1114" s="7" t="str">
        <f t="shared" si="159"/>
        <v>Small</v>
      </c>
      <c r="X1114" s="9" t="str">
        <f>LEFT(A1114,2)</f>
        <v>10</v>
      </c>
      <c r="Y1114" s="9" t="str">
        <f>RIGHT(A1114,3)</f>
        <v>378</v>
      </c>
      <c r="Z1114" s="9" t="str">
        <f t="shared" si="160"/>
        <v>ic Car</v>
      </c>
      <c r="AA1114" s="9" t="str">
        <f t="shared" si="161"/>
        <v>ppe</v>
      </c>
    </row>
    <row r="1115" spans="1:27" x14ac:dyDescent="0.25">
      <c r="A1115">
        <v>10390</v>
      </c>
      <c r="B1115">
        <v>40</v>
      </c>
      <c r="C1115">
        <v>100</v>
      </c>
      <c r="D1115">
        <v>9</v>
      </c>
      <c r="E1115" s="1">
        <v>42056.013888888891</v>
      </c>
      <c r="F1115" s="1">
        <v>42058.444166666668</v>
      </c>
      <c r="G1115" t="s">
        <v>16</v>
      </c>
      <c r="H1115" t="s">
        <v>107</v>
      </c>
      <c r="I1115" t="s">
        <v>156</v>
      </c>
      <c r="J1115" t="s">
        <v>35</v>
      </c>
      <c r="K1115">
        <v>97562</v>
      </c>
      <c r="L1115" t="s">
        <v>20</v>
      </c>
      <c r="M1115" t="s">
        <v>21</v>
      </c>
      <c r="N1115" t="s">
        <v>157</v>
      </c>
      <c r="O1115" t="s">
        <v>158</v>
      </c>
      <c r="P1115" s="14" t="str">
        <f t="shared" si="153"/>
        <v>Valarie Nelson</v>
      </c>
      <c r="Q1115" s="14" t="str">
        <f t="shared" si="154"/>
        <v>Valarie Nelson</v>
      </c>
      <c r="R1115" t="s">
        <v>33</v>
      </c>
      <c r="S1115" s="7">
        <f t="shared" si="155"/>
        <v>6</v>
      </c>
      <c r="T1115" s="7" t="str">
        <f t="shared" si="156"/>
        <v>Medium</v>
      </c>
      <c r="U1115" s="7" t="str">
        <f t="shared" si="157"/>
        <v>MEDIUM</v>
      </c>
      <c r="V1115" s="7" t="str">
        <f t="shared" si="158"/>
        <v>medium</v>
      </c>
      <c r="W1115" s="7" t="str">
        <f t="shared" si="159"/>
        <v>Medium</v>
      </c>
      <c r="X1115" s="9" t="str">
        <f>LEFT(A1115,2)</f>
        <v>10</v>
      </c>
      <c r="Y1115" s="9" t="str">
        <f>RIGHT(A1115,3)</f>
        <v>390</v>
      </c>
      <c r="Z1115" s="9" t="str">
        <f t="shared" si="160"/>
        <v>ic Car</v>
      </c>
      <c r="AA1115" s="9" t="str">
        <f t="shared" si="161"/>
        <v>ppe</v>
      </c>
    </row>
    <row r="1116" spans="1:27" x14ac:dyDescent="0.25">
      <c r="A1116">
        <v>10103</v>
      </c>
      <c r="B1116">
        <v>46</v>
      </c>
      <c r="C1116">
        <v>100</v>
      </c>
      <c r="D1116">
        <v>16</v>
      </c>
      <c r="E1116" s="1">
        <v>41800.070138888892</v>
      </c>
      <c r="F1116" s="1">
        <v>41800.832824074074</v>
      </c>
      <c r="G1116" t="s">
        <v>16</v>
      </c>
      <c r="H1116" t="s">
        <v>289</v>
      </c>
      <c r="I1116" t="s">
        <v>79</v>
      </c>
      <c r="K1116">
        <v>4110</v>
      </c>
      <c r="L1116" t="s">
        <v>48</v>
      </c>
      <c r="M1116" t="s">
        <v>27</v>
      </c>
      <c r="N1116" t="s">
        <v>80</v>
      </c>
      <c r="O1116" t="s">
        <v>81</v>
      </c>
      <c r="P1116" s="14" t="str">
        <f t="shared" si="153"/>
        <v>Jonas Bergulfsen</v>
      </c>
      <c r="Q1116" s="14" t="str">
        <f t="shared" si="154"/>
        <v>Jonas Bergulfsen</v>
      </c>
      <c r="R1116" t="s">
        <v>33</v>
      </c>
      <c r="S1116" s="7">
        <f t="shared" si="155"/>
        <v>6</v>
      </c>
      <c r="T1116" s="7" t="str">
        <f t="shared" si="156"/>
        <v>Medium</v>
      </c>
      <c r="U1116" s="7" t="str">
        <f t="shared" si="157"/>
        <v>MEDIUM</v>
      </c>
      <c r="V1116" s="7" t="str">
        <f t="shared" si="158"/>
        <v>medium</v>
      </c>
      <c r="W1116" s="7" t="str">
        <f t="shared" si="159"/>
        <v>Medium</v>
      </c>
      <c r="X1116" s="9" t="str">
        <f>LEFT(A1116,2)</f>
        <v>10</v>
      </c>
      <c r="Y1116" s="9" t="str">
        <f>RIGHT(A1116,3)</f>
        <v>103</v>
      </c>
      <c r="Z1116" s="9" t="str">
        <f t="shared" si="160"/>
        <v>ge Car</v>
      </c>
      <c r="AA1116" s="9" t="str">
        <f t="shared" si="161"/>
        <v>ppe</v>
      </c>
    </row>
    <row r="1117" spans="1:27" x14ac:dyDescent="0.25">
      <c r="A1117">
        <v>10111</v>
      </c>
      <c r="B1117">
        <v>39</v>
      </c>
      <c r="C1117">
        <v>100</v>
      </c>
      <c r="D1117">
        <v>4</v>
      </c>
      <c r="E1117" s="1">
        <v>41261.032638888886</v>
      </c>
      <c r="F1117" s="1">
        <v>41262.191631944443</v>
      </c>
      <c r="G1117" t="s">
        <v>16</v>
      </c>
      <c r="H1117" t="s">
        <v>289</v>
      </c>
      <c r="I1117" t="s">
        <v>38</v>
      </c>
      <c r="J1117" t="s">
        <v>35</v>
      </c>
      <c r="L1117" t="s">
        <v>20</v>
      </c>
      <c r="M1117" t="s">
        <v>21</v>
      </c>
      <c r="N1117" t="s">
        <v>51</v>
      </c>
      <c r="O1117" t="s">
        <v>37</v>
      </c>
      <c r="P1117" s="14" t="str">
        <f t="shared" si="153"/>
        <v>Julie Murphy</v>
      </c>
      <c r="Q1117" s="14" t="str">
        <f t="shared" si="154"/>
        <v>Julie Murphy</v>
      </c>
      <c r="R1117" t="s">
        <v>33</v>
      </c>
      <c r="S1117" s="7">
        <f t="shared" si="155"/>
        <v>6</v>
      </c>
      <c r="T1117" s="7" t="str">
        <f t="shared" si="156"/>
        <v>Medium</v>
      </c>
      <c r="U1117" s="7" t="str">
        <f t="shared" si="157"/>
        <v>MEDIUM</v>
      </c>
      <c r="V1117" s="7" t="str">
        <f t="shared" si="158"/>
        <v>medium</v>
      </c>
      <c r="W1117" s="7" t="str">
        <f t="shared" si="159"/>
        <v>Medium</v>
      </c>
      <c r="X1117" s="9" t="str">
        <f>LEFT(A1117,2)</f>
        <v>10</v>
      </c>
      <c r="Y1117" s="9" t="str">
        <f>RIGHT(A1117,3)</f>
        <v>111</v>
      </c>
      <c r="Z1117" s="9" t="str">
        <f t="shared" si="160"/>
        <v>ge Car</v>
      </c>
      <c r="AA1117" s="9" t="str">
        <f t="shared" si="161"/>
        <v>ppe</v>
      </c>
    </row>
    <row r="1118" spans="1:27" x14ac:dyDescent="0.25">
      <c r="A1118">
        <v>10126</v>
      </c>
      <c r="B1118">
        <v>38</v>
      </c>
      <c r="C1118">
        <v>82.34</v>
      </c>
      <c r="D1118">
        <v>16</v>
      </c>
      <c r="E1118" s="1">
        <v>41739.993750000001</v>
      </c>
      <c r="F1118" s="1">
        <v>41740.838576388887</v>
      </c>
      <c r="G1118" t="s">
        <v>16</v>
      </c>
      <c r="H1118" t="s">
        <v>289</v>
      </c>
      <c r="I1118" t="s">
        <v>103</v>
      </c>
      <c r="K1118">
        <v>28023</v>
      </c>
      <c r="L1118" t="s">
        <v>104</v>
      </c>
      <c r="M1118" t="s">
        <v>27</v>
      </c>
      <c r="N1118" t="s">
        <v>113</v>
      </c>
      <c r="O1118" t="s">
        <v>114</v>
      </c>
      <c r="P1118" s="14" t="str">
        <f t="shared" si="153"/>
        <v>MartÂ¡n Sommer</v>
      </c>
      <c r="Q1118" s="14" t="str">
        <f t="shared" si="154"/>
        <v>MartÂ¡n Sommer</v>
      </c>
      <c r="R1118" t="s">
        <v>33</v>
      </c>
      <c r="S1118" s="7">
        <f t="shared" si="155"/>
        <v>6</v>
      </c>
      <c r="T1118" s="7" t="str">
        <f t="shared" si="156"/>
        <v>Medium</v>
      </c>
      <c r="U1118" s="7" t="str">
        <f t="shared" si="157"/>
        <v>MEDIUM</v>
      </c>
      <c r="V1118" s="7" t="str">
        <f t="shared" si="158"/>
        <v>medium</v>
      </c>
      <c r="W1118" s="7" t="str">
        <f t="shared" si="159"/>
        <v>Medium</v>
      </c>
      <c r="X1118" s="9" t="str">
        <f>LEFT(A1118,2)</f>
        <v>10</v>
      </c>
      <c r="Y1118" s="9" t="str">
        <f>RIGHT(A1118,3)</f>
        <v>126</v>
      </c>
      <c r="Z1118" s="9" t="str">
        <f t="shared" si="160"/>
        <v>ge Car</v>
      </c>
      <c r="AA1118" s="9" t="str">
        <f t="shared" si="161"/>
        <v>ppe</v>
      </c>
    </row>
    <row r="1119" spans="1:27" x14ac:dyDescent="0.25">
      <c r="A1119">
        <v>10139</v>
      </c>
      <c r="B1119">
        <v>30</v>
      </c>
      <c r="C1119">
        <v>100</v>
      </c>
      <c r="D1119">
        <v>5</v>
      </c>
      <c r="E1119" s="1">
        <v>42048.033333333333</v>
      </c>
      <c r="F1119" s="1">
        <v>42049.357511574075</v>
      </c>
      <c r="G1119" t="s">
        <v>16</v>
      </c>
      <c r="H1119" t="s">
        <v>289</v>
      </c>
      <c r="I1119" t="s">
        <v>90</v>
      </c>
      <c r="J1119" t="s">
        <v>91</v>
      </c>
      <c r="K1119">
        <v>2067</v>
      </c>
      <c r="L1119" t="s">
        <v>56</v>
      </c>
      <c r="M1119" t="s">
        <v>57</v>
      </c>
      <c r="N1119" t="s">
        <v>92</v>
      </c>
      <c r="O1119" t="s">
        <v>93</v>
      </c>
      <c r="P1119" s="14" t="str">
        <f t="shared" si="153"/>
        <v>Adrian Huxley</v>
      </c>
      <c r="Q1119" s="14" t="str">
        <f t="shared" si="154"/>
        <v>Adrian Huxley</v>
      </c>
      <c r="R1119" t="s">
        <v>33</v>
      </c>
      <c r="S1119" s="7">
        <f t="shared" si="155"/>
        <v>6</v>
      </c>
      <c r="T1119" s="7" t="str">
        <f t="shared" si="156"/>
        <v>Medium</v>
      </c>
      <c r="U1119" s="7" t="str">
        <f t="shared" si="157"/>
        <v>MEDIUM</v>
      </c>
      <c r="V1119" s="7" t="str">
        <f t="shared" si="158"/>
        <v>medium</v>
      </c>
      <c r="W1119" s="7" t="str">
        <f t="shared" si="159"/>
        <v>Medium</v>
      </c>
      <c r="X1119" s="9" t="str">
        <f>LEFT(A1119,2)</f>
        <v>10</v>
      </c>
      <c r="Y1119" s="9" t="str">
        <f>RIGHT(A1119,3)</f>
        <v>139</v>
      </c>
      <c r="Z1119" s="9" t="str">
        <f t="shared" si="160"/>
        <v>ge Car</v>
      </c>
      <c r="AA1119" s="9" t="str">
        <f t="shared" si="161"/>
        <v>ppe</v>
      </c>
    </row>
    <row r="1120" spans="1:27" x14ac:dyDescent="0.25">
      <c r="A1120">
        <v>10149</v>
      </c>
      <c r="B1120">
        <v>42</v>
      </c>
      <c r="C1120">
        <v>94.25</v>
      </c>
      <c r="D1120">
        <v>2</v>
      </c>
      <c r="E1120" s="1">
        <v>42175.001388888886</v>
      </c>
      <c r="F1120" s="1">
        <v>42176.471041666664</v>
      </c>
      <c r="G1120" t="s">
        <v>16</v>
      </c>
      <c r="H1120" t="s">
        <v>289</v>
      </c>
      <c r="I1120" t="s">
        <v>278</v>
      </c>
      <c r="J1120" t="s">
        <v>35</v>
      </c>
      <c r="K1120">
        <v>94217</v>
      </c>
      <c r="L1120" t="s">
        <v>20</v>
      </c>
      <c r="M1120" t="s">
        <v>21</v>
      </c>
      <c r="N1120" t="s">
        <v>279</v>
      </c>
      <c r="O1120" t="s">
        <v>221</v>
      </c>
      <c r="P1120" s="14" t="str">
        <f t="shared" si="153"/>
        <v>Sue Taylor</v>
      </c>
      <c r="Q1120" s="14" t="str">
        <f t="shared" si="154"/>
        <v>Sue Taylor</v>
      </c>
      <c r="R1120" t="s">
        <v>33</v>
      </c>
      <c r="S1120" s="7">
        <f t="shared" si="155"/>
        <v>6</v>
      </c>
      <c r="T1120" s="7" t="str">
        <f t="shared" si="156"/>
        <v>Medium</v>
      </c>
      <c r="U1120" s="7" t="str">
        <f t="shared" si="157"/>
        <v>MEDIUM</v>
      </c>
      <c r="V1120" s="7" t="str">
        <f t="shared" si="158"/>
        <v>medium</v>
      </c>
      <c r="W1120" s="7" t="str">
        <f t="shared" si="159"/>
        <v>Medium</v>
      </c>
      <c r="X1120" s="9" t="str">
        <f>LEFT(A1120,2)</f>
        <v>10</v>
      </c>
      <c r="Y1120" s="9" t="str">
        <f>RIGHT(A1120,3)</f>
        <v>149</v>
      </c>
      <c r="Z1120" s="9" t="str">
        <f t="shared" si="160"/>
        <v>ge Car</v>
      </c>
      <c r="AA1120" s="9" t="str">
        <f t="shared" si="161"/>
        <v>ppe</v>
      </c>
    </row>
    <row r="1121" spans="1:27" x14ac:dyDescent="0.25">
      <c r="A1121">
        <v>10163</v>
      </c>
      <c r="B1121">
        <v>43</v>
      </c>
      <c r="C1121">
        <v>100</v>
      </c>
      <c r="D1121">
        <v>6</v>
      </c>
      <c r="E1121" s="1">
        <v>42024.943749999999</v>
      </c>
      <c r="F1121" s="1">
        <v>42026.712187500001</v>
      </c>
      <c r="G1121" t="s">
        <v>16</v>
      </c>
      <c r="H1121" t="s">
        <v>289</v>
      </c>
      <c r="I1121" t="s">
        <v>18</v>
      </c>
      <c r="J1121" t="s">
        <v>19</v>
      </c>
      <c r="K1121">
        <v>10022</v>
      </c>
      <c r="L1121" t="s">
        <v>20</v>
      </c>
      <c r="M1121" t="s">
        <v>21</v>
      </c>
      <c r="N1121" t="s">
        <v>73</v>
      </c>
      <c r="O1121" t="s">
        <v>119</v>
      </c>
      <c r="P1121" s="14" t="str">
        <f t="shared" si="153"/>
        <v>Maria Hernandez</v>
      </c>
      <c r="Q1121" s="14" t="str">
        <f t="shared" si="154"/>
        <v>Maria Hernandez</v>
      </c>
      <c r="R1121" t="s">
        <v>33</v>
      </c>
      <c r="S1121" s="7">
        <f t="shared" si="155"/>
        <v>6</v>
      </c>
      <c r="T1121" s="7" t="str">
        <f t="shared" si="156"/>
        <v>Medium</v>
      </c>
      <c r="U1121" s="7" t="str">
        <f t="shared" si="157"/>
        <v>MEDIUM</v>
      </c>
      <c r="V1121" s="7" t="str">
        <f t="shared" si="158"/>
        <v>medium</v>
      </c>
      <c r="W1121" s="7" t="str">
        <f t="shared" si="159"/>
        <v>Medium</v>
      </c>
      <c r="X1121" s="9" t="str">
        <f>LEFT(A1121,2)</f>
        <v>10</v>
      </c>
      <c r="Y1121" s="9" t="str">
        <f>RIGHT(A1121,3)</f>
        <v>163</v>
      </c>
      <c r="Z1121" s="9" t="str">
        <f t="shared" si="160"/>
        <v>ge Car</v>
      </c>
      <c r="AA1121" s="9" t="str">
        <f t="shared" si="161"/>
        <v>ppe</v>
      </c>
    </row>
    <row r="1122" spans="1:27" x14ac:dyDescent="0.25">
      <c r="A1122">
        <v>10173</v>
      </c>
      <c r="B1122">
        <v>29</v>
      </c>
      <c r="C1122">
        <v>95.24</v>
      </c>
      <c r="D1122">
        <v>4</v>
      </c>
      <c r="E1122" s="1">
        <v>41469.980555555558</v>
      </c>
      <c r="F1122" s="1">
        <v>41472.649907407409</v>
      </c>
      <c r="G1122" t="s">
        <v>16</v>
      </c>
      <c r="H1122" t="s">
        <v>289</v>
      </c>
      <c r="I1122" t="s">
        <v>290</v>
      </c>
      <c r="K1122">
        <v>24100</v>
      </c>
      <c r="L1122" t="s">
        <v>148</v>
      </c>
      <c r="M1122" t="s">
        <v>27</v>
      </c>
      <c r="N1122" t="s">
        <v>291</v>
      </c>
      <c r="O1122" t="s">
        <v>292</v>
      </c>
      <c r="P1122" s="14" t="str">
        <f t="shared" si="153"/>
        <v>Giovanni Rovelli</v>
      </c>
      <c r="Q1122" s="14" t="str">
        <f t="shared" si="154"/>
        <v>Giovanni Rovelli</v>
      </c>
      <c r="R1122" t="s">
        <v>24</v>
      </c>
      <c r="S1122" s="7">
        <f t="shared" si="155"/>
        <v>5</v>
      </c>
      <c r="T1122" s="7" t="str">
        <f t="shared" si="156"/>
        <v>Small</v>
      </c>
      <c r="U1122" s="7" t="str">
        <f t="shared" si="157"/>
        <v>SMALL</v>
      </c>
      <c r="V1122" s="7" t="str">
        <f t="shared" si="158"/>
        <v>small</v>
      </c>
      <c r="W1122" s="7" t="str">
        <f t="shared" si="159"/>
        <v>Small</v>
      </c>
      <c r="X1122" s="9" t="str">
        <f>LEFT(A1122,2)</f>
        <v>10</v>
      </c>
      <c r="Y1122" s="9" t="str">
        <f>RIGHT(A1122,3)</f>
        <v>173</v>
      </c>
      <c r="Z1122" s="9" t="str">
        <f t="shared" si="160"/>
        <v>ge Car</v>
      </c>
      <c r="AA1122" s="9" t="str">
        <f t="shared" si="161"/>
        <v>ppe</v>
      </c>
    </row>
    <row r="1123" spans="1:27" x14ac:dyDescent="0.25">
      <c r="A1123">
        <v>10182</v>
      </c>
      <c r="B1123">
        <v>33</v>
      </c>
      <c r="C1123">
        <v>86.31</v>
      </c>
      <c r="D1123">
        <v>1</v>
      </c>
      <c r="E1123" s="1">
        <v>41634.04791666667</v>
      </c>
      <c r="F1123" s="1">
        <v>41637.018611111111</v>
      </c>
      <c r="G1123" t="s">
        <v>16</v>
      </c>
      <c r="H1123" t="s">
        <v>289</v>
      </c>
      <c r="I1123" t="s">
        <v>156</v>
      </c>
      <c r="J1123" t="s">
        <v>35</v>
      </c>
      <c r="K1123">
        <v>97562</v>
      </c>
      <c r="L1123" t="s">
        <v>20</v>
      </c>
      <c r="M1123" t="s">
        <v>21</v>
      </c>
      <c r="N1123" t="s">
        <v>157</v>
      </c>
      <c r="O1123" t="s">
        <v>158</v>
      </c>
      <c r="P1123" s="14" t="str">
        <f t="shared" si="153"/>
        <v>Valarie Nelson</v>
      </c>
      <c r="Q1123" s="14" t="str">
        <f t="shared" si="154"/>
        <v>Valarie Nelson</v>
      </c>
      <c r="R1123" t="s">
        <v>24</v>
      </c>
      <c r="S1123" s="7">
        <f t="shared" si="155"/>
        <v>5</v>
      </c>
      <c r="T1123" s="7" t="str">
        <f t="shared" si="156"/>
        <v>Small</v>
      </c>
      <c r="U1123" s="7" t="str">
        <f t="shared" si="157"/>
        <v>SMALL</v>
      </c>
      <c r="V1123" s="7" t="str">
        <f t="shared" si="158"/>
        <v>small</v>
      </c>
      <c r="W1123" s="7" t="str">
        <f t="shared" si="159"/>
        <v>Small</v>
      </c>
      <c r="X1123" s="9" t="str">
        <f>LEFT(A1123,2)</f>
        <v>10</v>
      </c>
      <c r="Y1123" s="9" t="str">
        <f>RIGHT(A1123,3)</f>
        <v>182</v>
      </c>
      <c r="Z1123" s="9" t="str">
        <f t="shared" si="160"/>
        <v>ge Car</v>
      </c>
      <c r="AA1123" s="9" t="str">
        <f t="shared" si="161"/>
        <v>ppe</v>
      </c>
    </row>
    <row r="1124" spans="1:27" x14ac:dyDescent="0.25">
      <c r="A1124">
        <v>10193</v>
      </c>
      <c r="B1124">
        <v>32</v>
      </c>
      <c r="C1124">
        <v>79.37</v>
      </c>
      <c r="D1124">
        <v>5</v>
      </c>
      <c r="E1124" s="1">
        <v>41512.019444444442</v>
      </c>
      <c r="F1124" s="1">
        <v>41513.414710648147</v>
      </c>
      <c r="G1124" t="s">
        <v>16</v>
      </c>
      <c r="H1124" t="s">
        <v>289</v>
      </c>
      <c r="I1124" t="s">
        <v>293</v>
      </c>
      <c r="J1124" t="s">
        <v>55</v>
      </c>
      <c r="K1124">
        <v>3150</v>
      </c>
      <c r="L1124" t="s">
        <v>56</v>
      </c>
      <c r="M1124" t="s">
        <v>57</v>
      </c>
      <c r="N1124" t="s">
        <v>294</v>
      </c>
      <c r="O1124" t="s">
        <v>295</v>
      </c>
      <c r="P1124" s="14" t="str">
        <f t="shared" si="153"/>
        <v>Sean Connery</v>
      </c>
      <c r="Q1124" s="14" t="str">
        <f t="shared" si="154"/>
        <v>Sean Connery</v>
      </c>
      <c r="R1124" t="s">
        <v>24</v>
      </c>
      <c r="S1124" s="7">
        <f t="shared" si="155"/>
        <v>5</v>
      </c>
      <c r="T1124" s="7" t="str">
        <f t="shared" si="156"/>
        <v>Small</v>
      </c>
      <c r="U1124" s="7" t="str">
        <f t="shared" si="157"/>
        <v>SMALL</v>
      </c>
      <c r="V1124" s="7" t="str">
        <f t="shared" si="158"/>
        <v>small</v>
      </c>
      <c r="W1124" s="7" t="str">
        <f t="shared" si="159"/>
        <v>Small</v>
      </c>
      <c r="X1124" s="9" t="str">
        <f>LEFT(A1124,2)</f>
        <v>10</v>
      </c>
      <c r="Y1124" s="9" t="str">
        <f>RIGHT(A1124,3)</f>
        <v>193</v>
      </c>
      <c r="Z1124" s="9" t="str">
        <f t="shared" si="160"/>
        <v>ge Car</v>
      </c>
      <c r="AA1124" s="9" t="str">
        <f t="shared" si="161"/>
        <v>ppe</v>
      </c>
    </row>
    <row r="1125" spans="1:27" x14ac:dyDescent="0.25">
      <c r="A1125">
        <v>10206</v>
      </c>
      <c r="B1125">
        <v>28</v>
      </c>
      <c r="C1125">
        <v>87.3</v>
      </c>
      <c r="D1125">
        <v>11</v>
      </c>
      <c r="E1125" s="1">
        <v>41159.027083333334</v>
      </c>
      <c r="F1125" s="1">
        <v>41160.930474537039</v>
      </c>
      <c r="G1125" t="s">
        <v>16</v>
      </c>
      <c r="H1125" t="s">
        <v>289</v>
      </c>
      <c r="I1125" t="s">
        <v>130</v>
      </c>
      <c r="J1125" t="s">
        <v>131</v>
      </c>
      <c r="K1125" t="s">
        <v>132</v>
      </c>
      <c r="L1125" t="s">
        <v>133</v>
      </c>
      <c r="M1125" t="s">
        <v>21</v>
      </c>
      <c r="N1125" t="s">
        <v>134</v>
      </c>
      <c r="O1125" t="s">
        <v>135</v>
      </c>
      <c r="P1125" s="14" t="str">
        <f t="shared" si="153"/>
        <v>Yoshi Tannamuri</v>
      </c>
      <c r="Q1125" s="14" t="str">
        <f t="shared" si="154"/>
        <v>Yoshi Tannamuri</v>
      </c>
      <c r="R1125" t="s">
        <v>24</v>
      </c>
      <c r="S1125" s="7">
        <f t="shared" si="155"/>
        <v>5</v>
      </c>
      <c r="T1125" s="7" t="str">
        <f t="shared" si="156"/>
        <v>Small</v>
      </c>
      <c r="U1125" s="7" t="str">
        <f t="shared" si="157"/>
        <v>SMALL</v>
      </c>
      <c r="V1125" s="7" t="str">
        <f t="shared" si="158"/>
        <v>small</v>
      </c>
      <c r="W1125" s="7" t="str">
        <f t="shared" si="159"/>
        <v>Small</v>
      </c>
      <c r="X1125" s="9" t="str">
        <f>LEFT(A1125,2)</f>
        <v>10</v>
      </c>
      <c r="Y1125" s="9" t="str">
        <f>RIGHT(A1125,3)</f>
        <v>206</v>
      </c>
      <c r="Z1125" s="9" t="str">
        <f t="shared" si="160"/>
        <v>ge Car</v>
      </c>
      <c r="AA1125" s="9" t="str">
        <f t="shared" si="161"/>
        <v>ppe</v>
      </c>
    </row>
    <row r="1126" spans="1:27" x14ac:dyDescent="0.25">
      <c r="A1126">
        <v>10215</v>
      </c>
      <c r="B1126">
        <v>41</v>
      </c>
      <c r="C1126">
        <v>100</v>
      </c>
      <c r="D1126">
        <v>8</v>
      </c>
      <c r="E1126" s="1">
        <v>42430.035416666666</v>
      </c>
      <c r="F1126" s="1">
        <v>42431.494537037041</v>
      </c>
      <c r="G1126" t="s">
        <v>16</v>
      </c>
      <c r="H1126" t="s">
        <v>289</v>
      </c>
      <c r="I1126" t="s">
        <v>136</v>
      </c>
      <c r="J1126" t="s">
        <v>35</v>
      </c>
      <c r="K1126">
        <v>94019</v>
      </c>
      <c r="L1126" t="s">
        <v>20</v>
      </c>
      <c r="M1126" t="s">
        <v>21</v>
      </c>
      <c r="N1126" t="s">
        <v>137</v>
      </c>
      <c r="O1126" t="s">
        <v>138</v>
      </c>
      <c r="P1126" s="14" t="str">
        <f t="shared" si="153"/>
        <v>Steve Thompson</v>
      </c>
      <c r="Q1126" s="14" t="str">
        <f t="shared" si="154"/>
        <v>Steve Thompson</v>
      </c>
      <c r="R1126" t="s">
        <v>33</v>
      </c>
      <c r="S1126" s="7">
        <f t="shared" si="155"/>
        <v>6</v>
      </c>
      <c r="T1126" s="7" t="str">
        <f t="shared" si="156"/>
        <v>Medium</v>
      </c>
      <c r="U1126" s="7" t="str">
        <f t="shared" si="157"/>
        <v>MEDIUM</v>
      </c>
      <c r="V1126" s="7" t="str">
        <f t="shared" si="158"/>
        <v>medium</v>
      </c>
      <c r="W1126" s="7" t="str">
        <f t="shared" si="159"/>
        <v>Medium</v>
      </c>
      <c r="X1126" s="9" t="str">
        <f>LEFT(A1126,2)</f>
        <v>10</v>
      </c>
      <c r="Y1126" s="9" t="str">
        <f>RIGHT(A1126,3)</f>
        <v>215</v>
      </c>
      <c r="Z1126" s="9" t="str">
        <f t="shared" si="160"/>
        <v>ge Car</v>
      </c>
      <c r="AA1126" s="9" t="str">
        <f t="shared" si="161"/>
        <v>ppe</v>
      </c>
    </row>
    <row r="1127" spans="1:27" x14ac:dyDescent="0.25">
      <c r="A1127">
        <v>10227</v>
      </c>
      <c r="B1127">
        <v>33</v>
      </c>
      <c r="C1127">
        <v>100</v>
      </c>
      <c r="D1127">
        <v>1</v>
      </c>
      <c r="E1127" s="1">
        <v>41364.994444444441</v>
      </c>
      <c r="F1127" s="1">
        <v>41367.528981481482</v>
      </c>
      <c r="G1127" t="s">
        <v>16</v>
      </c>
      <c r="H1127" t="s">
        <v>289</v>
      </c>
      <c r="I1127" t="s">
        <v>127</v>
      </c>
      <c r="K1127">
        <v>69004</v>
      </c>
      <c r="L1127" t="s">
        <v>26</v>
      </c>
      <c r="M1127" t="s">
        <v>27</v>
      </c>
      <c r="N1127" t="s">
        <v>128</v>
      </c>
      <c r="O1127" t="s">
        <v>129</v>
      </c>
      <c r="P1127" s="14" t="str">
        <f t="shared" si="153"/>
        <v>Mary Saveley</v>
      </c>
      <c r="Q1127" s="14" t="str">
        <f t="shared" si="154"/>
        <v>Mary Saveley</v>
      </c>
      <c r="R1127" t="s">
        <v>33</v>
      </c>
      <c r="S1127" s="7">
        <f t="shared" si="155"/>
        <v>6</v>
      </c>
      <c r="T1127" s="7" t="str">
        <f t="shared" si="156"/>
        <v>Medium</v>
      </c>
      <c r="U1127" s="7" t="str">
        <f t="shared" si="157"/>
        <v>MEDIUM</v>
      </c>
      <c r="V1127" s="7" t="str">
        <f t="shared" si="158"/>
        <v>medium</v>
      </c>
      <c r="W1127" s="7" t="str">
        <f t="shared" si="159"/>
        <v>Medium</v>
      </c>
      <c r="X1127" s="9" t="str">
        <f>LEFT(A1127,2)</f>
        <v>10</v>
      </c>
      <c r="Y1127" s="9" t="str">
        <f>RIGHT(A1127,3)</f>
        <v>227</v>
      </c>
      <c r="Z1127" s="9" t="str">
        <f t="shared" si="160"/>
        <v>ge Car</v>
      </c>
      <c r="AA1127" s="9" t="str">
        <f t="shared" si="161"/>
        <v>ppe</v>
      </c>
    </row>
    <row r="1128" spans="1:27" x14ac:dyDescent="0.25">
      <c r="A1128">
        <v>10244</v>
      </c>
      <c r="B1128">
        <v>36</v>
      </c>
      <c r="C1128">
        <v>84.33</v>
      </c>
      <c r="D1128">
        <v>5</v>
      </c>
      <c r="E1128" s="1">
        <v>42137.054861111108</v>
      </c>
      <c r="F1128" s="1">
        <v>42138.795011574075</v>
      </c>
      <c r="G1128" t="s">
        <v>16</v>
      </c>
      <c r="H1128" t="s">
        <v>289</v>
      </c>
      <c r="I1128" t="s">
        <v>103</v>
      </c>
      <c r="K1128">
        <v>28034</v>
      </c>
      <c r="L1128" t="s">
        <v>104</v>
      </c>
      <c r="M1128" t="s">
        <v>27</v>
      </c>
      <c r="N1128" t="s">
        <v>105</v>
      </c>
      <c r="O1128" t="s">
        <v>106</v>
      </c>
      <c r="P1128" s="14" t="str">
        <f t="shared" si="153"/>
        <v>Diego Freyre</v>
      </c>
      <c r="Q1128" s="14" t="str">
        <f t="shared" si="154"/>
        <v>Diego Freyre</v>
      </c>
      <c r="R1128" t="s">
        <v>33</v>
      </c>
      <c r="S1128" s="7">
        <f t="shared" si="155"/>
        <v>6</v>
      </c>
      <c r="T1128" s="7" t="str">
        <f t="shared" si="156"/>
        <v>Medium</v>
      </c>
      <c r="U1128" s="7" t="str">
        <f t="shared" si="157"/>
        <v>MEDIUM</v>
      </c>
      <c r="V1128" s="7" t="str">
        <f t="shared" si="158"/>
        <v>medium</v>
      </c>
      <c r="W1128" s="7" t="str">
        <f t="shared" si="159"/>
        <v>Medium</v>
      </c>
      <c r="X1128" s="9" t="str">
        <f>LEFT(A1128,2)</f>
        <v>10</v>
      </c>
      <c r="Y1128" s="9" t="str">
        <f>RIGHT(A1128,3)</f>
        <v>244</v>
      </c>
      <c r="Z1128" s="9" t="str">
        <f t="shared" si="160"/>
        <v>ge Car</v>
      </c>
      <c r="AA1128" s="9" t="str">
        <f t="shared" si="161"/>
        <v>ppe</v>
      </c>
    </row>
    <row r="1129" spans="1:27" x14ac:dyDescent="0.25">
      <c r="A1129">
        <v>10257</v>
      </c>
      <c r="B1129">
        <v>26</v>
      </c>
      <c r="C1129">
        <v>89.29</v>
      </c>
      <c r="D1129">
        <v>5</v>
      </c>
      <c r="E1129" s="1">
        <v>41939.998611111114</v>
      </c>
      <c r="F1129" s="1">
        <v>41940.746840277781</v>
      </c>
      <c r="G1129" t="s">
        <v>16</v>
      </c>
      <c r="H1129" t="s">
        <v>289</v>
      </c>
      <c r="I1129" t="s">
        <v>220</v>
      </c>
      <c r="J1129" t="s">
        <v>35</v>
      </c>
      <c r="K1129">
        <v>94217</v>
      </c>
      <c r="L1129" t="s">
        <v>20</v>
      </c>
      <c r="M1129" t="s">
        <v>21</v>
      </c>
      <c r="N1129" t="s">
        <v>60</v>
      </c>
      <c r="O1129" t="s">
        <v>221</v>
      </c>
      <c r="P1129" s="14" t="str">
        <f t="shared" si="153"/>
        <v>Sue Frick</v>
      </c>
      <c r="Q1129" s="14" t="str">
        <f t="shared" si="154"/>
        <v>Sue Frick</v>
      </c>
      <c r="R1129" t="s">
        <v>24</v>
      </c>
      <c r="S1129" s="7">
        <f t="shared" si="155"/>
        <v>5</v>
      </c>
      <c r="T1129" s="7" t="str">
        <f t="shared" si="156"/>
        <v>Small</v>
      </c>
      <c r="U1129" s="7" t="str">
        <f t="shared" si="157"/>
        <v>SMALL</v>
      </c>
      <c r="V1129" s="7" t="str">
        <f t="shared" si="158"/>
        <v>small</v>
      </c>
      <c r="W1129" s="7" t="str">
        <f t="shared" si="159"/>
        <v>Small</v>
      </c>
      <c r="X1129" s="9" t="str">
        <f>LEFT(A1129,2)</f>
        <v>10</v>
      </c>
      <c r="Y1129" s="9" t="str">
        <f>RIGHT(A1129,3)</f>
        <v>257</v>
      </c>
      <c r="Z1129" s="9" t="str">
        <f t="shared" si="160"/>
        <v>ge Car</v>
      </c>
      <c r="AA1129" s="9" t="str">
        <f t="shared" si="161"/>
        <v>ppe</v>
      </c>
    </row>
    <row r="1130" spans="1:27" x14ac:dyDescent="0.25">
      <c r="A1130">
        <v>10280</v>
      </c>
      <c r="B1130">
        <v>34</v>
      </c>
      <c r="C1130">
        <v>100</v>
      </c>
      <c r="D1130">
        <v>7</v>
      </c>
      <c r="E1130" s="1">
        <v>41163.027777777781</v>
      </c>
      <c r="F1130" s="1">
        <v>41163.810590277775</v>
      </c>
      <c r="G1130" t="s">
        <v>16</v>
      </c>
      <c r="H1130" t="s">
        <v>289</v>
      </c>
      <c r="I1130" t="s">
        <v>147</v>
      </c>
      <c r="K1130">
        <v>10100</v>
      </c>
      <c r="L1130" t="s">
        <v>148</v>
      </c>
      <c r="M1130" t="s">
        <v>27</v>
      </c>
      <c r="N1130" t="s">
        <v>149</v>
      </c>
      <c r="O1130" t="s">
        <v>150</v>
      </c>
      <c r="P1130" s="14" t="str">
        <f t="shared" si="153"/>
        <v>Paolo Accorti</v>
      </c>
      <c r="Q1130" s="14" t="str">
        <f t="shared" si="154"/>
        <v>Paolo Accorti</v>
      </c>
      <c r="R1130" t="s">
        <v>33</v>
      </c>
      <c r="S1130" s="7">
        <f t="shared" si="155"/>
        <v>6</v>
      </c>
      <c r="T1130" s="7" t="str">
        <f t="shared" si="156"/>
        <v>Medium</v>
      </c>
      <c r="U1130" s="7" t="str">
        <f t="shared" si="157"/>
        <v>MEDIUM</v>
      </c>
      <c r="V1130" s="7" t="str">
        <f t="shared" si="158"/>
        <v>medium</v>
      </c>
      <c r="W1130" s="7" t="str">
        <f t="shared" si="159"/>
        <v>Medium</v>
      </c>
      <c r="X1130" s="9" t="str">
        <f>LEFT(A1130,2)</f>
        <v>10</v>
      </c>
      <c r="Y1130" s="9" t="str">
        <f>RIGHT(A1130,3)</f>
        <v>280</v>
      </c>
      <c r="Z1130" s="9" t="str">
        <f t="shared" si="160"/>
        <v>ge Car</v>
      </c>
      <c r="AA1130" s="9" t="str">
        <f t="shared" si="161"/>
        <v>ppe</v>
      </c>
    </row>
    <row r="1131" spans="1:27" x14ac:dyDescent="0.25">
      <c r="A1131">
        <v>10290</v>
      </c>
      <c r="B1131">
        <v>26</v>
      </c>
      <c r="C1131">
        <v>96.23</v>
      </c>
      <c r="D1131">
        <v>2</v>
      </c>
      <c r="E1131" s="1">
        <v>41074.009027777778</v>
      </c>
      <c r="F1131" s="1">
        <v>41076.773587962962</v>
      </c>
      <c r="G1131" t="s">
        <v>16</v>
      </c>
      <c r="H1131" t="s">
        <v>289</v>
      </c>
      <c r="I1131" t="s">
        <v>161</v>
      </c>
      <c r="J1131" t="s">
        <v>72</v>
      </c>
      <c r="K1131">
        <v>58339</v>
      </c>
      <c r="L1131" t="s">
        <v>20</v>
      </c>
      <c r="M1131" t="s">
        <v>21</v>
      </c>
      <c r="N1131" t="s">
        <v>279</v>
      </c>
      <c r="O1131" t="s">
        <v>141</v>
      </c>
      <c r="P1131" s="14" t="str">
        <f t="shared" si="153"/>
        <v>Leslie Taylor</v>
      </c>
      <c r="Q1131" s="14" t="str">
        <f t="shared" si="154"/>
        <v>Leslie Taylor</v>
      </c>
      <c r="R1131" t="s">
        <v>24</v>
      </c>
      <c r="S1131" s="7">
        <f t="shared" si="155"/>
        <v>5</v>
      </c>
      <c r="T1131" s="7" t="str">
        <f t="shared" si="156"/>
        <v>Small</v>
      </c>
      <c r="U1131" s="7" t="str">
        <f t="shared" si="157"/>
        <v>SMALL</v>
      </c>
      <c r="V1131" s="7" t="str">
        <f t="shared" si="158"/>
        <v>small</v>
      </c>
      <c r="W1131" s="7" t="str">
        <f t="shared" si="159"/>
        <v>Small</v>
      </c>
      <c r="X1131" s="9" t="str">
        <f>LEFT(A1131,2)</f>
        <v>10</v>
      </c>
      <c r="Y1131" s="9" t="str">
        <f>RIGHT(A1131,3)</f>
        <v>290</v>
      </c>
      <c r="Z1131" s="9" t="str">
        <f t="shared" si="160"/>
        <v>ge Car</v>
      </c>
      <c r="AA1131" s="9" t="str">
        <f t="shared" si="161"/>
        <v>ppe</v>
      </c>
    </row>
    <row r="1132" spans="1:27" x14ac:dyDescent="0.25">
      <c r="A1132">
        <v>10304</v>
      </c>
      <c r="B1132">
        <v>38</v>
      </c>
      <c r="C1132">
        <v>100</v>
      </c>
      <c r="D1132">
        <v>11</v>
      </c>
      <c r="E1132" s="1">
        <v>42456.047222222223</v>
      </c>
      <c r="F1132" s="1">
        <v>42457.999722222223</v>
      </c>
      <c r="G1132" t="s">
        <v>16</v>
      </c>
      <c r="H1132" t="s">
        <v>289</v>
      </c>
      <c r="I1132" t="s">
        <v>154</v>
      </c>
      <c r="K1132">
        <v>78000</v>
      </c>
      <c r="L1132" t="s">
        <v>26</v>
      </c>
      <c r="M1132" t="s">
        <v>27</v>
      </c>
      <c r="N1132" t="s">
        <v>155</v>
      </c>
      <c r="O1132" t="s">
        <v>32</v>
      </c>
      <c r="P1132" s="14" t="str">
        <f t="shared" si="153"/>
        <v>Daniel Tonini</v>
      </c>
      <c r="Q1132" s="14" t="str">
        <f t="shared" si="154"/>
        <v>Daniel Tonini</v>
      </c>
      <c r="R1132" t="s">
        <v>33</v>
      </c>
      <c r="S1132" s="7">
        <f t="shared" si="155"/>
        <v>6</v>
      </c>
      <c r="T1132" s="7" t="str">
        <f t="shared" si="156"/>
        <v>Medium</v>
      </c>
      <c r="U1132" s="7" t="str">
        <f t="shared" si="157"/>
        <v>MEDIUM</v>
      </c>
      <c r="V1132" s="7" t="str">
        <f t="shared" si="158"/>
        <v>medium</v>
      </c>
      <c r="W1132" s="7" t="str">
        <f t="shared" si="159"/>
        <v>Medium</v>
      </c>
      <c r="X1132" s="9" t="str">
        <f>LEFT(A1132,2)</f>
        <v>10</v>
      </c>
      <c r="Y1132" s="9" t="str">
        <f>RIGHT(A1132,3)</f>
        <v>304</v>
      </c>
      <c r="Z1132" s="9" t="str">
        <f t="shared" si="160"/>
        <v>ge Car</v>
      </c>
      <c r="AA1132" s="9" t="str">
        <f t="shared" si="161"/>
        <v>ppe</v>
      </c>
    </row>
    <row r="1133" spans="1:27" x14ac:dyDescent="0.25">
      <c r="A1133">
        <v>10312</v>
      </c>
      <c r="B1133">
        <v>33</v>
      </c>
      <c r="C1133">
        <v>100</v>
      </c>
      <c r="D1133">
        <v>8</v>
      </c>
      <c r="E1133" s="1">
        <v>41078.094444444447</v>
      </c>
      <c r="F1133" s="1">
        <v>41078.827847222223</v>
      </c>
      <c r="G1133" t="s">
        <v>16</v>
      </c>
      <c r="H1133" t="s">
        <v>289</v>
      </c>
      <c r="I1133" t="s">
        <v>156</v>
      </c>
      <c r="J1133" t="s">
        <v>35</v>
      </c>
      <c r="K1133">
        <v>97562</v>
      </c>
      <c r="L1133" t="s">
        <v>20</v>
      </c>
      <c r="M1133" t="s">
        <v>21</v>
      </c>
      <c r="N1133" t="s">
        <v>157</v>
      </c>
      <c r="O1133" t="s">
        <v>158</v>
      </c>
      <c r="P1133" s="14" t="str">
        <f t="shared" si="153"/>
        <v>Valarie Nelson</v>
      </c>
      <c r="Q1133" s="14" t="str">
        <f t="shared" si="154"/>
        <v>Valarie Nelson</v>
      </c>
      <c r="R1133" t="s">
        <v>33</v>
      </c>
      <c r="S1133" s="7">
        <f t="shared" si="155"/>
        <v>6</v>
      </c>
      <c r="T1133" s="7" t="str">
        <f t="shared" si="156"/>
        <v>Medium</v>
      </c>
      <c r="U1133" s="7" t="str">
        <f t="shared" si="157"/>
        <v>MEDIUM</v>
      </c>
      <c r="V1133" s="7" t="str">
        <f t="shared" si="158"/>
        <v>medium</v>
      </c>
      <c r="W1133" s="7" t="str">
        <f t="shared" si="159"/>
        <v>Medium</v>
      </c>
      <c r="X1133" s="9" t="str">
        <f>LEFT(A1133,2)</f>
        <v>10</v>
      </c>
      <c r="Y1133" s="9" t="str">
        <f>RIGHT(A1133,3)</f>
        <v>312</v>
      </c>
      <c r="Z1133" s="9" t="str">
        <f t="shared" si="160"/>
        <v>ge Car</v>
      </c>
      <c r="AA1133" s="9" t="str">
        <f t="shared" si="161"/>
        <v>ppe</v>
      </c>
    </row>
    <row r="1134" spans="1:27" x14ac:dyDescent="0.25">
      <c r="A1134">
        <v>10323</v>
      </c>
      <c r="B1134">
        <v>33</v>
      </c>
      <c r="C1134">
        <v>91.27</v>
      </c>
      <c r="D1134">
        <v>2</v>
      </c>
      <c r="E1134" s="1">
        <v>41595.981944444444</v>
      </c>
      <c r="F1134" s="1">
        <v>41597.560636574075</v>
      </c>
      <c r="G1134" t="s">
        <v>16</v>
      </c>
      <c r="H1134" t="s">
        <v>289</v>
      </c>
      <c r="I1134" t="s">
        <v>252</v>
      </c>
      <c r="K1134">
        <v>60528</v>
      </c>
      <c r="L1134" t="s">
        <v>241</v>
      </c>
      <c r="M1134" t="s">
        <v>27</v>
      </c>
      <c r="N1134" t="s">
        <v>253</v>
      </c>
      <c r="O1134" t="s">
        <v>228</v>
      </c>
      <c r="P1134" s="14" t="str">
        <f t="shared" si="153"/>
        <v>Roland Keitel</v>
      </c>
      <c r="Q1134" s="14" t="str">
        <f t="shared" si="154"/>
        <v>Roland Keitel</v>
      </c>
      <c r="R1134" t="s">
        <v>33</v>
      </c>
      <c r="S1134" s="7">
        <f t="shared" si="155"/>
        <v>6</v>
      </c>
      <c r="T1134" s="7" t="str">
        <f t="shared" si="156"/>
        <v>Medium</v>
      </c>
      <c r="U1134" s="7" t="str">
        <f t="shared" si="157"/>
        <v>MEDIUM</v>
      </c>
      <c r="V1134" s="7" t="str">
        <f t="shared" si="158"/>
        <v>medium</v>
      </c>
      <c r="W1134" s="7" t="str">
        <f t="shared" si="159"/>
        <v>Medium</v>
      </c>
      <c r="X1134" s="9" t="str">
        <f>LEFT(A1134,2)</f>
        <v>10</v>
      </c>
      <c r="Y1134" s="9" t="str">
        <f>RIGHT(A1134,3)</f>
        <v>323</v>
      </c>
      <c r="Z1134" s="9" t="str">
        <f t="shared" si="160"/>
        <v>ge Car</v>
      </c>
      <c r="AA1134" s="9" t="str">
        <f t="shared" si="161"/>
        <v>ppe</v>
      </c>
    </row>
    <row r="1135" spans="1:27" x14ac:dyDescent="0.25">
      <c r="A1135">
        <v>10333</v>
      </c>
      <c r="B1135">
        <v>46</v>
      </c>
      <c r="C1135">
        <v>100</v>
      </c>
      <c r="D1135">
        <v>2</v>
      </c>
      <c r="E1135" s="1">
        <v>41022.990972222222</v>
      </c>
      <c r="F1135" s="1">
        <v>41023.812650462962</v>
      </c>
      <c r="G1135" t="s">
        <v>16</v>
      </c>
      <c r="H1135" t="s">
        <v>289</v>
      </c>
      <c r="I1135" t="s">
        <v>38</v>
      </c>
      <c r="J1135" t="s">
        <v>35</v>
      </c>
      <c r="L1135" t="s">
        <v>20</v>
      </c>
      <c r="M1135" t="s">
        <v>21</v>
      </c>
      <c r="N1135" t="s">
        <v>51</v>
      </c>
      <c r="O1135" t="s">
        <v>37</v>
      </c>
      <c r="P1135" s="14" t="str">
        <f t="shared" si="153"/>
        <v>Julie Murphy</v>
      </c>
      <c r="Q1135" s="14" t="str">
        <f t="shared" si="154"/>
        <v>Julie Murphy</v>
      </c>
      <c r="R1135" t="s">
        <v>89</v>
      </c>
      <c r="S1135" s="7">
        <f t="shared" si="155"/>
        <v>5</v>
      </c>
      <c r="T1135" s="7" t="str">
        <f t="shared" si="156"/>
        <v>Large</v>
      </c>
      <c r="U1135" s="7" t="str">
        <f t="shared" si="157"/>
        <v>LARGE</v>
      </c>
      <c r="V1135" s="7" t="str">
        <f t="shared" si="158"/>
        <v>large</v>
      </c>
      <c r="W1135" s="7" t="str">
        <f t="shared" si="159"/>
        <v>Large</v>
      </c>
      <c r="X1135" s="9" t="str">
        <f>LEFT(A1135,2)</f>
        <v>10</v>
      </c>
      <c r="Y1135" s="9" t="str">
        <f>RIGHT(A1135,3)</f>
        <v>333</v>
      </c>
      <c r="Z1135" s="9" t="str">
        <f t="shared" si="160"/>
        <v>ge Car</v>
      </c>
      <c r="AA1135" s="9" t="str">
        <f t="shared" si="161"/>
        <v>ppe</v>
      </c>
    </row>
    <row r="1136" spans="1:27" x14ac:dyDescent="0.25">
      <c r="A1136">
        <v>10347</v>
      </c>
      <c r="B1136">
        <v>26</v>
      </c>
      <c r="C1136">
        <v>100</v>
      </c>
      <c r="D1136">
        <v>12</v>
      </c>
      <c r="E1136" s="1">
        <v>41012.98541666667</v>
      </c>
      <c r="F1136" s="1">
        <v>41013.507638888892</v>
      </c>
      <c r="G1136" t="s">
        <v>16</v>
      </c>
      <c r="H1136" t="s">
        <v>289</v>
      </c>
      <c r="I1136" t="s">
        <v>54</v>
      </c>
      <c r="J1136" t="s">
        <v>55</v>
      </c>
      <c r="K1136">
        <v>3004</v>
      </c>
      <c r="L1136" t="s">
        <v>56</v>
      </c>
      <c r="M1136" t="s">
        <v>57</v>
      </c>
      <c r="N1136" t="s">
        <v>58</v>
      </c>
      <c r="O1136" t="s">
        <v>59</v>
      </c>
      <c r="P1136" s="14" t="str">
        <f t="shared" si="153"/>
        <v>Peter Ferguson</v>
      </c>
      <c r="Q1136" s="14" t="str">
        <f t="shared" si="154"/>
        <v>Peter Ferguson</v>
      </c>
      <c r="R1136" t="s">
        <v>24</v>
      </c>
      <c r="S1136" s="7">
        <f t="shared" si="155"/>
        <v>5</v>
      </c>
      <c r="T1136" s="7" t="str">
        <f t="shared" si="156"/>
        <v>Small</v>
      </c>
      <c r="U1136" s="7" t="str">
        <f t="shared" si="157"/>
        <v>SMALL</v>
      </c>
      <c r="V1136" s="7" t="str">
        <f t="shared" si="158"/>
        <v>small</v>
      </c>
      <c r="W1136" s="7" t="str">
        <f t="shared" si="159"/>
        <v>Small</v>
      </c>
      <c r="X1136" s="9" t="str">
        <f>LEFT(A1136,2)</f>
        <v>10</v>
      </c>
      <c r="Y1136" s="9" t="str">
        <f>RIGHT(A1136,3)</f>
        <v>347</v>
      </c>
      <c r="Z1136" s="9" t="str">
        <f t="shared" si="160"/>
        <v>ge Car</v>
      </c>
      <c r="AA1136" s="9" t="str">
        <f t="shared" si="161"/>
        <v>ppe</v>
      </c>
    </row>
    <row r="1137" spans="1:27" x14ac:dyDescent="0.25">
      <c r="A1137">
        <v>10357</v>
      </c>
      <c r="B1137">
        <v>25</v>
      </c>
      <c r="C1137">
        <v>100</v>
      </c>
      <c r="D1137">
        <v>3</v>
      </c>
      <c r="E1137" s="1">
        <v>41605.078472222223</v>
      </c>
      <c r="F1137" s="1">
        <v>41605.445254629631</v>
      </c>
      <c r="G1137" t="s">
        <v>16</v>
      </c>
      <c r="H1137" t="s">
        <v>289</v>
      </c>
      <c r="I1137" t="s">
        <v>156</v>
      </c>
      <c r="J1137" t="s">
        <v>35</v>
      </c>
      <c r="K1137">
        <v>97562</v>
      </c>
      <c r="L1137" t="s">
        <v>20</v>
      </c>
      <c r="M1137" t="s">
        <v>21</v>
      </c>
      <c r="N1137" t="s">
        <v>157</v>
      </c>
      <c r="O1137" t="s">
        <v>158</v>
      </c>
      <c r="P1137" s="14" t="str">
        <f t="shared" si="153"/>
        <v>Valarie Nelson</v>
      </c>
      <c r="Q1137" s="14" t="str">
        <f t="shared" si="154"/>
        <v>Valarie Nelson</v>
      </c>
      <c r="R1137" t="s">
        <v>24</v>
      </c>
      <c r="S1137" s="7">
        <f t="shared" si="155"/>
        <v>5</v>
      </c>
      <c r="T1137" s="7" t="str">
        <f t="shared" si="156"/>
        <v>Small</v>
      </c>
      <c r="U1137" s="7" t="str">
        <f t="shared" si="157"/>
        <v>SMALL</v>
      </c>
      <c r="V1137" s="7" t="str">
        <f t="shared" si="158"/>
        <v>small</v>
      </c>
      <c r="W1137" s="7" t="str">
        <f t="shared" si="159"/>
        <v>Small</v>
      </c>
      <c r="X1137" s="9" t="str">
        <f>LEFT(A1137,2)</f>
        <v>10</v>
      </c>
      <c r="Y1137" s="9" t="str">
        <f>RIGHT(A1137,3)</f>
        <v>357</v>
      </c>
      <c r="Z1137" s="9" t="str">
        <f t="shared" si="160"/>
        <v>ge Car</v>
      </c>
      <c r="AA1137" s="9" t="str">
        <f t="shared" si="161"/>
        <v>ppe</v>
      </c>
    </row>
    <row r="1138" spans="1:27" x14ac:dyDescent="0.25">
      <c r="A1138">
        <v>10369</v>
      </c>
      <c r="B1138">
        <v>45</v>
      </c>
      <c r="C1138">
        <v>73.08</v>
      </c>
      <c r="D1138">
        <v>4</v>
      </c>
      <c r="E1138" s="1">
        <v>41447.061805555553</v>
      </c>
      <c r="F1138" s="1">
        <v>41450.060729166667</v>
      </c>
      <c r="G1138" t="s">
        <v>16</v>
      </c>
      <c r="H1138" t="s">
        <v>289</v>
      </c>
      <c r="I1138" t="s">
        <v>161</v>
      </c>
      <c r="J1138" t="s">
        <v>72</v>
      </c>
      <c r="K1138">
        <v>58339</v>
      </c>
      <c r="L1138" t="s">
        <v>20</v>
      </c>
      <c r="M1138" t="s">
        <v>21</v>
      </c>
      <c r="N1138" t="s">
        <v>157</v>
      </c>
      <c r="O1138" t="s">
        <v>162</v>
      </c>
      <c r="P1138" s="14" t="str">
        <f t="shared" si="153"/>
        <v>Allen Nelson</v>
      </c>
      <c r="Q1138" s="14" t="str">
        <f t="shared" si="154"/>
        <v>Allen Nelson</v>
      </c>
      <c r="R1138" t="s">
        <v>33</v>
      </c>
      <c r="S1138" s="7">
        <f t="shared" si="155"/>
        <v>6</v>
      </c>
      <c r="T1138" s="7" t="str">
        <f t="shared" si="156"/>
        <v>Medium</v>
      </c>
      <c r="U1138" s="7" t="str">
        <f t="shared" si="157"/>
        <v>MEDIUM</v>
      </c>
      <c r="V1138" s="7" t="str">
        <f t="shared" si="158"/>
        <v>medium</v>
      </c>
      <c r="W1138" s="7" t="str">
        <f t="shared" si="159"/>
        <v>Medium</v>
      </c>
      <c r="X1138" s="9" t="str">
        <f>LEFT(A1138,2)</f>
        <v>10</v>
      </c>
      <c r="Y1138" s="9" t="str">
        <f>RIGHT(A1138,3)</f>
        <v>369</v>
      </c>
      <c r="Z1138" s="9" t="str">
        <f t="shared" si="160"/>
        <v>ge Car</v>
      </c>
      <c r="AA1138" s="9" t="str">
        <f t="shared" si="161"/>
        <v>ppe</v>
      </c>
    </row>
    <row r="1139" spans="1:27" x14ac:dyDescent="0.25">
      <c r="A1139">
        <v>10382</v>
      </c>
      <c r="B1139">
        <v>50</v>
      </c>
      <c r="C1139">
        <v>100</v>
      </c>
      <c r="D1139">
        <v>7</v>
      </c>
      <c r="E1139" s="1">
        <v>41662.046527777777</v>
      </c>
      <c r="F1139" s="1">
        <v>41663.321006944447</v>
      </c>
      <c r="G1139" t="s">
        <v>16</v>
      </c>
      <c r="H1139" t="s">
        <v>289</v>
      </c>
      <c r="I1139" t="s">
        <v>156</v>
      </c>
      <c r="J1139" t="s">
        <v>35</v>
      </c>
      <c r="K1139">
        <v>97562</v>
      </c>
      <c r="L1139" t="s">
        <v>20</v>
      </c>
      <c r="M1139" t="s">
        <v>21</v>
      </c>
      <c r="N1139" t="s">
        <v>157</v>
      </c>
      <c r="O1139" t="s">
        <v>158</v>
      </c>
      <c r="P1139" s="14" t="str">
        <f t="shared" si="153"/>
        <v>Valarie Nelson</v>
      </c>
      <c r="Q1139" s="14" t="str">
        <f t="shared" si="154"/>
        <v>Valarie Nelson</v>
      </c>
      <c r="R1139" t="s">
        <v>89</v>
      </c>
      <c r="S1139" s="7">
        <f t="shared" si="155"/>
        <v>5</v>
      </c>
      <c r="T1139" s="7" t="str">
        <f t="shared" si="156"/>
        <v>Large</v>
      </c>
      <c r="U1139" s="7" t="str">
        <f t="shared" si="157"/>
        <v>LARGE</v>
      </c>
      <c r="V1139" s="7" t="str">
        <f t="shared" si="158"/>
        <v>large</v>
      </c>
      <c r="W1139" s="7" t="str">
        <f t="shared" si="159"/>
        <v>Large</v>
      </c>
      <c r="X1139" s="9" t="str">
        <f>LEFT(A1139,2)</f>
        <v>10</v>
      </c>
      <c r="Y1139" s="9" t="str">
        <f>RIGHT(A1139,3)</f>
        <v>382</v>
      </c>
      <c r="Z1139" s="9" t="str">
        <f t="shared" si="160"/>
        <v>ge Car</v>
      </c>
      <c r="AA1139" s="9" t="str">
        <f t="shared" si="161"/>
        <v>ppe</v>
      </c>
    </row>
    <row r="1140" spans="1:27" x14ac:dyDescent="0.25">
      <c r="A1140">
        <v>10392</v>
      </c>
      <c r="B1140">
        <v>36</v>
      </c>
      <c r="C1140">
        <v>100</v>
      </c>
      <c r="D1140">
        <v>1</v>
      </c>
      <c r="E1140" s="1">
        <v>42331.986111111109</v>
      </c>
      <c r="F1140" s="1">
        <v>42334.730833333335</v>
      </c>
      <c r="G1140" t="s">
        <v>16</v>
      </c>
      <c r="H1140" t="s">
        <v>289</v>
      </c>
      <c r="I1140" t="s">
        <v>226</v>
      </c>
      <c r="K1140">
        <v>8010</v>
      </c>
      <c r="L1140" t="s">
        <v>86</v>
      </c>
      <c r="M1140" t="s">
        <v>27</v>
      </c>
      <c r="N1140" t="s">
        <v>227</v>
      </c>
      <c r="O1140" t="s">
        <v>228</v>
      </c>
      <c r="P1140" s="14" t="str">
        <f t="shared" si="153"/>
        <v>Roland Mendel</v>
      </c>
      <c r="Q1140" s="14" t="str">
        <f t="shared" si="154"/>
        <v>Roland Mendel</v>
      </c>
      <c r="R1140" t="s">
        <v>33</v>
      </c>
      <c r="S1140" s="7">
        <f t="shared" si="155"/>
        <v>6</v>
      </c>
      <c r="T1140" s="7" t="str">
        <f t="shared" si="156"/>
        <v>Medium</v>
      </c>
      <c r="U1140" s="7" t="str">
        <f t="shared" si="157"/>
        <v>MEDIUM</v>
      </c>
      <c r="V1140" s="7" t="str">
        <f t="shared" si="158"/>
        <v>medium</v>
      </c>
      <c r="W1140" s="7" t="str">
        <f t="shared" si="159"/>
        <v>Medium</v>
      </c>
      <c r="X1140" s="9" t="str">
        <f>LEFT(A1140,2)</f>
        <v>10</v>
      </c>
      <c r="Y1140" s="9" t="str">
        <f>RIGHT(A1140,3)</f>
        <v>392</v>
      </c>
      <c r="Z1140" s="9" t="str">
        <f t="shared" si="160"/>
        <v>ge Car</v>
      </c>
      <c r="AA1140" s="9" t="str">
        <f t="shared" si="161"/>
        <v>ppe</v>
      </c>
    </row>
    <row r="1141" spans="1:27" x14ac:dyDescent="0.25">
      <c r="A1141">
        <v>10423</v>
      </c>
      <c r="B1141">
        <v>21</v>
      </c>
      <c r="C1141">
        <v>89.29</v>
      </c>
      <c r="D1141">
        <v>5</v>
      </c>
      <c r="E1141" s="1">
        <v>41338.07708333333</v>
      </c>
      <c r="F1141" s="1">
        <v>41338.251967592594</v>
      </c>
      <c r="G1141" t="s">
        <v>171</v>
      </c>
      <c r="H1141" t="s">
        <v>289</v>
      </c>
      <c r="I1141" t="s">
        <v>202</v>
      </c>
      <c r="K1141" t="s">
        <v>203</v>
      </c>
      <c r="L1141" t="s">
        <v>204</v>
      </c>
      <c r="M1141" t="s">
        <v>27</v>
      </c>
      <c r="N1141" t="s">
        <v>205</v>
      </c>
      <c r="O1141" t="s">
        <v>206</v>
      </c>
      <c r="P1141" s="14" t="str">
        <f t="shared" si="153"/>
        <v>Catherine Dewey</v>
      </c>
      <c r="Q1141" s="14" t="str">
        <f t="shared" si="154"/>
        <v>Catherine Dewey</v>
      </c>
      <c r="R1141" t="s">
        <v>24</v>
      </c>
      <c r="S1141" s="7">
        <f t="shared" si="155"/>
        <v>5</v>
      </c>
      <c r="T1141" s="7" t="str">
        <f t="shared" si="156"/>
        <v>Small</v>
      </c>
      <c r="U1141" s="7" t="str">
        <f t="shared" si="157"/>
        <v>SMALL</v>
      </c>
      <c r="V1141" s="7" t="str">
        <f t="shared" si="158"/>
        <v>small</v>
      </c>
      <c r="W1141" s="7" t="str">
        <f t="shared" si="159"/>
        <v>Small</v>
      </c>
      <c r="X1141" s="9" t="str">
        <f>LEFT(A1141,2)</f>
        <v>10</v>
      </c>
      <c r="Y1141" s="9" t="str">
        <f>RIGHT(A1141,3)</f>
        <v>423</v>
      </c>
      <c r="Z1141" s="9" t="str">
        <f t="shared" si="160"/>
        <v>ge Car</v>
      </c>
      <c r="AA1141" s="9" t="str">
        <f t="shared" si="161"/>
        <v>Pro</v>
      </c>
    </row>
    <row r="1142" spans="1:27" x14ac:dyDescent="0.25">
      <c r="A1142">
        <v>10108</v>
      </c>
      <c r="B1142">
        <v>29</v>
      </c>
      <c r="C1142">
        <v>100</v>
      </c>
      <c r="D1142">
        <v>8</v>
      </c>
      <c r="E1142" s="1">
        <v>42181.05972222222</v>
      </c>
      <c r="F1142" s="1">
        <v>42183.389074074075</v>
      </c>
      <c r="G1142" t="s">
        <v>16</v>
      </c>
      <c r="H1142" t="s">
        <v>107</v>
      </c>
      <c r="I1142" t="s">
        <v>232</v>
      </c>
      <c r="K1142" t="s">
        <v>233</v>
      </c>
      <c r="L1142" t="s">
        <v>234</v>
      </c>
      <c r="M1142" t="s">
        <v>116</v>
      </c>
      <c r="N1142" t="s">
        <v>235</v>
      </c>
      <c r="O1142" t="s">
        <v>236</v>
      </c>
      <c r="P1142" s="14" t="str">
        <f t="shared" si="153"/>
        <v>Arnold Cruz</v>
      </c>
      <c r="Q1142" s="14" t="str">
        <f t="shared" si="154"/>
        <v>Arnold Cruz</v>
      </c>
      <c r="R1142" t="s">
        <v>33</v>
      </c>
      <c r="S1142" s="7">
        <f t="shared" si="155"/>
        <v>6</v>
      </c>
      <c r="T1142" s="7" t="str">
        <f t="shared" si="156"/>
        <v>Medium</v>
      </c>
      <c r="U1142" s="7" t="str">
        <f t="shared" si="157"/>
        <v>MEDIUM</v>
      </c>
      <c r="V1142" s="7" t="str">
        <f t="shared" si="158"/>
        <v>medium</v>
      </c>
      <c r="W1142" s="7" t="str">
        <f t="shared" si="159"/>
        <v>Medium</v>
      </c>
      <c r="X1142" s="9" t="str">
        <f>LEFT(A1142,2)</f>
        <v>10</v>
      </c>
      <c r="Y1142" s="9" t="str">
        <f>RIGHT(A1142,3)</f>
        <v>108</v>
      </c>
      <c r="Z1142" s="9" t="str">
        <f t="shared" si="160"/>
        <v>ic Car</v>
      </c>
      <c r="AA1142" s="9" t="str">
        <f t="shared" si="161"/>
        <v>ppe</v>
      </c>
    </row>
    <row r="1143" spans="1:27" x14ac:dyDescent="0.25">
      <c r="A1143">
        <v>10122</v>
      </c>
      <c r="B1143">
        <v>21</v>
      </c>
      <c r="C1143">
        <v>100</v>
      </c>
      <c r="D1143">
        <v>12</v>
      </c>
      <c r="E1143" s="1">
        <v>42813.95416666667</v>
      </c>
      <c r="F1143" s="1">
        <v>42814.107395833336</v>
      </c>
      <c r="G1143" t="s">
        <v>16</v>
      </c>
      <c r="H1143" t="s">
        <v>107</v>
      </c>
      <c r="I1143" t="s">
        <v>237</v>
      </c>
      <c r="K1143">
        <v>13008</v>
      </c>
      <c r="L1143" t="s">
        <v>26</v>
      </c>
      <c r="M1143" t="s">
        <v>27</v>
      </c>
      <c r="N1143" t="s">
        <v>238</v>
      </c>
      <c r="O1143" t="s">
        <v>239</v>
      </c>
      <c r="P1143" s="14" t="str">
        <f t="shared" si="153"/>
        <v>Laurence Lebihan</v>
      </c>
      <c r="Q1143" s="14" t="str">
        <f t="shared" si="154"/>
        <v>Laurence Lebihan</v>
      </c>
      <c r="R1143" t="s">
        <v>24</v>
      </c>
      <c r="S1143" s="7">
        <f t="shared" si="155"/>
        <v>5</v>
      </c>
      <c r="T1143" s="7" t="str">
        <f t="shared" si="156"/>
        <v>Small</v>
      </c>
      <c r="U1143" s="7" t="str">
        <f t="shared" si="157"/>
        <v>SMALL</v>
      </c>
      <c r="V1143" s="7" t="str">
        <f t="shared" si="158"/>
        <v>small</v>
      </c>
      <c r="W1143" s="7" t="str">
        <f t="shared" si="159"/>
        <v>Small</v>
      </c>
      <c r="X1143" s="9" t="str">
        <f>LEFT(A1143,2)</f>
        <v>10</v>
      </c>
      <c r="Y1143" s="9" t="str">
        <f>RIGHT(A1143,3)</f>
        <v>122</v>
      </c>
      <c r="Z1143" s="9" t="str">
        <f t="shared" si="160"/>
        <v>ic Car</v>
      </c>
      <c r="AA1143" s="9" t="str">
        <f t="shared" si="161"/>
        <v>ppe</v>
      </c>
    </row>
    <row r="1144" spans="1:27" x14ac:dyDescent="0.25">
      <c r="A1144">
        <v>10135</v>
      </c>
      <c r="B1144">
        <v>42</v>
      </c>
      <c r="C1144">
        <v>100</v>
      </c>
      <c r="D1144">
        <v>9</v>
      </c>
      <c r="E1144" s="1">
        <v>41384.03402777778</v>
      </c>
      <c r="F1144" s="1">
        <v>41385.783622685187</v>
      </c>
      <c r="G1144" t="s">
        <v>16</v>
      </c>
      <c r="H1144" t="s">
        <v>107</v>
      </c>
      <c r="I1144" t="s">
        <v>156</v>
      </c>
      <c r="J1144" t="s">
        <v>35</v>
      </c>
      <c r="K1144">
        <v>97562</v>
      </c>
      <c r="L1144" t="s">
        <v>20</v>
      </c>
      <c r="M1144" t="s">
        <v>21</v>
      </c>
      <c r="N1144" t="s">
        <v>157</v>
      </c>
      <c r="O1144" t="s">
        <v>158</v>
      </c>
      <c r="P1144" s="14" t="str">
        <f t="shared" si="153"/>
        <v>Valarie Nelson</v>
      </c>
      <c r="Q1144" s="14" t="str">
        <f t="shared" si="154"/>
        <v>Valarie Nelson</v>
      </c>
      <c r="R1144" t="s">
        <v>33</v>
      </c>
      <c r="S1144" s="7">
        <f t="shared" si="155"/>
        <v>6</v>
      </c>
      <c r="T1144" s="7" t="str">
        <f t="shared" si="156"/>
        <v>Medium</v>
      </c>
      <c r="U1144" s="7" t="str">
        <f t="shared" si="157"/>
        <v>MEDIUM</v>
      </c>
      <c r="V1144" s="7" t="str">
        <f t="shared" si="158"/>
        <v>medium</v>
      </c>
      <c r="W1144" s="7" t="str">
        <f t="shared" si="159"/>
        <v>Medium</v>
      </c>
      <c r="X1144" s="9" t="str">
        <f>LEFT(A1144,2)</f>
        <v>10</v>
      </c>
      <c r="Y1144" s="9" t="str">
        <f>RIGHT(A1144,3)</f>
        <v>135</v>
      </c>
      <c r="Z1144" s="9" t="str">
        <f t="shared" si="160"/>
        <v>ic Car</v>
      </c>
      <c r="AA1144" s="9" t="str">
        <f t="shared" si="161"/>
        <v>ppe</v>
      </c>
    </row>
    <row r="1145" spans="1:27" x14ac:dyDescent="0.25">
      <c r="A1145">
        <v>10147</v>
      </c>
      <c r="B1145">
        <v>37</v>
      </c>
      <c r="C1145">
        <v>100</v>
      </c>
      <c r="D1145">
        <v>9</v>
      </c>
      <c r="E1145" s="1">
        <v>41955.941666666666</v>
      </c>
      <c r="F1145" s="1">
        <v>41956.534097222226</v>
      </c>
      <c r="G1145" t="s">
        <v>16</v>
      </c>
      <c r="H1145" t="s">
        <v>107</v>
      </c>
      <c r="I1145" t="s">
        <v>161</v>
      </c>
      <c r="J1145" t="s">
        <v>72</v>
      </c>
      <c r="K1145">
        <v>58339</v>
      </c>
      <c r="L1145" t="s">
        <v>20</v>
      </c>
      <c r="M1145" t="s">
        <v>21</v>
      </c>
      <c r="N1145" t="s">
        <v>157</v>
      </c>
      <c r="O1145" t="s">
        <v>162</v>
      </c>
      <c r="P1145" s="14" t="str">
        <f t="shared" si="153"/>
        <v>Allen Nelson</v>
      </c>
      <c r="Q1145" s="14" t="str">
        <f t="shared" si="154"/>
        <v>Allen Nelson</v>
      </c>
      <c r="R1145" t="s">
        <v>33</v>
      </c>
      <c r="S1145" s="7">
        <f t="shared" si="155"/>
        <v>6</v>
      </c>
      <c r="T1145" s="7" t="str">
        <f t="shared" si="156"/>
        <v>Medium</v>
      </c>
      <c r="U1145" s="7" t="str">
        <f t="shared" si="157"/>
        <v>MEDIUM</v>
      </c>
      <c r="V1145" s="7" t="str">
        <f t="shared" si="158"/>
        <v>medium</v>
      </c>
      <c r="W1145" s="7" t="str">
        <f t="shared" si="159"/>
        <v>Medium</v>
      </c>
      <c r="X1145" s="9" t="str">
        <f>LEFT(A1145,2)</f>
        <v>10</v>
      </c>
      <c r="Y1145" s="9" t="str">
        <f>RIGHT(A1145,3)</f>
        <v>147</v>
      </c>
      <c r="Z1145" s="9" t="str">
        <f t="shared" si="160"/>
        <v>ic Car</v>
      </c>
      <c r="AA1145" s="9" t="str">
        <f t="shared" si="161"/>
        <v>ppe</v>
      </c>
    </row>
    <row r="1146" spans="1:27" x14ac:dyDescent="0.25">
      <c r="A1146">
        <v>10159</v>
      </c>
      <c r="B1146">
        <v>25</v>
      </c>
      <c r="C1146">
        <v>100</v>
      </c>
      <c r="D1146">
        <v>4</v>
      </c>
      <c r="E1146" s="1">
        <v>41556.027777777781</v>
      </c>
      <c r="F1146" s="1">
        <v>41558.534270833334</v>
      </c>
      <c r="G1146" t="s">
        <v>16</v>
      </c>
      <c r="H1146" t="s">
        <v>107</v>
      </c>
      <c r="I1146" t="s">
        <v>38</v>
      </c>
      <c r="J1146" t="s">
        <v>35</v>
      </c>
      <c r="L1146" t="s">
        <v>20</v>
      </c>
      <c r="M1146" t="s">
        <v>21</v>
      </c>
      <c r="N1146" t="s">
        <v>39</v>
      </c>
      <c r="O1146" t="s">
        <v>37</v>
      </c>
      <c r="P1146" s="14" t="str">
        <f t="shared" si="153"/>
        <v>Julie Brown</v>
      </c>
      <c r="Q1146" s="14" t="str">
        <f t="shared" si="154"/>
        <v>Julie Brown</v>
      </c>
      <c r="R1146" t="s">
        <v>33</v>
      </c>
      <c r="S1146" s="7">
        <f t="shared" si="155"/>
        <v>6</v>
      </c>
      <c r="T1146" s="7" t="str">
        <f t="shared" si="156"/>
        <v>Medium</v>
      </c>
      <c r="U1146" s="7" t="str">
        <f t="shared" si="157"/>
        <v>MEDIUM</v>
      </c>
      <c r="V1146" s="7" t="str">
        <f t="shared" si="158"/>
        <v>medium</v>
      </c>
      <c r="W1146" s="7" t="str">
        <f t="shared" si="159"/>
        <v>Medium</v>
      </c>
      <c r="X1146" s="9" t="str">
        <f>LEFT(A1146,2)</f>
        <v>10</v>
      </c>
      <c r="Y1146" s="9" t="str">
        <f>RIGHT(A1146,3)</f>
        <v>159</v>
      </c>
      <c r="Z1146" s="9" t="str">
        <f t="shared" si="160"/>
        <v>ic Car</v>
      </c>
      <c r="AA1146" s="9" t="str">
        <f t="shared" si="161"/>
        <v>ppe</v>
      </c>
    </row>
    <row r="1147" spans="1:27" x14ac:dyDescent="0.25">
      <c r="A1147">
        <v>10169</v>
      </c>
      <c r="B1147">
        <v>36</v>
      </c>
      <c r="C1147">
        <v>100</v>
      </c>
      <c r="D1147">
        <v>4</v>
      </c>
      <c r="E1147" s="1">
        <v>41406.035416666666</v>
      </c>
      <c r="F1147" s="1">
        <v>41406.418020833335</v>
      </c>
      <c r="G1147" t="s">
        <v>16</v>
      </c>
      <c r="H1147" t="s">
        <v>107</v>
      </c>
      <c r="I1147" t="s">
        <v>163</v>
      </c>
      <c r="J1147" t="s">
        <v>91</v>
      </c>
      <c r="K1147">
        <v>2060</v>
      </c>
      <c r="L1147" t="s">
        <v>56</v>
      </c>
      <c r="M1147" t="s">
        <v>57</v>
      </c>
      <c r="N1147" t="s">
        <v>164</v>
      </c>
      <c r="O1147" t="s">
        <v>165</v>
      </c>
      <c r="P1147" s="14" t="str">
        <f t="shared" si="153"/>
        <v>Anna O'Hara</v>
      </c>
      <c r="Q1147" s="14" t="str">
        <f t="shared" si="154"/>
        <v>Anna O'Hara</v>
      </c>
      <c r="R1147" t="s">
        <v>33</v>
      </c>
      <c r="S1147" s="7">
        <f t="shared" si="155"/>
        <v>6</v>
      </c>
      <c r="T1147" s="7" t="str">
        <f t="shared" si="156"/>
        <v>Medium</v>
      </c>
      <c r="U1147" s="7" t="str">
        <f t="shared" si="157"/>
        <v>MEDIUM</v>
      </c>
      <c r="V1147" s="7" t="str">
        <f t="shared" si="158"/>
        <v>medium</v>
      </c>
      <c r="W1147" s="7" t="str">
        <f t="shared" si="159"/>
        <v>Medium</v>
      </c>
      <c r="X1147" s="9" t="str">
        <f>LEFT(A1147,2)</f>
        <v>10</v>
      </c>
      <c r="Y1147" s="9" t="str">
        <f>RIGHT(A1147,3)</f>
        <v>169</v>
      </c>
      <c r="Z1147" s="9" t="str">
        <f t="shared" si="160"/>
        <v>ic Car</v>
      </c>
      <c r="AA1147" s="9" t="str">
        <f t="shared" si="161"/>
        <v>ppe</v>
      </c>
    </row>
    <row r="1148" spans="1:27" x14ac:dyDescent="0.25">
      <c r="A1148">
        <v>10181</v>
      </c>
      <c r="B1148">
        <v>22</v>
      </c>
      <c r="C1148">
        <v>100</v>
      </c>
      <c r="D1148">
        <v>16</v>
      </c>
      <c r="E1148" s="1">
        <v>41108.986111111109</v>
      </c>
      <c r="F1148" s="1">
        <v>41109.370462962965</v>
      </c>
      <c r="G1148" t="s">
        <v>16</v>
      </c>
      <c r="H1148" t="s">
        <v>107</v>
      </c>
      <c r="I1148" t="s">
        <v>46</v>
      </c>
      <c r="K1148" t="s">
        <v>47</v>
      </c>
      <c r="L1148" t="s">
        <v>48</v>
      </c>
      <c r="M1148" t="s">
        <v>27</v>
      </c>
      <c r="N1148" t="s">
        <v>49</v>
      </c>
      <c r="O1148" t="s">
        <v>50</v>
      </c>
      <c r="P1148" s="14" t="str">
        <f t="shared" si="153"/>
        <v>Veysel Oeztan</v>
      </c>
      <c r="Q1148" s="14" t="str">
        <f t="shared" si="154"/>
        <v>Veysel Oeztan</v>
      </c>
      <c r="R1148" t="s">
        <v>33</v>
      </c>
      <c r="S1148" s="7">
        <f t="shared" si="155"/>
        <v>6</v>
      </c>
      <c r="T1148" s="7" t="str">
        <f t="shared" si="156"/>
        <v>Medium</v>
      </c>
      <c r="U1148" s="7" t="str">
        <f t="shared" si="157"/>
        <v>MEDIUM</v>
      </c>
      <c r="V1148" s="7" t="str">
        <f t="shared" si="158"/>
        <v>medium</v>
      </c>
      <c r="W1148" s="7" t="str">
        <f t="shared" si="159"/>
        <v>Medium</v>
      </c>
      <c r="X1148" s="9" t="str">
        <f>LEFT(A1148,2)</f>
        <v>10</v>
      </c>
      <c r="Y1148" s="9" t="str">
        <f>RIGHT(A1148,3)</f>
        <v>181</v>
      </c>
      <c r="Z1148" s="9" t="str">
        <f t="shared" si="160"/>
        <v>ic Car</v>
      </c>
      <c r="AA1148" s="9" t="str">
        <f t="shared" si="161"/>
        <v>ppe</v>
      </c>
    </row>
    <row r="1149" spans="1:27" x14ac:dyDescent="0.25">
      <c r="A1149">
        <v>10191</v>
      </c>
      <c r="B1149">
        <v>23</v>
      </c>
      <c r="C1149">
        <v>100</v>
      </c>
      <c r="D1149">
        <v>5</v>
      </c>
      <c r="E1149" s="1">
        <v>41210.006944444445</v>
      </c>
      <c r="F1149" s="1">
        <v>41211.256724537037</v>
      </c>
      <c r="G1149" t="s">
        <v>16</v>
      </c>
      <c r="H1149" t="s">
        <v>107</v>
      </c>
      <c r="I1149" t="s">
        <v>240</v>
      </c>
      <c r="K1149">
        <v>50739</v>
      </c>
      <c r="L1149" t="s">
        <v>241</v>
      </c>
      <c r="M1149" t="s">
        <v>27</v>
      </c>
      <c r="N1149" t="s">
        <v>242</v>
      </c>
      <c r="O1149" t="s">
        <v>243</v>
      </c>
      <c r="P1149" s="14" t="str">
        <f t="shared" si="153"/>
        <v>Henriette Pfalzheim</v>
      </c>
      <c r="Q1149" s="14" t="str">
        <f t="shared" si="154"/>
        <v>Henriette Pfalzheim</v>
      </c>
      <c r="R1149" t="s">
        <v>33</v>
      </c>
      <c r="S1149" s="7">
        <f t="shared" si="155"/>
        <v>6</v>
      </c>
      <c r="T1149" s="7" t="str">
        <f t="shared" si="156"/>
        <v>Medium</v>
      </c>
      <c r="U1149" s="7" t="str">
        <f t="shared" si="157"/>
        <v>MEDIUM</v>
      </c>
      <c r="V1149" s="7" t="str">
        <f t="shared" si="158"/>
        <v>medium</v>
      </c>
      <c r="W1149" s="7" t="str">
        <f t="shared" si="159"/>
        <v>Medium</v>
      </c>
      <c r="X1149" s="9" t="str">
        <f>LEFT(A1149,2)</f>
        <v>10</v>
      </c>
      <c r="Y1149" s="9" t="str">
        <f>RIGHT(A1149,3)</f>
        <v>191</v>
      </c>
      <c r="Z1149" s="9" t="str">
        <f t="shared" si="160"/>
        <v>ic Car</v>
      </c>
      <c r="AA1149" s="9" t="str">
        <f t="shared" si="161"/>
        <v>ppe</v>
      </c>
    </row>
    <row r="1150" spans="1:27" x14ac:dyDescent="0.25">
      <c r="A1150">
        <v>10203</v>
      </c>
      <c r="B1150">
        <v>32</v>
      </c>
      <c r="C1150">
        <v>100</v>
      </c>
      <c r="D1150">
        <v>10</v>
      </c>
      <c r="E1150" s="1">
        <v>42097.006944444445</v>
      </c>
      <c r="F1150" s="1">
        <v>42098.511412037034</v>
      </c>
      <c r="G1150" t="s">
        <v>16</v>
      </c>
      <c r="H1150" t="s">
        <v>107</v>
      </c>
      <c r="I1150" t="s">
        <v>103</v>
      </c>
      <c r="K1150">
        <v>28034</v>
      </c>
      <c r="L1150" t="s">
        <v>104</v>
      </c>
      <c r="M1150" t="s">
        <v>27</v>
      </c>
      <c r="N1150" t="s">
        <v>105</v>
      </c>
      <c r="O1150" t="s">
        <v>106</v>
      </c>
      <c r="P1150" s="14" t="str">
        <f t="shared" si="153"/>
        <v>Diego Freyre</v>
      </c>
      <c r="Q1150" s="14" t="str">
        <f t="shared" si="154"/>
        <v>Diego Freyre</v>
      </c>
      <c r="R1150" t="s">
        <v>33</v>
      </c>
      <c r="S1150" s="7">
        <f t="shared" si="155"/>
        <v>6</v>
      </c>
      <c r="T1150" s="7" t="str">
        <f t="shared" si="156"/>
        <v>Medium</v>
      </c>
      <c r="U1150" s="7" t="str">
        <f t="shared" si="157"/>
        <v>MEDIUM</v>
      </c>
      <c r="V1150" s="7" t="str">
        <f t="shared" si="158"/>
        <v>medium</v>
      </c>
      <c r="W1150" s="7" t="str">
        <f t="shared" si="159"/>
        <v>Medium</v>
      </c>
      <c r="X1150" s="9" t="str">
        <f>LEFT(A1150,2)</f>
        <v>10</v>
      </c>
      <c r="Y1150" s="9" t="str">
        <f>RIGHT(A1150,3)</f>
        <v>203</v>
      </c>
      <c r="Z1150" s="9" t="str">
        <f t="shared" si="160"/>
        <v>ic Car</v>
      </c>
      <c r="AA1150" s="9" t="str">
        <f t="shared" si="161"/>
        <v>ppe</v>
      </c>
    </row>
    <row r="1151" spans="1:27" x14ac:dyDescent="0.25">
      <c r="A1151">
        <v>10211</v>
      </c>
      <c r="B1151">
        <v>28</v>
      </c>
      <c r="C1151">
        <v>100</v>
      </c>
      <c r="D1151">
        <v>4</v>
      </c>
      <c r="E1151" s="1">
        <v>41497.009027777778</v>
      </c>
      <c r="F1151" s="1">
        <v>41498.91443287037</v>
      </c>
      <c r="G1151" t="s">
        <v>16</v>
      </c>
      <c r="H1151" t="s">
        <v>107</v>
      </c>
      <c r="I1151" t="s">
        <v>30</v>
      </c>
      <c r="K1151">
        <v>75016</v>
      </c>
      <c r="L1151" t="s">
        <v>26</v>
      </c>
      <c r="M1151" t="s">
        <v>27</v>
      </c>
      <c r="N1151" t="s">
        <v>52</v>
      </c>
      <c r="O1151" t="s">
        <v>53</v>
      </c>
      <c r="P1151" s="14" t="str">
        <f t="shared" si="153"/>
        <v>Dominique Perrier</v>
      </c>
      <c r="Q1151" s="14" t="str">
        <f t="shared" si="154"/>
        <v>Dominique Perrier</v>
      </c>
      <c r="R1151" t="s">
        <v>33</v>
      </c>
      <c r="S1151" s="7">
        <f t="shared" si="155"/>
        <v>6</v>
      </c>
      <c r="T1151" s="7" t="str">
        <f t="shared" si="156"/>
        <v>Medium</v>
      </c>
      <c r="U1151" s="7" t="str">
        <f t="shared" si="157"/>
        <v>MEDIUM</v>
      </c>
      <c r="V1151" s="7" t="str">
        <f t="shared" si="158"/>
        <v>medium</v>
      </c>
      <c r="W1151" s="7" t="str">
        <f t="shared" si="159"/>
        <v>Medium</v>
      </c>
      <c r="X1151" s="9" t="str">
        <f>LEFT(A1151,2)</f>
        <v>10</v>
      </c>
      <c r="Y1151" s="9" t="str">
        <f>RIGHT(A1151,3)</f>
        <v>211</v>
      </c>
      <c r="Z1151" s="9" t="str">
        <f t="shared" si="160"/>
        <v>ic Car</v>
      </c>
      <c r="AA1151" s="9" t="str">
        <f t="shared" si="161"/>
        <v>ppe</v>
      </c>
    </row>
    <row r="1152" spans="1:27" x14ac:dyDescent="0.25">
      <c r="A1152">
        <v>10225</v>
      </c>
      <c r="B1152">
        <v>27</v>
      </c>
      <c r="C1152">
        <v>100</v>
      </c>
      <c r="D1152">
        <v>11</v>
      </c>
      <c r="E1152" s="1">
        <v>42173.979861111111</v>
      </c>
      <c r="F1152" s="1">
        <v>42174.406990740739</v>
      </c>
      <c r="G1152" t="s">
        <v>16</v>
      </c>
      <c r="H1152" t="s">
        <v>107</v>
      </c>
      <c r="I1152" t="s">
        <v>244</v>
      </c>
      <c r="K1152">
        <v>1203</v>
      </c>
      <c r="L1152" t="s">
        <v>245</v>
      </c>
      <c r="M1152" t="s">
        <v>27</v>
      </c>
      <c r="N1152" t="s">
        <v>246</v>
      </c>
      <c r="O1152" t="s">
        <v>61</v>
      </c>
      <c r="P1152" s="14" t="str">
        <f t="shared" si="153"/>
        <v>Michael Holz</v>
      </c>
      <c r="Q1152" s="14" t="str">
        <f t="shared" si="154"/>
        <v>Michael Holz</v>
      </c>
      <c r="R1152" t="s">
        <v>33</v>
      </c>
      <c r="S1152" s="7">
        <f t="shared" si="155"/>
        <v>6</v>
      </c>
      <c r="T1152" s="7" t="str">
        <f t="shared" si="156"/>
        <v>Medium</v>
      </c>
      <c r="U1152" s="7" t="str">
        <f t="shared" si="157"/>
        <v>MEDIUM</v>
      </c>
      <c r="V1152" s="7" t="str">
        <f t="shared" si="158"/>
        <v>medium</v>
      </c>
      <c r="W1152" s="7" t="str">
        <f t="shared" si="159"/>
        <v>Medium</v>
      </c>
      <c r="X1152" s="9" t="str">
        <f>LEFT(A1152,2)</f>
        <v>10</v>
      </c>
      <c r="Y1152" s="9" t="str">
        <f>RIGHT(A1152,3)</f>
        <v>225</v>
      </c>
      <c r="Z1152" s="9" t="str">
        <f t="shared" si="160"/>
        <v>ic Car</v>
      </c>
      <c r="AA1152" s="9" t="str">
        <f t="shared" si="161"/>
        <v>ppe</v>
      </c>
    </row>
    <row r="1153" spans="1:27" x14ac:dyDescent="0.25">
      <c r="A1153">
        <v>10238</v>
      </c>
      <c r="B1153">
        <v>49</v>
      </c>
      <c r="C1153">
        <v>100</v>
      </c>
      <c r="D1153">
        <v>5</v>
      </c>
      <c r="E1153" s="1">
        <v>41731.050000000003</v>
      </c>
      <c r="F1153" s="1">
        <v>41731.900254629632</v>
      </c>
      <c r="G1153" t="s">
        <v>16</v>
      </c>
      <c r="H1153" t="s">
        <v>107</v>
      </c>
      <c r="I1153" t="s">
        <v>180</v>
      </c>
      <c r="K1153">
        <v>1734</v>
      </c>
      <c r="L1153" t="s">
        <v>181</v>
      </c>
      <c r="M1153" t="s">
        <v>27</v>
      </c>
      <c r="N1153" t="s">
        <v>182</v>
      </c>
      <c r="O1153" t="s">
        <v>183</v>
      </c>
      <c r="P1153" s="14" t="str">
        <f t="shared" si="153"/>
        <v>Jytte Petersen</v>
      </c>
      <c r="Q1153" s="14" t="str">
        <f t="shared" si="154"/>
        <v>Jytte Petersen</v>
      </c>
      <c r="R1153" t="s">
        <v>33</v>
      </c>
      <c r="S1153" s="7">
        <f t="shared" si="155"/>
        <v>6</v>
      </c>
      <c r="T1153" s="7" t="str">
        <f t="shared" si="156"/>
        <v>Medium</v>
      </c>
      <c r="U1153" s="7" t="str">
        <f t="shared" si="157"/>
        <v>MEDIUM</v>
      </c>
      <c r="V1153" s="7" t="str">
        <f t="shared" si="158"/>
        <v>medium</v>
      </c>
      <c r="W1153" s="7" t="str">
        <f t="shared" si="159"/>
        <v>Medium</v>
      </c>
      <c r="X1153" s="9" t="str">
        <f>LEFT(A1153,2)</f>
        <v>10</v>
      </c>
      <c r="Y1153" s="9" t="str">
        <f>RIGHT(A1153,3)</f>
        <v>238</v>
      </c>
      <c r="Z1153" s="9" t="str">
        <f t="shared" si="160"/>
        <v>ic Car</v>
      </c>
      <c r="AA1153" s="9" t="str">
        <f t="shared" si="161"/>
        <v>ppe</v>
      </c>
    </row>
    <row r="1154" spans="1:27" x14ac:dyDescent="0.25">
      <c r="A1154">
        <v>10252</v>
      </c>
      <c r="B1154">
        <v>41</v>
      </c>
      <c r="C1154">
        <v>100</v>
      </c>
      <c r="D1154">
        <v>1</v>
      </c>
      <c r="E1154" s="1">
        <v>42020.018750000003</v>
      </c>
      <c r="F1154" s="1">
        <v>42020.691493055558</v>
      </c>
      <c r="G1154" t="s">
        <v>16</v>
      </c>
      <c r="H1154" t="s">
        <v>107</v>
      </c>
      <c r="I1154" t="s">
        <v>30</v>
      </c>
      <c r="K1154">
        <v>75016</v>
      </c>
      <c r="L1154" t="s">
        <v>26</v>
      </c>
      <c r="M1154" t="s">
        <v>27</v>
      </c>
      <c r="N1154" t="s">
        <v>52</v>
      </c>
      <c r="O1154" t="s">
        <v>53</v>
      </c>
      <c r="P1154" s="14" t="str">
        <f t="shared" si="153"/>
        <v>Dominique Perrier</v>
      </c>
      <c r="Q1154" s="14" t="str">
        <f t="shared" si="154"/>
        <v>Dominique Perrier</v>
      </c>
      <c r="R1154" t="s">
        <v>33</v>
      </c>
      <c r="S1154" s="7">
        <f t="shared" si="155"/>
        <v>6</v>
      </c>
      <c r="T1154" s="7" t="str">
        <f t="shared" si="156"/>
        <v>Medium</v>
      </c>
      <c r="U1154" s="7" t="str">
        <f t="shared" si="157"/>
        <v>MEDIUM</v>
      </c>
      <c r="V1154" s="7" t="str">
        <f t="shared" si="158"/>
        <v>medium</v>
      </c>
      <c r="W1154" s="7" t="str">
        <f t="shared" si="159"/>
        <v>Medium</v>
      </c>
      <c r="X1154" s="9" t="str">
        <f>LEFT(A1154,2)</f>
        <v>10</v>
      </c>
      <c r="Y1154" s="9" t="str">
        <f>RIGHT(A1154,3)</f>
        <v>252</v>
      </c>
      <c r="Z1154" s="9" t="str">
        <f t="shared" si="160"/>
        <v>ic Car</v>
      </c>
      <c r="AA1154" s="9" t="str">
        <f t="shared" si="161"/>
        <v>ppe</v>
      </c>
    </row>
    <row r="1155" spans="1:27" x14ac:dyDescent="0.25">
      <c r="A1155">
        <v>10265</v>
      </c>
      <c r="B1155">
        <v>49</v>
      </c>
      <c r="C1155">
        <v>100</v>
      </c>
      <c r="D1155">
        <v>1</v>
      </c>
      <c r="E1155" s="1">
        <v>41714.067361111112</v>
      </c>
      <c r="F1155" s="1">
        <v>41714.719050925924</v>
      </c>
      <c r="G1155" t="s">
        <v>16</v>
      </c>
      <c r="H1155" t="s">
        <v>107</v>
      </c>
      <c r="I1155" t="s">
        <v>293</v>
      </c>
      <c r="J1155" t="s">
        <v>55</v>
      </c>
      <c r="K1155">
        <v>3150</v>
      </c>
      <c r="L1155" t="s">
        <v>56</v>
      </c>
      <c r="M1155" t="s">
        <v>57</v>
      </c>
      <c r="N1155" t="s">
        <v>294</v>
      </c>
      <c r="O1155" t="s">
        <v>295</v>
      </c>
      <c r="P1155" s="14" t="str">
        <f t="shared" ref="P1155:P1218" si="162">CONCATENATE(O1155," ",N1155)</f>
        <v>Sean Connery</v>
      </c>
      <c r="Q1155" s="14" t="str">
        <f t="shared" ref="Q1155:Q1218" si="163">O1155&amp;" "&amp;N1155</f>
        <v>Sean Connery</v>
      </c>
      <c r="R1155" t="s">
        <v>89</v>
      </c>
      <c r="S1155" s="7">
        <f t="shared" ref="S1155:S1218" si="164">LEN(R1155)</f>
        <v>5</v>
      </c>
      <c r="T1155" s="7" t="str">
        <f t="shared" ref="T1155:T1218" si="165">TRIM(R1155)</f>
        <v>Large</v>
      </c>
      <c r="U1155" s="7" t="str">
        <f t="shared" ref="U1155:U1218" si="166">UPPER(T1155)</f>
        <v>LARGE</v>
      </c>
      <c r="V1155" s="7" t="str">
        <f t="shared" ref="V1155:V1218" si="167">LOWER(U1155)</f>
        <v>large</v>
      </c>
      <c r="W1155" s="7" t="str">
        <f t="shared" ref="W1155:W1218" si="168">PROPER(V1155)</f>
        <v>Large</v>
      </c>
      <c r="X1155" s="9" t="str">
        <f>LEFT(A1155,2)</f>
        <v>10</v>
      </c>
      <c r="Y1155" s="9" t="str">
        <f>RIGHT(A1155,3)</f>
        <v>265</v>
      </c>
      <c r="Z1155" s="9" t="str">
        <f t="shared" ref="Z1155:Z1218" si="169">MID(H1155,6,6)</f>
        <v>ic Car</v>
      </c>
      <c r="AA1155" s="9" t="str">
        <f t="shared" ref="AA1155:AA1218" si="170">MID(G1155,4,3)</f>
        <v>ppe</v>
      </c>
    </row>
    <row r="1156" spans="1:27" x14ac:dyDescent="0.25">
      <c r="A1156">
        <v>10276</v>
      </c>
      <c r="B1156">
        <v>30</v>
      </c>
      <c r="C1156">
        <v>100</v>
      </c>
      <c r="D1156">
        <v>5</v>
      </c>
      <c r="E1156" s="1">
        <v>42300.97152777778</v>
      </c>
      <c r="F1156" s="1">
        <v>42302.305208333331</v>
      </c>
      <c r="G1156" t="s">
        <v>16</v>
      </c>
      <c r="H1156" t="s">
        <v>107</v>
      </c>
      <c r="I1156" t="s">
        <v>161</v>
      </c>
      <c r="J1156" t="s">
        <v>72</v>
      </c>
      <c r="K1156">
        <v>58339</v>
      </c>
      <c r="L1156" t="s">
        <v>20</v>
      </c>
      <c r="M1156" t="s">
        <v>21</v>
      </c>
      <c r="N1156" t="s">
        <v>250</v>
      </c>
      <c r="O1156" t="s">
        <v>251</v>
      </c>
      <c r="P1156" s="14" t="str">
        <f t="shared" si="162"/>
        <v>Miguel Barajas</v>
      </c>
      <c r="Q1156" s="14" t="str">
        <f t="shared" si="163"/>
        <v>Miguel Barajas</v>
      </c>
      <c r="R1156" t="s">
        <v>33</v>
      </c>
      <c r="S1156" s="7">
        <f t="shared" si="164"/>
        <v>6</v>
      </c>
      <c r="T1156" s="7" t="str">
        <f t="shared" si="165"/>
        <v>Medium</v>
      </c>
      <c r="U1156" s="7" t="str">
        <f t="shared" si="166"/>
        <v>MEDIUM</v>
      </c>
      <c r="V1156" s="7" t="str">
        <f t="shared" si="167"/>
        <v>medium</v>
      </c>
      <c r="W1156" s="7" t="str">
        <f t="shared" si="168"/>
        <v>Medium</v>
      </c>
      <c r="X1156" s="9" t="str">
        <f>LEFT(A1156,2)</f>
        <v>10</v>
      </c>
      <c r="Y1156" s="9" t="str">
        <f>RIGHT(A1156,3)</f>
        <v>276</v>
      </c>
      <c r="Z1156" s="9" t="str">
        <f t="shared" si="169"/>
        <v>ic Car</v>
      </c>
      <c r="AA1156" s="9" t="str">
        <f t="shared" si="170"/>
        <v>ppe</v>
      </c>
    </row>
    <row r="1157" spans="1:27" x14ac:dyDescent="0.25">
      <c r="A1157">
        <v>10287</v>
      </c>
      <c r="B1157">
        <v>40</v>
      </c>
      <c r="C1157">
        <v>100</v>
      </c>
      <c r="D1157">
        <v>14</v>
      </c>
      <c r="E1157" s="1">
        <v>41769.015972222223</v>
      </c>
      <c r="F1157" s="1">
        <v>41771.622870370367</v>
      </c>
      <c r="G1157" t="s">
        <v>16</v>
      </c>
      <c r="H1157" t="s">
        <v>107</v>
      </c>
      <c r="I1157" t="s">
        <v>244</v>
      </c>
      <c r="K1157">
        <v>1203</v>
      </c>
      <c r="L1157" t="s">
        <v>245</v>
      </c>
      <c r="M1157" t="s">
        <v>27</v>
      </c>
      <c r="N1157" t="s">
        <v>246</v>
      </c>
      <c r="O1157" t="s">
        <v>61</v>
      </c>
      <c r="P1157" s="14" t="str">
        <f t="shared" si="162"/>
        <v>Michael Holz</v>
      </c>
      <c r="Q1157" s="14" t="str">
        <f t="shared" si="163"/>
        <v>Michael Holz</v>
      </c>
      <c r="R1157" t="s">
        <v>33</v>
      </c>
      <c r="S1157" s="7">
        <f t="shared" si="164"/>
        <v>6</v>
      </c>
      <c r="T1157" s="7" t="str">
        <f t="shared" si="165"/>
        <v>Medium</v>
      </c>
      <c r="U1157" s="7" t="str">
        <f t="shared" si="166"/>
        <v>MEDIUM</v>
      </c>
      <c r="V1157" s="7" t="str">
        <f t="shared" si="167"/>
        <v>medium</v>
      </c>
      <c r="W1157" s="7" t="str">
        <f t="shared" si="168"/>
        <v>Medium</v>
      </c>
      <c r="X1157" s="9" t="str">
        <f>LEFT(A1157,2)</f>
        <v>10</v>
      </c>
      <c r="Y1157" s="9" t="str">
        <f>RIGHT(A1157,3)</f>
        <v>287</v>
      </c>
      <c r="Z1157" s="9" t="str">
        <f t="shared" si="169"/>
        <v>ic Car</v>
      </c>
      <c r="AA1157" s="9" t="str">
        <f t="shared" si="170"/>
        <v>ppe</v>
      </c>
    </row>
    <row r="1158" spans="1:27" x14ac:dyDescent="0.25">
      <c r="A1158">
        <v>10300</v>
      </c>
      <c r="B1158">
        <v>23</v>
      </c>
      <c r="C1158">
        <v>100</v>
      </c>
      <c r="D1158">
        <v>7</v>
      </c>
      <c r="E1158" s="1">
        <v>42174.956250000003</v>
      </c>
      <c r="F1158" s="1">
        <v>42176.674872685187</v>
      </c>
      <c r="G1158" t="s">
        <v>16</v>
      </c>
      <c r="H1158" t="s">
        <v>107</v>
      </c>
      <c r="I1158" t="s">
        <v>252</v>
      </c>
      <c r="K1158">
        <v>60528</v>
      </c>
      <c r="L1158" t="s">
        <v>241</v>
      </c>
      <c r="M1158" t="s">
        <v>27</v>
      </c>
      <c r="N1158" t="s">
        <v>253</v>
      </c>
      <c r="O1158" t="s">
        <v>228</v>
      </c>
      <c r="P1158" s="14" t="str">
        <f t="shared" si="162"/>
        <v>Roland Keitel</v>
      </c>
      <c r="Q1158" s="14" t="str">
        <f t="shared" si="163"/>
        <v>Roland Keitel</v>
      </c>
      <c r="R1158" t="s">
        <v>33</v>
      </c>
      <c r="S1158" s="7">
        <f t="shared" si="164"/>
        <v>6</v>
      </c>
      <c r="T1158" s="7" t="str">
        <f t="shared" si="165"/>
        <v>Medium</v>
      </c>
      <c r="U1158" s="7" t="str">
        <f t="shared" si="166"/>
        <v>MEDIUM</v>
      </c>
      <c r="V1158" s="7" t="str">
        <f t="shared" si="167"/>
        <v>medium</v>
      </c>
      <c r="W1158" s="7" t="str">
        <f t="shared" si="168"/>
        <v>Medium</v>
      </c>
      <c r="X1158" s="9" t="str">
        <f>LEFT(A1158,2)</f>
        <v>10</v>
      </c>
      <c r="Y1158" s="9" t="str">
        <f>RIGHT(A1158,3)</f>
        <v>300</v>
      </c>
      <c r="Z1158" s="9" t="str">
        <f t="shared" si="169"/>
        <v>ic Car</v>
      </c>
      <c r="AA1158" s="9" t="str">
        <f t="shared" si="170"/>
        <v>ppe</v>
      </c>
    </row>
    <row r="1159" spans="1:27" x14ac:dyDescent="0.25">
      <c r="A1159">
        <v>10310</v>
      </c>
      <c r="B1159">
        <v>49</v>
      </c>
      <c r="C1159">
        <v>100</v>
      </c>
      <c r="D1159">
        <v>12</v>
      </c>
      <c r="E1159" s="1">
        <v>42003.024305555555</v>
      </c>
      <c r="F1159" s="1">
        <v>42004.018912037034</v>
      </c>
      <c r="G1159" t="s">
        <v>16</v>
      </c>
      <c r="H1159" t="s">
        <v>107</v>
      </c>
      <c r="I1159" t="s">
        <v>240</v>
      </c>
      <c r="K1159">
        <v>50739</v>
      </c>
      <c r="L1159" t="s">
        <v>241</v>
      </c>
      <c r="M1159" t="s">
        <v>27</v>
      </c>
      <c r="N1159" t="s">
        <v>242</v>
      </c>
      <c r="O1159" t="s">
        <v>243</v>
      </c>
      <c r="P1159" s="14" t="str">
        <f t="shared" si="162"/>
        <v>Henriette Pfalzheim</v>
      </c>
      <c r="Q1159" s="14" t="str">
        <f t="shared" si="163"/>
        <v>Henriette Pfalzheim</v>
      </c>
      <c r="R1159" t="s">
        <v>33</v>
      </c>
      <c r="S1159" s="7">
        <f t="shared" si="164"/>
        <v>6</v>
      </c>
      <c r="T1159" s="7" t="str">
        <f t="shared" si="165"/>
        <v>Medium</v>
      </c>
      <c r="U1159" s="7" t="str">
        <f t="shared" si="166"/>
        <v>MEDIUM</v>
      </c>
      <c r="V1159" s="7" t="str">
        <f t="shared" si="167"/>
        <v>medium</v>
      </c>
      <c r="W1159" s="7" t="str">
        <f t="shared" si="168"/>
        <v>Medium</v>
      </c>
      <c r="X1159" s="9" t="str">
        <f>LEFT(A1159,2)</f>
        <v>10</v>
      </c>
      <c r="Y1159" s="9" t="str">
        <f>RIGHT(A1159,3)</f>
        <v>310</v>
      </c>
      <c r="Z1159" s="9" t="str">
        <f t="shared" si="169"/>
        <v>ic Car</v>
      </c>
      <c r="AA1159" s="9" t="str">
        <f t="shared" si="170"/>
        <v>ppe</v>
      </c>
    </row>
    <row r="1160" spans="1:27" x14ac:dyDescent="0.25">
      <c r="A1160">
        <v>10320</v>
      </c>
      <c r="B1160">
        <v>25</v>
      </c>
      <c r="C1160">
        <v>100</v>
      </c>
      <c r="D1160">
        <v>5</v>
      </c>
      <c r="E1160" s="1">
        <v>41196.03125</v>
      </c>
      <c r="F1160" s="1">
        <v>41196.141527777778</v>
      </c>
      <c r="G1160" t="s">
        <v>16</v>
      </c>
      <c r="H1160" t="s">
        <v>107</v>
      </c>
      <c r="I1160" t="s">
        <v>108</v>
      </c>
      <c r="K1160" t="s">
        <v>109</v>
      </c>
      <c r="L1160" t="s">
        <v>110</v>
      </c>
      <c r="M1160" t="s">
        <v>27</v>
      </c>
      <c r="N1160" t="s">
        <v>111</v>
      </c>
      <c r="O1160" t="s">
        <v>112</v>
      </c>
      <c r="P1160" s="14" t="str">
        <f t="shared" si="162"/>
        <v>Christina Berglund</v>
      </c>
      <c r="Q1160" s="14" t="str">
        <f t="shared" si="163"/>
        <v>Christina Berglund</v>
      </c>
      <c r="R1160" t="s">
        <v>33</v>
      </c>
      <c r="S1160" s="7">
        <f t="shared" si="164"/>
        <v>6</v>
      </c>
      <c r="T1160" s="7" t="str">
        <f t="shared" si="165"/>
        <v>Medium</v>
      </c>
      <c r="U1160" s="7" t="str">
        <f t="shared" si="166"/>
        <v>MEDIUM</v>
      </c>
      <c r="V1160" s="7" t="str">
        <f t="shared" si="167"/>
        <v>medium</v>
      </c>
      <c r="W1160" s="7" t="str">
        <f t="shared" si="168"/>
        <v>Medium</v>
      </c>
      <c r="X1160" s="9" t="str">
        <f>LEFT(A1160,2)</f>
        <v>10</v>
      </c>
      <c r="Y1160" s="9" t="str">
        <f>RIGHT(A1160,3)</f>
        <v>320</v>
      </c>
      <c r="Z1160" s="9" t="str">
        <f t="shared" si="169"/>
        <v>ic Car</v>
      </c>
      <c r="AA1160" s="9" t="str">
        <f t="shared" si="170"/>
        <v>ppe</v>
      </c>
    </row>
    <row r="1161" spans="1:27" x14ac:dyDescent="0.25">
      <c r="A1161">
        <v>10330</v>
      </c>
      <c r="B1161">
        <v>37</v>
      </c>
      <c r="C1161">
        <v>100</v>
      </c>
      <c r="D1161">
        <v>3</v>
      </c>
      <c r="E1161" s="1">
        <v>41699.020833333336</v>
      </c>
      <c r="F1161" s="1">
        <v>41701.474363425928</v>
      </c>
      <c r="G1161" t="s">
        <v>16</v>
      </c>
      <c r="H1161" t="s">
        <v>107</v>
      </c>
      <c r="I1161" t="s">
        <v>232</v>
      </c>
      <c r="K1161" t="s">
        <v>233</v>
      </c>
      <c r="L1161" t="s">
        <v>234</v>
      </c>
      <c r="M1161" t="s">
        <v>116</v>
      </c>
      <c r="N1161" t="s">
        <v>235</v>
      </c>
      <c r="O1161" t="s">
        <v>236</v>
      </c>
      <c r="P1161" s="14" t="str">
        <f t="shared" si="162"/>
        <v>Arnold Cruz</v>
      </c>
      <c r="Q1161" s="14" t="str">
        <f t="shared" si="163"/>
        <v>Arnold Cruz</v>
      </c>
      <c r="R1161" t="s">
        <v>33</v>
      </c>
      <c r="S1161" s="7">
        <f t="shared" si="164"/>
        <v>6</v>
      </c>
      <c r="T1161" s="7" t="str">
        <f t="shared" si="165"/>
        <v>Medium</v>
      </c>
      <c r="U1161" s="7" t="str">
        <f t="shared" si="166"/>
        <v>MEDIUM</v>
      </c>
      <c r="V1161" s="7" t="str">
        <f t="shared" si="167"/>
        <v>medium</v>
      </c>
      <c r="W1161" s="7" t="str">
        <f t="shared" si="168"/>
        <v>Medium</v>
      </c>
      <c r="X1161" s="9" t="str">
        <f>LEFT(A1161,2)</f>
        <v>10</v>
      </c>
      <c r="Y1161" s="9" t="str">
        <f>RIGHT(A1161,3)</f>
        <v>330</v>
      </c>
      <c r="Z1161" s="9" t="str">
        <f t="shared" si="169"/>
        <v>ic Car</v>
      </c>
      <c r="AA1161" s="9" t="str">
        <f t="shared" si="170"/>
        <v>ppe</v>
      </c>
    </row>
    <row r="1162" spans="1:27" x14ac:dyDescent="0.25">
      <c r="A1162">
        <v>10342</v>
      </c>
      <c r="B1162">
        <v>55</v>
      </c>
      <c r="C1162">
        <v>100</v>
      </c>
      <c r="D1162">
        <v>7</v>
      </c>
      <c r="E1162" s="1">
        <v>41805.029861111114</v>
      </c>
      <c r="F1162" s="1">
        <v>41806.588912037034</v>
      </c>
      <c r="G1162" t="s">
        <v>16</v>
      </c>
      <c r="H1162" t="s">
        <v>107</v>
      </c>
      <c r="I1162" t="s">
        <v>54</v>
      </c>
      <c r="J1162" t="s">
        <v>55</v>
      </c>
      <c r="K1162">
        <v>3004</v>
      </c>
      <c r="L1162" t="s">
        <v>56</v>
      </c>
      <c r="M1162" t="s">
        <v>57</v>
      </c>
      <c r="N1162" t="s">
        <v>58</v>
      </c>
      <c r="O1162" t="s">
        <v>59</v>
      </c>
      <c r="P1162" s="14" t="str">
        <f t="shared" si="162"/>
        <v>Peter Ferguson</v>
      </c>
      <c r="Q1162" s="14" t="str">
        <f t="shared" si="163"/>
        <v>Peter Ferguson</v>
      </c>
      <c r="R1162" t="s">
        <v>33</v>
      </c>
      <c r="S1162" s="7">
        <f t="shared" si="164"/>
        <v>6</v>
      </c>
      <c r="T1162" s="7" t="str">
        <f t="shared" si="165"/>
        <v>Medium</v>
      </c>
      <c r="U1162" s="7" t="str">
        <f t="shared" si="166"/>
        <v>MEDIUM</v>
      </c>
      <c r="V1162" s="7" t="str">
        <f t="shared" si="167"/>
        <v>medium</v>
      </c>
      <c r="W1162" s="7" t="str">
        <f t="shared" si="168"/>
        <v>Medium</v>
      </c>
      <c r="X1162" s="9" t="str">
        <f>LEFT(A1162,2)</f>
        <v>10</v>
      </c>
      <c r="Y1162" s="9" t="str">
        <f>RIGHT(A1162,3)</f>
        <v>342</v>
      </c>
      <c r="Z1162" s="9" t="str">
        <f t="shared" si="169"/>
        <v>ic Car</v>
      </c>
      <c r="AA1162" s="9" t="str">
        <f t="shared" si="170"/>
        <v>ppe</v>
      </c>
    </row>
    <row r="1163" spans="1:27" x14ac:dyDescent="0.25">
      <c r="A1163">
        <v>10355</v>
      </c>
      <c r="B1163">
        <v>23</v>
      </c>
      <c r="C1163">
        <v>100</v>
      </c>
      <c r="D1163">
        <v>7</v>
      </c>
      <c r="E1163" s="1">
        <v>42004.07708333333</v>
      </c>
      <c r="F1163" s="1">
        <v>42004.331863425927</v>
      </c>
      <c r="G1163" t="s">
        <v>16</v>
      </c>
      <c r="H1163" t="s">
        <v>107</v>
      </c>
      <c r="I1163" t="s">
        <v>103</v>
      </c>
      <c r="K1163">
        <v>28034</v>
      </c>
      <c r="L1163" t="s">
        <v>104</v>
      </c>
      <c r="M1163" t="s">
        <v>27</v>
      </c>
      <c r="N1163" t="s">
        <v>105</v>
      </c>
      <c r="O1163" t="s">
        <v>106</v>
      </c>
      <c r="P1163" s="14" t="str">
        <f t="shared" si="162"/>
        <v>Diego Freyre</v>
      </c>
      <c r="Q1163" s="14" t="str">
        <f t="shared" si="163"/>
        <v>Diego Freyre</v>
      </c>
      <c r="R1163" t="s">
        <v>33</v>
      </c>
      <c r="S1163" s="7">
        <f t="shared" si="164"/>
        <v>6</v>
      </c>
      <c r="T1163" s="7" t="str">
        <f t="shared" si="165"/>
        <v>Medium</v>
      </c>
      <c r="U1163" s="7" t="str">
        <f t="shared" si="166"/>
        <v>MEDIUM</v>
      </c>
      <c r="V1163" s="7" t="str">
        <f t="shared" si="167"/>
        <v>medium</v>
      </c>
      <c r="W1163" s="7" t="str">
        <f t="shared" si="168"/>
        <v>Medium</v>
      </c>
      <c r="X1163" s="9" t="str">
        <f>LEFT(A1163,2)</f>
        <v>10</v>
      </c>
      <c r="Y1163" s="9" t="str">
        <f>RIGHT(A1163,3)</f>
        <v>355</v>
      </c>
      <c r="Z1163" s="9" t="str">
        <f t="shared" si="169"/>
        <v>ic Car</v>
      </c>
      <c r="AA1163" s="9" t="str">
        <f t="shared" si="170"/>
        <v>ppe</v>
      </c>
    </row>
    <row r="1164" spans="1:27" x14ac:dyDescent="0.25">
      <c r="A1164">
        <v>10363</v>
      </c>
      <c r="B1164">
        <v>24</v>
      </c>
      <c r="C1164">
        <v>100</v>
      </c>
      <c r="D1164">
        <v>11</v>
      </c>
      <c r="E1164" s="1">
        <v>42284.957638888889</v>
      </c>
      <c r="F1164" s="1">
        <v>42285.393078703702</v>
      </c>
      <c r="G1164" t="s">
        <v>16</v>
      </c>
      <c r="H1164" t="s">
        <v>107</v>
      </c>
      <c r="I1164" t="s">
        <v>254</v>
      </c>
      <c r="K1164" t="s">
        <v>255</v>
      </c>
      <c r="L1164" t="s">
        <v>76</v>
      </c>
      <c r="M1164" t="s">
        <v>27</v>
      </c>
      <c r="N1164" t="s">
        <v>256</v>
      </c>
      <c r="O1164" t="s">
        <v>257</v>
      </c>
      <c r="P1164" s="14" t="str">
        <f t="shared" si="162"/>
        <v>Kalle Suominen</v>
      </c>
      <c r="Q1164" s="14" t="str">
        <f t="shared" si="163"/>
        <v>Kalle Suominen</v>
      </c>
      <c r="R1164" t="s">
        <v>33</v>
      </c>
      <c r="S1164" s="7">
        <f t="shared" si="164"/>
        <v>6</v>
      </c>
      <c r="T1164" s="7" t="str">
        <f t="shared" si="165"/>
        <v>Medium</v>
      </c>
      <c r="U1164" s="7" t="str">
        <f t="shared" si="166"/>
        <v>MEDIUM</v>
      </c>
      <c r="V1164" s="7" t="str">
        <f t="shared" si="167"/>
        <v>medium</v>
      </c>
      <c r="W1164" s="7" t="str">
        <f t="shared" si="168"/>
        <v>Medium</v>
      </c>
      <c r="X1164" s="9" t="str">
        <f>LEFT(A1164,2)</f>
        <v>10</v>
      </c>
      <c r="Y1164" s="9" t="str">
        <f>RIGHT(A1164,3)</f>
        <v>363</v>
      </c>
      <c r="Z1164" s="9" t="str">
        <f t="shared" si="169"/>
        <v>ic Car</v>
      </c>
      <c r="AA1164" s="9" t="str">
        <f t="shared" si="170"/>
        <v>ppe</v>
      </c>
    </row>
    <row r="1165" spans="1:27" x14ac:dyDescent="0.25">
      <c r="A1165">
        <v>10378</v>
      </c>
      <c r="B1165">
        <v>43</v>
      </c>
      <c r="C1165">
        <v>96.49</v>
      </c>
      <c r="D1165">
        <v>10</v>
      </c>
      <c r="E1165" s="1">
        <v>41723.000694444447</v>
      </c>
      <c r="F1165" s="1">
        <v>41724.346736111111</v>
      </c>
      <c r="G1165" t="s">
        <v>16</v>
      </c>
      <c r="H1165" t="s">
        <v>107</v>
      </c>
      <c r="I1165" t="s">
        <v>103</v>
      </c>
      <c r="K1165">
        <v>28034</v>
      </c>
      <c r="L1165" t="s">
        <v>104</v>
      </c>
      <c r="M1165" t="s">
        <v>27</v>
      </c>
      <c r="N1165" t="s">
        <v>105</v>
      </c>
      <c r="O1165" t="s">
        <v>106</v>
      </c>
      <c r="P1165" s="14" t="str">
        <f t="shared" si="162"/>
        <v>Diego Freyre</v>
      </c>
      <c r="Q1165" s="14" t="str">
        <f t="shared" si="163"/>
        <v>Diego Freyre</v>
      </c>
      <c r="R1165" t="s">
        <v>33</v>
      </c>
      <c r="S1165" s="7">
        <f t="shared" si="164"/>
        <v>6</v>
      </c>
      <c r="T1165" s="7" t="str">
        <f t="shared" si="165"/>
        <v>Medium</v>
      </c>
      <c r="U1165" s="7" t="str">
        <f t="shared" si="166"/>
        <v>MEDIUM</v>
      </c>
      <c r="V1165" s="7" t="str">
        <f t="shared" si="167"/>
        <v>medium</v>
      </c>
      <c r="W1165" s="7" t="str">
        <f t="shared" si="168"/>
        <v>Medium</v>
      </c>
      <c r="X1165" s="9" t="str">
        <f>LEFT(A1165,2)</f>
        <v>10</v>
      </c>
      <c r="Y1165" s="9" t="str">
        <f>RIGHT(A1165,3)</f>
        <v>378</v>
      </c>
      <c r="Z1165" s="9" t="str">
        <f t="shared" si="169"/>
        <v>ic Car</v>
      </c>
      <c r="AA1165" s="9" t="str">
        <f t="shared" si="170"/>
        <v>ppe</v>
      </c>
    </row>
    <row r="1166" spans="1:27" x14ac:dyDescent="0.25">
      <c r="A1166">
        <v>10390</v>
      </c>
      <c r="B1166">
        <v>50</v>
      </c>
      <c r="C1166">
        <v>100</v>
      </c>
      <c r="D1166">
        <v>1</v>
      </c>
      <c r="E1166" s="1">
        <v>41123.101388888892</v>
      </c>
      <c r="F1166" s="1">
        <v>41123.390300925923</v>
      </c>
      <c r="G1166" t="s">
        <v>16</v>
      </c>
      <c r="H1166" t="s">
        <v>107</v>
      </c>
      <c r="I1166" t="s">
        <v>156</v>
      </c>
      <c r="J1166" t="s">
        <v>35</v>
      </c>
      <c r="K1166">
        <v>97562</v>
      </c>
      <c r="L1166" t="s">
        <v>20</v>
      </c>
      <c r="M1166" t="s">
        <v>21</v>
      </c>
      <c r="N1166" t="s">
        <v>157</v>
      </c>
      <c r="O1166" t="s">
        <v>158</v>
      </c>
      <c r="P1166" s="14" t="str">
        <f t="shared" si="162"/>
        <v>Valarie Nelson</v>
      </c>
      <c r="Q1166" s="14" t="str">
        <f t="shared" si="163"/>
        <v>Valarie Nelson</v>
      </c>
      <c r="R1166" t="s">
        <v>89</v>
      </c>
      <c r="S1166" s="7">
        <f t="shared" si="164"/>
        <v>5</v>
      </c>
      <c r="T1166" s="7" t="str">
        <f t="shared" si="165"/>
        <v>Large</v>
      </c>
      <c r="U1166" s="7" t="str">
        <f t="shared" si="166"/>
        <v>LARGE</v>
      </c>
      <c r="V1166" s="7" t="str">
        <f t="shared" si="167"/>
        <v>large</v>
      </c>
      <c r="W1166" s="7" t="str">
        <f t="shared" si="168"/>
        <v>Large</v>
      </c>
      <c r="X1166" s="9" t="str">
        <f>LEFT(A1166,2)</f>
        <v>10</v>
      </c>
      <c r="Y1166" s="9" t="str">
        <f>RIGHT(A1166,3)</f>
        <v>390</v>
      </c>
      <c r="Z1166" s="9" t="str">
        <f t="shared" si="169"/>
        <v>ic Car</v>
      </c>
      <c r="AA1166" s="9" t="str">
        <f t="shared" si="170"/>
        <v>ppe</v>
      </c>
    </row>
    <row r="1167" spans="1:27" x14ac:dyDescent="0.25">
      <c r="A1167">
        <v>10109</v>
      </c>
      <c r="B1167">
        <v>47</v>
      </c>
      <c r="C1167">
        <v>100</v>
      </c>
      <c r="D1167">
        <v>2</v>
      </c>
      <c r="E1167" s="1">
        <v>41760.978472222225</v>
      </c>
      <c r="F1167" s="1">
        <v>41763.852303240739</v>
      </c>
      <c r="G1167" t="s">
        <v>16</v>
      </c>
      <c r="H1167" t="s">
        <v>107</v>
      </c>
      <c r="I1167" t="s">
        <v>124</v>
      </c>
      <c r="J1167" t="s">
        <v>83</v>
      </c>
      <c r="K1167">
        <v>71270</v>
      </c>
      <c r="L1167" t="s">
        <v>20</v>
      </c>
      <c r="M1167" t="s">
        <v>21</v>
      </c>
      <c r="N1167" t="s">
        <v>73</v>
      </c>
      <c r="O1167" t="s">
        <v>176</v>
      </c>
      <c r="P1167" s="14" t="str">
        <f t="shared" si="162"/>
        <v>Rosa Hernandez</v>
      </c>
      <c r="Q1167" s="14" t="str">
        <f t="shared" si="163"/>
        <v>Rosa Hernandez</v>
      </c>
      <c r="R1167" t="s">
        <v>33</v>
      </c>
      <c r="S1167" s="7">
        <f t="shared" si="164"/>
        <v>6</v>
      </c>
      <c r="T1167" s="7" t="str">
        <f t="shared" si="165"/>
        <v>Medium</v>
      </c>
      <c r="U1167" s="7" t="str">
        <f t="shared" si="166"/>
        <v>MEDIUM</v>
      </c>
      <c r="V1167" s="7" t="str">
        <f t="shared" si="167"/>
        <v>medium</v>
      </c>
      <c r="W1167" s="7" t="str">
        <f t="shared" si="168"/>
        <v>Medium</v>
      </c>
      <c r="X1167" s="9" t="str">
        <f>LEFT(A1167,2)</f>
        <v>10</v>
      </c>
      <c r="Y1167" s="9" t="str">
        <f>RIGHT(A1167,3)</f>
        <v>109</v>
      </c>
      <c r="Z1167" s="9" t="str">
        <f t="shared" si="169"/>
        <v>ic Car</v>
      </c>
      <c r="AA1167" s="9" t="str">
        <f t="shared" si="170"/>
        <v>ppe</v>
      </c>
    </row>
    <row r="1168" spans="1:27" x14ac:dyDescent="0.25">
      <c r="A1168">
        <v>10123</v>
      </c>
      <c r="B1168">
        <v>34</v>
      </c>
      <c r="C1168">
        <v>100</v>
      </c>
      <c r="D1168">
        <v>4</v>
      </c>
      <c r="E1168" s="1">
        <v>41355.006944444445</v>
      </c>
      <c r="F1168" s="1">
        <v>41356.504513888889</v>
      </c>
      <c r="G1168" t="s">
        <v>16</v>
      </c>
      <c r="H1168" t="s">
        <v>107</v>
      </c>
      <c r="I1168" t="s">
        <v>68</v>
      </c>
      <c r="K1168">
        <v>44000</v>
      </c>
      <c r="L1168" t="s">
        <v>26</v>
      </c>
      <c r="M1168" t="s">
        <v>27</v>
      </c>
      <c r="N1168" t="s">
        <v>177</v>
      </c>
      <c r="O1168" t="s">
        <v>178</v>
      </c>
      <c r="P1168" s="14" t="str">
        <f t="shared" si="162"/>
        <v>Carine Schmitt</v>
      </c>
      <c r="Q1168" s="14" t="str">
        <f t="shared" si="163"/>
        <v>Carine Schmitt</v>
      </c>
      <c r="R1168" t="s">
        <v>33</v>
      </c>
      <c r="S1168" s="7">
        <f t="shared" si="164"/>
        <v>6</v>
      </c>
      <c r="T1168" s="7" t="str">
        <f t="shared" si="165"/>
        <v>Medium</v>
      </c>
      <c r="U1168" s="7" t="str">
        <f t="shared" si="166"/>
        <v>MEDIUM</v>
      </c>
      <c r="V1168" s="7" t="str">
        <f t="shared" si="167"/>
        <v>medium</v>
      </c>
      <c r="W1168" s="7" t="str">
        <f t="shared" si="168"/>
        <v>Medium</v>
      </c>
      <c r="X1168" s="9" t="str">
        <f>LEFT(A1168,2)</f>
        <v>10</v>
      </c>
      <c r="Y1168" s="9" t="str">
        <f>RIGHT(A1168,3)</f>
        <v>123</v>
      </c>
      <c r="Z1168" s="9" t="str">
        <f t="shared" si="169"/>
        <v>ic Car</v>
      </c>
      <c r="AA1168" s="9" t="str">
        <f t="shared" si="170"/>
        <v>ppe</v>
      </c>
    </row>
    <row r="1169" spans="1:27" x14ac:dyDescent="0.25">
      <c r="A1169">
        <v>10137</v>
      </c>
      <c r="B1169">
        <v>31</v>
      </c>
      <c r="C1169">
        <v>100</v>
      </c>
      <c r="D1169">
        <v>4</v>
      </c>
      <c r="E1169" s="1">
        <v>41762.038194444445</v>
      </c>
      <c r="F1169" s="1">
        <v>41762.084386574075</v>
      </c>
      <c r="G1169" t="s">
        <v>16</v>
      </c>
      <c r="H1169" t="s">
        <v>107</v>
      </c>
      <c r="I1169" t="s">
        <v>25</v>
      </c>
      <c r="K1169">
        <v>51100</v>
      </c>
      <c r="L1169" t="s">
        <v>26</v>
      </c>
      <c r="M1169" t="s">
        <v>27</v>
      </c>
      <c r="N1169" t="s">
        <v>28</v>
      </c>
      <c r="O1169" t="s">
        <v>29</v>
      </c>
      <c r="P1169" s="14" t="str">
        <f t="shared" si="162"/>
        <v>Paul Henriot</v>
      </c>
      <c r="Q1169" s="14" t="str">
        <f t="shared" si="163"/>
        <v>Paul Henriot</v>
      </c>
      <c r="R1169" t="s">
        <v>33</v>
      </c>
      <c r="S1169" s="7">
        <f t="shared" si="164"/>
        <v>6</v>
      </c>
      <c r="T1169" s="7" t="str">
        <f t="shared" si="165"/>
        <v>Medium</v>
      </c>
      <c r="U1169" s="7" t="str">
        <f t="shared" si="166"/>
        <v>MEDIUM</v>
      </c>
      <c r="V1169" s="7" t="str">
        <f t="shared" si="167"/>
        <v>medium</v>
      </c>
      <c r="W1169" s="7" t="str">
        <f t="shared" si="168"/>
        <v>Medium</v>
      </c>
      <c r="X1169" s="9" t="str">
        <f>LEFT(A1169,2)</f>
        <v>10</v>
      </c>
      <c r="Y1169" s="9" t="str">
        <f>RIGHT(A1169,3)</f>
        <v>137</v>
      </c>
      <c r="Z1169" s="9" t="str">
        <f t="shared" si="169"/>
        <v>ic Car</v>
      </c>
      <c r="AA1169" s="9" t="str">
        <f t="shared" si="170"/>
        <v>ppe</v>
      </c>
    </row>
    <row r="1170" spans="1:27" x14ac:dyDescent="0.25">
      <c r="A1170">
        <v>10148</v>
      </c>
      <c r="B1170">
        <v>28</v>
      </c>
      <c r="C1170">
        <v>100</v>
      </c>
      <c r="D1170">
        <v>11</v>
      </c>
      <c r="E1170" s="1">
        <v>42545.959722222222</v>
      </c>
      <c r="F1170" s="1">
        <v>42548.214317129627</v>
      </c>
      <c r="G1170" t="s">
        <v>16</v>
      </c>
      <c r="H1170" t="s">
        <v>107</v>
      </c>
      <c r="I1170" t="s">
        <v>163</v>
      </c>
      <c r="J1170" t="s">
        <v>91</v>
      </c>
      <c r="K1170">
        <v>2060</v>
      </c>
      <c r="L1170" t="s">
        <v>56</v>
      </c>
      <c r="M1170" t="s">
        <v>57</v>
      </c>
      <c r="N1170" t="s">
        <v>164</v>
      </c>
      <c r="O1170" t="s">
        <v>165</v>
      </c>
      <c r="P1170" s="14" t="str">
        <f t="shared" si="162"/>
        <v>Anna O'Hara</v>
      </c>
      <c r="Q1170" s="14" t="str">
        <f t="shared" si="163"/>
        <v>Anna O'Hara</v>
      </c>
      <c r="R1170" t="s">
        <v>33</v>
      </c>
      <c r="S1170" s="7">
        <f t="shared" si="164"/>
        <v>6</v>
      </c>
      <c r="T1170" s="7" t="str">
        <f t="shared" si="165"/>
        <v>Medium</v>
      </c>
      <c r="U1170" s="7" t="str">
        <f t="shared" si="166"/>
        <v>MEDIUM</v>
      </c>
      <c r="V1170" s="7" t="str">
        <f t="shared" si="167"/>
        <v>medium</v>
      </c>
      <c r="W1170" s="7" t="str">
        <f t="shared" si="168"/>
        <v>Medium</v>
      </c>
      <c r="X1170" s="9" t="str">
        <f>LEFT(A1170,2)</f>
        <v>10</v>
      </c>
      <c r="Y1170" s="9" t="str">
        <f>RIGHT(A1170,3)</f>
        <v>148</v>
      </c>
      <c r="Z1170" s="9" t="str">
        <f t="shared" si="169"/>
        <v>ic Car</v>
      </c>
      <c r="AA1170" s="9" t="str">
        <f t="shared" si="170"/>
        <v>ppe</v>
      </c>
    </row>
    <row r="1171" spans="1:27" x14ac:dyDescent="0.25">
      <c r="A1171">
        <v>10161</v>
      </c>
      <c r="B1171">
        <v>36</v>
      </c>
      <c r="C1171">
        <v>100</v>
      </c>
      <c r="D1171">
        <v>10</v>
      </c>
      <c r="E1171" s="1">
        <v>41898.963194444441</v>
      </c>
      <c r="F1171" s="1">
        <v>41901.860289351855</v>
      </c>
      <c r="G1171" t="s">
        <v>16</v>
      </c>
      <c r="H1171" t="s">
        <v>107</v>
      </c>
      <c r="I1171" t="s">
        <v>268</v>
      </c>
      <c r="K1171">
        <v>8200</v>
      </c>
      <c r="L1171" t="s">
        <v>181</v>
      </c>
      <c r="M1171" t="s">
        <v>27</v>
      </c>
      <c r="N1171" t="s">
        <v>269</v>
      </c>
      <c r="O1171" t="s">
        <v>270</v>
      </c>
      <c r="P1171" s="14" t="str">
        <f t="shared" si="162"/>
        <v>Palle Ibsen</v>
      </c>
      <c r="Q1171" s="14" t="str">
        <f t="shared" si="163"/>
        <v>Palle Ibsen</v>
      </c>
      <c r="R1171" t="s">
        <v>33</v>
      </c>
      <c r="S1171" s="7">
        <f t="shared" si="164"/>
        <v>6</v>
      </c>
      <c r="T1171" s="7" t="str">
        <f t="shared" si="165"/>
        <v>Medium</v>
      </c>
      <c r="U1171" s="7" t="str">
        <f t="shared" si="166"/>
        <v>MEDIUM</v>
      </c>
      <c r="V1171" s="7" t="str">
        <f t="shared" si="167"/>
        <v>medium</v>
      </c>
      <c r="W1171" s="7" t="str">
        <f t="shared" si="168"/>
        <v>Medium</v>
      </c>
      <c r="X1171" s="9" t="str">
        <f>LEFT(A1171,2)</f>
        <v>10</v>
      </c>
      <c r="Y1171" s="9" t="str">
        <f>RIGHT(A1171,3)</f>
        <v>161</v>
      </c>
      <c r="Z1171" s="9" t="str">
        <f t="shared" si="169"/>
        <v>ic Car</v>
      </c>
      <c r="AA1171" s="9" t="str">
        <f t="shared" si="170"/>
        <v>ppe</v>
      </c>
    </row>
    <row r="1172" spans="1:27" x14ac:dyDescent="0.25">
      <c r="A1172">
        <v>10172</v>
      </c>
      <c r="B1172">
        <v>48</v>
      </c>
      <c r="C1172">
        <v>100</v>
      </c>
      <c r="D1172">
        <v>8</v>
      </c>
      <c r="E1172" s="1">
        <v>41927.01666666667</v>
      </c>
      <c r="F1172" s="1">
        <v>41927.252418981479</v>
      </c>
      <c r="G1172" t="s">
        <v>16</v>
      </c>
      <c r="H1172" t="s">
        <v>107</v>
      </c>
      <c r="I1172" t="s">
        <v>65</v>
      </c>
      <c r="J1172" t="s">
        <v>66</v>
      </c>
      <c r="K1172">
        <v>97562</v>
      </c>
      <c r="L1172" t="s">
        <v>20</v>
      </c>
      <c r="M1172" t="s">
        <v>21</v>
      </c>
      <c r="N1172" t="s">
        <v>67</v>
      </c>
      <c r="O1172" t="s">
        <v>37</v>
      </c>
      <c r="P1172" s="14" t="str">
        <f t="shared" si="162"/>
        <v>Julie King</v>
      </c>
      <c r="Q1172" s="14" t="str">
        <f t="shared" si="163"/>
        <v>Julie King</v>
      </c>
      <c r="R1172" t="s">
        <v>33</v>
      </c>
      <c r="S1172" s="7">
        <f t="shared" si="164"/>
        <v>6</v>
      </c>
      <c r="T1172" s="7" t="str">
        <f t="shared" si="165"/>
        <v>Medium</v>
      </c>
      <c r="U1172" s="7" t="str">
        <f t="shared" si="166"/>
        <v>MEDIUM</v>
      </c>
      <c r="V1172" s="7" t="str">
        <f t="shared" si="167"/>
        <v>medium</v>
      </c>
      <c r="W1172" s="7" t="str">
        <f t="shared" si="168"/>
        <v>Medium</v>
      </c>
      <c r="X1172" s="9" t="str">
        <f>LEFT(A1172,2)</f>
        <v>10</v>
      </c>
      <c r="Y1172" s="9" t="str">
        <f>RIGHT(A1172,3)</f>
        <v>172</v>
      </c>
      <c r="Z1172" s="9" t="str">
        <f t="shared" si="169"/>
        <v>ic Car</v>
      </c>
      <c r="AA1172" s="9" t="str">
        <f t="shared" si="170"/>
        <v>ppe</v>
      </c>
    </row>
    <row r="1173" spans="1:27" x14ac:dyDescent="0.25">
      <c r="A1173">
        <v>10181</v>
      </c>
      <c r="B1173">
        <v>39</v>
      </c>
      <c r="C1173">
        <v>100</v>
      </c>
      <c r="D1173">
        <v>4</v>
      </c>
      <c r="E1173" s="1">
        <v>41951.006249999999</v>
      </c>
      <c r="F1173" s="1">
        <v>41951.404930555553</v>
      </c>
      <c r="G1173" t="s">
        <v>16</v>
      </c>
      <c r="H1173" t="s">
        <v>107</v>
      </c>
      <c r="I1173" t="s">
        <v>46</v>
      </c>
      <c r="K1173" t="s">
        <v>47</v>
      </c>
      <c r="L1173" t="s">
        <v>48</v>
      </c>
      <c r="M1173" t="s">
        <v>27</v>
      </c>
      <c r="N1173" t="s">
        <v>49</v>
      </c>
      <c r="O1173" t="s">
        <v>50</v>
      </c>
      <c r="P1173" s="14" t="str">
        <f t="shared" si="162"/>
        <v>Veysel Oeztan</v>
      </c>
      <c r="Q1173" s="14" t="str">
        <f t="shared" si="163"/>
        <v>Veysel Oeztan</v>
      </c>
      <c r="R1173" t="s">
        <v>33</v>
      </c>
      <c r="S1173" s="7">
        <f t="shared" si="164"/>
        <v>6</v>
      </c>
      <c r="T1173" s="7" t="str">
        <f t="shared" si="165"/>
        <v>Medium</v>
      </c>
      <c r="U1173" s="7" t="str">
        <f t="shared" si="166"/>
        <v>MEDIUM</v>
      </c>
      <c r="V1173" s="7" t="str">
        <f t="shared" si="167"/>
        <v>medium</v>
      </c>
      <c r="W1173" s="7" t="str">
        <f t="shared" si="168"/>
        <v>Medium</v>
      </c>
      <c r="X1173" s="9" t="str">
        <f>LEFT(A1173,2)</f>
        <v>10</v>
      </c>
      <c r="Y1173" s="9" t="str">
        <f>RIGHT(A1173,3)</f>
        <v>181</v>
      </c>
      <c r="Z1173" s="9" t="str">
        <f t="shared" si="169"/>
        <v>ic Car</v>
      </c>
      <c r="AA1173" s="9" t="str">
        <f t="shared" si="170"/>
        <v>ppe</v>
      </c>
    </row>
    <row r="1174" spans="1:27" x14ac:dyDescent="0.25">
      <c r="A1174">
        <v>10192</v>
      </c>
      <c r="B1174">
        <v>45</v>
      </c>
      <c r="C1174">
        <v>100</v>
      </c>
      <c r="D1174">
        <v>9</v>
      </c>
      <c r="E1174" s="1">
        <v>41800.997916666667</v>
      </c>
      <c r="F1174" s="1">
        <v>41802.943310185183</v>
      </c>
      <c r="G1174" t="s">
        <v>16</v>
      </c>
      <c r="H1174" t="s">
        <v>107</v>
      </c>
      <c r="I1174" t="s">
        <v>159</v>
      </c>
      <c r="J1174" t="s">
        <v>160</v>
      </c>
      <c r="K1174">
        <v>62005</v>
      </c>
      <c r="L1174" t="s">
        <v>20</v>
      </c>
      <c r="M1174" t="s">
        <v>21</v>
      </c>
      <c r="N1174" t="s">
        <v>36</v>
      </c>
      <c r="O1174" t="s">
        <v>158</v>
      </c>
      <c r="P1174" s="14" t="str">
        <f t="shared" si="162"/>
        <v>Valarie Young</v>
      </c>
      <c r="Q1174" s="14" t="str">
        <f t="shared" si="163"/>
        <v>Valarie Young</v>
      </c>
      <c r="R1174" t="s">
        <v>33</v>
      </c>
      <c r="S1174" s="7">
        <f t="shared" si="164"/>
        <v>6</v>
      </c>
      <c r="T1174" s="7" t="str">
        <f t="shared" si="165"/>
        <v>Medium</v>
      </c>
      <c r="U1174" s="7" t="str">
        <f t="shared" si="166"/>
        <v>MEDIUM</v>
      </c>
      <c r="V1174" s="7" t="str">
        <f t="shared" si="167"/>
        <v>medium</v>
      </c>
      <c r="W1174" s="7" t="str">
        <f t="shared" si="168"/>
        <v>Medium</v>
      </c>
      <c r="X1174" s="9" t="str">
        <f>LEFT(A1174,2)</f>
        <v>10</v>
      </c>
      <c r="Y1174" s="9" t="str">
        <f>RIGHT(A1174,3)</f>
        <v>192</v>
      </c>
      <c r="Z1174" s="9" t="str">
        <f t="shared" si="169"/>
        <v>ic Car</v>
      </c>
      <c r="AA1174" s="9" t="str">
        <f t="shared" si="170"/>
        <v>ppe</v>
      </c>
    </row>
    <row r="1175" spans="1:27" x14ac:dyDescent="0.25">
      <c r="A1175">
        <v>10204</v>
      </c>
      <c r="B1175">
        <v>35</v>
      </c>
      <c r="C1175">
        <v>100</v>
      </c>
      <c r="D1175">
        <v>15</v>
      </c>
      <c r="E1175" s="1">
        <v>41126.074999999997</v>
      </c>
      <c r="F1175" s="1">
        <v>41126.35365740741</v>
      </c>
      <c r="G1175" t="s">
        <v>16</v>
      </c>
      <c r="H1175" t="s">
        <v>107</v>
      </c>
      <c r="I1175" t="s">
        <v>18</v>
      </c>
      <c r="J1175" t="s">
        <v>19</v>
      </c>
      <c r="K1175">
        <v>10022</v>
      </c>
      <c r="L1175" t="s">
        <v>20</v>
      </c>
      <c r="M1175" t="s">
        <v>21</v>
      </c>
      <c r="N1175" t="s">
        <v>36</v>
      </c>
      <c r="O1175" t="s">
        <v>258</v>
      </c>
      <c r="P1175" s="14" t="str">
        <f t="shared" si="162"/>
        <v>Jeff Young</v>
      </c>
      <c r="Q1175" s="14" t="str">
        <f t="shared" si="163"/>
        <v>Jeff Young</v>
      </c>
      <c r="R1175" t="s">
        <v>33</v>
      </c>
      <c r="S1175" s="7">
        <f t="shared" si="164"/>
        <v>6</v>
      </c>
      <c r="T1175" s="7" t="str">
        <f t="shared" si="165"/>
        <v>Medium</v>
      </c>
      <c r="U1175" s="7" t="str">
        <f t="shared" si="166"/>
        <v>MEDIUM</v>
      </c>
      <c r="V1175" s="7" t="str">
        <f t="shared" si="167"/>
        <v>medium</v>
      </c>
      <c r="W1175" s="7" t="str">
        <f t="shared" si="168"/>
        <v>Medium</v>
      </c>
      <c r="X1175" s="9" t="str">
        <f>LEFT(A1175,2)</f>
        <v>10</v>
      </c>
      <c r="Y1175" s="9" t="str">
        <f>RIGHT(A1175,3)</f>
        <v>204</v>
      </c>
      <c r="Z1175" s="9" t="str">
        <f t="shared" si="169"/>
        <v>ic Car</v>
      </c>
      <c r="AA1175" s="9" t="str">
        <f t="shared" si="170"/>
        <v>ppe</v>
      </c>
    </row>
    <row r="1176" spans="1:27" x14ac:dyDescent="0.25">
      <c r="A1176">
        <v>10212</v>
      </c>
      <c r="B1176">
        <v>45</v>
      </c>
      <c r="C1176">
        <v>100</v>
      </c>
      <c r="D1176">
        <v>8</v>
      </c>
      <c r="E1176" s="1">
        <v>41843.070833333331</v>
      </c>
      <c r="F1176" s="1">
        <v>41845.194097222222</v>
      </c>
      <c r="G1176" t="s">
        <v>16</v>
      </c>
      <c r="H1176" t="s">
        <v>107</v>
      </c>
      <c r="I1176" t="s">
        <v>103</v>
      </c>
      <c r="K1176">
        <v>28034</v>
      </c>
      <c r="L1176" t="s">
        <v>104</v>
      </c>
      <c r="M1176" t="s">
        <v>27</v>
      </c>
      <c r="N1176" t="s">
        <v>105</v>
      </c>
      <c r="O1176" t="s">
        <v>106</v>
      </c>
      <c r="P1176" s="14" t="str">
        <f t="shared" si="162"/>
        <v>Diego Freyre</v>
      </c>
      <c r="Q1176" s="14" t="str">
        <f t="shared" si="163"/>
        <v>Diego Freyre</v>
      </c>
      <c r="R1176" t="s">
        <v>33</v>
      </c>
      <c r="S1176" s="7">
        <f t="shared" si="164"/>
        <v>6</v>
      </c>
      <c r="T1176" s="7" t="str">
        <f t="shared" si="165"/>
        <v>Medium</v>
      </c>
      <c r="U1176" s="7" t="str">
        <f t="shared" si="166"/>
        <v>MEDIUM</v>
      </c>
      <c r="V1176" s="7" t="str">
        <f t="shared" si="167"/>
        <v>medium</v>
      </c>
      <c r="W1176" s="7" t="str">
        <f t="shared" si="168"/>
        <v>Medium</v>
      </c>
      <c r="X1176" s="9" t="str">
        <f>LEFT(A1176,2)</f>
        <v>10</v>
      </c>
      <c r="Y1176" s="9" t="str">
        <f>RIGHT(A1176,3)</f>
        <v>212</v>
      </c>
      <c r="Z1176" s="9" t="str">
        <f t="shared" si="169"/>
        <v>ic Car</v>
      </c>
      <c r="AA1176" s="9" t="str">
        <f t="shared" si="170"/>
        <v>ppe</v>
      </c>
    </row>
    <row r="1177" spans="1:27" x14ac:dyDescent="0.25">
      <c r="A1177">
        <v>10226</v>
      </c>
      <c r="B1177">
        <v>46</v>
      </c>
      <c r="C1177">
        <v>100</v>
      </c>
      <c r="D1177">
        <v>6</v>
      </c>
      <c r="E1177" s="1">
        <v>42499.993750000001</v>
      </c>
      <c r="F1177" s="1">
        <v>42500.446400462963</v>
      </c>
      <c r="G1177" t="s">
        <v>16</v>
      </c>
      <c r="H1177" t="s">
        <v>107</v>
      </c>
      <c r="I1177" t="s">
        <v>201</v>
      </c>
      <c r="J1177" t="s">
        <v>35</v>
      </c>
      <c r="K1177">
        <v>91217</v>
      </c>
      <c r="L1177" t="s">
        <v>20</v>
      </c>
      <c r="M1177" t="s">
        <v>21</v>
      </c>
      <c r="N1177" t="s">
        <v>137</v>
      </c>
      <c r="O1177" t="s">
        <v>158</v>
      </c>
      <c r="P1177" s="14" t="str">
        <f t="shared" si="162"/>
        <v>Valarie Thompson</v>
      </c>
      <c r="Q1177" s="14" t="str">
        <f t="shared" si="163"/>
        <v>Valarie Thompson</v>
      </c>
      <c r="R1177" t="s">
        <v>89</v>
      </c>
      <c r="S1177" s="7">
        <f t="shared" si="164"/>
        <v>5</v>
      </c>
      <c r="T1177" s="7" t="str">
        <f t="shared" si="165"/>
        <v>Large</v>
      </c>
      <c r="U1177" s="7" t="str">
        <f t="shared" si="166"/>
        <v>LARGE</v>
      </c>
      <c r="V1177" s="7" t="str">
        <f t="shared" si="167"/>
        <v>large</v>
      </c>
      <c r="W1177" s="7" t="str">
        <f t="shared" si="168"/>
        <v>Large</v>
      </c>
      <c r="X1177" s="9" t="str">
        <f>LEFT(A1177,2)</f>
        <v>10</v>
      </c>
      <c r="Y1177" s="9" t="str">
        <f>RIGHT(A1177,3)</f>
        <v>226</v>
      </c>
      <c r="Z1177" s="9" t="str">
        <f t="shared" si="169"/>
        <v>ic Car</v>
      </c>
      <c r="AA1177" s="9" t="str">
        <f t="shared" si="170"/>
        <v>ppe</v>
      </c>
    </row>
    <row r="1178" spans="1:27" x14ac:dyDescent="0.25">
      <c r="A1178">
        <v>10240</v>
      </c>
      <c r="B1178">
        <v>37</v>
      </c>
      <c r="C1178">
        <v>100</v>
      </c>
      <c r="D1178">
        <v>1</v>
      </c>
      <c r="E1178" s="1">
        <v>42490.994444444441</v>
      </c>
      <c r="F1178" s="1">
        <v>42492.026145833333</v>
      </c>
      <c r="G1178" t="s">
        <v>16</v>
      </c>
      <c r="H1178" t="s">
        <v>107</v>
      </c>
      <c r="I1178" t="s">
        <v>172</v>
      </c>
      <c r="J1178" t="s">
        <v>172</v>
      </c>
      <c r="K1178" t="s">
        <v>173</v>
      </c>
      <c r="L1178" t="s">
        <v>116</v>
      </c>
      <c r="M1178" t="s">
        <v>116</v>
      </c>
      <c r="N1178" t="s">
        <v>174</v>
      </c>
      <c r="O1178" t="s">
        <v>175</v>
      </c>
      <c r="P1178" s="14" t="str">
        <f t="shared" si="162"/>
        <v>Mory Kentary</v>
      </c>
      <c r="Q1178" s="14" t="str">
        <f t="shared" si="163"/>
        <v>Mory Kentary</v>
      </c>
      <c r="R1178" t="s">
        <v>33</v>
      </c>
      <c r="S1178" s="7">
        <f t="shared" si="164"/>
        <v>6</v>
      </c>
      <c r="T1178" s="7" t="str">
        <f t="shared" si="165"/>
        <v>Medium</v>
      </c>
      <c r="U1178" s="7" t="str">
        <f t="shared" si="166"/>
        <v>MEDIUM</v>
      </c>
      <c r="V1178" s="7" t="str">
        <f t="shared" si="167"/>
        <v>medium</v>
      </c>
      <c r="W1178" s="7" t="str">
        <f t="shared" si="168"/>
        <v>Medium</v>
      </c>
      <c r="X1178" s="9" t="str">
        <f>LEFT(A1178,2)</f>
        <v>10</v>
      </c>
      <c r="Y1178" s="9" t="str">
        <f>RIGHT(A1178,3)</f>
        <v>240</v>
      </c>
      <c r="Z1178" s="9" t="str">
        <f t="shared" si="169"/>
        <v>ic Car</v>
      </c>
      <c r="AA1178" s="9" t="str">
        <f t="shared" si="170"/>
        <v>ppe</v>
      </c>
    </row>
    <row r="1179" spans="1:27" x14ac:dyDescent="0.25">
      <c r="A1179">
        <v>10253</v>
      </c>
      <c r="B1179">
        <v>31</v>
      </c>
      <c r="C1179">
        <v>100</v>
      </c>
      <c r="D1179">
        <v>3</v>
      </c>
      <c r="E1179" s="1">
        <v>42393.040277777778</v>
      </c>
      <c r="F1179" s="1">
        <v>42395.583877314813</v>
      </c>
      <c r="G1179" t="s">
        <v>189</v>
      </c>
      <c r="H1179" t="s">
        <v>107</v>
      </c>
      <c r="I1179" t="s">
        <v>97</v>
      </c>
      <c r="K1179" t="s">
        <v>98</v>
      </c>
      <c r="L1179" t="s">
        <v>99</v>
      </c>
      <c r="M1179" t="s">
        <v>27</v>
      </c>
      <c r="N1179" t="s">
        <v>100</v>
      </c>
      <c r="O1179" t="s">
        <v>101</v>
      </c>
      <c r="P1179" s="14" t="str">
        <f t="shared" si="162"/>
        <v>Elizabeth Devon</v>
      </c>
      <c r="Q1179" s="14" t="str">
        <f t="shared" si="163"/>
        <v>Elizabeth Devon</v>
      </c>
      <c r="R1179" t="s">
        <v>33</v>
      </c>
      <c r="S1179" s="7">
        <f t="shared" si="164"/>
        <v>6</v>
      </c>
      <c r="T1179" s="7" t="str">
        <f t="shared" si="165"/>
        <v>Medium</v>
      </c>
      <c r="U1179" s="7" t="str">
        <f t="shared" si="166"/>
        <v>MEDIUM</v>
      </c>
      <c r="V1179" s="7" t="str">
        <f t="shared" si="167"/>
        <v>medium</v>
      </c>
      <c r="W1179" s="7" t="str">
        <f t="shared" si="168"/>
        <v>Medium</v>
      </c>
      <c r="X1179" s="9" t="str">
        <f>LEFT(A1179,2)</f>
        <v>10</v>
      </c>
      <c r="Y1179" s="9" t="str">
        <f>RIGHT(A1179,3)</f>
        <v>253</v>
      </c>
      <c r="Z1179" s="9" t="str">
        <f t="shared" si="169"/>
        <v>ic Car</v>
      </c>
      <c r="AA1179" s="9" t="str">
        <f t="shared" si="170"/>
        <v>cel</v>
      </c>
    </row>
    <row r="1180" spans="1:27" x14ac:dyDescent="0.25">
      <c r="A1180">
        <v>10266</v>
      </c>
      <c r="B1180">
        <v>33</v>
      </c>
      <c r="C1180">
        <v>100</v>
      </c>
      <c r="D1180">
        <v>4</v>
      </c>
      <c r="E1180" s="1">
        <v>41580.007638888892</v>
      </c>
      <c r="F1180" s="1">
        <v>41581.425486111111</v>
      </c>
      <c r="G1180" t="s">
        <v>16</v>
      </c>
      <c r="H1180" t="s">
        <v>107</v>
      </c>
      <c r="I1180" t="s">
        <v>247</v>
      </c>
      <c r="K1180">
        <v>42100</v>
      </c>
      <c r="L1180" t="s">
        <v>148</v>
      </c>
      <c r="M1180" t="s">
        <v>27</v>
      </c>
      <c r="N1180" t="s">
        <v>248</v>
      </c>
      <c r="O1180" t="s">
        <v>249</v>
      </c>
      <c r="P1180" s="14" t="str">
        <f t="shared" si="162"/>
        <v>Maurizio Moroni</v>
      </c>
      <c r="Q1180" s="14" t="str">
        <f t="shared" si="163"/>
        <v>Maurizio Moroni</v>
      </c>
      <c r="R1180" t="s">
        <v>33</v>
      </c>
      <c r="S1180" s="7">
        <f t="shared" si="164"/>
        <v>6</v>
      </c>
      <c r="T1180" s="7" t="str">
        <f t="shared" si="165"/>
        <v>Medium</v>
      </c>
      <c r="U1180" s="7" t="str">
        <f t="shared" si="166"/>
        <v>MEDIUM</v>
      </c>
      <c r="V1180" s="7" t="str">
        <f t="shared" si="167"/>
        <v>medium</v>
      </c>
      <c r="W1180" s="7" t="str">
        <f t="shared" si="168"/>
        <v>Medium</v>
      </c>
      <c r="X1180" s="9" t="str">
        <f>LEFT(A1180,2)</f>
        <v>10</v>
      </c>
      <c r="Y1180" s="9" t="str">
        <f>RIGHT(A1180,3)</f>
        <v>266</v>
      </c>
      <c r="Z1180" s="9" t="str">
        <f t="shared" si="169"/>
        <v>ic Car</v>
      </c>
      <c r="AA1180" s="9" t="str">
        <f t="shared" si="170"/>
        <v>ppe</v>
      </c>
    </row>
    <row r="1181" spans="1:27" x14ac:dyDescent="0.25">
      <c r="A1181">
        <v>10278</v>
      </c>
      <c r="B1181">
        <v>31</v>
      </c>
      <c r="C1181">
        <v>100</v>
      </c>
      <c r="D1181">
        <v>4</v>
      </c>
      <c r="E1181" s="1">
        <v>41317.006944444445</v>
      </c>
      <c r="F1181" s="1">
        <v>41317.531331018516</v>
      </c>
      <c r="G1181" t="s">
        <v>16</v>
      </c>
      <c r="H1181" t="s">
        <v>107</v>
      </c>
      <c r="I1181" t="s">
        <v>283</v>
      </c>
      <c r="J1181" t="s">
        <v>284</v>
      </c>
      <c r="K1181">
        <v>83030</v>
      </c>
      <c r="L1181" t="s">
        <v>20</v>
      </c>
      <c r="M1181" t="s">
        <v>21</v>
      </c>
      <c r="N1181" t="s">
        <v>67</v>
      </c>
      <c r="O1181" t="s">
        <v>221</v>
      </c>
      <c r="P1181" s="14" t="str">
        <f t="shared" si="162"/>
        <v>Sue King</v>
      </c>
      <c r="Q1181" s="14" t="str">
        <f t="shared" si="163"/>
        <v>Sue King</v>
      </c>
      <c r="R1181" t="s">
        <v>33</v>
      </c>
      <c r="S1181" s="7">
        <f t="shared" si="164"/>
        <v>6</v>
      </c>
      <c r="T1181" s="7" t="str">
        <f t="shared" si="165"/>
        <v>Medium</v>
      </c>
      <c r="U1181" s="7" t="str">
        <f t="shared" si="166"/>
        <v>MEDIUM</v>
      </c>
      <c r="V1181" s="7" t="str">
        <f t="shared" si="167"/>
        <v>medium</v>
      </c>
      <c r="W1181" s="7" t="str">
        <f t="shared" si="168"/>
        <v>Medium</v>
      </c>
      <c r="X1181" s="9" t="str">
        <f>LEFT(A1181,2)</f>
        <v>10</v>
      </c>
      <c r="Y1181" s="9" t="str">
        <f>RIGHT(A1181,3)</f>
        <v>278</v>
      </c>
      <c r="Z1181" s="9" t="str">
        <f t="shared" si="169"/>
        <v>ic Car</v>
      </c>
      <c r="AA1181" s="9" t="str">
        <f t="shared" si="170"/>
        <v>ppe</v>
      </c>
    </row>
    <row r="1182" spans="1:27" x14ac:dyDescent="0.25">
      <c r="A1182">
        <v>10287</v>
      </c>
      <c r="B1182">
        <v>27</v>
      </c>
      <c r="C1182">
        <v>100</v>
      </c>
      <c r="D1182">
        <v>2</v>
      </c>
      <c r="E1182" s="1">
        <v>42219.018750000003</v>
      </c>
      <c r="F1182" s="1">
        <v>42220.220266203702</v>
      </c>
      <c r="G1182" t="s">
        <v>16</v>
      </c>
      <c r="H1182" t="s">
        <v>107</v>
      </c>
      <c r="I1182" t="s">
        <v>244</v>
      </c>
      <c r="K1182">
        <v>1203</v>
      </c>
      <c r="L1182" t="s">
        <v>245</v>
      </c>
      <c r="M1182" t="s">
        <v>27</v>
      </c>
      <c r="N1182" t="s">
        <v>246</v>
      </c>
      <c r="O1182" t="s">
        <v>61</v>
      </c>
      <c r="P1182" s="14" t="str">
        <f t="shared" si="162"/>
        <v>Michael Holz</v>
      </c>
      <c r="Q1182" s="14" t="str">
        <f t="shared" si="163"/>
        <v>Michael Holz</v>
      </c>
      <c r="R1182" t="s">
        <v>33</v>
      </c>
      <c r="S1182" s="7">
        <f t="shared" si="164"/>
        <v>6</v>
      </c>
      <c r="T1182" s="7" t="str">
        <f t="shared" si="165"/>
        <v>Medium</v>
      </c>
      <c r="U1182" s="7" t="str">
        <f t="shared" si="166"/>
        <v>MEDIUM</v>
      </c>
      <c r="V1182" s="7" t="str">
        <f t="shared" si="167"/>
        <v>medium</v>
      </c>
      <c r="W1182" s="7" t="str">
        <f t="shared" si="168"/>
        <v>Medium</v>
      </c>
      <c r="X1182" s="9" t="str">
        <f>LEFT(A1182,2)</f>
        <v>10</v>
      </c>
      <c r="Y1182" s="9" t="str">
        <f>RIGHT(A1182,3)</f>
        <v>287</v>
      </c>
      <c r="Z1182" s="9" t="str">
        <f t="shared" si="169"/>
        <v>ic Car</v>
      </c>
      <c r="AA1182" s="9" t="str">
        <f t="shared" si="170"/>
        <v>ppe</v>
      </c>
    </row>
    <row r="1183" spans="1:27" x14ac:dyDescent="0.25">
      <c r="A1183">
        <v>10301</v>
      </c>
      <c r="B1183">
        <v>39</v>
      </c>
      <c r="C1183">
        <v>100</v>
      </c>
      <c r="D1183">
        <v>6</v>
      </c>
      <c r="E1183" s="1">
        <v>41475.063888888886</v>
      </c>
      <c r="F1183" s="1">
        <v>41477.820717592593</v>
      </c>
      <c r="G1183" t="s">
        <v>16</v>
      </c>
      <c r="H1183" t="s">
        <v>107</v>
      </c>
      <c r="I1183" t="s">
        <v>285</v>
      </c>
      <c r="K1183" t="s">
        <v>286</v>
      </c>
      <c r="L1183" t="s">
        <v>48</v>
      </c>
      <c r="M1183" t="s">
        <v>27</v>
      </c>
      <c r="N1183" t="s">
        <v>287</v>
      </c>
      <c r="O1183" t="s">
        <v>288</v>
      </c>
      <c r="P1183" s="14" t="str">
        <f t="shared" si="162"/>
        <v>Jan Klaeboe</v>
      </c>
      <c r="Q1183" s="14" t="str">
        <f t="shared" si="163"/>
        <v>Jan Klaeboe</v>
      </c>
      <c r="R1183" t="s">
        <v>33</v>
      </c>
      <c r="S1183" s="7">
        <f t="shared" si="164"/>
        <v>6</v>
      </c>
      <c r="T1183" s="7" t="str">
        <f t="shared" si="165"/>
        <v>Medium</v>
      </c>
      <c r="U1183" s="7" t="str">
        <f t="shared" si="166"/>
        <v>MEDIUM</v>
      </c>
      <c r="V1183" s="7" t="str">
        <f t="shared" si="167"/>
        <v>medium</v>
      </c>
      <c r="W1183" s="7" t="str">
        <f t="shared" si="168"/>
        <v>Medium</v>
      </c>
      <c r="X1183" s="9" t="str">
        <f>LEFT(A1183,2)</f>
        <v>10</v>
      </c>
      <c r="Y1183" s="9" t="str">
        <f>RIGHT(A1183,3)</f>
        <v>301</v>
      </c>
      <c r="Z1183" s="9" t="str">
        <f t="shared" si="169"/>
        <v>ic Car</v>
      </c>
      <c r="AA1183" s="9" t="str">
        <f t="shared" si="170"/>
        <v>ppe</v>
      </c>
    </row>
    <row r="1184" spans="1:27" x14ac:dyDescent="0.25">
      <c r="A1184">
        <v>10311</v>
      </c>
      <c r="B1184">
        <v>32</v>
      </c>
      <c r="C1184">
        <v>100</v>
      </c>
      <c r="D1184">
        <v>11</v>
      </c>
      <c r="E1184" s="1">
        <v>41966.981249999997</v>
      </c>
      <c r="F1184" s="1">
        <v>41968.131192129629</v>
      </c>
      <c r="G1184" t="s">
        <v>16</v>
      </c>
      <c r="H1184" t="s">
        <v>107</v>
      </c>
      <c r="I1184" t="s">
        <v>103</v>
      </c>
      <c r="K1184">
        <v>28034</v>
      </c>
      <c r="L1184" t="s">
        <v>104</v>
      </c>
      <c r="M1184" t="s">
        <v>27</v>
      </c>
      <c r="N1184" t="s">
        <v>105</v>
      </c>
      <c r="O1184" t="s">
        <v>106</v>
      </c>
      <c r="P1184" s="14" t="str">
        <f t="shared" si="162"/>
        <v>Diego Freyre</v>
      </c>
      <c r="Q1184" s="14" t="str">
        <f t="shared" si="163"/>
        <v>Diego Freyre</v>
      </c>
      <c r="R1184" t="s">
        <v>33</v>
      </c>
      <c r="S1184" s="7">
        <f t="shared" si="164"/>
        <v>6</v>
      </c>
      <c r="T1184" s="7" t="str">
        <f t="shared" si="165"/>
        <v>Medium</v>
      </c>
      <c r="U1184" s="7" t="str">
        <f t="shared" si="166"/>
        <v>MEDIUM</v>
      </c>
      <c r="V1184" s="7" t="str">
        <f t="shared" si="167"/>
        <v>medium</v>
      </c>
      <c r="W1184" s="7" t="str">
        <f t="shared" si="168"/>
        <v>Medium</v>
      </c>
      <c r="X1184" s="9" t="str">
        <f>LEFT(A1184,2)</f>
        <v>10</v>
      </c>
      <c r="Y1184" s="9" t="str">
        <f>RIGHT(A1184,3)</f>
        <v>311</v>
      </c>
      <c r="Z1184" s="9" t="str">
        <f t="shared" si="169"/>
        <v>ic Car</v>
      </c>
      <c r="AA1184" s="9" t="str">
        <f t="shared" si="170"/>
        <v>ppe</v>
      </c>
    </row>
    <row r="1185" spans="1:27" x14ac:dyDescent="0.25">
      <c r="A1185">
        <v>10321</v>
      </c>
      <c r="B1185">
        <v>28</v>
      </c>
      <c r="C1185">
        <v>100</v>
      </c>
      <c r="D1185">
        <v>8</v>
      </c>
      <c r="E1185" s="1">
        <v>41632.071527777778</v>
      </c>
      <c r="F1185" s="1">
        <v>41632.283009259256</v>
      </c>
      <c r="G1185" t="s">
        <v>16</v>
      </c>
      <c r="H1185" t="s">
        <v>107</v>
      </c>
      <c r="I1185" t="s">
        <v>94</v>
      </c>
      <c r="J1185" t="s">
        <v>72</v>
      </c>
      <c r="K1185">
        <v>50553</v>
      </c>
      <c r="L1185" t="s">
        <v>20</v>
      </c>
      <c r="M1185" t="s">
        <v>21</v>
      </c>
      <c r="N1185" t="s">
        <v>95</v>
      </c>
      <c r="O1185" t="s">
        <v>96</v>
      </c>
      <c r="P1185" s="14" t="str">
        <f t="shared" si="162"/>
        <v>Violeta Benitez</v>
      </c>
      <c r="Q1185" s="14" t="str">
        <f t="shared" si="163"/>
        <v>Violeta Benitez</v>
      </c>
      <c r="R1185" t="s">
        <v>33</v>
      </c>
      <c r="S1185" s="7">
        <f t="shared" si="164"/>
        <v>6</v>
      </c>
      <c r="T1185" s="7" t="str">
        <f t="shared" si="165"/>
        <v>Medium</v>
      </c>
      <c r="U1185" s="7" t="str">
        <f t="shared" si="166"/>
        <v>MEDIUM</v>
      </c>
      <c r="V1185" s="7" t="str">
        <f t="shared" si="167"/>
        <v>medium</v>
      </c>
      <c r="W1185" s="7" t="str">
        <f t="shared" si="168"/>
        <v>Medium</v>
      </c>
      <c r="X1185" s="9" t="str">
        <f>LEFT(A1185,2)</f>
        <v>10</v>
      </c>
      <c r="Y1185" s="9" t="str">
        <f>RIGHT(A1185,3)</f>
        <v>321</v>
      </c>
      <c r="Z1185" s="9" t="str">
        <f t="shared" si="169"/>
        <v>ic Car</v>
      </c>
      <c r="AA1185" s="9" t="str">
        <f t="shared" si="170"/>
        <v>ppe</v>
      </c>
    </row>
    <row r="1186" spans="1:27" x14ac:dyDescent="0.25">
      <c r="A1186">
        <v>10331</v>
      </c>
      <c r="B1186">
        <v>26</v>
      </c>
      <c r="C1186">
        <v>67.91</v>
      </c>
      <c r="D1186">
        <v>12</v>
      </c>
      <c r="E1186" s="1">
        <v>41574.945138888892</v>
      </c>
      <c r="F1186" s="1">
        <v>41576.681458333333</v>
      </c>
      <c r="G1186" t="s">
        <v>16</v>
      </c>
      <c r="H1186" t="s">
        <v>107</v>
      </c>
      <c r="I1186" t="s">
        <v>124</v>
      </c>
      <c r="J1186" t="s">
        <v>83</v>
      </c>
      <c r="K1186">
        <v>71270</v>
      </c>
      <c r="L1186" t="s">
        <v>20</v>
      </c>
      <c r="M1186" t="s">
        <v>21</v>
      </c>
      <c r="N1186" t="s">
        <v>73</v>
      </c>
      <c r="O1186" t="s">
        <v>176</v>
      </c>
      <c r="P1186" s="14" t="str">
        <f t="shared" si="162"/>
        <v>Rosa Hernandez</v>
      </c>
      <c r="Q1186" s="14" t="str">
        <f t="shared" si="163"/>
        <v>Rosa Hernandez</v>
      </c>
      <c r="R1186" t="s">
        <v>24</v>
      </c>
      <c r="S1186" s="7">
        <f t="shared" si="164"/>
        <v>5</v>
      </c>
      <c r="T1186" s="7" t="str">
        <f t="shared" si="165"/>
        <v>Small</v>
      </c>
      <c r="U1186" s="7" t="str">
        <f t="shared" si="166"/>
        <v>SMALL</v>
      </c>
      <c r="V1186" s="7" t="str">
        <f t="shared" si="167"/>
        <v>small</v>
      </c>
      <c r="W1186" s="7" t="str">
        <f t="shared" si="168"/>
        <v>Small</v>
      </c>
      <c r="X1186" s="9" t="str">
        <f>LEFT(A1186,2)</f>
        <v>10</v>
      </c>
      <c r="Y1186" s="9" t="str">
        <f>RIGHT(A1186,3)</f>
        <v>331</v>
      </c>
      <c r="Z1186" s="9" t="str">
        <f t="shared" si="169"/>
        <v>ic Car</v>
      </c>
      <c r="AA1186" s="9" t="str">
        <f t="shared" si="170"/>
        <v>ppe</v>
      </c>
    </row>
    <row r="1187" spans="1:27" x14ac:dyDescent="0.25">
      <c r="A1187">
        <v>10343</v>
      </c>
      <c r="B1187">
        <v>44</v>
      </c>
      <c r="C1187">
        <v>84.88</v>
      </c>
      <c r="D1187">
        <v>2</v>
      </c>
      <c r="E1187" s="1">
        <v>41895.030555555553</v>
      </c>
      <c r="F1187" s="1">
        <v>41896.79111111111</v>
      </c>
      <c r="G1187" t="s">
        <v>16</v>
      </c>
      <c r="H1187" t="s">
        <v>107</v>
      </c>
      <c r="I1187" t="s">
        <v>25</v>
      </c>
      <c r="K1187">
        <v>51100</v>
      </c>
      <c r="L1187" t="s">
        <v>26</v>
      </c>
      <c r="M1187" t="s">
        <v>27</v>
      </c>
      <c r="N1187" t="s">
        <v>28</v>
      </c>
      <c r="O1187" t="s">
        <v>29</v>
      </c>
      <c r="P1187" s="14" t="str">
        <f t="shared" si="162"/>
        <v>Paul Henriot</v>
      </c>
      <c r="Q1187" s="14" t="str">
        <f t="shared" si="163"/>
        <v>Paul Henriot</v>
      </c>
      <c r="R1187" t="s">
        <v>33</v>
      </c>
      <c r="S1187" s="7">
        <f t="shared" si="164"/>
        <v>6</v>
      </c>
      <c r="T1187" s="7" t="str">
        <f t="shared" si="165"/>
        <v>Medium</v>
      </c>
      <c r="U1187" s="7" t="str">
        <f t="shared" si="166"/>
        <v>MEDIUM</v>
      </c>
      <c r="V1187" s="7" t="str">
        <f t="shared" si="167"/>
        <v>medium</v>
      </c>
      <c r="W1187" s="7" t="str">
        <f t="shared" si="168"/>
        <v>Medium</v>
      </c>
      <c r="X1187" s="9" t="str">
        <f>LEFT(A1187,2)</f>
        <v>10</v>
      </c>
      <c r="Y1187" s="9" t="str">
        <f>RIGHT(A1187,3)</f>
        <v>343</v>
      </c>
      <c r="Z1187" s="9" t="str">
        <f t="shared" si="169"/>
        <v>ic Car</v>
      </c>
      <c r="AA1187" s="9" t="str">
        <f t="shared" si="170"/>
        <v>ppe</v>
      </c>
    </row>
    <row r="1188" spans="1:27" x14ac:dyDescent="0.25">
      <c r="A1188">
        <v>10367</v>
      </c>
      <c r="B1188">
        <v>46</v>
      </c>
      <c r="C1188">
        <v>100</v>
      </c>
      <c r="D1188">
        <v>6</v>
      </c>
      <c r="E1188" s="1">
        <v>41776.036805555559</v>
      </c>
      <c r="F1188" s="1">
        <v>41777.207233796296</v>
      </c>
      <c r="G1188" t="s">
        <v>225</v>
      </c>
      <c r="H1188" t="s">
        <v>107</v>
      </c>
      <c r="I1188" t="s">
        <v>34</v>
      </c>
      <c r="J1188" t="s">
        <v>35</v>
      </c>
      <c r="K1188">
        <v>90003</v>
      </c>
      <c r="L1188" t="s">
        <v>20</v>
      </c>
      <c r="M1188" t="s">
        <v>21</v>
      </c>
      <c r="N1188" t="s">
        <v>36</v>
      </c>
      <c r="O1188" t="s">
        <v>37</v>
      </c>
      <c r="P1188" s="14" t="str">
        <f t="shared" si="162"/>
        <v>Julie Young</v>
      </c>
      <c r="Q1188" s="14" t="str">
        <f t="shared" si="163"/>
        <v>Julie Young</v>
      </c>
      <c r="R1188" t="s">
        <v>33</v>
      </c>
      <c r="S1188" s="7">
        <f t="shared" si="164"/>
        <v>6</v>
      </c>
      <c r="T1188" s="7" t="str">
        <f t="shared" si="165"/>
        <v>Medium</v>
      </c>
      <c r="U1188" s="7" t="str">
        <f t="shared" si="166"/>
        <v>MEDIUM</v>
      </c>
      <c r="V1188" s="7" t="str">
        <f t="shared" si="167"/>
        <v>medium</v>
      </c>
      <c r="W1188" s="7" t="str">
        <f t="shared" si="168"/>
        <v>Medium</v>
      </c>
      <c r="X1188" s="9" t="str">
        <f>LEFT(A1188,2)</f>
        <v>10</v>
      </c>
      <c r="Y1188" s="9" t="str">
        <f>RIGHT(A1188,3)</f>
        <v>367</v>
      </c>
      <c r="Z1188" s="9" t="str">
        <f t="shared" si="169"/>
        <v>ic Car</v>
      </c>
      <c r="AA1188" s="9" t="str">
        <f t="shared" si="170"/>
        <v>olv</v>
      </c>
    </row>
    <row r="1189" spans="1:27" x14ac:dyDescent="0.25">
      <c r="A1189">
        <v>10379</v>
      </c>
      <c r="B1189">
        <v>32</v>
      </c>
      <c r="C1189">
        <v>70.83</v>
      </c>
      <c r="D1189">
        <v>4</v>
      </c>
      <c r="E1189" s="1">
        <v>41439.997916666667</v>
      </c>
      <c r="F1189" s="1">
        <v>41442.828159722223</v>
      </c>
      <c r="G1189" t="s">
        <v>16</v>
      </c>
      <c r="H1189" t="s">
        <v>107</v>
      </c>
      <c r="I1189" t="s">
        <v>103</v>
      </c>
      <c r="K1189">
        <v>28034</v>
      </c>
      <c r="L1189" t="s">
        <v>104</v>
      </c>
      <c r="M1189" t="s">
        <v>27</v>
      </c>
      <c r="N1189" t="s">
        <v>105</v>
      </c>
      <c r="O1189" t="s">
        <v>106</v>
      </c>
      <c r="P1189" s="14" t="str">
        <f t="shared" si="162"/>
        <v>Diego Freyre</v>
      </c>
      <c r="Q1189" s="14" t="str">
        <f t="shared" si="163"/>
        <v>Diego Freyre</v>
      </c>
      <c r="R1189" t="s">
        <v>24</v>
      </c>
      <c r="S1189" s="7">
        <f t="shared" si="164"/>
        <v>5</v>
      </c>
      <c r="T1189" s="7" t="str">
        <f t="shared" si="165"/>
        <v>Small</v>
      </c>
      <c r="U1189" s="7" t="str">
        <f t="shared" si="166"/>
        <v>SMALL</v>
      </c>
      <c r="V1189" s="7" t="str">
        <f t="shared" si="167"/>
        <v>small</v>
      </c>
      <c r="W1189" s="7" t="str">
        <f t="shared" si="168"/>
        <v>Small</v>
      </c>
      <c r="X1189" s="9" t="str">
        <f>LEFT(A1189,2)</f>
        <v>10</v>
      </c>
      <c r="Y1189" s="9" t="str">
        <f>RIGHT(A1189,3)</f>
        <v>379</v>
      </c>
      <c r="Z1189" s="9" t="str">
        <f t="shared" si="169"/>
        <v>ic Car</v>
      </c>
      <c r="AA1189" s="9" t="str">
        <f t="shared" si="170"/>
        <v>ppe</v>
      </c>
    </row>
    <row r="1190" spans="1:27" x14ac:dyDescent="0.25">
      <c r="A1190">
        <v>10406</v>
      </c>
      <c r="B1190">
        <v>65</v>
      </c>
      <c r="C1190">
        <v>100</v>
      </c>
      <c r="D1190">
        <v>1</v>
      </c>
      <c r="E1190" s="1">
        <v>42510.025000000001</v>
      </c>
      <c r="F1190" s="1">
        <v>42510.716608796298</v>
      </c>
      <c r="G1190" t="s">
        <v>102</v>
      </c>
      <c r="H1190" t="s">
        <v>107</v>
      </c>
      <c r="I1190" t="s">
        <v>180</v>
      </c>
      <c r="K1190">
        <v>1734</v>
      </c>
      <c r="L1190" t="s">
        <v>181</v>
      </c>
      <c r="M1190" t="s">
        <v>27</v>
      </c>
      <c r="N1190" t="s">
        <v>182</v>
      </c>
      <c r="O1190" t="s">
        <v>183</v>
      </c>
      <c r="P1190" s="14" t="str">
        <f t="shared" si="162"/>
        <v>Jytte Petersen</v>
      </c>
      <c r="Q1190" s="14" t="str">
        <f t="shared" si="163"/>
        <v>Jytte Petersen</v>
      </c>
      <c r="R1190" t="s">
        <v>89</v>
      </c>
      <c r="S1190" s="7">
        <f t="shared" si="164"/>
        <v>5</v>
      </c>
      <c r="T1190" s="7" t="str">
        <f t="shared" si="165"/>
        <v>Large</v>
      </c>
      <c r="U1190" s="7" t="str">
        <f t="shared" si="166"/>
        <v>LARGE</v>
      </c>
      <c r="V1190" s="7" t="str">
        <f t="shared" si="167"/>
        <v>large</v>
      </c>
      <c r="W1190" s="7" t="str">
        <f t="shared" si="168"/>
        <v>Large</v>
      </c>
      <c r="X1190" s="9" t="str">
        <f>LEFT(A1190,2)</f>
        <v>10</v>
      </c>
      <c r="Y1190" s="9" t="str">
        <f>RIGHT(A1190,3)</f>
        <v>406</v>
      </c>
      <c r="Z1190" s="9" t="str">
        <f t="shared" si="169"/>
        <v>ic Car</v>
      </c>
      <c r="AA1190" s="9" t="str">
        <f t="shared" si="170"/>
        <v>put</v>
      </c>
    </row>
    <row r="1191" spans="1:27" x14ac:dyDescent="0.25">
      <c r="A1191">
        <v>10419</v>
      </c>
      <c r="B1191">
        <v>43</v>
      </c>
      <c r="C1191">
        <v>100</v>
      </c>
      <c r="D1191">
        <v>3</v>
      </c>
      <c r="E1191" s="1">
        <v>41566.008333333331</v>
      </c>
      <c r="F1191" s="1">
        <v>41568.551886574074</v>
      </c>
      <c r="G1191" t="s">
        <v>16</v>
      </c>
      <c r="H1191" t="s">
        <v>107</v>
      </c>
      <c r="I1191" t="s">
        <v>85</v>
      </c>
      <c r="K1191">
        <v>5020</v>
      </c>
      <c r="L1191" t="s">
        <v>86</v>
      </c>
      <c r="M1191" t="s">
        <v>27</v>
      </c>
      <c r="N1191" t="s">
        <v>87</v>
      </c>
      <c r="O1191" t="s">
        <v>88</v>
      </c>
      <c r="P1191" s="14" t="str">
        <f t="shared" si="162"/>
        <v>Georg Pipps</v>
      </c>
      <c r="Q1191" s="14" t="str">
        <f t="shared" si="163"/>
        <v>Georg Pipps</v>
      </c>
      <c r="R1191" t="s">
        <v>33</v>
      </c>
      <c r="S1191" s="7">
        <f t="shared" si="164"/>
        <v>6</v>
      </c>
      <c r="T1191" s="7" t="str">
        <f t="shared" si="165"/>
        <v>Medium</v>
      </c>
      <c r="U1191" s="7" t="str">
        <f t="shared" si="166"/>
        <v>MEDIUM</v>
      </c>
      <c r="V1191" s="7" t="str">
        <f t="shared" si="167"/>
        <v>medium</v>
      </c>
      <c r="W1191" s="7" t="str">
        <f t="shared" si="168"/>
        <v>Medium</v>
      </c>
      <c r="X1191" s="9" t="str">
        <f>LEFT(A1191,2)</f>
        <v>10</v>
      </c>
      <c r="Y1191" s="9" t="str">
        <f>RIGHT(A1191,3)</f>
        <v>419</v>
      </c>
      <c r="Z1191" s="9" t="str">
        <f t="shared" si="169"/>
        <v>ic Car</v>
      </c>
      <c r="AA1191" s="9" t="str">
        <f t="shared" si="170"/>
        <v>ppe</v>
      </c>
    </row>
    <row r="1192" spans="1:27" x14ac:dyDescent="0.25">
      <c r="A1192">
        <v>10108</v>
      </c>
      <c r="B1192">
        <v>43</v>
      </c>
      <c r="C1192">
        <v>67.77</v>
      </c>
      <c r="D1192">
        <v>12</v>
      </c>
      <c r="E1192" s="1">
        <v>42012.044444444444</v>
      </c>
      <c r="F1192" s="1">
        <v>42014.408703703702</v>
      </c>
      <c r="G1192" t="s">
        <v>16</v>
      </c>
      <c r="H1192" t="s">
        <v>17</v>
      </c>
      <c r="I1192" t="s">
        <v>232</v>
      </c>
      <c r="K1192" t="s">
        <v>233</v>
      </c>
      <c r="L1192" t="s">
        <v>234</v>
      </c>
      <c r="M1192" t="s">
        <v>116</v>
      </c>
      <c r="N1192" t="s">
        <v>235</v>
      </c>
      <c r="O1192" t="s">
        <v>236</v>
      </c>
      <c r="P1192" s="14" t="str">
        <f t="shared" si="162"/>
        <v>Arnold Cruz</v>
      </c>
      <c r="Q1192" s="14" t="str">
        <f t="shared" si="163"/>
        <v>Arnold Cruz</v>
      </c>
      <c r="R1192" t="s">
        <v>24</v>
      </c>
      <c r="S1192" s="7">
        <f t="shared" si="164"/>
        <v>5</v>
      </c>
      <c r="T1192" s="7" t="str">
        <f t="shared" si="165"/>
        <v>Small</v>
      </c>
      <c r="U1192" s="7" t="str">
        <f t="shared" si="166"/>
        <v>SMALL</v>
      </c>
      <c r="V1192" s="7" t="str">
        <f t="shared" si="167"/>
        <v>small</v>
      </c>
      <c r="W1192" s="7" t="str">
        <f t="shared" si="168"/>
        <v>Small</v>
      </c>
      <c r="X1192" s="9" t="str">
        <f>LEFT(A1192,2)</f>
        <v>10</v>
      </c>
      <c r="Y1192" s="9" t="str">
        <f>RIGHT(A1192,3)</f>
        <v>108</v>
      </c>
      <c r="Z1192" s="9" t="str">
        <f t="shared" si="169"/>
        <v>cycles</v>
      </c>
      <c r="AA1192" s="9" t="str">
        <f t="shared" si="170"/>
        <v>ppe</v>
      </c>
    </row>
    <row r="1193" spans="1:27" x14ac:dyDescent="0.25">
      <c r="A1193">
        <v>10122</v>
      </c>
      <c r="B1193">
        <v>35</v>
      </c>
      <c r="C1193">
        <v>49.74</v>
      </c>
      <c r="D1193">
        <v>16</v>
      </c>
      <c r="E1193" s="1">
        <v>41515.049305555556</v>
      </c>
      <c r="F1193" s="1">
        <v>41515.321284722224</v>
      </c>
      <c r="G1193" t="s">
        <v>16</v>
      </c>
      <c r="H1193" t="s">
        <v>17</v>
      </c>
      <c r="I1193" t="s">
        <v>237</v>
      </c>
      <c r="K1193">
        <v>13008</v>
      </c>
      <c r="L1193" t="s">
        <v>26</v>
      </c>
      <c r="M1193" t="s">
        <v>27</v>
      </c>
      <c r="N1193" t="s">
        <v>238</v>
      </c>
      <c r="O1193" t="s">
        <v>239</v>
      </c>
      <c r="P1193" s="14" t="str">
        <f t="shared" si="162"/>
        <v>Laurence Lebihan</v>
      </c>
      <c r="Q1193" s="14" t="str">
        <f t="shared" si="163"/>
        <v>Laurence Lebihan</v>
      </c>
      <c r="R1193" t="s">
        <v>24</v>
      </c>
      <c r="S1193" s="7">
        <f t="shared" si="164"/>
        <v>5</v>
      </c>
      <c r="T1193" s="7" t="str">
        <f t="shared" si="165"/>
        <v>Small</v>
      </c>
      <c r="U1193" s="7" t="str">
        <f t="shared" si="166"/>
        <v>SMALL</v>
      </c>
      <c r="V1193" s="7" t="str">
        <f t="shared" si="167"/>
        <v>small</v>
      </c>
      <c r="W1193" s="7" t="str">
        <f t="shared" si="168"/>
        <v>Small</v>
      </c>
      <c r="X1193" s="9" t="str">
        <f>LEFT(A1193,2)</f>
        <v>10</v>
      </c>
      <c r="Y1193" s="9" t="str">
        <f>RIGHT(A1193,3)</f>
        <v>122</v>
      </c>
      <c r="Z1193" s="9" t="str">
        <f t="shared" si="169"/>
        <v>cycles</v>
      </c>
      <c r="AA1193" s="9" t="str">
        <f t="shared" si="170"/>
        <v>ppe</v>
      </c>
    </row>
    <row r="1194" spans="1:27" x14ac:dyDescent="0.25">
      <c r="A1194">
        <v>10135</v>
      </c>
      <c r="B1194">
        <v>45</v>
      </c>
      <c r="C1194">
        <v>50.36</v>
      </c>
      <c r="D1194">
        <v>13</v>
      </c>
      <c r="E1194" s="1">
        <v>41194.010416666664</v>
      </c>
      <c r="F1194" s="1">
        <v>41195.867430555554</v>
      </c>
      <c r="G1194" t="s">
        <v>16</v>
      </c>
      <c r="H1194" t="s">
        <v>17</v>
      </c>
      <c r="I1194" t="s">
        <v>156</v>
      </c>
      <c r="J1194" t="s">
        <v>35</v>
      </c>
      <c r="K1194">
        <v>97562</v>
      </c>
      <c r="L1194" t="s">
        <v>20</v>
      </c>
      <c r="M1194" t="s">
        <v>21</v>
      </c>
      <c r="N1194" t="s">
        <v>157</v>
      </c>
      <c r="O1194" t="s">
        <v>158</v>
      </c>
      <c r="P1194" s="14" t="str">
        <f t="shared" si="162"/>
        <v>Valarie Nelson</v>
      </c>
      <c r="Q1194" s="14" t="str">
        <f t="shared" si="163"/>
        <v>Valarie Nelson</v>
      </c>
      <c r="R1194" t="s">
        <v>24</v>
      </c>
      <c r="S1194" s="7">
        <f t="shared" si="164"/>
        <v>5</v>
      </c>
      <c r="T1194" s="7" t="str">
        <f t="shared" si="165"/>
        <v>Small</v>
      </c>
      <c r="U1194" s="7" t="str">
        <f t="shared" si="166"/>
        <v>SMALL</v>
      </c>
      <c r="V1194" s="7" t="str">
        <f t="shared" si="167"/>
        <v>small</v>
      </c>
      <c r="W1194" s="7" t="str">
        <f t="shared" si="168"/>
        <v>Small</v>
      </c>
      <c r="X1194" s="9" t="str">
        <f>LEFT(A1194,2)</f>
        <v>10</v>
      </c>
      <c r="Y1194" s="9" t="str">
        <f>RIGHT(A1194,3)</f>
        <v>135</v>
      </c>
      <c r="Z1194" s="9" t="str">
        <f t="shared" si="169"/>
        <v>cycles</v>
      </c>
      <c r="AA1194" s="9" t="str">
        <f t="shared" si="170"/>
        <v>ppe</v>
      </c>
    </row>
    <row r="1195" spans="1:27" x14ac:dyDescent="0.25">
      <c r="A1195">
        <v>10146</v>
      </c>
      <c r="B1195">
        <v>47</v>
      </c>
      <c r="C1195">
        <v>67.14</v>
      </c>
      <c r="D1195">
        <v>2</v>
      </c>
      <c r="E1195" s="1">
        <v>41883.990972222222</v>
      </c>
      <c r="F1195" s="1">
        <v>41884.861678240741</v>
      </c>
      <c r="G1195" t="s">
        <v>16</v>
      </c>
      <c r="H1195" t="s">
        <v>17</v>
      </c>
      <c r="I1195" t="s">
        <v>274</v>
      </c>
      <c r="J1195" t="s">
        <v>66</v>
      </c>
      <c r="K1195">
        <v>97561</v>
      </c>
      <c r="L1195" t="s">
        <v>20</v>
      </c>
      <c r="M1195" t="s">
        <v>21</v>
      </c>
      <c r="N1195" t="s">
        <v>297</v>
      </c>
      <c r="O1195" t="s">
        <v>298</v>
      </c>
      <c r="P1195" s="14" t="str">
        <f t="shared" si="162"/>
        <v>Dan Lewis</v>
      </c>
      <c r="Q1195" s="14" t="str">
        <f t="shared" si="163"/>
        <v>Dan Lewis</v>
      </c>
      <c r="R1195" t="s">
        <v>33</v>
      </c>
      <c r="S1195" s="7">
        <f t="shared" si="164"/>
        <v>6</v>
      </c>
      <c r="T1195" s="7" t="str">
        <f t="shared" si="165"/>
        <v>Medium</v>
      </c>
      <c r="U1195" s="7" t="str">
        <f t="shared" si="166"/>
        <v>MEDIUM</v>
      </c>
      <c r="V1195" s="7" t="str">
        <f t="shared" si="167"/>
        <v>medium</v>
      </c>
      <c r="W1195" s="7" t="str">
        <f t="shared" si="168"/>
        <v>Medium</v>
      </c>
      <c r="X1195" s="9" t="str">
        <f>LEFT(A1195,2)</f>
        <v>10</v>
      </c>
      <c r="Y1195" s="9" t="str">
        <f>RIGHT(A1195,3)</f>
        <v>146</v>
      </c>
      <c r="Z1195" s="9" t="str">
        <f t="shared" si="169"/>
        <v>cycles</v>
      </c>
      <c r="AA1195" s="9" t="str">
        <f t="shared" si="170"/>
        <v>ppe</v>
      </c>
    </row>
    <row r="1196" spans="1:27" x14ac:dyDescent="0.25">
      <c r="A1196">
        <v>10159</v>
      </c>
      <c r="B1196">
        <v>21</v>
      </c>
      <c r="C1196">
        <v>64.66</v>
      </c>
      <c r="D1196">
        <v>8</v>
      </c>
      <c r="E1196" s="1">
        <v>41824.034722222219</v>
      </c>
      <c r="F1196" s="1">
        <v>41824.867361111108</v>
      </c>
      <c r="G1196" t="s">
        <v>16</v>
      </c>
      <c r="H1196" t="s">
        <v>17</v>
      </c>
      <c r="I1196" t="s">
        <v>38</v>
      </c>
      <c r="J1196" t="s">
        <v>35</v>
      </c>
      <c r="L1196" t="s">
        <v>20</v>
      </c>
      <c r="M1196" t="s">
        <v>21</v>
      </c>
      <c r="N1196" t="s">
        <v>39</v>
      </c>
      <c r="O1196" t="s">
        <v>37</v>
      </c>
      <c r="P1196" s="14" t="str">
        <f t="shared" si="162"/>
        <v>Julie Brown</v>
      </c>
      <c r="Q1196" s="14" t="str">
        <f t="shared" si="163"/>
        <v>Julie Brown</v>
      </c>
      <c r="R1196" t="s">
        <v>24</v>
      </c>
      <c r="S1196" s="7">
        <f t="shared" si="164"/>
        <v>5</v>
      </c>
      <c r="T1196" s="7" t="str">
        <f t="shared" si="165"/>
        <v>Small</v>
      </c>
      <c r="U1196" s="7" t="str">
        <f t="shared" si="166"/>
        <v>SMALL</v>
      </c>
      <c r="V1196" s="7" t="str">
        <f t="shared" si="167"/>
        <v>small</v>
      </c>
      <c r="W1196" s="7" t="str">
        <f t="shared" si="168"/>
        <v>Small</v>
      </c>
      <c r="X1196" s="9" t="str">
        <f>LEFT(A1196,2)</f>
        <v>10</v>
      </c>
      <c r="Y1196" s="9" t="str">
        <f>RIGHT(A1196,3)</f>
        <v>159</v>
      </c>
      <c r="Z1196" s="9" t="str">
        <f t="shared" si="169"/>
        <v>cycles</v>
      </c>
      <c r="AA1196" s="9" t="str">
        <f t="shared" si="170"/>
        <v>ppe</v>
      </c>
    </row>
    <row r="1197" spans="1:27" x14ac:dyDescent="0.25">
      <c r="A1197">
        <v>10169</v>
      </c>
      <c r="B1197">
        <v>38</v>
      </c>
      <c r="C1197">
        <v>68.39</v>
      </c>
      <c r="D1197">
        <v>8</v>
      </c>
      <c r="E1197" s="1">
        <v>42057.058333333334</v>
      </c>
      <c r="F1197" s="1">
        <v>42059.835925925923</v>
      </c>
      <c r="G1197" t="s">
        <v>16</v>
      </c>
      <c r="H1197" t="s">
        <v>17</v>
      </c>
      <c r="I1197" t="s">
        <v>163</v>
      </c>
      <c r="J1197" t="s">
        <v>91</v>
      </c>
      <c r="K1197">
        <v>2060</v>
      </c>
      <c r="L1197" t="s">
        <v>56</v>
      </c>
      <c r="M1197" t="s">
        <v>57</v>
      </c>
      <c r="N1197" t="s">
        <v>164</v>
      </c>
      <c r="O1197" t="s">
        <v>165</v>
      </c>
      <c r="P1197" s="14" t="str">
        <f t="shared" si="162"/>
        <v>Anna O'Hara</v>
      </c>
      <c r="Q1197" s="14" t="str">
        <f t="shared" si="163"/>
        <v>Anna O'Hara</v>
      </c>
      <c r="R1197" t="s">
        <v>24</v>
      </c>
      <c r="S1197" s="7">
        <f t="shared" si="164"/>
        <v>5</v>
      </c>
      <c r="T1197" s="7" t="str">
        <f t="shared" si="165"/>
        <v>Small</v>
      </c>
      <c r="U1197" s="7" t="str">
        <f t="shared" si="166"/>
        <v>SMALL</v>
      </c>
      <c r="V1197" s="7" t="str">
        <f t="shared" si="167"/>
        <v>small</v>
      </c>
      <c r="W1197" s="7" t="str">
        <f t="shared" si="168"/>
        <v>Small</v>
      </c>
      <c r="X1197" s="9" t="str">
        <f>LEFT(A1197,2)</f>
        <v>10</v>
      </c>
      <c r="Y1197" s="9" t="str">
        <f>RIGHT(A1197,3)</f>
        <v>169</v>
      </c>
      <c r="Z1197" s="9" t="str">
        <f t="shared" si="169"/>
        <v>cycles</v>
      </c>
      <c r="AA1197" s="9" t="str">
        <f t="shared" si="170"/>
        <v>ppe</v>
      </c>
    </row>
    <row r="1198" spans="1:27" x14ac:dyDescent="0.25">
      <c r="A1198">
        <v>10180</v>
      </c>
      <c r="B1198">
        <v>21</v>
      </c>
      <c r="C1198">
        <v>50.36</v>
      </c>
      <c r="D1198">
        <v>3</v>
      </c>
      <c r="E1198" s="1">
        <v>41616.006249999999</v>
      </c>
      <c r="F1198" s="1">
        <v>41616.508113425924</v>
      </c>
      <c r="G1198" t="s">
        <v>16</v>
      </c>
      <c r="H1198" t="s">
        <v>17</v>
      </c>
      <c r="I1198" t="s">
        <v>43</v>
      </c>
      <c r="K1198">
        <v>59000</v>
      </c>
      <c r="L1198" t="s">
        <v>26</v>
      </c>
      <c r="M1198" t="s">
        <v>27</v>
      </c>
      <c r="N1198" t="s">
        <v>44</v>
      </c>
      <c r="O1198" t="s">
        <v>45</v>
      </c>
      <c r="P1198" s="14" t="str">
        <f t="shared" si="162"/>
        <v>Martine Rance</v>
      </c>
      <c r="Q1198" s="14" t="str">
        <f t="shared" si="163"/>
        <v>Martine Rance</v>
      </c>
      <c r="R1198" t="s">
        <v>24</v>
      </c>
      <c r="S1198" s="7">
        <f t="shared" si="164"/>
        <v>5</v>
      </c>
      <c r="T1198" s="7" t="str">
        <f t="shared" si="165"/>
        <v>Small</v>
      </c>
      <c r="U1198" s="7" t="str">
        <f t="shared" si="166"/>
        <v>SMALL</v>
      </c>
      <c r="V1198" s="7" t="str">
        <f t="shared" si="167"/>
        <v>small</v>
      </c>
      <c r="W1198" s="7" t="str">
        <f t="shared" si="168"/>
        <v>Small</v>
      </c>
      <c r="X1198" s="9" t="str">
        <f>LEFT(A1198,2)</f>
        <v>10</v>
      </c>
      <c r="Y1198" s="9" t="str">
        <f>RIGHT(A1198,3)</f>
        <v>180</v>
      </c>
      <c r="Z1198" s="9" t="str">
        <f t="shared" si="169"/>
        <v>cycles</v>
      </c>
      <c r="AA1198" s="9" t="str">
        <f t="shared" si="170"/>
        <v>ppe</v>
      </c>
    </row>
    <row r="1199" spans="1:27" x14ac:dyDescent="0.25">
      <c r="A1199">
        <v>10191</v>
      </c>
      <c r="B1199">
        <v>43</v>
      </c>
      <c r="C1199">
        <v>72.739999999999995</v>
      </c>
      <c r="D1199">
        <v>9</v>
      </c>
      <c r="E1199" s="1">
        <v>41747.954861111109</v>
      </c>
      <c r="F1199" s="1">
        <v>41747.978564814817</v>
      </c>
      <c r="G1199" t="s">
        <v>16</v>
      </c>
      <c r="H1199" t="s">
        <v>17</v>
      </c>
      <c r="I1199" t="s">
        <v>240</v>
      </c>
      <c r="K1199">
        <v>50739</v>
      </c>
      <c r="L1199" t="s">
        <v>241</v>
      </c>
      <c r="M1199" t="s">
        <v>27</v>
      </c>
      <c r="N1199" t="s">
        <v>242</v>
      </c>
      <c r="O1199" t="s">
        <v>243</v>
      </c>
      <c r="P1199" s="14" t="str">
        <f t="shared" si="162"/>
        <v>Henriette Pfalzheim</v>
      </c>
      <c r="Q1199" s="14" t="str">
        <f t="shared" si="163"/>
        <v>Henriette Pfalzheim</v>
      </c>
      <c r="R1199" t="s">
        <v>33</v>
      </c>
      <c r="S1199" s="7">
        <f t="shared" si="164"/>
        <v>6</v>
      </c>
      <c r="T1199" s="7" t="str">
        <f t="shared" si="165"/>
        <v>Medium</v>
      </c>
      <c r="U1199" s="7" t="str">
        <f t="shared" si="166"/>
        <v>MEDIUM</v>
      </c>
      <c r="V1199" s="7" t="str">
        <f t="shared" si="167"/>
        <v>medium</v>
      </c>
      <c r="W1199" s="7" t="str">
        <f t="shared" si="168"/>
        <v>Medium</v>
      </c>
      <c r="X1199" s="9" t="str">
        <f>LEFT(A1199,2)</f>
        <v>10</v>
      </c>
      <c r="Y1199" s="9" t="str">
        <f>RIGHT(A1199,3)</f>
        <v>191</v>
      </c>
      <c r="Z1199" s="9" t="str">
        <f t="shared" si="169"/>
        <v>cycles</v>
      </c>
      <c r="AA1199" s="9" t="str">
        <f t="shared" si="170"/>
        <v>ppe</v>
      </c>
    </row>
    <row r="1200" spans="1:27" x14ac:dyDescent="0.25">
      <c r="A1200">
        <v>10211</v>
      </c>
      <c r="B1200">
        <v>46</v>
      </c>
      <c r="C1200">
        <v>54.09</v>
      </c>
      <c r="D1200">
        <v>8</v>
      </c>
      <c r="E1200" s="1">
        <v>42713</v>
      </c>
      <c r="F1200" s="1">
        <v>42713.899270833332</v>
      </c>
      <c r="G1200" t="s">
        <v>16</v>
      </c>
      <c r="H1200" t="s">
        <v>17</v>
      </c>
      <c r="I1200" t="s">
        <v>30</v>
      </c>
      <c r="K1200">
        <v>75016</v>
      </c>
      <c r="L1200" t="s">
        <v>26</v>
      </c>
      <c r="M1200" t="s">
        <v>27</v>
      </c>
      <c r="N1200" t="s">
        <v>52</v>
      </c>
      <c r="O1200" t="s">
        <v>53</v>
      </c>
      <c r="P1200" s="14" t="str">
        <f t="shared" si="162"/>
        <v>Dominique Perrier</v>
      </c>
      <c r="Q1200" s="14" t="str">
        <f t="shared" si="163"/>
        <v>Dominique Perrier</v>
      </c>
      <c r="R1200" t="s">
        <v>24</v>
      </c>
      <c r="S1200" s="7">
        <f t="shared" si="164"/>
        <v>5</v>
      </c>
      <c r="T1200" s="7" t="str">
        <f t="shared" si="165"/>
        <v>Small</v>
      </c>
      <c r="U1200" s="7" t="str">
        <f t="shared" si="166"/>
        <v>SMALL</v>
      </c>
      <c r="V1200" s="7" t="str">
        <f t="shared" si="167"/>
        <v>small</v>
      </c>
      <c r="W1200" s="7" t="str">
        <f t="shared" si="168"/>
        <v>Small</v>
      </c>
      <c r="X1200" s="9" t="str">
        <f>LEFT(A1200,2)</f>
        <v>10</v>
      </c>
      <c r="Y1200" s="9" t="str">
        <f>RIGHT(A1200,3)</f>
        <v>211</v>
      </c>
      <c r="Z1200" s="9" t="str">
        <f t="shared" si="169"/>
        <v>cycles</v>
      </c>
      <c r="AA1200" s="9" t="str">
        <f t="shared" si="170"/>
        <v>ppe</v>
      </c>
    </row>
    <row r="1201" spans="1:27" x14ac:dyDescent="0.25">
      <c r="A1201">
        <v>10224</v>
      </c>
      <c r="B1201">
        <v>38</v>
      </c>
      <c r="C1201">
        <v>58.44</v>
      </c>
      <c r="D1201">
        <v>1</v>
      </c>
      <c r="E1201" s="1">
        <v>41624.048611111109</v>
      </c>
      <c r="F1201" s="1">
        <v>41625.138541666667</v>
      </c>
      <c r="G1201" t="s">
        <v>16</v>
      </c>
      <c r="H1201" t="s">
        <v>17</v>
      </c>
      <c r="I1201" t="s">
        <v>43</v>
      </c>
      <c r="K1201">
        <v>59000</v>
      </c>
      <c r="L1201" t="s">
        <v>26</v>
      </c>
      <c r="M1201" t="s">
        <v>27</v>
      </c>
      <c r="N1201" t="s">
        <v>44</v>
      </c>
      <c r="O1201" t="s">
        <v>45</v>
      </c>
      <c r="P1201" s="14" t="str">
        <f t="shared" si="162"/>
        <v>Martine Rance</v>
      </c>
      <c r="Q1201" s="14" t="str">
        <f t="shared" si="163"/>
        <v>Martine Rance</v>
      </c>
      <c r="R1201" t="s">
        <v>24</v>
      </c>
      <c r="S1201" s="7">
        <f t="shared" si="164"/>
        <v>5</v>
      </c>
      <c r="T1201" s="7" t="str">
        <f t="shared" si="165"/>
        <v>Small</v>
      </c>
      <c r="U1201" s="7" t="str">
        <f t="shared" si="166"/>
        <v>SMALL</v>
      </c>
      <c r="V1201" s="7" t="str">
        <f t="shared" si="167"/>
        <v>small</v>
      </c>
      <c r="W1201" s="7" t="str">
        <f t="shared" si="168"/>
        <v>Small</v>
      </c>
      <c r="X1201" s="9" t="str">
        <f>LEFT(A1201,2)</f>
        <v>10</v>
      </c>
      <c r="Y1201" s="9" t="str">
        <f>RIGHT(A1201,3)</f>
        <v>224</v>
      </c>
      <c r="Z1201" s="9" t="str">
        <f t="shared" si="169"/>
        <v>cycles</v>
      </c>
      <c r="AA1201" s="9" t="str">
        <f t="shared" si="170"/>
        <v>ppe</v>
      </c>
    </row>
    <row r="1202" spans="1:27" x14ac:dyDescent="0.25">
      <c r="A1202">
        <v>10237</v>
      </c>
      <c r="B1202">
        <v>26</v>
      </c>
      <c r="C1202">
        <v>52.22</v>
      </c>
      <c r="D1202">
        <v>1</v>
      </c>
      <c r="E1202" s="1">
        <v>41512.984722222223</v>
      </c>
      <c r="F1202" s="1">
        <v>41513.725729166668</v>
      </c>
      <c r="G1202" t="s">
        <v>16</v>
      </c>
      <c r="H1202" t="s">
        <v>17</v>
      </c>
      <c r="I1202" t="s">
        <v>18</v>
      </c>
      <c r="J1202" t="s">
        <v>19</v>
      </c>
      <c r="K1202">
        <v>10022</v>
      </c>
      <c r="L1202" t="s">
        <v>20</v>
      </c>
      <c r="M1202" t="s">
        <v>21</v>
      </c>
      <c r="N1202" t="s">
        <v>60</v>
      </c>
      <c r="O1202" t="s">
        <v>61</v>
      </c>
      <c r="P1202" s="14" t="str">
        <f t="shared" si="162"/>
        <v>Michael Frick</v>
      </c>
      <c r="Q1202" s="14" t="str">
        <f t="shared" si="163"/>
        <v>Michael Frick</v>
      </c>
      <c r="R1202" t="s">
        <v>24</v>
      </c>
      <c r="S1202" s="7">
        <f t="shared" si="164"/>
        <v>5</v>
      </c>
      <c r="T1202" s="7" t="str">
        <f t="shared" si="165"/>
        <v>Small</v>
      </c>
      <c r="U1202" s="7" t="str">
        <f t="shared" si="166"/>
        <v>SMALL</v>
      </c>
      <c r="V1202" s="7" t="str">
        <f t="shared" si="167"/>
        <v>small</v>
      </c>
      <c r="W1202" s="7" t="str">
        <f t="shared" si="168"/>
        <v>Small</v>
      </c>
      <c r="X1202" s="9" t="str">
        <f>LEFT(A1202,2)</f>
        <v>10</v>
      </c>
      <c r="Y1202" s="9" t="str">
        <f>RIGHT(A1202,3)</f>
        <v>237</v>
      </c>
      <c r="Z1202" s="9" t="str">
        <f t="shared" si="169"/>
        <v>cycles</v>
      </c>
      <c r="AA1202" s="9" t="str">
        <f t="shared" si="170"/>
        <v>ppe</v>
      </c>
    </row>
    <row r="1203" spans="1:27" x14ac:dyDescent="0.25">
      <c r="A1203">
        <v>10252</v>
      </c>
      <c r="B1203">
        <v>31</v>
      </c>
      <c r="C1203">
        <v>52.84</v>
      </c>
      <c r="D1203">
        <v>5</v>
      </c>
      <c r="E1203" s="1">
        <v>41631.052083333336</v>
      </c>
      <c r="F1203" s="1">
        <v>41632.257175925923</v>
      </c>
      <c r="G1203" t="s">
        <v>16</v>
      </c>
      <c r="H1203" t="s">
        <v>17</v>
      </c>
      <c r="I1203" t="s">
        <v>30</v>
      </c>
      <c r="K1203">
        <v>75016</v>
      </c>
      <c r="L1203" t="s">
        <v>26</v>
      </c>
      <c r="M1203" t="s">
        <v>27</v>
      </c>
      <c r="N1203" t="s">
        <v>52</v>
      </c>
      <c r="O1203" t="s">
        <v>53</v>
      </c>
      <c r="P1203" s="14" t="str">
        <f t="shared" si="162"/>
        <v>Dominique Perrier</v>
      </c>
      <c r="Q1203" s="14" t="str">
        <f t="shared" si="163"/>
        <v>Dominique Perrier</v>
      </c>
      <c r="R1203" t="s">
        <v>24</v>
      </c>
      <c r="S1203" s="7">
        <f t="shared" si="164"/>
        <v>5</v>
      </c>
      <c r="T1203" s="7" t="str">
        <f t="shared" si="165"/>
        <v>Small</v>
      </c>
      <c r="U1203" s="7" t="str">
        <f t="shared" si="166"/>
        <v>SMALL</v>
      </c>
      <c r="V1203" s="7" t="str">
        <f t="shared" si="167"/>
        <v>small</v>
      </c>
      <c r="W1203" s="7" t="str">
        <f t="shared" si="168"/>
        <v>Small</v>
      </c>
      <c r="X1203" s="9" t="str">
        <f>LEFT(A1203,2)</f>
        <v>10</v>
      </c>
      <c r="Y1203" s="9" t="str">
        <f>RIGHT(A1203,3)</f>
        <v>252</v>
      </c>
      <c r="Z1203" s="9" t="str">
        <f t="shared" si="169"/>
        <v>cycles</v>
      </c>
      <c r="AA1203" s="9" t="str">
        <f t="shared" si="170"/>
        <v>ppe</v>
      </c>
    </row>
    <row r="1204" spans="1:27" x14ac:dyDescent="0.25">
      <c r="A1204">
        <v>10264</v>
      </c>
      <c r="B1204">
        <v>48</v>
      </c>
      <c r="C1204">
        <v>54.71</v>
      </c>
      <c r="D1204">
        <v>3</v>
      </c>
      <c r="E1204" s="1">
        <v>41241.979861111111</v>
      </c>
      <c r="F1204" s="1">
        <v>41244.960300925923</v>
      </c>
      <c r="G1204" t="s">
        <v>16</v>
      </c>
      <c r="H1204" t="s">
        <v>17</v>
      </c>
      <c r="I1204" t="s">
        <v>210</v>
      </c>
      <c r="J1204" t="s">
        <v>72</v>
      </c>
      <c r="K1204">
        <v>51003</v>
      </c>
      <c r="L1204" t="s">
        <v>20</v>
      </c>
      <c r="M1204" t="s">
        <v>21</v>
      </c>
      <c r="N1204" t="s">
        <v>211</v>
      </c>
      <c r="O1204" t="s">
        <v>42</v>
      </c>
      <c r="P1204" s="14" t="str">
        <f t="shared" si="162"/>
        <v>Juri Yoshido</v>
      </c>
      <c r="Q1204" s="14" t="str">
        <f t="shared" si="163"/>
        <v>Juri Yoshido</v>
      </c>
      <c r="R1204" t="s">
        <v>24</v>
      </c>
      <c r="S1204" s="7">
        <f t="shared" si="164"/>
        <v>5</v>
      </c>
      <c r="T1204" s="7" t="str">
        <f t="shared" si="165"/>
        <v>Small</v>
      </c>
      <c r="U1204" s="7" t="str">
        <f t="shared" si="166"/>
        <v>SMALL</v>
      </c>
      <c r="V1204" s="7" t="str">
        <f t="shared" si="167"/>
        <v>small</v>
      </c>
      <c r="W1204" s="7" t="str">
        <f t="shared" si="168"/>
        <v>Small</v>
      </c>
      <c r="X1204" s="9" t="str">
        <f>LEFT(A1204,2)</f>
        <v>10</v>
      </c>
      <c r="Y1204" s="9" t="str">
        <f>RIGHT(A1204,3)</f>
        <v>264</v>
      </c>
      <c r="Z1204" s="9" t="str">
        <f t="shared" si="169"/>
        <v>cycles</v>
      </c>
      <c r="AA1204" s="9" t="str">
        <f t="shared" si="170"/>
        <v>ppe</v>
      </c>
    </row>
    <row r="1205" spans="1:27" x14ac:dyDescent="0.25">
      <c r="A1205">
        <v>10276</v>
      </c>
      <c r="B1205">
        <v>33</v>
      </c>
      <c r="C1205">
        <v>50.36</v>
      </c>
      <c r="D1205">
        <v>9</v>
      </c>
      <c r="E1205" s="1">
        <v>41730.03402777778</v>
      </c>
      <c r="F1205" s="1">
        <v>41732.773298611108</v>
      </c>
      <c r="G1205" t="s">
        <v>16</v>
      </c>
      <c r="H1205" t="s">
        <v>17</v>
      </c>
      <c r="I1205" t="s">
        <v>161</v>
      </c>
      <c r="J1205" t="s">
        <v>72</v>
      </c>
      <c r="K1205">
        <v>58339</v>
      </c>
      <c r="L1205" t="s">
        <v>20</v>
      </c>
      <c r="M1205" t="s">
        <v>21</v>
      </c>
      <c r="N1205" t="s">
        <v>250</v>
      </c>
      <c r="O1205" t="s">
        <v>251</v>
      </c>
      <c r="P1205" s="14" t="str">
        <f t="shared" si="162"/>
        <v>Miguel Barajas</v>
      </c>
      <c r="Q1205" s="14" t="str">
        <f t="shared" si="163"/>
        <v>Miguel Barajas</v>
      </c>
      <c r="R1205" t="s">
        <v>24</v>
      </c>
      <c r="S1205" s="7">
        <f t="shared" si="164"/>
        <v>5</v>
      </c>
      <c r="T1205" s="7" t="str">
        <f t="shared" si="165"/>
        <v>Small</v>
      </c>
      <c r="U1205" s="7" t="str">
        <f t="shared" si="166"/>
        <v>SMALL</v>
      </c>
      <c r="V1205" s="7" t="str">
        <f t="shared" si="167"/>
        <v>small</v>
      </c>
      <c r="W1205" s="7" t="str">
        <f t="shared" si="168"/>
        <v>Small</v>
      </c>
      <c r="X1205" s="9" t="str">
        <f>LEFT(A1205,2)</f>
        <v>10</v>
      </c>
      <c r="Y1205" s="9" t="str">
        <f>RIGHT(A1205,3)</f>
        <v>276</v>
      </c>
      <c r="Z1205" s="9" t="str">
        <f t="shared" si="169"/>
        <v>cycles</v>
      </c>
      <c r="AA1205" s="9" t="str">
        <f t="shared" si="170"/>
        <v>ppe</v>
      </c>
    </row>
    <row r="1206" spans="1:27" x14ac:dyDescent="0.25">
      <c r="A1206">
        <v>10286</v>
      </c>
      <c r="B1206">
        <v>38</v>
      </c>
      <c r="C1206">
        <v>57.2</v>
      </c>
      <c r="D1206">
        <v>1</v>
      </c>
      <c r="E1206" s="1">
        <v>41843.056250000001</v>
      </c>
      <c r="F1206" s="1">
        <v>41843.770624999997</v>
      </c>
      <c r="G1206" t="s">
        <v>16</v>
      </c>
      <c r="H1206" t="s">
        <v>17</v>
      </c>
      <c r="I1206" t="s">
        <v>30</v>
      </c>
      <c r="K1206">
        <v>75012</v>
      </c>
      <c r="L1206" t="s">
        <v>26</v>
      </c>
      <c r="M1206" t="s">
        <v>27</v>
      </c>
      <c r="N1206" t="s">
        <v>223</v>
      </c>
      <c r="O1206" t="s">
        <v>224</v>
      </c>
      <c r="P1206" s="14" t="str">
        <f t="shared" si="162"/>
        <v>Marie Bertrand</v>
      </c>
      <c r="Q1206" s="14" t="str">
        <f t="shared" si="163"/>
        <v>Marie Bertrand</v>
      </c>
      <c r="R1206" t="s">
        <v>24</v>
      </c>
      <c r="S1206" s="7">
        <f t="shared" si="164"/>
        <v>5</v>
      </c>
      <c r="T1206" s="7" t="str">
        <f t="shared" si="165"/>
        <v>Small</v>
      </c>
      <c r="U1206" s="7" t="str">
        <f t="shared" si="166"/>
        <v>SMALL</v>
      </c>
      <c r="V1206" s="7" t="str">
        <f t="shared" si="167"/>
        <v>small</v>
      </c>
      <c r="W1206" s="7" t="str">
        <f t="shared" si="168"/>
        <v>Small</v>
      </c>
      <c r="X1206" s="9" t="str">
        <f>LEFT(A1206,2)</f>
        <v>10</v>
      </c>
      <c r="Y1206" s="9" t="str">
        <f>RIGHT(A1206,3)</f>
        <v>286</v>
      </c>
      <c r="Z1206" s="9" t="str">
        <f t="shared" si="169"/>
        <v>cycles</v>
      </c>
      <c r="AA1206" s="9" t="str">
        <f t="shared" si="170"/>
        <v>ppe</v>
      </c>
    </row>
    <row r="1207" spans="1:27" x14ac:dyDescent="0.25">
      <c r="A1207">
        <v>10299</v>
      </c>
      <c r="B1207">
        <v>39</v>
      </c>
      <c r="C1207">
        <v>55.95</v>
      </c>
      <c r="D1207">
        <v>3</v>
      </c>
      <c r="E1207" s="1">
        <v>41481.083333333336</v>
      </c>
      <c r="F1207" s="1">
        <v>41482.471909722219</v>
      </c>
      <c r="G1207" t="s">
        <v>16</v>
      </c>
      <c r="H1207" t="s">
        <v>17</v>
      </c>
      <c r="I1207" t="s">
        <v>75</v>
      </c>
      <c r="K1207">
        <v>21240</v>
      </c>
      <c r="L1207" t="s">
        <v>76</v>
      </c>
      <c r="M1207" t="s">
        <v>27</v>
      </c>
      <c r="N1207" t="s">
        <v>77</v>
      </c>
      <c r="O1207" t="s">
        <v>78</v>
      </c>
      <c r="P1207" s="14" t="str">
        <f t="shared" si="162"/>
        <v>Matti Karttunen</v>
      </c>
      <c r="Q1207" s="14" t="str">
        <f t="shared" si="163"/>
        <v>Matti Karttunen</v>
      </c>
      <c r="R1207" t="s">
        <v>24</v>
      </c>
      <c r="S1207" s="7">
        <f t="shared" si="164"/>
        <v>5</v>
      </c>
      <c r="T1207" s="7" t="str">
        <f t="shared" si="165"/>
        <v>Small</v>
      </c>
      <c r="U1207" s="7" t="str">
        <f t="shared" si="166"/>
        <v>SMALL</v>
      </c>
      <c r="V1207" s="7" t="str">
        <f t="shared" si="167"/>
        <v>small</v>
      </c>
      <c r="W1207" s="7" t="str">
        <f t="shared" si="168"/>
        <v>Small</v>
      </c>
      <c r="X1207" s="9" t="str">
        <f>LEFT(A1207,2)</f>
        <v>10</v>
      </c>
      <c r="Y1207" s="9" t="str">
        <f>RIGHT(A1207,3)</f>
        <v>299</v>
      </c>
      <c r="Z1207" s="9" t="str">
        <f t="shared" si="169"/>
        <v>cycles</v>
      </c>
      <c r="AA1207" s="9" t="str">
        <f t="shared" si="170"/>
        <v>ppe</v>
      </c>
    </row>
    <row r="1208" spans="1:27" x14ac:dyDescent="0.25">
      <c r="A1208">
        <v>10310</v>
      </c>
      <c r="B1208">
        <v>42</v>
      </c>
      <c r="C1208">
        <v>67.14</v>
      </c>
      <c r="D1208">
        <v>16</v>
      </c>
      <c r="E1208" s="1">
        <v>42095.073611111111</v>
      </c>
      <c r="F1208" s="1">
        <v>42097.292118055557</v>
      </c>
      <c r="G1208" t="s">
        <v>16</v>
      </c>
      <c r="H1208" t="s">
        <v>17</v>
      </c>
      <c r="I1208" t="s">
        <v>240</v>
      </c>
      <c r="K1208">
        <v>50739</v>
      </c>
      <c r="L1208" t="s">
        <v>241</v>
      </c>
      <c r="M1208" t="s">
        <v>27</v>
      </c>
      <c r="N1208" t="s">
        <v>242</v>
      </c>
      <c r="O1208" t="s">
        <v>243</v>
      </c>
      <c r="P1208" s="14" t="str">
        <f t="shared" si="162"/>
        <v>Henriette Pfalzheim</v>
      </c>
      <c r="Q1208" s="14" t="str">
        <f t="shared" si="163"/>
        <v>Henriette Pfalzheim</v>
      </c>
      <c r="R1208" t="s">
        <v>24</v>
      </c>
      <c r="S1208" s="7">
        <f t="shared" si="164"/>
        <v>5</v>
      </c>
      <c r="T1208" s="7" t="str">
        <f t="shared" si="165"/>
        <v>Small</v>
      </c>
      <c r="U1208" s="7" t="str">
        <f t="shared" si="166"/>
        <v>SMALL</v>
      </c>
      <c r="V1208" s="7" t="str">
        <f t="shared" si="167"/>
        <v>small</v>
      </c>
      <c r="W1208" s="7" t="str">
        <f t="shared" si="168"/>
        <v>Small</v>
      </c>
      <c r="X1208" s="9" t="str">
        <f>LEFT(A1208,2)</f>
        <v>10</v>
      </c>
      <c r="Y1208" s="9" t="str">
        <f>RIGHT(A1208,3)</f>
        <v>310</v>
      </c>
      <c r="Z1208" s="9" t="str">
        <f t="shared" si="169"/>
        <v>cycles</v>
      </c>
      <c r="AA1208" s="9" t="str">
        <f t="shared" si="170"/>
        <v>ppe</v>
      </c>
    </row>
    <row r="1209" spans="1:27" x14ac:dyDescent="0.25">
      <c r="A1209">
        <v>10319</v>
      </c>
      <c r="B1209">
        <v>44</v>
      </c>
      <c r="C1209">
        <v>59.06</v>
      </c>
      <c r="D1209">
        <v>4</v>
      </c>
      <c r="E1209" s="1">
        <v>41799.043749999997</v>
      </c>
      <c r="F1209" s="1">
        <v>41800.256412037037</v>
      </c>
      <c r="G1209" t="s">
        <v>16</v>
      </c>
      <c r="H1209" t="s">
        <v>17</v>
      </c>
      <c r="I1209" t="s">
        <v>18</v>
      </c>
      <c r="J1209" t="s">
        <v>19</v>
      </c>
      <c r="K1209">
        <v>10022</v>
      </c>
      <c r="L1209" t="s">
        <v>20</v>
      </c>
      <c r="M1209" t="s">
        <v>21</v>
      </c>
      <c r="N1209" t="s">
        <v>272</v>
      </c>
      <c r="O1209" t="s">
        <v>273</v>
      </c>
      <c r="P1209" s="14" t="str">
        <f t="shared" si="162"/>
        <v>Kee Kuo</v>
      </c>
      <c r="Q1209" s="14" t="str">
        <f t="shared" si="163"/>
        <v>Kee Kuo</v>
      </c>
      <c r="R1209" t="s">
        <v>24</v>
      </c>
      <c r="S1209" s="7">
        <f t="shared" si="164"/>
        <v>5</v>
      </c>
      <c r="T1209" s="7" t="str">
        <f t="shared" si="165"/>
        <v>Small</v>
      </c>
      <c r="U1209" s="7" t="str">
        <f t="shared" si="166"/>
        <v>SMALL</v>
      </c>
      <c r="V1209" s="7" t="str">
        <f t="shared" si="167"/>
        <v>small</v>
      </c>
      <c r="W1209" s="7" t="str">
        <f t="shared" si="168"/>
        <v>Small</v>
      </c>
      <c r="X1209" s="9" t="str">
        <f>LEFT(A1209,2)</f>
        <v>10</v>
      </c>
      <c r="Y1209" s="9" t="str">
        <f>RIGHT(A1209,3)</f>
        <v>319</v>
      </c>
      <c r="Z1209" s="9" t="str">
        <f t="shared" si="169"/>
        <v>cycles</v>
      </c>
      <c r="AA1209" s="9" t="str">
        <f t="shared" si="170"/>
        <v>ppe</v>
      </c>
    </row>
    <row r="1210" spans="1:27" x14ac:dyDescent="0.25">
      <c r="A1210">
        <v>10330</v>
      </c>
      <c r="B1210">
        <v>29</v>
      </c>
      <c r="C1210">
        <v>69.63</v>
      </c>
      <c r="D1210">
        <v>2</v>
      </c>
      <c r="E1210" s="1">
        <v>41641.054861111108</v>
      </c>
      <c r="F1210" s="1">
        <v>41641.25677083333</v>
      </c>
      <c r="G1210" t="s">
        <v>16</v>
      </c>
      <c r="H1210" t="s">
        <v>17</v>
      </c>
      <c r="I1210" t="s">
        <v>232</v>
      </c>
      <c r="K1210" t="s">
        <v>233</v>
      </c>
      <c r="L1210" t="s">
        <v>234</v>
      </c>
      <c r="M1210" t="s">
        <v>116</v>
      </c>
      <c r="N1210" t="s">
        <v>235</v>
      </c>
      <c r="O1210" t="s">
        <v>236</v>
      </c>
      <c r="P1210" s="14" t="str">
        <f t="shared" si="162"/>
        <v>Arnold Cruz</v>
      </c>
      <c r="Q1210" s="14" t="str">
        <f t="shared" si="163"/>
        <v>Arnold Cruz</v>
      </c>
      <c r="R1210" t="s">
        <v>24</v>
      </c>
      <c r="S1210" s="7">
        <f t="shared" si="164"/>
        <v>5</v>
      </c>
      <c r="T1210" s="7" t="str">
        <f t="shared" si="165"/>
        <v>Small</v>
      </c>
      <c r="U1210" s="7" t="str">
        <f t="shared" si="166"/>
        <v>SMALL</v>
      </c>
      <c r="V1210" s="7" t="str">
        <f t="shared" si="167"/>
        <v>small</v>
      </c>
      <c r="W1210" s="7" t="str">
        <f t="shared" si="168"/>
        <v>Small</v>
      </c>
      <c r="X1210" s="9" t="str">
        <f>LEFT(A1210,2)</f>
        <v>10</v>
      </c>
      <c r="Y1210" s="9" t="str">
        <f>RIGHT(A1210,3)</f>
        <v>330</v>
      </c>
      <c r="Z1210" s="9" t="str">
        <f t="shared" si="169"/>
        <v>cycles</v>
      </c>
      <c r="AA1210" s="9" t="str">
        <f t="shared" si="170"/>
        <v>ppe</v>
      </c>
    </row>
    <row r="1211" spans="1:27" x14ac:dyDescent="0.25">
      <c r="A1211">
        <v>10342</v>
      </c>
      <c r="B1211">
        <v>26</v>
      </c>
      <c r="C1211">
        <v>55.95</v>
      </c>
      <c r="D1211">
        <v>8</v>
      </c>
      <c r="E1211" s="1">
        <v>41134.009027777778</v>
      </c>
      <c r="F1211" s="1">
        <v>41136.04278935185</v>
      </c>
      <c r="G1211" t="s">
        <v>16</v>
      </c>
      <c r="H1211" t="s">
        <v>17</v>
      </c>
      <c r="I1211" t="s">
        <v>54</v>
      </c>
      <c r="J1211" t="s">
        <v>55</v>
      </c>
      <c r="K1211">
        <v>3004</v>
      </c>
      <c r="L1211" t="s">
        <v>56</v>
      </c>
      <c r="M1211" t="s">
        <v>57</v>
      </c>
      <c r="N1211" t="s">
        <v>58</v>
      </c>
      <c r="O1211" t="s">
        <v>59</v>
      </c>
      <c r="P1211" s="14" t="str">
        <f t="shared" si="162"/>
        <v>Peter Ferguson</v>
      </c>
      <c r="Q1211" s="14" t="str">
        <f t="shared" si="163"/>
        <v>Peter Ferguson</v>
      </c>
      <c r="R1211" t="s">
        <v>24</v>
      </c>
      <c r="S1211" s="7">
        <f t="shared" si="164"/>
        <v>5</v>
      </c>
      <c r="T1211" s="7" t="str">
        <f t="shared" si="165"/>
        <v>Small</v>
      </c>
      <c r="U1211" s="7" t="str">
        <f t="shared" si="166"/>
        <v>SMALL</v>
      </c>
      <c r="V1211" s="7" t="str">
        <f t="shared" si="167"/>
        <v>small</v>
      </c>
      <c r="W1211" s="7" t="str">
        <f t="shared" si="168"/>
        <v>Small</v>
      </c>
      <c r="X1211" s="9" t="str">
        <f>LEFT(A1211,2)</f>
        <v>10</v>
      </c>
      <c r="Y1211" s="9" t="str">
        <f>RIGHT(A1211,3)</f>
        <v>342</v>
      </c>
      <c r="Z1211" s="9" t="str">
        <f t="shared" si="169"/>
        <v>cycles</v>
      </c>
      <c r="AA1211" s="9" t="str">
        <f t="shared" si="170"/>
        <v>ppe</v>
      </c>
    </row>
    <row r="1212" spans="1:27" x14ac:dyDescent="0.25">
      <c r="A1212">
        <v>10355</v>
      </c>
      <c r="B1212">
        <v>31</v>
      </c>
      <c r="C1212">
        <v>53.47</v>
      </c>
      <c r="D1212">
        <v>1</v>
      </c>
      <c r="E1212" s="1">
        <v>41887.088194444441</v>
      </c>
      <c r="F1212" s="1">
        <v>41888.349444444444</v>
      </c>
      <c r="G1212" t="s">
        <v>16</v>
      </c>
      <c r="H1212" t="s">
        <v>17</v>
      </c>
      <c r="I1212" t="s">
        <v>103</v>
      </c>
      <c r="K1212">
        <v>28034</v>
      </c>
      <c r="L1212" t="s">
        <v>104</v>
      </c>
      <c r="M1212" t="s">
        <v>27</v>
      </c>
      <c r="N1212" t="s">
        <v>105</v>
      </c>
      <c r="O1212" t="s">
        <v>106</v>
      </c>
      <c r="P1212" s="14" t="str">
        <f t="shared" si="162"/>
        <v>Diego Freyre</v>
      </c>
      <c r="Q1212" s="14" t="str">
        <f t="shared" si="163"/>
        <v>Diego Freyre</v>
      </c>
      <c r="R1212" t="s">
        <v>24</v>
      </c>
      <c r="S1212" s="7">
        <f t="shared" si="164"/>
        <v>5</v>
      </c>
      <c r="T1212" s="7" t="str">
        <f t="shared" si="165"/>
        <v>Small</v>
      </c>
      <c r="U1212" s="7" t="str">
        <f t="shared" si="166"/>
        <v>SMALL</v>
      </c>
      <c r="V1212" s="7" t="str">
        <f t="shared" si="167"/>
        <v>small</v>
      </c>
      <c r="W1212" s="7" t="str">
        <f t="shared" si="168"/>
        <v>Small</v>
      </c>
      <c r="X1212" s="9" t="str">
        <f>LEFT(A1212,2)</f>
        <v>10</v>
      </c>
      <c r="Y1212" s="9" t="str">
        <f>RIGHT(A1212,3)</f>
        <v>355</v>
      </c>
      <c r="Z1212" s="9" t="str">
        <f t="shared" si="169"/>
        <v>cycles</v>
      </c>
      <c r="AA1212" s="9" t="str">
        <f t="shared" si="170"/>
        <v>ppe</v>
      </c>
    </row>
    <row r="1213" spans="1:27" x14ac:dyDescent="0.25">
      <c r="A1213">
        <v>10363</v>
      </c>
      <c r="B1213">
        <v>32</v>
      </c>
      <c r="C1213">
        <v>89.12</v>
      </c>
      <c r="D1213">
        <v>12</v>
      </c>
      <c r="E1213" s="1">
        <v>41522.073611111111</v>
      </c>
      <c r="F1213" s="1">
        <v>41522.921909722223</v>
      </c>
      <c r="G1213" t="s">
        <v>16</v>
      </c>
      <c r="H1213" t="s">
        <v>17</v>
      </c>
      <c r="I1213" t="s">
        <v>254</v>
      </c>
      <c r="K1213" t="s">
        <v>255</v>
      </c>
      <c r="L1213" t="s">
        <v>76</v>
      </c>
      <c r="M1213" t="s">
        <v>27</v>
      </c>
      <c r="N1213" t="s">
        <v>256</v>
      </c>
      <c r="O1213" t="s">
        <v>257</v>
      </c>
      <c r="P1213" s="14" t="str">
        <f t="shared" si="162"/>
        <v>Kalle Suominen</v>
      </c>
      <c r="Q1213" s="14" t="str">
        <f t="shared" si="163"/>
        <v>Kalle Suominen</v>
      </c>
      <c r="R1213" t="s">
        <v>24</v>
      </c>
      <c r="S1213" s="7">
        <f t="shared" si="164"/>
        <v>5</v>
      </c>
      <c r="T1213" s="7" t="str">
        <f t="shared" si="165"/>
        <v>Small</v>
      </c>
      <c r="U1213" s="7" t="str">
        <f t="shared" si="166"/>
        <v>SMALL</v>
      </c>
      <c r="V1213" s="7" t="str">
        <f t="shared" si="167"/>
        <v>small</v>
      </c>
      <c r="W1213" s="7" t="str">
        <f t="shared" si="168"/>
        <v>Small</v>
      </c>
      <c r="X1213" s="9" t="str">
        <f>LEFT(A1213,2)</f>
        <v>10</v>
      </c>
      <c r="Y1213" s="9" t="str">
        <f>RIGHT(A1213,3)</f>
        <v>363</v>
      </c>
      <c r="Z1213" s="9" t="str">
        <f t="shared" si="169"/>
        <v>cycles</v>
      </c>
      <c r="AA1213" s="9" t="str">
        <f t="shared" si="170"/>
        <v>ppe</v>
      </c>
    </row>
    <row r="1214" spans="1:27" x14ac:dyDescent="0.25">
      <c r="A1214">
        <v>10378</v>
      </c>
      <c r="B1214">
        <v>28</v>
      </c>
      <c r="C1214">
        <v>100</v>
      </c>
      <c r="D1214">
        <v>9</v>
      </c>
      <c r="E1214" s="1">
        <v>41131.015277777777</v>
      </c>
      <c r="F1214" s="1">
        <v>41133.136770833335</v>
      </c>
      <c r="G1214" t="s">
        <v>16</v>
      </c>
      <c r="H1214" t="s">
        <v>17</v>
      </c>
      <c r="I1214" t="s">
        <v>103</v>
      </c>
      <c r="K1214">
        <v>28034</v>
      </c>
      <c r="L1214" t="s">
        <v>104</v>
      </c>
      <c r="M1214" t="s">
        <v>27</v>
      </c>
      <c r="N1214" t="s">
        <v>105</v>
      </c>
      <c r="O1214" t="s">
        <v>106</v>
      </c>
      <c r="P1214" s="14" t="str">
        <f t="shared" si="162"/>
        <v>Diego Freyre</v>
      </c>
      <c r="Q1214" s="14" t="str">
        <f t="shared" si="163"/>
        <v>Diego Freyre</v>
      </c>
      <c r="R1214" t="s">
        <v>33</v>
      </c>
      <c r="S1214" s="7">
        <f t="shared" si="164"/>
        <v>6</v>
      </c>
      <c r="T1214" s="7" t="str">
        <f t="shared" si="165"/>
        <v>Medium</v>
      </c>
      <c r="U1214" s="7" t="str">
        <f t="shared" si="166"/>
        <v>MEDIUM</v>
      </c>
      <c r="V1214" s="7" t="str">
        <f t="shared" si="167"/>
        <v>medium</v>
      </c>
      <c r="W1214" s="7" t="str">
        <f t="shared" si="168"/>
        <v>Medium</v>
      </c>
      <c r="X1214" s="9" t="str">
        <f>LEFT(A1214,2)</f>
        <v>10</v>
      </c>
      <c r="Y1214" s="9" t="str">
        <f>RIGHT(A1214,3)</f>
        <v>378</v>
      </c>
      <c r="Z1214" s="9" t="str">
        <f t="shared" si="169"/>
        <v>cycles</v>
      </c>
      <c r="AA1214" s="9" t="str">
        <f t="shared" si="170"/>
        <v>ppe</v>
      </c>
    </row>
    <row r="1215" spans="1:27" x14ac:dyDescent="0.25">
      <c r="A1215">
        <v>10390</v>
      </c>
      <c r="B1215">
        <v>36</v>
      </c>
      <c r="C1215">
        <v>100</v>
      </c>
      <c r="D1215">
        <v>2</v>
      </c>
      <c r="E1215" s="1">
        <v>42867.972222222219</v>
      </c>
      <c r="F1215" s="1">
        <v>42869.315196759257</v>
      </c>
      <c r="G1215" t="s">
        <v>16</v>
      </c>
      <c r="H1215" t="s">
        <v>17</v>
      </c>
      <c r="I1215" t="s">
        <v>156</v>
      </c>
      <c r="J1215" t="s">
        <v>35</v>
      </c>
      <c r="K1215">
        <v>97562</v>
      </c>
      <c r="L1215" t="s">
        <v>20</v>
      </c>
      <c r="M1215" t="s">
        <v>21</v>
      </c>
      <c r="N1215" t="s">
        <v>157</v>
      </c>
      <c r="O1215" t="s">
        <v>158</v>
      </c>
      <c r="P1215" s="14" t="str">
        <f t="shared" si="162"/>
        <v>Valarie Nelson</v>
      </c>
      <c r="Q1215" s="14" t="str">
        <f t="shared" si="163"/>
        <v>Valarie Nelson</v>
      </c>
      <c r="R1215" t="s">
        <v>33</v>
      </c>
      <c r="S1215" s="7">
        <f t="shared" si="164"/>
        <v>6</v>
      </c>
      <c r="T1215" s="7" t="str">
        <f t="shared" si="165"/>
        <v>Medium</v>
      </c>
      <c r="U1215" s="7" t="str">
        <f t="shared" si="166"/>
        <v>MEDIUM</v>
      </c>
      <c r="V1215" s="7" t="str">
        <f t="shared" si="167"/>
        <v>medium</v>
      </c>
      <c r="W1215" s="7" t="str">
        <f t="shared" si="168"/>
        <v>Medium</v>
      </c>
      <c r="X1215" s="9" t="str">
        <f>LEFT(A1215,2)</f>
        <v>10</v>
      </c>
      <c r="Y1215" s="9" t="str">
        <f>RIGHT(A1215,3)</f>
        <v>390</v>
      </c>
      <c r="Z1215" s="9" t="str">
        <f t="shared" si="169"/>
        <v>cycles</v>
      </c>
      <c r="AA1215" s="9" t="str">
        <f t="shared" si="170"/>
        <v>ppe</v>
      </c>
    </row>
    <row r="1216" spans="1:27" x14ac:dyDescent="0.25">
      <c r="A1216">
        <v>10403</v>
      </c>
      <c r="B1216">
        <v>36</v>
      </c>
      <c r="C1216">
        <v>52.22</v>
      </c>
      <c r="D1216">
        <v>1</v>
      </c>
      <c r="E1216" s="1">
        <v>40953.067361111112</v>
      </c>
      <c r="F1216" s="1">
        <v>40955.945844907408</v>
      </c>
      <c r="G1216" t="s">
        <v>16</v>
      </c>
      <c r="H1216" t="s">
        <v>17</v>
      </c>
      <c r="I1216" t="s">
        <v>97</v>
      </c>
      <c r="K1216" t="s">
        <v>98</v>
      </c>
      <c r="L1216" t="s">
        <v>99</v>
      </c>
      <c r="M1216" t="s">
        <v>27</v>
      </c>
      <c r="N1216" t="s">
        <v>100</v>
      </c>
      <c r="O1216" t="s">
        <v>101</v>
      </c>
      <c r="P1216" s="14" t="str">
        <f t="shared" si="162"/>
        <v>Elizabeth Devon</v>
      </c>
      <c r="Q1216" s="14" t="str">
        <f t="shared" si="163"/>
        <v>Elizabeth Devon</v>
      </c>
      <c r="R1216" t="s">
        <v>24</v>
      </c>
      <c r="S1216" s="7">
        <f t="shared" si="164"/>
        <v>5</v>
      </c>
      <c r="T1216" s="7" t="str">
        <f t="shared" si="165"/>
        <v>Small</v>
      </c>
      <c r="U1216" s="7" t="str">
        <f t="shared" si="166"/>
        <v>SMALL</v>
      </c>
      <c r="V1216" s="7" t="str">
        <f t="shared" si="167"/>
        <v>small</v>
      </c>
      <c r="W1216" s="7" t="str">
        <f t="shared" si="168"/>
        <v>Small</v>
      </c>
      <c r="X1216" s="9" t="str">
        <f>LEFT(A1216,2)</f>
        <v>10</v>
      </c>
      <c r="Y1216" s="9" t="str">
        <f>RIGHT(A1216,3)</f>
        <v>403</v>
      </c>
      <c r="Z1216" s="9" t="str">
        <f t="shared" si="169"/>
        <v>cycles</v>
      </c>
      <c r="AA1216" s="9" t="str">
        <f t="shared" si="170"/>
        <v>ppe</v>
      </c>
    </row>
    <row r="1217" spans="1:27" x14ac:dyDescent="0.25">
      <c r="A1217">
        <v>10106</v>
      </c>
      <c r="B1217">
        <v>41</v>
      </c>
      <c r="C1217">
        <v>100</v>
      </c>
      <c r="D1217">
        <v>17</v>
      </c>
      <c r="E1217" s="1">
        <v>42638.98541666667</v>
      </c>
      <c r="F1217" s="1">
        <v>42641.972187500003</v>
      </c>
      <c r="G1217" t="s">
        <v>16</v>
      </c>
      <c r="H1217" t="s">
        <v>289</v>
      </c>
      <c r="I1217" t="s">
        <v>290</v>
      </c>
      <c r="K1217">
        <v>24100</v>
      </c>
      <c r="L1217" t="s">
        <v>148</v>
      </c>
      <c r="M1217" t="s">
        <v>27</v>
      </c>
      <c r="N1217" t="s">
        <v>291</v>
      </c>
      <c r="O1217" t="s">
        <v>292</v>
      </c>
      <c r="P1217" s="14" t="str">
        <f t="shared" si="162"/>
        <v>Giovanni Rovelli</v>
      </c>
      <c r="Q1217" s="14" t="str">
        <f t="shared" si="163"/>
        <v>Giovanni Rovelli</v>
      </c>
      <c r="R1217" t="s">
        <v>33</v>
      </c>
      <c r="S1217" s="7">
        <f t="shared" si="164"/>
        <v>6</v>
      </c>
      <c r="T1217" s="7" t="str">
        <f t="shared" si="165"/>
        <v>Medium</v>
      </c>
      <c r="U1217" s="7" t="str">
        <f t="shared" si="166"/>
        <v>MEDIUM</v>
      </c>
      <c r="V1217" s="7" t="str">
        <f t="shared" si="167"/>
        <v>medium</v>
      </c>
      <c r="W1217" s="7" t="str">
        <f t="shared" si="168"/>
        <v>Medium</v>
      </c>
      <c r="X1217" s="9" t="str">
        <f>LEFT(A1217,2)</f>
        <v>10</v>
      </c>
      <c r="Y1217" s="9" t="str">
        <f>RIGHT(A1217,3)</f>
        <v>106</v>
      </c>
      <c r="Z1217" s="9" t="str">
        <f t="shared" si="169"/>
        <v>ge Car</v>
      </c>
      <c r="AA1217" s="9" t="str">
        <f t="shared" si="170"/>
        <v>ppe</v>
      </c>
    </row>
    <row r="1218" spans="1:27" x14ac:dyDescent="0.25">
      <c r="A1218">
        <v>10119</v>
      </c>
      <c r="B1218">
        <v>27</v>
      </c>
      <c r="C1218">
        <v>99.52</v>
      </c>
      <c r="D1218">
        <v>8</v>
      </c>
      <c r="E1218" s="1">
        <v>41471.978472222225</v>
      </c>
      <c r="F1218" s="1">
        <v>41472.733020833337</v>
      </c>
      <c r="G1218" t="s">
        <v>16</v>
      </c>
      <c r="H1218" t="s">
        <v>289</v>
      </c>
      <c r="I1218" t="s">
        <v>85</v>
      </c>
      <c r="K1218">
        <v>5020</v>
      </c>
      <c r="L1218" t="s">
        <v>86</v>
      </c>
      <c r="M1218" t="s">
        <v>27</v>
      </c>
      <c r="N1218" t="s">
        <v>87</v>
      </c>
      <c r="O1218" t="s">
        <v>88</v>
      </c>
      <c r="P1218" s="14" t="str">
        <f t="shared" si="162"/>
        <v>Georg Pipps</v>
      </c>
      <c r="Q1218" s="14" t="str">
        <f t="shared" si="163"/>
        <v>Georg Pipps</v>
      </c>
      <c r="R1218" t="s">
        <v>24</v>
      </c>
      <c r="S1218" s="7">
        <f t="shared" si="164"/>
        <v>5</v>
      </c>
      <c r="T1218" s="7" t="str">
        <f t="shared" si="165"/>
        <v>Small</v>
      </c>
      <c r="U1218" s="7" t="str">
        <f t="shared" si="166"/>
        <v>SMALL</v>
      </c>
      <c r="V1218" s="7" t="str">
        <f t="shared" si="167"/>
        <v>small</v>
      </c>
      <c r="W1218" s="7" t="str">
        <f t="shared" si="168"/>
        <v>Small</v>
      </c>
      <c r="X1218" s="9" t="str">
        <f>LEFT(A1218,2)</f>
        <v>10</v>
      </c>
      <c r="Y1218" s="9" t="str">
        <f>RIGHT(A1218,3)</f>
        <v>119</v>
      </c>
      <c r="Z1218" s="9" t="str">
        <f t="shared" si="169"/>
        <v>ge Car</v>
      </c>
      <c r="AA1218" s="9" t="str">
        <f t="shared" si="170"/>
        <v>ppe</v>
      </c>
    </row>
    <row r="1219" spans="1:27" x14ac:dyDescent="0.25">
      <c r="A1219">
        <v>10130</v>
      </c>
      <c r="B1219">
        <v>33</v>
      </c>
      <c r="C1219">
        <v>100</v>
      </c>
      <c r="D1219">
        <v>1</v>
      </c>
      <c r="E1219" s="1">
        <v>42159.082638888889</v>
      </c>
      <c r="F1219" s="1">
        <v>42160.962199074071</v>
      </c>
      <c r="G1219" t="s">
        <v>16</v>
      </c>
      <c r="H1219" t="s">
        <v>289</v>
      </c>
      <c r="I1219" t="s">
        <v>161</v>
      </c>
      <c r="J1219" t="s">
        <v>72</v>
      </c>
      <c r="K1219">
        <v>58339</v>
      </c>
      <c r="L1219" t="s">
        <v>20</v>
      </c>
      <c r="M1219" t="s">
        <v>21</v>
      </c>
      <c r="N1219" t="s">
        <v>279</v>
      </c>
      <c r="O1219" t="s">
        <v>141</v>
      </c>
      <c r="P1219" s="14" t="str">
        <f t="shared" ref="P1219:P1282" si="171">CONCATENATE(O1219," ",N1219)</f>
        <v>Leslie Taylor</v>
      </c>
      <c r="Q1219" s="14" t="str">
        <f t="shared" ref="Q1219:Q1282" si="172">O1219&amp;" "&amp;N1219</f>
        <v>Leslie Taylor</v>
      </c>
      <c r="R1219" t="s">
        <v>33</v>
      </c>
      <c r="S1219" s="7">
        <f t="shared" ref="S1219:S1282" si="173">LEN(R1219)</f>
        <v>6</v>
      </c>
      <c r="T1219" s="7" t="str">
        <f t="shared" ref="T1219:T1282" si="174">TRIM(R1219)</f>
        <v>Medium</v>
      </c>
      <c r="U1219" s="7" t="str">
        <f t="shared" ref="U1219:U1282" si="175">UPPER(T1219)</f>
        <v>MEDIUM</v>
      </c>
      <c r="V1219" s="7" t="str">
        <f t="shared" ref="V1219:V1282" si="176">LOWER(U1219)</f>
        <v>medium</v>
      </c>
      <c r="W1219" s="7" t="str">
        <f t="shared" ref="W1219:W1282" si="177">PROPER(V1219)</f>
        <v>Medium</v>
      </c>
      <c r="X1219" s="9" t="str">
        <f>LEFT(A1219,2)</f>
        <v>10</v>
      </c>
      <c r="Y1219" s="9" t="str">
        <f>RIGHT(A1219,3)</f>
        <v>130</v>
      </c>
      <c r="Z1219" s="9" t="str">
        <f t="shared" ref="Z1219:Z1282" si="178">MID(H1219,6,6)</f>
        <v>ge Car</v>
      </c>
      <c r="AA1219" s="9" t="str">
        <f t="shared" ref="AA1219:AA1282" si="179">MID(G1219,4,3)</f>
        <v>ppe</v>
      </c>
    </row>
    <row r="1220" spans="1:27" x14ac:dyDescent="0.25">
      <c r="A1220">
        <v>10143</v>
      </c>
      <c r="B1220">
        <v>34</v>
      </c>
      <c r="C1220">
        <v>100</v>
      </c>
      <c r="D1220">
        <v>12</v>
      </c>
      <c r="E1220" s="1">
        <v>41487.974999999999</v>
      </c>
      <c r="F1220" s="1">
        <v>41488.143761574072</v>
      </c>
      <c r="G1220" t="s">
        <v>16</v>
      </c>
      <c r="H1220" t="s">
        <v>289</v>
      </c>
      <c r="I1220" t="s">
        <v>94</v>
      </c>
      <c r="J1220" t="s">
        <v>72</v>
      </c>
      <c r="K1220">
        <v>50553</v>
      </c>
      <c r="L1220" t="s">
        <v>20</v>
      </c>
      <c r="M1220" t="s">
        <v>21</v>
      </c>
      <c r="N1220" t="s">
        <v>187</v>
      </c>
      <c r="O1220" t="s">
        <v>188</v>
      </c>
      <c r="P1220" s="14" t="str">
        <f t="shared" si="171"/>
        <v>Wing C Tam</v>
      </c>
      <c r="Q1220" s="14" t="str">
        <f t="shared" si="172"/>
        <v>Wing C Tam</v>
      </c>
      <c r="R1220" t="s">
        <v>33</v>
      </c>
      <c r="S1220" s="7">
        <f t="shared" si="173"/>
        <v>6</v>
      </c>
      <c r="T1220" s="7" t="str">
        <f t="shared" si="174"/>
        <v>Medium</v>
      </c>
      <c r="U1220" s="7" t="str">
        <f t="shared" si="175"/>
        <v>MEDIUM</v>
      </c>
      <c r="V1220" s="7" t="str">
        <f t="shared" si="176"/>
        <v>medium</v>
      </c>
      <c r="W1220" s="7" t="str">
        <f t="shared" si="177"/>
        <v>Medium</v>
      </c>
      <c r="X1220" s="9" t="str">
        <f>LEFT(A1220,2)</f>
        <v>10</v>
      </c>
      <c r="Y1220" s="9" t="str">
        <f>RIGHT(A1220,3)</f>
        <v>143</v>
      </c>
      <c r="Z1220" s="9" t="str">
        <f t="shared" si="178"/>
        <v>ge Car</v>
      </c>
      <c r="AA1220" s="9" t="str">
        <f t="shared" si="179"/>
        <v>ppe</v>
      </c>
    </row>
    <row r="1221" spans="1:27" x14ac:dyDescent="0.25">
      <c r="A1221">
        <v>10155</v>
      </c>
      <c r="B1221">
        <v>29</v>
      </c>
      <c r="C1221">
        <v>100</v>
      </c>
      <c r="D1221">
        <v>10</v>
      </c>
      <c r="E1221" s="1">
        <v>41813.043749999997</v>
      </c>
      <c r="F1221" s="1">
        <v>41815.333877314813</v>
      </c>
      <c r="G1221" t="s">
        <v>16</v>
      </c>
      <c r="H1221" t="s">
        <v>289</v>
      </c>
      <c r="I1221" t="s">
        <v>75</v>
      </c>
      <c r="K1221">
        <v>21240</v>
      </c>
      <c r="L1221" t="s">
        <v>76</v>
      </c>
      <c r="M1221" t="s">
        <v>27</v>
      </c>
      <c r="N1221" t="s">
        <v>77</v>
      </c>
      <c r="O1221" t="s">
        <v>78</v>
      </c>
      <c r="P1221" s="14" t="str">
        <f t="shared" si="171"/>
        <v>Matti Karttunen</v>
      </c>
      <c r="Q1221" s="14" t="str">
        <f t="shared" si="172"/>
        <v>Matti Karttunen</v>
      </c>
      <c r="R1221" t="s">
        <v>33</v>
      </c>
      <c r="S1221" s="7">
        <f t="shared" si="173"/>
        <v>6</v>
      </c>
      <c r="T1221" s="7" t="str">
        <f t="shared" si="174"/>
        <v>Medium</v>
      </c>
      <c r="U1221" s="7" t="str">
        <f t="shared" si="175"/>
        <v>MEDIUM</v>
      </c>
      <c r="V1221" s="7" t="str">
        <f t="shared" si="176"/>
        <v>medium</v>
      </c>
      <c r="W1221" s="7" t="str">
        <f t="shared" si="177"/>
        <v>Medium</v>
      </c>
      <c r="X1221" s="9" t="str">
        <f>LEFT(A1221,2)</f>
        <v>10</v>
      </c>
      <c r="Y1221" s="9" t="str">
        <f>RIGHT(A1221,3)</f>
        <v>155</v>
      </c>
      <c r="Z1221" s="9" t="str">
        <f t="shared" si="178"/>
        <v>ge Car</v>
      </c>
      <c r="AA1221" s="9" t="str">
        <f t="shared" si="179"/>
        <v>ppe</v>
      </c>
    </row>
    <row r="1222" spans="1:27" x14ac:dyDescent="0.25">
      <c r="A1222">
        <v>10167</v>
      </c>
      <c r="B1222">
        <v>34</v>
      </c>
      <c r="C1222">
        <v>100</v>
      </c>
      <c r="D1222">
        <v>6</v>
      </c>
      <c r="E1222" s="1">
        <v>41239.061805555553</v>
      </c>
      <c r="F1222" s="1">
        <v>41241.393854166665</v>
      </c>
      <c r="G1222" t="s">
        <v>189</v>
      </c>
      <c r="H1222" t="s">
        <v>289</v>
      </c>
      <c r="I1222" t="s">
        <v>151</v>
      </c>
      <c r="K1222" t="s">
        <v>152</v>
      </c>
      <c r="L1222" t="s">
        <v>110</v>
      </c>
      <c r="M1222" t="s">
        <v>27</v>
      </c>
      <c r="N1222" t="s">
        <v>153</v>
      </c>
      <c r="O1222" t="s">
        <v>119</v>
      </c>
      <c r="P1222" s="14" t="str">
        <f t="shared" si="171"/>
        <v>Maria Larsson</v>
      </c>
      <c r="Q1222" s="14" t="str">
        <f t="shared" si="172"/>
        <v>Maria Larsson</v>
      </c>
      <c r="R1222" t="s">
        <v>33</v>
      </c>
      <c r="S1222" s="7">
        <f t="shared" si="173"/>
        <v>6</v>
      </c>
      <c r="T1222" s="7" t="str">
        <f t="shared" si="174"/>
        <v>Medium</v>
      </c>
      <c r="U1222" s="7" t="str">
        <f t="shared" si="175"/>
        <v>MEDIUM</v>
      </c>
      <c r="V1222" s="7" t="str">
        <f t="shared" si="176"/>
        <v>medium</v>
      </c>
      <c r="W1222" s="7" t="str">
        <f t="shared" si="177"/>
        <v>Medium</v>
      </c>
      <c r="X1222" s="9" t="str">
        <f>LEFT(A1222,2)</f>
        <v>10</v>
      </c>
      <c r="Y1222" s="9" t="str">
        <f>RIGHT(A1222,3)</f>
        <v>167</v>
      </c>
      <c r="Z1222" s="9" t="str">
        <f t="shared" si="178"/>
        <v>ge Car</v>
      </c>
      <c r="AA1222" s="9" t="str">
        <f t="shared" si="179"/>
        <v>cel</v>
      </c>
    </row>
    <row r="1223" spans="1:27" x14ac:dyDescent="0.25">
      <c r="A1223">
        <v>10178</v>
      </c>
      <c r="B1223">
        <v>48</v>
      </c>
      <c r="C1223">
        <v>100</v>
      </c>
      <c r="D1223">
        <v>9</v>
      </c>
      <c r="E1223" s="1">
        <v>42593.007638888892</v>
      </c>
      <c r="F1223" s="1">
        <v>42593.85601851852</v>
      </c>
      <c r="G1223" t="s">
        <v>16</v>
      </c>
      <c r="H1223" t="s">
        <v>289</v>
      </c>
      <c r="I1223" t="s">
        <v>190</v>
      </c>
      <c r="K1223">
        <v>31000</v>
      </c>
      <c r="L1223" t="s">
        <v>26</v>
      </c>
      <c r="M1223" t="s">
        <v>27</v>
      </c>
      <c r="N1223" t="s">
        <v>191</v>
      </c>
      <c r="O1223" t="s">
        <v>192</v>
      </c>
      <c r="P1223" s="14" t="str">
        <f t="shared" si="171"/>
        <v>Annette Roulet</v>
      </c>
      <c r="Q1223" s="14" t="str">
        <f t="shared" si="172"/>
        <v>Annette Roulet</v>
      </c>
      <c r="R1223" t="s">
        <v>33</v>
      </c>
      <c r="S1223" s="7">
        <f t="shared" si="173"/>
        <v>6</v>
      </c>
      <c r="T1223" s="7" t="str">
        <f t="shared" si="174"/>
        <v>Medium</v>
      </c>
      <c r="U1223" s="7" t="str">
        <f t="shared" si="175"/>
        <v>MEDIUM</v>
      </c>
      <c r="V1223" s="7" t="str">
        <f t="shared" si="176"/>
        <v>medium</v>
      </c>
      <c r="W1223" s="7" t="str">
        <f t="shared" si="177"/>
        <v>Medium</v>
      </c>
      <c r="X1223" s="9" t="str">
        <f>LEFT(A1223,2)</f>
        <v>10</v>
      </c>
      <c r="Y1223" s="9" t="str">
        <f>RIGHT(A1223,3)</f>
        <v>178</v>
      </c>
      <c r="Z1223" s="9" t="str">
        <f t="shared" si="178"/>
        <v>ge Car</v>
      </c>
      <c r="AA1223" s="9" t="str">
        <f t="shared" si="179"/>
        <v>ppe</v>
      </c>
    </row>
    <row r="1224" spans="1:27" x14ac:dyDescent="0.25">
      <c r="A1224">
        <v>10186</v>
      </c>
      <c r="B1224">
        <v>46</v>
      </c>
      <c r="C1224">
        <v>100</v>
      </c>
      <c r="D1224">
        <v>6</v>
      </c>
      <c r="E1224" s="1">
        <v>42692.945138888892</v>
      </c>
      <c r="F1224" s="1">
        <v>42693.572847222225</v>
      </c>
      <c r="G1224" t="s">
        <v>16</v>
      </c>
      <c r="H1224" t="s">
        <v>289</v>
      </c>
      <c r="I1224" t="s">
        <v>184</v>
      </c>
      <c r="K1224" t="s">
        <v>193</v>
      </c>
      <c r="L1224" t="s">
        <v>99</v>
      </c>
      <c r="M1224" t="s">
        <v>27</v>
      </c>
      <c r="N1224" t="s">
        <v>194</v>
      </c>
      <c r="O1224" t="s">
        <v>195</v>
      </c>
      <c r="P1224" s="14" t="str">
        <f t="shared" si="171"/>
        <v>Thomas Hardy</v>
      </c>
      <c r="Q1224" s="14" t="str">
        <f t="shared" si="172"/>
        <v>Thomas Hardy</v>
      </c>
      <c r="R1224" t="s">
        <v>33</v>
      </c>
      <c r="S1224" s="7">
        <f t="shared" si="173"/>
        <v>6</v>
      </c>
      <c r="T1224" s="7" t="str">
        <f t="shared" si="174"/>
        <v>Medium</v>
      </c>
      <c r="U1224" s="7" t="str">
        <f t="shared" si="175"/>
        <v>MEDIUM</v>
      </c>
      <c r="V1224" s="7" t="str">
        <f t="shared" si="176"/>
        <v>medium</v>
      </c>
      <c r="W1224" s="7" t="str">
        <f t="shared" si="177"/>
        <v>Medium</v>
      </c>
      <c r="X1224" s="9" t="str">
        <f>LEFT(A1224,2)</f>
        <v>10</v>
      </c>
      <c r="Y1224" s="9" t="str">
        <f>RIGHT(A1224,3)</f>
        <v>186</v>
      </c>
      <c r="Z1224" s="9" t="str">
        <f t="shared" si="178"/>
        <v>ge Car</v>
      </c>
      <c r="AA1224" s="9" t="str">
        <f t="shared" si="179"/>
        <v>ppe</v>
      </c>
    </row>
    <row r="1225" spans="1:27" x14ac:dyDescent="0.25">
      <c r="A1225">
        <v>10197</v>
      </c>
      <c r="B1225">
        <v>22</v>
      </c>
      <c r="C1225">
        <v>100</v>
      </c>
      <c r="D1225">
        <v>3</v>
      </c>
      <c r="E1225" s="1">
        <v>41694.972916666666</v>
      </c>
      <c r="F1225" s="1">
        <v>41697.197199074071</v>
      </c>
      <c r="G1225" t="s">
        <v>16</v>
      </c>
      <c r="H1225" t="s">
        <v>289</v>
      </c>
      <c r="I1225" t="s">
        <v>196</v>
      </c>
      <c r="K1225">
        <v>8022</v>
      </c>
      <c r="L1225" t="s">
        <v>104</v>
      </c>
      <c r="M1225" t="s">
        <v>27</v>
      </c>
      <c r="N1225" t="s">
        <v>197</v>
      </c>
      <c r="O1225" t="s">
        <v>198</v>
      </c>
      <c r="P1225" s="14" t="str">
        <f t="shared" si="171"/>
        <v>Eduardo Saavedra</v>
      </c>
      <c r="Q1225" s="14" t="str">
        <f t="shared" si="172"/>
        <v>Eduardo Saavedra</v>
      </c>
      <c r="R1225" t="s">
        <v>24</v>
      </c>
      <c r="S1225" s="7">
        <f t="shared" si="173"/>
        <v>5</v>
      </c>
      <c r="T1225" s="7" t="str">
        <f t="shared" si="174"/>
        <v>Small</v>
      </c>
      <c r="U1225" s="7" t="str">
        <f t="shared" si="175"/>
        <v>SMALL</v>
      </c>
      <c r="V1225" s="7" t="str">
        <f t="shared" si="176"/>
        <v>small</v>
      </c>
      <c r="W1225" s="7" t="str">
        <f t="shared" si="177"/>
        <v>Small</v>
      </c>
      <c r="X1225" s="9" t="str">
        <f>LEFT(A1225,2)</f>
        <v>10</v>
      </c>
      <c r="Y1225" s="9" t="str">
        <f>RIGHT(A1225,3)</f>
        <v>197</v>
      </c>
      <c r="Z1225" s="9" t="str">
        <f t="shared" si="178"/>
        <v>ge Car</v>
      </c>
      <c r="AA1225" s="9" t="str">
        <f t="shared" si="179"/>
        <v>ppe</v>
      </c>
    </row>
    <row r="1226" spans="1:27" x14ac:dyDescent="0.25">
      <c r="A1226">
        <v>10209</v>
      </c>
      <c r="B1226">
        <v>20</v>
      </c>
      <c r="C1226">
        <v>100</v>
      </c>
      <c r="D1226">
        <v>5</v>
      </c>
      <c r="E1226" s="1">
        <v>42108.951388888891</v>
      </c>
      <c r="F1226" s="1">
        <v>42109.645046296297</v>
      </c>
      <c r="G1226" t="s">
        <v>16</v>
      </c>
      <c r="H1226" t="s">
        <v>289</v>
      </c>
      <c r="I1226" t="s">
        <v>199</v>
      </c>
      <c r="J1226" t="s">
        <v>35</v>
      </c>
      <c r="L1226" t="s">
        <v>20</v>
      </c>
      <c r="M1226" t="s">
        <v>21</v>
      </c>
      <c r="N1226" t="s">
        <v>200</v>
      </c>
      <c r="O1226" t="s">
        <v>61</v>
      </c>
      <c r="P1226" s="14" t="str">
        <f t="shared" si="171"/>
        <v>Michael Chandler</v>
      </c>
      <c r="Q1226" s="14" t="str">
        <f t="shared" si="172"/>
        <v>Michael Chandler</v>
      </c>
      <c r="R1226" t="s">
        <v>24</v>
      </c>
      <c r="S1226" s="7">
        <f t="shared" si="173"/>
        <v>5</v>
      </c>
      <c r="T1226" s="7" t="str">
        <f t="shared" si="174"/>
        <v>Small</v>
      </c>
      <c r="U1226" s="7" t="str">
        <f t="shared" si="175"/>
        <v>SMALL</v>
      </c>
      <c r="V1226" s="7" t="str">
        <f t="shared" si="176"/>
        <v>small</v>
      </c>
      <c r="W1226" s="7" t="str">
        <f t="shared" si="177"/>
        <v>Small</v>
      </c>
      <c r="X1226" s="9" t="str">
        <f>LEFT(A1226,2)</f>
        <v>10</v>
      </c>
      <c r="Y1226" s="9" t="str">
        <f>RIGHT(A1226,3)</f>
        <v>209</v>
      </c>
      <c r="Z1226" s="9" t="str">
        <f t="shared" si="178"/>
        <v>ge Car</v>
      </c>
      <c r="AA1226" s="9" t="str">
        <f t="shared" si="179"/>
        <v>ppe</v>
      </c>
    </row>
    <row r="1227" spans="1:27" x14ac:dyDescent="0.25">
      <c r="A1227">
        <v>10222</v>
      </c>
      <c r="B1227">
        <v>45</v>
      </c>
      <c r="C1227">
        <v>85.75</v>
      </c>
      <c r="D1227">
        <v>9</v>
      </c>
      <c r="E1227" s="1">
        <v>41728.038194444445</v>
      </c>
      <c r="F1227" s="1">
        <v>41729.447141203702</v>
      </c>
      <c r="G1227" t="s">
        <v>16</v>
      </c>
      <c r="H1227" t="s">
        <v>289</v>
      </c>
      <c r="I1227" t="s">
        <v>201</v>
      </c>
      <c r="J1227" t="s">
        <v>35</v>
      </c>
      <c r="K1227">
        <v>91217</v>
      </c>
      <c r="L1227" t="s">
        <v>20</v>
      </c>
      <c r="M1227" t="s">
        <v>21</v>
      </c>
      <c r="N1227" t="s">
        <v>137</v>
      </c>
      <c r="O1227" t="s">
        <v>158</v>
      </c>
      <c r="P1227" s="14" t="str">
        <f t="shared" si="171"/>
        <v>Valarie Thompson</v>
      </c>
      <c r="Q1227" s="14" t="str">
        <f t="shared" si="172"/>
        <v>Valarie Thompson</v>
      </c>
      <c r="R1227" t="s">
        <v>33</v>
      </c>
      <c r="S1227" s="7">
        <f t="shared" si="173"/>
        <v>6</v>
      </c>
      <c r="T1227" s="7" t="str">
        <f t="shared" si="174"/>
        <v>Medium</v>
      </c>
      <c r="U1227" s="7" t="str">
        <f t="shared" si="175"/>
        <v>MEDIUM</v>
      </c>
      <c r="V1227" s="7" t="str">
        <f t="shared" si="176"/>
        <v>medium</v>
      </c>
      <c r="W1227" s="7" t="str">
        <f t="shared" si="177"/>
        <v>Medium</v>
      </c>
      <c r="X1227" s="9" t="str">
        <f>LEFT(A1227,2)</f>
        <v>10</v>
      </c>
      <c r="Y1227" s="9" t="str">
        <f>RIGHT(A1227,3)</f>
        <v>222</v>
      </c>
      <c r="Z1227" s="9" t="str">
        <f t="shared" si="178"/>
        <v>ge Car</v>
      </c>
      <c r="AA1227" s="9" t="str">
        <f t="shared" si="179"/>
        <v>ppe</v>
      </c>
    </row>
    <row r="1228" spans="1:27" x14ac:dyDescent="0.25">
      <c r="A1228">
        <v>10249</v>
      </c>
      <c r="B1228">
        <v>46</v>
      </c>
      <c r="C1228">
        <v>100</v>
      </c>
      <c r="D1228">
        <v>5</v>
      </c>
      <c r="E1228" s="1">
        <v>41737.018750000003</v>
      </c>
      <c r="F1228" s="1">
        <v>41737.585555555554</v>
      </c>
      <c r="G1228" t="s">
        <v>16</v>
      </c>
      <c r="H1228" t="s">
        <v>289</v>
      </c>
      <c r="I1228" t="s">
        <v>71</v>
      </c>
      <c r="J1228" t="s">
        <v>72</v>
      </c>
      <c r="K1228">
        <v>51247</v>
      </c>
      <c r="L1228" t="s">
        <v>20</v>
      </c>
      <c r="M1228" t="s">
        <v>21</v>
      </c>
      <c r="N1228" t="s">
        <v>139</v>
      </c>
      <c r="O1228" t="s">
        <v>84</v>
      </c>
      <c r="P1228" s="14" t="str">
        <f t="shared" si="171"/>
        <v>Kyung Tseng</v>
      </c>
      <c r="Q1228" s="14" t="str">
        <f t="shared" si="172"/>
        <v>Kyung Tseng</v>
      </c>
      <c r="R1228" t="s">
        <v>33</v>
      </c>
      <c r="S1228" s="7">
        <f t="shared" si="173"/>
        <v>6</v>
      </c>
      <c r="T1228" s="7" t="str">
        <f t="shared" si="174"/>
        <v>Medium</v>
      </c>
      <c r="U1228" s="7" t="str">
        <f t="shared" si="175"/>
        <v>MEDIUM</v>
      </c>
      <c r="V1228" s="7" t="str">
        <f t="shared" si="176"/>
        <v>medium</v>
      </c>
      <c r="W1228" s="7" t="str">
        <f t="shared" si="177"/>
        <v>Medium</v>
      </c>
      <c r="X1228" s="9" t="str">
        <f>LEFT(A1228,2)</f>
        <v>10</v>
      </c>
      <c r="Y1228" s="9" t="str">
        <f>RIGHT(A1228,3)</f>
        <v>249</v>
      </c>
      <c r="Z1228" s="9" t="str">
        <f t="shared" si="178"/>
        <v>ge Car</v>
      </c>
      <c r="AA1228" s="9" t="str">
        <f t="shared" si="179"/>
        <v>ppe</v>
      </c>
    </row>
    <row r="1229" spans="1:27" x14ac:dyDescent="0.25">
      <c r="A1229">
        <v>10262</v>
      </c>
      <c r="B1229">
        <v>34</v>
      </c>
      <c r="C1229">
        <v>100</v>
      </c>
      <c r="D1229">
        <v>14</v>
      </c>
      <c r="E1229" s="1">
        <v>41893.977777777778</v>
      </c>
      <c r="F1229" s="1">
        <v>41895.668124999997</v>
      </c>
      <c r="G1229" t="s">
        <v>189</v>
      </c>
      <c r="H1229" t="s">
        <v>289</v>
      </c>
      <c r="I1229" t="s">
        <v>103</v>
      </c>
      <c r="K1229">
        <v>28034</v>
      </c>
      <c r="L1229" t="s">
        <v>104</v>
      </c>
      <c r="M1229" t="s">
        <v>27</v>
      </c>
      <c r="N1229" t="s">
        <v>105</v>
      </c>
      <c r="O1229" t="s">
        <v>106</v>
      </c>
      <c r="P1229" s="14" t="str">
        <f t="shared" si="171"/>
        <v>Diego Freyre</v>
      </c>
      <c r="Q1229" s="14" t="str">
        <f t="shared" si="172"/>
        <v>Diego Freyre</v>
      </c>
      <c r="R1229" t="s">
        <v>33</v>
      </c>
      <c r="S1229" s="7">
        <f t="shared" si="173"/>
        <v>6</v>
      </c>
      <c r="T1229" s="7" t="str">
        <f t="shared" si="174"/>
        <v>Medium</v>
      </c>
      <c r="U1229" s="7" t="str">
        <f t="shared" si="175"/>
        <v>MEDIUM</v>
      </c>
      <c r="V1229" s="7" t="str">
        <f t="shared" si="176"/>
        <v>medium</v>
      </c>
      <c r="W1229" s="7" t="str">
        <f t="shared" si="177"/>
        <v>Medium</v>
      </c>
      <c r="X1229" s="9" t="str">
        <f>LEFT(A1229,2)</f>
        <v>10</v>
      </c>
      <c r="Y1229" s="9" t="str">
        <f>RIGHT(A1229,3)</f>
        <v>262</v>
      </c>
      <c r="Z1229" s="9" t="str">
        <f t="shared" si="178"/>
        <v>ge Car</v>
      </c>
      <c r="AA1229" s="9" t="str">
        <f t="shared" si="179"/>
        <v>cel</v>
      </c>
    </row>
    <row r="1230" spans="1:27" x14ac:dyDescent="0.25">
      <c r="A1230">
        <v>10273</v>
      </c>
      <c r="B1230">
        <v>50</v>
      </c>
      <c r="C1230">
        <v>85.75</v>
      </c>
      <c r="D1230">
        <v>1</v>
      </c>
      <c r="E1230" s="1">
        <v>41643.98333333333</v>
      </c>
      <c r="F1230" s="1">
        <v>41645.075428240743</v>
      </c>
      <c r="G1230" t="s">
        <v>16</v>
      </c>
      <c r="H1230" t="s">
        <v>289</v>
      </c>
      <c r="I1230" t="s">
        <v>202</v>
      </c>
      <c r="K1230" t="s">
        <v>203</v>
      </c>
      <c r="L1230" t="s">
        <v>204</v>
      </c>
      <c r="M1230" t="s">
        <v>27</v>
      </c>
      <c r="N1230" t="s">
        <v>205</v>
      </c>
      <c r="O1230" t="s">
        <v>206</v>
      </c>
      <c r="P1230" s="14" t="str">
        <f t="shared" si="171"/>
        <v>Catherine Dewey</v>
      </c>
      <c r="Q1230" s="14" t="str">
        <f t="shared" si="172"/>
        <v>Catherine Dewey</v>
      </c>
      <c r="R1230" t="s">
        <v>33</v>
      </c>
      <c r="S1230" s="7">
        <f t="shared" si="173"/>
        <v>6</v>
      </c>
      <c r="T1230" s="7" t="str">
        <f t="shared" si="174"/>
        <v>Medium</v>
      </c>
      <c r="U1230" s="7" t="str">
        <f t="shared" si="175"/>
        <v>MEDIUM</v>
      </c>
      <c r="V1230" s="7" t="str">
        <f t="shared" si="176"/>
        <v>medium</v>
      </c>
      <c r="W1230" s="7" t="str">
        <f t="shared" si="177"/>
        <v>Medium</v>
      </c>
      <c r="X1230" s="9" t="str">
        <f>LEFT(A1230,2)</f>
        <v>10</v>
      </c>
      <c r="Y1230" s="9" t="str">
        <f>RIGHT(A1230,3)</f>
        <v>273</v>
      </c>
      <c r="Z1230" s="9" t="str">
        <f t="shared" si="178"/>
        <v>ge Car</v>
      </c>
      <c r="AA1230" s="9" t="str">
        <f t="shared" si="179"/>
        <v>ppe</v>
      </c>
    </row>
    <row r="1231" spans="1:27" x14ac:dyDescent="0.25">
      <c r="A1231">
        <v>10283</v>
      </c>
      <c r="B1231">
        <v>46</v>
      </c>
      <c r="C1231">
        <v>100</v>
      </c>
      <c r="D1231">
        <v>3</v>
      </c>
      <c r="E1231" s="1">
        <v>41460.023611111108</v>
      </c>
      <c r="F1231" s="1">
        <v>41460.403622685182</v>
      </c>
      <c r="G1231" t="s">
        <v>16</v>
      </c>
      <c r="H1231" t="s">
        <v>289</v>
      </c>
      <c r="I1231" t="s">
        <v>207</v>
      </c>
      <c r="J1231" t="s">
        <v>131</v>
      </c>
      <c r="K1231" t="s">
        <v>208</v>
      </c>
      <c r="L1231" t="s">
        <v>133</v>
      </c>
      <c r="M1231" t="s">
        <v>21</v>
      </c>
      <c r="N1231" t="s">
        <v>209</v>
      </c>
      <c r="O1231" t="s">
        <v>101</v>
      </c>
      <c r="P1231" s="14" t="str">
        <f t="shared" si="171"/>
        <v>Elizabeth Lincoln</v>
      </c>
      <c r="Q1231" s="14" t="str">
        <f t="shared" si="172"/>
        <v>Elizabeth Lincoln</v>
      </c>
      <c r="R1231" t="s">
        <v>33</v>
      </c>
      <c r="S1231" s="7">
        <f t="shared" si="173"/>
        <v>6</v>
      </c>
      <c r="T1231" s="7" t="str">
        <f t="shared" si="174"/>
        <v>Medium</v>
      </c>
      <c r="U1231" s="7" t="str">
        <f t="shared" si="175"/>
        <v>MEDIUM</v>
      </c>
      <c r="V1231" s="7" t="str">
        <f t="shared" si="176"/>
        <v>medium</v>
      </c>
      <c r="W1231" s="7" t="str">
        <f t="shared" si="177"/>
        <v>Medium</v>
      </c>
      <c r="X1231" s="9" t="str">
        <f>LEFT(A1231,2)</f>
        <v>10</v>
      </c>
      <c r="Y1231" s="9" t="str">
        <f>RIGHT(A1231,3)</f>
        <v>283</v>
      </c>
      <c r="Z1231" s="9" t="str">
        <f t="shared" si="178"/>
        <v>ge Car</v>
      </c>
      <c r="AA1231" s="9" t="str">
        <f t="shared" si="179"/>
        <v>ppe</v>
      </c>
    </row>
    <row r="1232" spans="1:27" x14ac:dyDescent="0.25">
      <c r="A1232">
        <v>10296</v>
      </c>
      <c r="B1232">
        <v>22</v>
      </c>
      <c r="C1232">
        <v>84.7</v>
      </c>
      <c r="D1232">
        <v>12</v>
      </c>
      <c r="E1232" s="1">
        <v>42380.037499999999</v>
      </c>
      <c r="F1232" s="1">
        <v>42381.672511574077</v>
      </c>
      <c r="G1232" t="s">
        <v>16</v>
      </c>
      <c r="H1232" t="s">
        <v>289</v>
      </c>
      <c r="I1232" t="s">
        <v>299</v>
      </c>
      <c r="K1232">
        <v>80686</v>
      </c>
      <c r="L1232" t="s">
        <v>241</v>
      </c>
      <c r="M1232" t="s">
        <v>27</v>
      </c>
      <c r="N1232" t="s">
        <v>300</v>
      </c>
      <c r="O1232" t="s">
        <v>61</v>
      </c>
      <c r="P1232" s="14" t="str">
        <f t="shared" si="171"/>
        <v>Michael Donnermeyer</v>
      </c>
      <c r="Q1232" s="14" t="str">
        <f t="shared" si="172"/>
        <v>Michael Donnermeyer</v>
      </c>
      <c r="R1232" t="s">
        <v>24</v>
      </c>
      <c r="S1232" s="7">
        <f t="shared" si="173"/>
        <v>5</v>
      </c>
      <c r="T1232" s="7" t="str">
        <f t="shared" si="174"/>
        <v>Small</v>
      </c>
      <c r="U1232" s="7" t="str">
        <f t="shared" si="175"/>
        <v>SMALL</v>
      </c>
      <c r="V1232" s="7" t="str">
        <f t="shared" si="176"/>
        <v>small</v>
      </c>
      <c r="W1232" s="7" t="str">
        <f t="shared" si="177"/>
        <v>Small</v>
      </c>
      <c r="X1232" s="9" t="str">
        <f>LEFT(A1232,2)</f>
        <v>10</v>
      </c>
      <c r="Y1232" s="9" t="str">
        <f>RIGHT(A1232,3)</f>
        <v>296</v>
      </c>
      <c r="Z1232" s="9" t="str">
        <f t="shared" si="178"/>
        <v>ge Car</v>
      </c>
      <c r="AA1232" s="9" t="str">
        <f t="shared" si="179"/>
        <v>ppe</v>
      </c>
    </row>
    <row r="1233" spans="1:27" x14ac:dyDescent="0.25">
      <c r="A1233">
        <v>10307</v>
      </c>
      <c r="B1233">
        <v>48</v>
      </c>
      <c r="C1233">
        <v>86.81</v>
      </c>
      <c r="D1233">
        <v>6</v>
      </c>
      <c r="E1233" s="1">
        <v>41521.083333333336</v>
      </c>
      <c r="F1233" s="1">
        <v>41522.763611111113</v>
      </c>
      <c r="G1233" t="s">
        <v>16</v>
      </c>
      <c r="H1233" t="s">
        <v>289</v>
      </c>
      <c r="I1233" t="s">
        <v>124</v>
      </c>
      <c r="J1233" t="s">
        <v>83</v>
      </c>
      <c r="K1233">
        <v>71270</v>
      </c>
      <c r="L1233" t="s">
        <v>20</v>
      </c>
      <c r="M1233" t="s">
        <v>21</v>
      </c>
      <c r="N1233" t="s">
        <v>125</v>
      </c>
      <c r="O1233" t="s">
        <v>126</v>
      </c>
      <c r="P1233" s="14" t="str">
        <f t="shared" si="171"/>
        <v>Francisca Cervantes</v>
      </c>
      <c r="Q1233" s="14" t="str">
        <f t="shared" si="172"/>
        <v>Francisca Cervantes</v>
      </c>
      <c r="R1233" t="s">
        <v>33</v>
      </c>
      <c r="S1233" s="7">
        <f t="shared" si="173"/>
        <v>6</v>
      </c>
      <c r="T1233" s="7" t="str">
        <f t="shared" si="174"/>
        <v>Medium</v>
      </c>
      <c r="U1233" s="7" t="str">
        <f t="shared" si="175"/>
        <v>MEDIUM</v>
      </c>
      <c r="V1233" s="7" t="str">
        <f t="shared" si="176"/>
        <v>medium</v>
      </c>
      <c r="W1233" s="7" t="str">
        <f t="shared" si="177"/>
        <v>Medium</v>
      </c>
      <c r="X1233" s="9" t="str">
        <f>LEFT(A1233,2)</f>
        <v>10</v>
      </c>
      <c r="Y1233" s="9" t="str">
        <f>RIGHT(A1233,3)</f>
        <v>307</v>
      </c>
      <c r="Z1233" s="9" t="str">
        <f t="shared" si="178"/>
        <v>ge Car</v>
      </c>
      <c r="AA1233" s="9" t="str">
        <f t="shared" si="179"/>
        <v>ppe</v>
      </c>
    </row>
    <row r="1234" spans="1:27" x14ac:dyDescent="0.25">
      <c r="A1234">
        <v>10316</v>
      </c>
      <c r="B1234">
        <v>47</v>
      </c>
      <c r="C1234">
        <v>86.81</v>
      </c>
      <c r="D1234">
        <v>14</v>
      </c>
      <c r="E1234" s="1">
        <v>41914.020138888889</v>
      </c>
      <c r="F1234" s="1">
        <v>41916.093182870369</v>
      </c>
      <c r="G1234" t="s">
        <v>16</v>
      </c>
      <c r="H1234" t="s">
        <v>289</v>
      </c>
      <c r="I1234" t="s">
        <v>212</v>
      </c>
      <c r="J1234" t="s">
        <v>213</v>
      </c>
      <c r="K1234" t="s">
        <v>214</v>
      </c>
      <c r="L1234" t="s">
        <v>99</v>
      </c>
      <c r="M1234" t="s">
        <v>27</v>
      </c>
      <c r="N1234" t="s">
        <v>215</v>
      </c>
      <c r="O1234" t="s">
        <v>216</v>
      </c>
      <c r="P1234" s="14" t="str">
        <f t="shared" si="171"/>
        <v>Helen Bennett</v>
      </c>
      <c r="Q1234" s="14" t="str">
        <f t="shared" si="172"/>
        <v>Helen Bennett</v>
      </c>
      <c r="R1234" t="s">
        <v>33</v>
      </c>
      <c r="S1234" s="7">
        <f t="shared" si="173"/>
        <v>6</v>
      </c>
      <c r="T1234" s="7" t="str">
        <f t="shared" si="174"/>
        <v>Medium</v>
      </c>
      <c r="U1234" s="7" t="str">
        <f t="shared" si="175"/>
        <v>MEDIUM</v>
      </c>
      <c r="V1234" s="7" t="str">
        <f t="shared" si="176"/>
        <v>medium</v>
      </c>
      <c r="W1234" s="7" t="str">
        <f t="shared" si="177"/>
        <v>Medium</v>
      </c>
      <c r="X1234" s="9" t="str">
        <f>LEFT(A1234,2)</f>
        <v>10</v>
      </c>
      <c r="Y1234" s="9" t="str">
        <f>RIGHT(A1234,3)</f>
        <v>316</v>
      </c>
      <c r="Z1234" s="9" t="str">
        <f t="shared" si="178"/>
        <v>ge Car</v>
      </c>
      <c r="AA1234" s="9" t="str">
        <f t="shared" si="179"/>
        <v>ppe</v>
      </c>
    </row>
    <row r="1235" spans="1:27" x14ac:dyDescent="0.25">
      <c r="A1235">
        <v>10328</v>
      </c>
      <c r="B1235">
        <v>34</v>
      </c>
      <c r="C1235">
        <v>100</v>
      </c>
      <c r="D1235">
        <v>6</v>
      </c>
      <c r="E1235" s="1">
        <v>41974.96875</v>
      </c>
      <c r="F1235" s="1">
        <v>41977.851678240739</v>
      </c>
      <c r="G1235" t="s">
        <v>16</v>
      </c>
      <c r="H1235" t="s">
        <v>289</v>
      </c>
      <c r="I1235" t="s">
        <v>290</v>
      </c>
      <c r="K1235">
        <v>24100</v>
      </c>
      <c r="L1235" t="s">
        <v>148</v>
      </c>
      <c r="M1235" t="s">
        <v>27</v>
      </c>
      <c r="N1235" t="s">
        <v>291</v>
      </c>
      <c r="O1235" t="s">
        <v>292</v>
      </c>
      <c r="P1235" s="14" t="str">
        <f t="shared" si="171"/>
        <v>Giovanni Rovelli</v>
      </c>
      <c r="Q1235" s="14" t="str">
        <f t="shared" si="172"/>
        <v>Giovanni Rovelli</v>
      </c>
      <c r="R1235" t="s">
        <v>33</v>
      </c>
      <c r="S1235" s="7">
        <f t="shared" si="173"/>
        <v>6</v>
      </c>
      <c r="T1235" s="7" t="str">
        <f t="shared" si="174"/>
        <v>Medium</v>
      </c>
      <c r="U1235" s="7" t="str">
        <f t="shared" si="175"/>
        <v>MEDIUM</v>
      </c>
      <c r="V1235" s="7" t="str">
        <f t="shared" si="176"/>
        <v>medium</v>
      </c>
      <c r="W1235" s="7" t="str">
        <f t="shared" si="177"/>
        <v>Medium</v>
      </c>
      <c r="X1235" s="9" t="str">
        <f>LEFT(A1235,2)</f>
        <v>10</v>
      </c>
      <c r="Y1235" s="9" t="str">
        <f>RIGHT(A1235,3)</f>
        <v>328</v>
      </c>
      <c r="Z1235" s="9" t="str">
        <f t="shared" si="178"/>
        <v>ge Car</v>
      </c>
      <c r="AA1235" s="9" t="str">
        <f t="shared" si="179"/>
        <v>ppe</v>
      </c>
    </row>
    <row r="1236" spans="1:27" x14ac:dyDescent="0.25">
      <c r="A1236">
        <v>10338</v>
      </c>
      <c r="B1236">
        <v>45</v>
      </c>
      <c r="C1236">
        <v>100</v>
      </c>
      <c r="D1236">
        <v>2</v>
      </c>
      <c r="E1236" s="1">
        <v>41767.044444444444</v>
      </c>
      <c r="F1236" s="1">
        <v>41768.934606481482</v>
      </c>
      <c r="G1236" t="s">
        <v>16</v>
      </c>
      <c r="H1236" t="s">
        <v>289</v>
      </c>
      <c r="I1236" t="s">
        <v>301</v>
      </c>
      <c r="K1236" t="s">
        <v>302</v>
      </c>
      <c r="L1236" t="s">
        <v>204</v>
      </c>
      <c r="M1236" t="s">
        <v>27</v>
      </c>
      <c r="N1236" t="s">
        <v>303</v>
      </c>
      <c r="O1236" t="s">
        <v>304</v>
      </c>
      <c r="P1236" s="14" t="str">
        <f t="shared" si="171"/>
        <v>Pascale Cartrain</v>
      </c>
      <c r="Q1236" s="14" t="str">
        <f t="shared" si="172"/>
        <v>Pascale Cartrain</v>
      </c>
      <c r="R1236" t="s">
        <v>33</v>
      </c>
      <c r="S1236" s="7">
        <f t="shared" si="173"/>
        <v>6</v>
      </c>
      <c r="T1236" s="7" t="str">
        <f t="shared" si="174"/>
        <v>Medium</v>
      </c>
      <c r="U1236" s="7" t="str">
        <f t="shared" si="175"/>
        <v>MEDIUM</v>
      </c>
      <c r="V1236" s="7" t="str">
        <f t="shared" si="176"/>
        <v>medium</v>
      </c>
      <c r="W1236" s="7" t="str">
        <f t="shared" si="177"/>
        <v>Medium</v>
      </c>
      <c r="X1236" s="9" t="str">
        <f>LEFT(A1236,2)</f>
        <v>10</v>
      </c>
      <c r="Y1236" s="9" t="str">
        <f>RIGHT(A1236,3)</f>
        <v>338</v>
      </c>
      <c r="Z1236" s="9" t="str">
        <f t="shared" si="178"/>
        <v>ge Car</v>
      </c>
      <c r="AA1236" s="9" t="str">
        <f t="shared" si="179"/>
        <v>ppe</v>
      </c>
    </row>
    <row r="1237" spans="1:27" x14ac:dyDescent="0.25">
      <c r="A1237">
        <v>10351</v>
      </c>
      <c r="B1237">
        <v>20</v>
      </c>
      <c r="C1237">
        <v>100</v>
      </c>
      <c r="D1237">
        <v>2</v>
      </c>
      <c r="E1237" s="1">
        <v>41746.040277777778</v>
      </c>
      <c r="F1237" s="1">
        <v>41748.374918981484</v>
      </c>
      <c r="G1237" t="s">
        <v>16</v>
      </c>
      <c r="H1237" t="s">
        <v>289</v>
      </c>
      <c r="I1237" t="s">
        <v>184</v>
      </c>
      <c r="K1237" t="s">
        <v>185</v>
      </c>
      <c r="L1237" t="s">
        <v>99</v>
      </c>
      <c r="M1237" t="s">
        <v>27</v>
      </c>
      <c r="N1237" t="s">
        <v>39</v>
      </c>
      <c r="O1237" t="s">
        <v>186</v>
      </c>
      <c r="P1237" s="14" t="str">
        <f t="shared" si="171"/>
        <v>Ann Brown</v>
      </c>
      <c r="Q1237" s="14" t="str">
        <f t="shared" si="172"/>
        <v>Ann Brown</v>
      </c>
      <c r="R1237" t="s">
        <v>33</v>
      </c>
      <c r="S1237" s="7">
        <f t="shared" si="173"/>
        <v>6</v>
      </c>
      <c r="T1237" s="7" t="str">
        <f t="shared" si="174"/>
        <v>Medium</v>
      </c>
      <c r="U1237" s="7" t="str">
        <f t="shared" si="175"/>
        <v>MEDIUM</v>
      </c>
      <c r="V1237" s="7" t="str">
        <f t="shared" si="176"/>
        <v>medium</v>
      </c>
      <c r="W1237" s="7" t="str">
        <f t="shared" si="177"/>
        <v>Medium</v>
      </c>
      <c r="X1237" s="9" t="str">
        <f>LEFT(A1237,2)</f>
        <v>10</v>
      </c>
      <c r="Y1237" s="9" t="str">
        <f>RIGHT(A1237,3)</f>
        <v>351</v>
      </c>
      <c r="Z1237" s="9" t="str">
        <f t="shared" si="178"/>
        <v>ge Car</v>
      </c>
      <c r="AA1237" s="9" t="str">
        <f t="shared" si="179"/>
        <v>ppe</v>
      </c>
    </row>
    <row r="1238" spans="1:27" x14ac:dyDescent="0.25">
      <c r="A1238">
        <v>10373</v>
      </c>
      <c r="B1238">
        <v>50</v>
      </c>
      <c r="C1238">
        <v>60.49</v>
      </c>
      <c r="D1238">
        <v>6</v>
      </c>
      <c r="E1238" s="1">
        <v>41276.033333333333</v>
      </c>
      <c r="F1238" s="1">
        <v>41277.498599537037</v>
      </c>
      <c r="G1238" t="s">
        <v>16</v>
      </c>
      <c r="H1238" t="s">
        <v>289</v>
      </c>
      <c r="I1238" t="s">
        <v>217</v>
      </c>
      <c r="K1238">
        <v>90110</v>
      </c>
      <c r="L1238" t="s">
        <v>76</v>
      </c>
      <c r="M1238" t="s">
        <v>27</v>
      </c>
      <c r="N1238" t="s">
        <v>218</v>
      </c>
      <c r="O1238" t="s">
        <v>219</v>
      </c>
      <c r="P1238" s="14" t="str">
        <f t="shared" si="171"/>
        <v>Pirkko Koskitalo</v>
      </c>
      <c r="Q1238" s="14" t="str">
        <f t="shared" si="172"/>
        <v>Pirkko Koskitalo</v>
      </c>
      <c r="R1238" t="s">
        <v>33</v>
      </c>
      <c r="S1238" s="7">
        <f t="shared" si="173"/>
        <v>6</v>
      </c>
      <c r="T1238" s="7" t="str">
        <f t="shared" si="174"/>
        <v>Medium</v>
      </c>
      <c r="U1238" s="7" t="str">
        <f t="shared" si="175"/>
        <v>MEDIUM</v>
      </c>
      <c r="V1238" s="7" t="str">
        <f t="shared" si="176"/>
        <v>medium</v>
      </c>
      <c r="W1238" s="7" t="str">
        <f t="shared" si="177"/>
        <v>Medium</v>
      </c>
      <c r="X1238" s="9" t="str">
        <f>LEFT(A1238,2)</f>
        <v>10</v>
      </c>
      <c r="Y1238" s="9" t="str">
        <f>RIGHT(A1238,3)</f>
        <v>373</v>
      </c>
      <c r="Z1238" s="9" t="str">
        <f t="shared" si="178"/>
        <v>ge Car</v>
      </c>
      <c r="AA1238" s="9" t="str">
        <f t="shared" si="179"/>
        <v>ppe</v>
      </c>
    </row>
    <row r="1239" spans="1:27" x14ac:dyDescent="0.25">
      <c r="A1239">
        <v>10386</v>
      </c>
      <c r="B1239">
        <v>22</v>
      </c>
      <c r="C1239">
        <v>57.55</v>
      </c>
      <c r="D1239">
        <v>6</v>
      </c>
      <c r="E1239" s="1">
        <v>41236.03402777778</v>
      </c>
      <c r="F1239" s="1">
        <v>41238.953067129631</v>
      </c>
      <c r="G1239" t="s">
        <v>225</v>
      </c>
      <c r="H1239" t="s">
        <v>289</v>
      </c>
      <c r="I1239" t="s">
        <v>103</v>
      </c>
      <c r="K1239">
        <v>28034</v>
      </c>
      <c r="L1239" t="s">
        <v>104</v>
      </c>
      <c r="M1239" t="s">
        <v>27</v>
      </c>
      <c r="N1239" t="s">
        <v>105</v>
      </c>
      <c r="O1239" t="s">
        <v>106</v>
      </c>
      <c r="P1239" s="14" t="str">
        <f t="shared" si="171"/>
        <v>Diego Freyre</v>
      </c>
      <c r="Q1239" s="14" t="str">
        <f t="shared" si="172"/>
        <v>Diego Freyre</v>
      </c>
      <c r="R1239" t="s">
        <v>24</v>
      </c>
      <c r="S1239" s="7">
        <f t="shared" si="173"/>
        <v>5</v>
      </c>
      <c r="T1239" s="7" t="str">
        <f t="shared" si="174"/>
        <v>Small</v>
      </c>
      <c r="U1239" s="7" t="str">
        <f t="shared" si="175"/>
        <v>SMALL</v>
      </c>
      <c r="V1239" s="7" t="str">
        <f t="shared" si="176"/>
        <v>small</v>
      </c>
      <c r="W1239" s="7" t="str">
        <f t="shared" si="177"/>
        <v>Small</v>
      </c>
      <c r="X1239" s="9" t="str">
        <f>LEFT(A1239,2)</f>
        <v>10</v>
      </c>
      <c r="Y1239" s="9" t="str">
        <f>RIGHT(A1239,3)</f>
        <v>386</v>
      </c>
      <c r="Z1239" s="9" t="str">
        <f t="shared" si="178"/>
        <v>ge Car</v>
      </c>
      <c r="AA1239" s="9" t="str">
        <f t="shared" si="179"/>
        <v>olv</v>
      </c>
    </row>
    <row r="1240" spans="1:27" x14ac:dyDescent="0.25">
      <c r="A1240">
        <v>10398</v>
      </c>
      <c r="B1240">
        <v>45</v>
      </c>
      <c r="C1240">
        <v>100</v>
      </c>
      <c r="D1240">
        <v>17</v>
      </c>
      <c r="E1240" s="1">
        <v>42748.973611111112</v>
      </c>
      <c r="F1240" s="1">
        <v>42749.877824074072</v>
      </c>
      <c r="G1240" t="s">
        <v>16</v>
      </c>
      <c r="H1240" t="s">
        <v>289</v>
      </c>
      <c r="I1240" t="s">
        <v>25</v>
      </c>
      <c r="K1240">
        <v>51100</v>
      </c>
      <c r="L1240" t="s">
        <v>26</v>
      </c>
      <c r="M1240" t="s">
        <v>27</v>
      </c>
      <c r="N1240" t="s">
        <v>28</v>
      </c>
      <c r="O1240" t="s">
        <v>29</v>
      </c>
      <c r="P1240" s="14" t="str">
        <f t="shared" si="171"/>
        <v>Paul Henriot</v>
      </c>
      <c r="Q1240" s="14" t="str">
        <f t="shared" si="172"/>
        <v>Paul Henriot</v>
      </c>
      <c r="R1240" t="s">
        <v>33</v>
      </c>
      <c r="S1240" s="7">
        <f t="shared" si="173"/>
        <v>6</v>
      </c>
      <c r="T1240" s="7" t="str">
        <f t="shared" si="174"/>
        <v>Medium</v>
      </c>
      <c r="U1240" s="7" t="str">
        <f t="shared" si="175"/>
        <v>MEDIUM</v>
      </c>
      <c r="V1240" s="7" t="str">
        <f t="shared" si="176"/>
        <v>medium</v>
      </c>
      <c r="W1240" s="7" t="str">
        <f t="shared" si="177"/>
        <v>Medium</v>
      </c>
      <c r="X1240" s="9" t="str">
        <f>LEFT(A1240,2)</f>
        <v>10</v>
      </c>
      <c r="Y1240" s="9" t="str">
        <f>RIGHT(A1240,3)</f>
        <v>398</v>
      </c>
      <c r="Z1240" s="9" t="str">
        <f t="shared" si="178"/>
        <v>ge Car</v>
      </c>
      <c r="AA1240" s="9" t="str">
        <f t="shared" si="179"/>
        <v>ppe</v>
      </c>
    </row>
    <row r="1241" spans="1:27" x14ac:dyDescent="0.25">
      <c r="A1241">
        <v>10400</v>
      </c>
      <c r="B1241">
        <v>58</v>
      </c>
      <c r="C1241">
        <v>100</v>
      </c>
      <c r="D1241">
        <v>6</v>
      </c>
      <c r="E1241" s="1">
        <v>41442.034722222219</v>
      </c>
      <c r="F1241" s="1">
        <v>41444.927349537036</v>
      </c>
      <c r="G1241" t="s">
        <v>16</v>
      </c>
      <c r="H1241" t="s">
        <v>289</v>
      </c>
      <c r="I1241" t="s">
        <v>220</v>
      </c>
      <c r="J1241" t="s">
        <v>35</v>
      </c>
      <c r="K1241">
        <v>94217</v>
      </c>
      <c r="L1241" t="s">
        <v>20</v>
      </c>
      <c r="M1241" t="s">
        <v>21</v>
      </c>
      <c r="N1241" t="s">
        <v>60</v>
      </c>
      <c r="O1241" t="s">
        <v>221</v>
      </c>
      <c r="P1241" s="14" t="str">
        <f t="shared" si="171"/>
        <v>Sue Frick</v>
      </c>
      <c r="Q1241" s="14" t="str">
        <f t="shared" si="172"/>
        <v>Sue Frick</v>
      </c>
      <c r="R1241" t="s">
        <v>89</v>
      </c>
      <c r="S1241" s="7">
        <f t="shared" si="173"/>
        <v>5</v>
      </c>
      <c r="T1241" s="7" t="str">
        <f t="shared" si="174"/>
        <v>Large</v>
      </c>
      <c r="U1241" s="7" t="str">
        <f t="shared" si="175"/>
        <v>LARGE</v>
      </c>
      <c r="V1241" s="7" t="str">
        <f t="shared" si="176"/>
        <v>large</v>
      </c>
      <c r="W1241" s="7" t="str">
        <f t="shared" si="177"/>
        <v>Large</v>
      </c>
      <c r="X1241" s="9" t="str">
        <f>LEFT(A1241,2)</f>
        <v>10</v>
      </c>
      <c r="Y1241" s="9" t="str">
        <f>RIGHT(A1241,3)</f>
        <v>400</v>
      </c>
      <c r="Z1241" s="9" t="str">
        <f t="shared" si="178"/>
        <v>ge Car</v>
      </c>
      <c r="AA1241" s="9" t="str">
        <f t="shared" si="179"/>
        <v>ppe</v>
      </c>
    </row>
    <row r="1242" spans="1:27" x14ac:dyDescent="0.25">
      <c r="A1242">
        <v>10415</v>
      </c>
      <c r="B1242">
        <v>51</v>
      </c>
      <c r="C1242">
        <v>100</v>
      </c>
      <c r="D1242">
        <v>5</v>
      </c>
      <c r="E1242" s="1">
        <v>42386.023611111108</v>
      </c>
      <c r="F1242" s="1">
        <v>42388.627997685187</v>
      </c>
      <c r="G1242" t="s">
        <v>102</v>
      </c>
      <c r="H1242" t="s">
        <v>289</v>
      </c>
      <c r="I1242" t="s">
        <v>293</v>
      </c>
      <c r="J1242" t="s">
        <v>55</v>
      </c>
      <c r="K1242">
        <v>3150</v>
      </c>
      <c r="L1242" t="s">
        <v>56</v>
      </c>
      <c r="M1242" t="s">
        <v>57</v>
      </c>
      <c r="N1242" t="s">
        <v>294</v>
      </c>
      <c r="O1242" t="s">
        <v>295</v>
      </c>
      <c r="P1242" s="14" t="str">
        <f t="shared" si="171"/>
        <v>Sean Connery</v>
      </c>
      <c r="Q1242" s="14" t="str">
        <f t="shared" si="172"/>
        <v>Sean Connery</v>
      </c>
      <c r="R1242" t="s">
        <v>33</v>
      </c>
      <c r="S1242" s="7">
        <f t="shared" si="173"/>
        <v>6</v>
      </c>
      <c r="T1242" s="7" t="str">
        <f t="shared" si="174"/>
        <v>Medium</v>
      </c>
      <c r="U1242" s="7" t="str">
        <f t="shared" si="175"/>
        <v>MEDIUM</v>
      </c>
      <c r="V1242" s="7" t="str">
        <f t="shared" si="176"/>
        <v>medium</v>
      </c>
      <c r="W1242" s="7" t="str">
        <f t="shared" si="177"/>
        <v>Medium</v>
      </c>
      <c r="X1242" s="9" t="str">
        <f>LEFT(A1242,2)</f>
        <v>10</v>
      </c>
      <c r="Y1242" s="9" t="str">
        <f>RIGHT(A1242,3)</f>
        <v>415</v>
      </c>
      <c r="Z1242" s="9" t="str">
        <f t="shared" si="178"/>
        <v>ge Car</v>
      </c>
      <c r="AA1242" s="9" t="str">
        <f t="shared" si="179"/>
        <v>put</v>
      </c>
    </row>
    <row r="1243" spans="1:27" x14ac:dyDescent="0.25">
      <c r="A1243">
        <v>10104</v>
      </c>
      <c r="B1243">
        <v>38</v>
      </c>
      <c r="C1243">
        <v>100</v>
      </c>
      <c r="D1243">
        <v>3</v>
      </c>
      <c r="E1243" s="1">
        <v>42261.011111111111</v>
      </c>
      <c r="F1243" s="1">
        <v>42261.82303240741</v>
      </c>
      <c r="G1243" t="s">
        <v>16</v>
      </c>
      <c r="H1243" t="s">
        <v>107</v>
      </c>
      <c r="I1243" t="s">
        <v>103</v>
      </c>
      <c r="K1243">
        <v>28034</v>
      </c>
      <c r="L1243" t="s">
        <v>104</v>
      </c>
      <c r="M1243" t="s">
        <v>27</v>
      </c>
      <c r="N1243" t="s">
        <v>105</v>
      </c>
      <c r="O1243" t="s">
        <v>106</v>
      </c>
      <c r="P1243" s="14" t="str">
        <f t="shared" si="171"/>
        <v>Diego Freyre</v>
      </c>
      <c r="Q1243" s="14" t="str">
        <f t="shared" si="172"/>
        <v>Diego Freyre</v>
      </c>
      <c r="R1243" t="s">
        <v>33</v>
      </c>
      <c r="S1243" s="7">
        <f t="shared" si="173"/>
        <v>6</v>
      </c>
      <c r="T1243" s="7" t="str">
        <f t="shared" si="174"/>
        <v>Medium</v>
      </c>
      <c r="U1243" s="7" t="str">
        <f t="shared" si="175"/>
        <v>MEDIUM</v>
      </c>
      <c r="V1243" s="7" t="str">
        <f t="shared" si="176"/>
        <v>medium</v>
      </c>
      <c r="W1243" s="7" t="str">
        <f t="shared" si="177"/>
        <v>Medium</v>
      </c>
      <c r="X1243" s="9" t="str">
        <f>LEFT(A1243,2)</f>
        <v>10</v>
      </c>
      <c r="Y1243" s="9" t="str">
        <f>RIGHT(A1243,3)</f>
        <v>104</v>
      </c>
      <c r="Z1243" s="9" t="str">
        <f t="shared" si="178"/>
        <v>ic Car</v>
      </c>
      <c r="AA1243" s="9" t="str">
        <f t="shared" si="179"/>
        <v>ppe</v>
      </c>
    </row>
    <row r="1244" spans="1:27" x14ac:dyDescent="0.25">
      <c r="A1244">
        <v>10117</v>
      </c>
      <c r="B1244">
        <v>22</v>
      </c>
      <c r="C1244">
        <v>100</v>
      </c>
      <c r="D1244">
        <v>12</v>
      </c>
      <c r="E1244" s="1">
        <v>41163.024305555555</v>
      </c>
      <c r="F1244" s="1">
        <v>41165.815486111111</v>
      </c>
      <c r="G1244" t="s">
        <v>16</v>
      </c>
      <c r="H1244" t="s">
        <v>107</v>
      </c>
      <c r="I1244" t="s">
        <v>115</v>
      </c>
      <c r="K1244">
        <v>79903</v>
      </c>
      <c r="L1244" t="s">
        <v>115</v>
      </c>
      <c r="M1244" t="s">
        <v>116</v>
      </c>
      <c r="N1244" t="s">
        <v>117</v>
      </c>
      <c r="O1244" t="s">
        <v>118</v>
      </c>
      <c r="P1244" s="14" t="str">
        <f t="shared" si="171"/>
        <v>Eric Natividad</v>
      </c>
      <c r="Q1244" s="14" t="str">
        <f t="shared" si="172"/>
        <v>Eric Natividad</v>
      </c>
      <c r="R1244" t="s">
        <v>24</v>
      </c>
      <c r="S1244" s="7">
        <f t="shared" si="173"/>
        <v>5</v>
      </c>
      <c r="T1244" s="7" t="str">
        <f t="shared" si="174"/>
        <v>Small</v>
      </c>
      <c r="U1244" s="7" t="str">
        <f t="shared" si="175"/>
        <v>SMALL</v>
      </c>
      <c r="V1244" s="7" t="str">
        <f t="shared" si="176"/>
        <v>small</v>
      </c>
      <c r="W1244" s="7" t="str">
        <f t="shared" si="177"/>
        <v>Small</v>
      </c>
      <c r="X1244" s="9" t="str">
        <f>LEFT(A1244,2)</f>
        <v>10</v>
      </c>
      <c r="Y1244" s="9" t="str">
        <f>RIGHT(A1244,3)</f>
        <v>117</v>
      </c>
      <c r="Z1244" s="9" t="str">
        <f t="shared" si="178"/>
        <v>ic Car</v>
      </c>
      <c r="AA1244" s="9" t="str">
        <f t="shared" si="179"/>
        <v>ppe</v>
      </c>
    </row>
    <row r="1245" spans="1:27" x14ac:dyDescent="0.25">
      <c r="A1245">
        <v>10127</v>
      </c>
      <c r="B1245">
        <v>25</v>
      </c>
      <c r="C1245">
        <v>100</v>
      </c>
      <c r="D1245">
        <v>5</v>
      </c>
      <c r="E1245" s="1">
        <v>41782.024305555555</v>
      </c>
      <c r="F1245" s="1">
        <v>41782.400185185186</v>
      </c>
      <c r="G1245" t="s">
        <v>16</v>
      </c>
      <c r="H1245" t="s">
        <v>107</v>
      </c>
      <c r="I1245" t="s">
        <v>18</v>
      </c>
      <c r="J1245" t="s">
        <v>19</v>
      </c>
      <c r="K1245">
        <v>10022</v>
      </c>
      <c r="L1245" t="s">
        <v>20</v>
      </c>
      <c r="M1245" t="s">
        <v>21</v>
      </c>
      <c r="N1245" t="s">
        <v>36</v>
      </c>
      <c r="O1245" t="s">
        <v>258</v>
      </c>
      <c r="P1245" s="14" t="str">
        <f t="shared" si="171"/>
        <v>Jeff Young</v>
      </c>
      <c r="Q1245" s="14" t="str">
        <f t="shared" si="172"/>
        <v>Jeff Young</v>
      </c>
      <c r="R1245" t="s">
        <v>33</v>
      </c>
      <c r="S1245" s="7">
        <f t="shared" si="173"/>
        <v>6</v>
      </c>
      <c r="T1245" s="7" t="str">
        <f t="shared" si="174"/>
        <v>Medium</v>
      </c>
      <c r="U1245" s="7" t="str">
        <f t="shared" si="175"/>
        <v>MEDIUM</v>
      </c>
      <c r="V1245" s="7" t="str">
        <f t="shared" si="176"/>
        <v>medium</v>
      </c>
      <c r="W1245" s="7" t="str">
        <f t="shared" si="177"/>
        <v>Medium</v>
      </c>
      <c r="X1245" s="9" t="str">
        <f>LEFT(A1245,2)</f>
        <v>10</v>
      </c>
      <c r="Y1245" s="9" t="str">
        <f>RIGHT(A1245,3)</f>
        <v>127</v>
      </c>
      <c r="Z1245" s="9" t="str">
        <f t="shared" si="178"/>
        <v>ic Car</v>
      </c>
      <c r="AA1245" s="9" t="str">
        <f t="shared" si="179"/>
        <v>ppe</v>
      </c>
    </row>
    <row r="1246" spans="1:27" x14ac:dyDescent="0.25">
      <c r="A1246">
        <v>10142</v>
      </c>
      <c r="B1246">
        <v>24</v>
      </c>
      <c r="C1246">
        <v>100</v>
      </c>
      <c r="D1246">
        <v>15</v>
      </c>
      <c r="E1246" s="1">
        <v>42364.037499999999</v>
      </c>
      <c r="F1246" s="1">
        <v>42365.470960648148</v>
      </c>
      <c r="G1246" t="s">
        <v>16</v>
      </c>
      <c r="H1246" t="s">
        <v>107</v>
      </c>
      <c r="I1246" t="s">
        <v>156</v>
      </c>
      <c r="J1246" t="s">
        <v>35</v>
      </c>
      <c r="K1246">
        <v>97562</v>
      </c>
      <c r="L1246" t="s">
        <v>20</v>
      </c>
      <c r="M1246" t="s">
        <v>21</v>
      </c>
      <c r="N1246" t="s">
        <v>157</v>
      </c>
      <c r="O1246" t="s">
        <v>158</v>
      </c>
      <c r="P1246" s="14" t="str">
        <f t="shared" si="171"/>
        <v>Valarie Nelson</v>
      </c>
      <c r="Q1246" s="14" t="str">
        <f t="shared" si="172"/>
        <v>Valarie Nelson</v>
      </c>
      <c r="R1246" t="s">
        <v>33</v>
      </c>
      <c r="S1246" s="7">
        <f t="shared" si="173"/>
        <v>6</v>
      </c>
      <c r="T1246" s="7" t="str">
        <f t="shared" si="174"/>
        <v>Medium</v>
      </c>
      <c r="U1246" s="7" t="str">
        <f t="shared" si="175"/>
        <v>MEDIUM</v>
      </c>
      <c r="V1246" s="7" t="str">
        <f t="shared" si="176"/>
        <v>medium</v>
      </c>
      <c r="W1246" s="7" t="str">
        <f t="shared" si="177"/>
        <v>Medium</v>
      </c>
      <c r="X1246" s="9" t="str">
        <f>LEFT(A1246,2)</f>
        <v>10</v>
      </c>
      <c r="Y1246" s="9" t="str">
        <f>RIGHT(A1246,3)</f>
        <v>142</v>
      </c>
      <c r="Z1246" s="9" t="str">
        <f t="shared" si="178"/>
        <v>ic Car</v>
      </c>
      <c r="AA1246" s="9" t="str">
        <f t="shared" si="179"/>
        <v>ppe</v>
      </c>
    </row>
    <row r="1247" spans="1:27" x14ac:dyDescent="0.25">
      <c r="A1247">
        <v>10152</v>
      </c>
      <c r="B1247">
        <v>35</v>
      </c>
      <c r="C1247">
        <v>100</v>
      </c>
      <c r="D1247">
        <v>1</v>
      </c>
      <c r="E1247" s="1">
        <v>41409.039583333331</v>
      </c>
      <c r="F1247" s="1">
        <v>41409.78638888889</v>
      </c>
      <c r="G1247" t="s">
        <v>16</v>
      </c>
      <c r="H1247" t="s">
        <v>107</v>
      </c>
      <c r="I1247" t="s">
        <v>120</v>
      </c>
      <c r="J1247" t="s">
        <v>121</v>
      </c>
      <c r="K1247">
        <v>4101</v>
      </c>
      <c r="L1247" t="s">
        <v>56</v>
      </c>
      <c r="M1247" t="s">
        <v>57</v>
      </c>
      <c r="N1247" t="s">
        <v>122</v>
      </c>
      <c r="O1247" t="s">
        <v>123</v>
      </c>
      <c r="P1247" s="14" t="str">
        <f t="shared" si="171"/>
        <v>Tony Calaghan</v>
      </c>
      <c r="Q1247" s="14" t="str">
        <f t="shared" si="172"/>
        <v>Tony Calaghan</v>
      </c>
      <c r="R1247" t="s">
        <v>33</v>
      </c>
      <c r="S1247" s="7">
        <f t="shared" si="173"/>
        <v>6</v>
      </c>
      <c r="T1247" s="7" t="str">
        <f t="shared" si="174"/>
        <v>Medium</v>
      </c>
      <c r="U1247" s="7" t="str">
        <f t="shared" si="175"/>
        <v>MEDIUM</v>
      </c>
      <c r="V1247" s="7" t="str">
        <f t="shared" si="176"/>
        <v>medium</v>
      </c>
      <c r="W1247" s="7" t="str">
        <f t="shared" si="177"/>
        <v>Medium</v>
      </c>
      <c r="X1247" s="9" t="str">
        <f>LEFT(A1247,2)</f>
        <v>10</v>
      </c>
      <c r="Y1247" s="9" t="str">
        <f>RIGHT(A1247,3)</f>
        <v>152</v>
      </c>
      <c r="Z1247" s="9" t="str">
        <f t="shared" si="178"/>
        <v>ic Car</v>
      </c>
      <c r="AA1247" s="9" t="str">
        <f t="shared" si="179"/>
        <v>ppe</v>
      </c>
    </row>
    <row r="1248" spans="1:27" x14ac:dyDescent="0.25">
      <c r="A1248">
        <v>10165</v>
      </c>
      <c r="B1248">
        <v>28</v>
      </c>
      <c r="C1248">
        <v>100</v>
      </c>
      <c r="D1248">
        <v>6</v>
      </c>
      <c r="E1248" s="1">
        <v>42429.034722222219</v>
      </c>
      <c r="F1248" s="1">
        <v>42430.120798611111</v>
      </c>
      <c r="G1248" t="s">
        <v>16</v>
      </c>
      <c r="H1248" t="s">
        <v>107</v>
      </c>
      <c r="I1248" t="s">
        <v>115</v>
      </c>
      <c r="K1248">
        <v>79903</v>
      </c>
      <c r="L1248" t="s">
        <v>115</v>
      </c>
      <c r="M1248" t="s">
        <v>116</v>
      </c>
      <c r="N1248" t="s">
        <v>117</v>
      </c>
      <c r="O1248" t="s">
        <v>118</v>
      </c>
      <c r="P1248" s="14" t="str">
        <f t="shared" si="171"/>
        <v>Eric Natividad</v>
      </c>
      <c r="Q1248" s="14" t="str">
        <f t="shared" si="172"/>
        <v>Eric Natividad</v>
      </c>
      <c r="R1248" t="s">
        <v>33</v>
      </c>
      <c r="S1248" s="7">
        <f t="shared" si="173"/>
        <v>6</v>
      </c>
      <c r="T1248" s="7" t="str">
        <f t="shared" si="174"/>
        <v>Medium</v>
      </c>
      <c r="U1248" s="7" t="str">
        <f t="shared" si="175"/>
        <v>MEDIUM</v>
      </c>
      <c r="V1248" s="7" t="str">
        <f t="shared" si="176"/>
        <v>medium</v>
      </c>
      <c r="W1248" s="7" t="str">
        <f t="shared" si="177"/>
        <v>Medium</v>
      </c>
      <c r="X1248" s="9" t="str">
        <f>LEFT(A1248,2)</f>
        <v>10</v>
      </c>
      <c r="Y1248" s="9" t="str">
        <f>RIGHT(A1248,3)</f>
        <v>165</v>
      </c>
      <c r="Z1248" s="9" t="str">
        <f t="shared" si="178"/>
        <v>ic Car</v>
      </c>
      <c r="AA1248" s="9" t="str">
        <f t="shared" si="179"/>
        <v>ppe</v>
      </c>
    </row>
    <row r="1249" spans="1:27" x14ac:dyDescent="0.25">
      <c r="A1249">
        <v>10176</v>
      </c>
      <c r="B1249">
        <v>36</v>
      </c>
      <c r="C1249">
        <v>100</v>
      </c>
      <c r="D1249">
        <v>5</v>
      </c>
      <c r="E1249" s="1">
        <v>41808.99722222222</v>
      </c>
      <c r="F1249" s="1">
        <v>41810.47384259259</v>
      </c>
      <c r="G1249" t="s">
        <v>16</v>
      </c>
      <c r="H1249" t="s">
        <v>107</v>
      </c>
      <c r="I1249" t="s">
        <v>247</v>
      </c>
      <c r="K1249">
        <v>42100</v>
      </c>
      <c r="L1249" t="s">
        <v>148</v>
      </c>
      <c r="M1249" t="s">
        <v>27</v>
      </c>
      <c r="N1249" t="s">
        <v>248</v>
      </c>
      <c r="O1249" t="s">
        <v>249</v>
      </c>
      <c r="P1249" s="14" t="str">
        <f t="shared" si="171"/>
        <v>Maurizio Moroni</v>
      </c>
      <c r="Q1249" s="14" t="str">
        <f t="shared" si="172"/>
        <v>Maurizio Moroni</v>
      </c>
      <c r="R1249" t="s">
        <v>33</v>
      </c>
      <c r="S1249" s="7">
        <f t="shared" si="173"/>
        <v>6</v>
      </c>
      <c r="T1249" s="7" t="str">
        <f t="shared" si="174"/>
        <v>Medium</v>
      </c>
      <c r="U1249" s="7" t="str">
        <f t="shared" si="175"/>
        <v>MEDIUM</v>
      </c>
      <c r="V1249" s="7" t="str">
        <f t="shared" si="176"/>
        <v>medium</v>
      </c>
      <c r="W1249" s="7" t="str">
        <f t="shared" si="177"/>
        <v>Medium</v>
      </c>
      <c r="X1249" s="9" t="str">
        <f>LEFT(A1249,2)</f>
        <v>10</v>
      </c>
      <c r="Y1249" s="9" t="str">
        <f>RIGHT(A1249,3)</f>
        <v>176</v>
      </c>
      <c r="Z1249" s="9" t="str">
        <f t="shared" si="178"/>
        <v>ic Car</v>
      </c>
      <c r="AA1249" s="9" t="str">
        <f t="shared" si="179"/>
        <v>ppe</v>
      </c>
    </row>
    <row r="1250" spans="1:27" x14ac:dyDescent="0.25">
      <c r="A1250">
        <v>10185</v>
      </c>
      <c r="B1250">
        <v>39</v>
      </c>
      <c r="C1250">
        <v>100</v>
      </c>
      <c r="D1250">
        <v>16</v>
      </c>
      <c r="E1250" s="1">
        <v>41989.987500000003</v>
      </c>
      <c r="F1250" s="1">
        <v>41992.306550925925</v>
      </c>
      <c r="G1250" t="s">
        <v>16</v>
      </c>
      <c r="H1250" t="s">
        <v>107</v>
      </c>
      <c r="I1250" t="s">
        <v>94</v>
      </c>
      <c r="J1250" t="s">
        <v>72</v>
      </c>
      <c r="K1250">
        <v>50553</v>
      </c>
      <c r="L1250" t="s">
        <v>20</v>
      </c>
      <c r="M1250" t="s">
        <v>21</v>
      </c>
      <c r="N1250" t="s">
        <v>187</v>
      </c>
      <c r="O1250" t="s">
        <v>188</v>
      </c>
      <c r="P1250" s="14" t="str">
        <f t="shared" si="171"/>
        <v>Wing C Tam</v>
      </c>
      <c r="Q1250" s="14" t="str">
        <f t="shared" si="172"/>
        <v>Wing C Tam</v>
      </c>
      <c r="R1250" t="s">
        <v>33</v>
      </c>
      <c r="S1250" s="7">
        <f t="shared" si="173"/>
        <v>6</v>
      </c>
      <c r="T1250" s="7" t="str">
        <f t="shared" si="174"/>
        <v>Medium</v>
      </c>
      <c r="U1250" s="7" t="str">
        <f t="shared" si="175"/>
        <v>MEDIUM</v>
      </c>
      <c r="V1250" s="7" t="str">
        <f t="shared" si="176"/>
        <v>medium</v>
      </c>
      <c r="W1250" s="7" t="str">
        <f t="shared" si="177"/>
        <v>Medium</v>
      </c>
      <c r="X1250" s="9" t="str">
        <f>LEFT(A1250,2)</f>
        <v>10</v>
      </c>
      <c r="Y1250" s="9" t="str">
        <f>RIGHT(A1250,3)</f>
        <v>185</v>
      </c>
      <c r="Z1250" s="9" t="str">
        <f t="shared" si="178"/>
        <v>ic Car</v>
      </c>
      <c r="AA1250" s="9" t="str">
        <f t="shared" si="179"/>
        <v>ppe</v>
      </c>
    </row>
    <row r="1251" spans="1:27" x14ac:dyDescent="0.25">
      <c r="A1251">
        <v>10196</v>
      </c>
      <c r="B1251">
        <v>27</v>
      </c>
      <c r="C1251">
        <v>100</v>
      </c>
      <c r="D1251">
        <v>8</v>
      </c>
      <c r="E1251" s="1">
        <v>42362.012499999997</v>
      </c>
      <c r="F1251" s="1">
        <v>42362.225937499999</v>
      </c>
      <c r="G1251" t="s">
        <v>16</v>
      </c>
      <c r="H1251" t="s">
        <v>107</v>
      </c>
      <c r="I1251" t="s">
        <v>140</v>
      </c>
      <c r="J1251" t="s">
        <v>66</v>
      </c>
      <c r="K1251">
        <v>97823</v>
      </c>
      <c r="L1251" t="s">
        <v>20</v>
      </c>
      <c r="M1251" t="s">
        <v>21</v>
      </c>
      <c r="N1251" t="s">
        <v>51</v>
      </c>
      <c r="O1251" t="s">
        <v>141</v>
      </c>
      <c r="P1251" s="14" t="str">
        <f t="shared" si="171"/>
        <v>Leslie Murphy</v>
      </c>
      <c r="Q1251" s="14" t="str">
        <f t="shared" si="172"/>
        <v>Leslie Murphy</v>
      </c>
      <c r="R1251" t="s">
        <v>33</v>
      </c>
      <c r="S1251" s="7">
        <f t="shared" si="173"/>
        <v>6</v>
      </c>
      <c r="T1251" s="7" t="str">
        <f t="shared" si="174"/>
        <v>Medium</v>
      </c>
      <c r="U1251" s="7" t="str">
        <f t="shared" si="175"/>
        <v>MEDIUM</v>
      </c>
      <c r="V1251" s="7" t="str">
        <f t="shared" si="176"/>
        <v>medium</v>
      </c>
      <c r="W1251" s="7" t="str">
        <f t="shared" si="177"/>
        <v>Medium</v>
      </c>
      <c r="X1251" s="9" t="str">
        <f>LEFT(A1251,2)</f>
        <v>10</v>
      </c>
      <c r="Y1251" s="9" t="str">
        <f>RIGHT(A1251,3)</f>
        <v>196</v>
      </c>
      <c r="Z1251" s="9" t="str">
        <f t="shared" si="178"/>
        <v>ic Car</v>
      </c>
      <c r="AA1251" s="9" t="str">
        <f t="shared" si="179"/>
        <v>ppe</v>
      </c>
    </row>
    <row r="1252" spans="1:27" x14ac:dyDescent="0.25">
      <c r="A1252">
        <v>10207</v>
      </c>
      <c r="B1252">
        <v>40</v>
      </c>
      <c r="C1252">
        <v>100</v>
      </c>
      <c r="D1252">
        <v>1</v>
      </c>
      <c r="E1252" s="1">
        <v>42443.035416666666</v>
      </c>
      <c r="F1252" s="1">
        <v>42444.171226851853</v>
      </c>
      <c r="G1252" t="s">
        <v>16</v>
      </c>
      <c r="H1252" t="s">
        <v>107</v>
      </c>
      <c r="I1252" t="s">
        <v>210</v>
      </c>
      <c r="J1252" t="s">
        <v>72</v>
      </c>
      <c r="K1252">
        <v>51003</v>
      </c>
      <c r="L1252" t="s">
        <v>20</v>
      </c>
      <c r="M1252" t="s">
        <v>21</v>
      </c>
      <c r="N1252" t="s">
        <v>229</v>
      </c>
      <c r="O1252" t="s">
        <v>158</v>
      </c>
      <c r="P1252" s="14" t="str">
        <f t="shared" si="171"/>
        <v>Valarie Franco</v>
      </c>
      <c r="Q1252" s="14" t="str">
        <f t="shared" si="172"/>
        <v>Valarie Franco</v>
      </c>
      <c r="R1252" t="s">
        <v>33</v>
      </c>
      <c r="S1252" s="7">
        <f t="shared" si="173"/>
        <v>6</v>
      </c>
      <c r="T1252" s="7" t="str">
        <f t="shared" si="174"/>
        <v>Medium</v>
      </c>
      <c r="U1252" s="7" t="str">
        <f t="shared" si="175"/>
        <v>MEDIUM</v>
      </c>
      <c r="V1252" s="7" t="str">
        <f t="shared" si="176"/>
        <v>medium</v>
      </c>
      <c r="W1252" s="7" t="str">
        <f t="shared" si="177"/>
        <v>Medium</v>
      </c>
      <c r="X1252" s="9" t="str">
        <f>LEFT(A1252,2)</f>
        <v>10</v>
      </c>
      <c r="Y1252" s="9" t="str">
        <f>RIGHT(A1252,3)</f>
        <v>207</v>
      </c>
      <c r="Z1252" s="9" t="str">
        <f t="shared" si="178"/>
        <v>ic Car</v>
      </c>
      <c r="AA1252" s="9" t="str">
        <f t="shared" si="179"/>
        <v>ppe</v>
      </c>
    </row>
    <row r="1253" spans="1:27" x14ac:dyDescent="0.25">
      <c r="A1253">
        <v>10220</v>
      </c>
      <c r="B1253">
        <v>50</v>
      </c>
      <c r="C1253">
        <v>100</v>
      </c>
      <c r="D1253">
        <v>5</v>
      </c>
      <c r="E1253" s="1">
        <v>42086.015277777777</v>
      </c>
      <c r="F1253" s="1">
        <v>42086.478344907409</v>
      </c>
      <c r="G1253" t="s">
        <v>16</v>
      </c>
      <c r="H1253" t="s">
        <v>107</v>
      </c>
      <c r="I1253" t="s">
        <v>259</v>
      </c>
      <c r="K1253">
        <v>2</v>
      </c>
      <c r="L1253" t="s">
        <v>260</v>
      </c>
      <c r="M1253" t="s">
        <v>27</v>
      </c>
      <c r="N1253" t="s">
        <v>261</v>
      </c>
      <c r="O1253" t="s">
        <v>262</v>
      </c>
      <c r="P1253" s="14" t="str">
        <f t="shared" si="171"/>
        <v>Dean Cassidy</v>
      </c>
      <c r="Q1253" s="14" t="str">
        <f t="shared" si="172"/>
        <v>Dean Cassidy</v>
      </c>
      <c r="R1253" t="s">
        <v>89</v>
      </c>
      <c r="S1253" s="7">
        <f t="shared" si="173"/>
        <v>5</v>
      </c>
      <c r="T1253" s="7" t="str">
        <f t="shared" si="174"/>
        <v>Large</v>
      </c>
      <c r="U1253" s="7" t="str">
        <f t="shared" si="175"/>
        <v>LARGE</v>
      </c>
      <c r="V1253" s="7" t="str">
        <f t="shared" si="176"/>
        <v>large</v>
      </c>
      <c r="W1253" s="7" t="str">
        <f t="shared" si="177"/>
        <v>Large</v>
      </c>
      <c r="X1253" s="9" t="str">
        <f>LEFT(A1253,2)</f>
        <v>10</v>
      </c>
      <c r="Y1253" s="9" t="str">
        <f>RIGHT(A1253,3)</f>
        <v>220</v>
      </c>
      <c r="Z1253" s="9" t="str">
        <f t="shared" si="178"/>
        <v>ic Car</v>
      </c>
      <c r="AA1253" s="9" t="str">
        <f t="shared" si="179"/>
        <v>ppe</v>
      </c>
    </row>
    <row r="1254" spans="1:27" x14ac:dyDescent="0.25">
      <c r="A1254">
        <v>10230</v>
      </c>
      <c r="B1254">
        <v>42</v>
      </c>
      <c r="C1254">
        <v>100</v>
      </c>
      <c r="D1254">
        <v>3</v>
      </c>
      <c r="E1254" s="1">
        <v>42467.038194444445</v>
      </c>
      <c r="F1254" s="1">
        <v>42469.687118055554</v>
      </c>
      <c r="G1254" t="s">
        <v>16</v>
      </c>
      <c r="H1254" t="s">
        <v>107</v>
      </c>
      <c r="I1254" t="s">
        <v>252</v>
      </c>
      <c r="K1254">
        <v>60528</v>
      </c>
      <c r="L1254" t="s">
        <v>241</v>
      </c>
      <c r="M1254" t="s">
        <v>27</v>
      </c>
      <c r="N1254" t="s">
        <v>253</v>
      </c>
      <c r="O1254" t="s">
        <v>228</v>
      </c>
      <c r="P1254" s="14" t="str">
        <f t="shared" si="171"/>
        <v>Roland Keitel</v>
      </c>
      <c r="Q1254" s="14" t="str">
        <f t="shared" si="172"/>
        <v>Roland Keitel</v>
      </c>
      <c r="R1254" t="s">
        <v>89</v>
      </c>
      <c r="S1254" s="7">
        <f t="shared" si="173"/>
        <v>5</v>
      </c>
      <c r="T1254" s="7" t="str">
        <f t="shared" si="174"/>
        <v>Large</v>
      </c>
      <c r="U1254" s="7" t="str">
        <f t="shared" si="175"/>
        <v>LARGE</v>
      </c>
      <c r="V1254" s="7" t="str">
        <f t="shared" si="176"/>
        <v>large</v>
      </c>
      <c r="W1254" s="7" t="str">
        <f t="shared" si="177"/>
        <v>Large</v>
      </c>
      <c r="X1254" s="9" t="str">
        <f>LEFT(A1254,2)</f>
        <v>10</v>
      </c>
      <c r="Y1254" s="9" t="str">
        <f>RIGHT(A1254,3)</f>
        <v>230</v>
      </c>
      <c r="Z1254" s="9" t="str">
        <f t="shared" si="178"/>
        <v>ic Car</v>
      </c>
      <c r="AA1254" s="9" t="str">
        <f t="shared" si="179"/>
        <v>ppe</v>
      </c>
    </row>
    <row r="1255" spans="1:27" x14ac:dyDescent="0.25">
      <c r="A1255">
        <v>10247</v>
      </c>
      <c r="B1255">
        <v>48</v>
      </c>
      <c r="C1255">
        <v>100</v>
      </c>
      <c r="D1255">
        <v>5</v>
      </c>
      <c r="E1255" s="1">
        <v>42717.977777777778</v>
      </c>
      <c r="F1255" s="1">
        <v>42720.013206018521</v>
      </c>
      <c r="G1255" t="s">
        <v>16</v>
      </c>
      <c r="H1255" t="s">
        <v>107</v>
      </c>
      <c r="I1255" t="s">
        <v>254</v>
      </c>
      <c r="K1255" t="s">
        <v>255</v>
      </c>
      <c r="L1255" t="s">
        <v>76</v>
      </c>
      <c r="M1255" t="s">
        <v>27</v>
      </c>
      <c r="N1255" t="s">
        <v>256</v>
      </c>
      <c r="O1255" t="s">
        <v>257</v>
      </c>
      <c r="P1255" s="14" t="str">
        <f t="shared" si="171"/>
        <v>Kalle Suominen</v>
      </c>
      <c r="Q1255" s="14" t="str">
        <f t="shared" si="172"/>
        <v>Kalle Suominen</v>
      </c>
      <c r="R1255" t="s">
        <v>33</v>
      </c>
      <c r="S1255" s="7">
        <f t="shared" si="173"/>
        <v>6</v>
      </c>
      <c r="T1255" s="7" t="str">
        <f t="shared" si="174"/>
        <v>Medium</v>
      </c>
      <c r="U1255" s="7" t="str">
        <f t="shared" si="175"/>
        <v>MEDIUM</v>
      </c>
      <c r="V1255" s="7" t="str">
        <f t="shared" si="176"/>
        <v>medium</v>
      </c>
      <c r="W1255" s="7" t="str">
        <f t="shared" si="177"/>
        <v>Medium</v>
      </c>
      <c r="X1255" s="9" t="str">
        <f>LEFT(A1255,2)</f>
        <v>10</v>
      </c>
      <c r="Y1255" s="9" t="str">
        <f>RIGHT(A1255,3)</f>
        <v>247</v>
      </c>
      <c r="Z1255" s="9" t="str">
        <f t="shared" si="178"/>
        <v>ic Car</v>
      </c>
      <c r="AA1255" s="9" t="str">
        <f t="shared" si="179"/>
        <v>ppe</v>
      </c>
    </row>
    <row r="1256" spans="1:27" x14ac:dyDescent="0.25">
      <c r="A1256">
        <v>10272</v>
      </c>
      <c r="B1256">
        <v>25</v>
      </c>
      <c r="C1256">
        <v>100</v>
      </c>
      <c r="D1256">
        <v>5</v>
      </c>
      <c r="E1256" s="1">
        <v>42617.994444444441</v>
      </c>
      <c r="F1256" s="1">
        <v>42618.272673611114</v>
      </c>
      <c r="G1256" t="s">
        <v>16</v>
      </c>
      <c r="H1256" t="s">
        <v>107</v>
      </c>
      <c r="I1256" t="s">
        <v>82</v>
      </c>
      <c r="J1256" t="s">
        <v>83</v>
      </c>
      <c r="K1256">
        <v>70267</v>
      </c>
      <c r="L1256" t="s">
        <v>20</v>
      </c>
      <c r="M1256" t="s">
        <v>21</v>
      </c>
      <c r="N1256" t="s">
        <v>22</v>
      </c>
      <c r="O1256" t="s">
        <v>84</v>
      </c>
      <c r="P1256" s="14" t="str">
        <f t="shared" si="171"/>
        <v>Kyung Yu</v>
      </c>
      <c r="Q1256" s="14" t="str">
        <f t="shared" si="172"/>
        <v>Kyung Yu</v>
      </c>
      <c r="R1256" t="s">
        <v>33</v>
      </c>
      <c r="S1256" s="7">
        <f t="shared" si="173"/>
        <v>6</v>
      </c>
      <c r="T1256" s="7" t="str">
        <f t="shared" si="174"/>
        <v>Medium</v>
      </c>
      <c r="U1256" s="7" t="str">
        <f t="shared" si="175"/>
        <v>MEDIUM</v>
      </c>
      <c r="V1256" s="7" t="str">
        <f t="shared" si="176"/>
        <v>medium</v>
      </c>
      <c r="W1256" s="7" t="str">
        <f t="shared" si="177"/>
        <v>Medium</v>
      </c>
      <c r="X1256" s="9" t="str">
        <f>LEFT(A1256,2)</f>
        <v>10</v>
      </c>
      <c r="Y1256" s="9" t="str">
        <f>RIGHT(A1256,3)</f>
        <v>272</v>
      </c>
      <c r="Z1256" s="9" t="str">
        <f t="shared" si="178"/>
        <v>ic Car</v>
      </c>
      <c r="AA1256" s="9" t="str">
        <f t="shared" si="179"/>
        <v>ppe</v>
      </c>
    </row>
    <row r="1257" spans="1:27" x14ac:dyDescent="0.25">
      <c r="A1257">
        <v>10282</v>
      </c>
      <c r="B1257">
        <v>31</v>
      </c>
      <c r="C1257">
        <v>100</v>
      </c>
      <c r="D1257">
        <v>8</v>
      </c>
      <c r="E1257" s="1">
        <v>41280.078472222223</v>
      </c>
      <c r="F1257" s="1">
        <v>41280.097939814812</v>
      </c>
      <c r="G1257" t="s">
        <v>16</v>
      </c>
      <c r="H1257" t="s">
        <v>107</v>
      </c>
      <c r="I1257" t="s">
        <v>156</v>
      </c>
      <c r="J1257" t="s">
        <v>35</v>
      </c>
      <c r="K1257">
        <v>97562</v>
      </c>
      <c r="L1257" t="s">
        <v>20</v>
      </c>
      <c r="M1257" t="s">
        <v>21</v>
      </c>
      <c r="N1257" t="s">
        <v>157</v>
      </c>
      <c r="O1257" t="s">
        <v>158</v>
      </c>
      <c r="P1257" s="14" t="str">
        <f t="shared" si="171"/>
        <v>Valarie Nelson</v>
      </c>
      <c r="Q1257" s="14" t="str">
        <f t="shared" si="172"/>
        <v>Valarie Nelson</v>
      </c>
      <c r="R1257" t="s">
        <v>33</v>
      </c>
      <c r="S1257" s="7">
        <f t="shared" si="173"/>
        <v>6</v>
      </c>
      <c r="T1257" s="7" t="str">
        <f t="shared" si="174"/>
        <v>Medium</v>
      </c>
      <c r="U1257" s="7" t="str">
        <f t="shared" si="175"/>
        <v>MEDIUM</v>
      </c>
      <c r="V1257" s="7" t="str">
        <f t="shared" si="176"/>
        <v>medium</v>
      </c>
      <c r="W1257" s="7" t="str">
        <f t="shared" si="177"/>
        <v>Medium</v>
      </c>
      <c r="X1257" s="9" t="str">
        <f>LEFT(A1257,2)</f>
        <v>10</v>
      </c>
      <c r="Y1257" s="9" t="str">
        <f>RIGHT(A1257,3)</f>
        <v>282</v>
      </c>
      <c r="Z1257" s="9" t="str">
        <f t="shared" si="178"/>
        <v>ic Car</v>
      </c>
      <c r="AA1257" s="9" t="str">
        <f t="shared" si="179"/>
        <v>ppe</v>
      </c>
    </row>
    <row r="1258" spans="1:27" x14ac:dyDescent="0.25">
      <c r="A1258">
        <v>10292</v>
      </c>
      <c r="B1258">
        <v>44</v>
      </c>
      <c r="C1258">
        <v>100</v>
      </c>
      <c r="D1258">
        <v>2</v>
      </c>
      <c r="E1258" s="1">
        <v>42244.970833333333</v>
      </c>
      <c r="F1258" s="1">
        <v>42247.473668981482</v>
      </c>
      <c r="G1258" t="s">
        <v>16</v>
      </c>
      <c r="H1258" t="s">
        <v>107</v>
      </c>
      <c r="I1258" t="s">
        <v>18</v>
      </c>
      <c r="J1258" t="s">
        <v>19</v>
      </c>
      <c r="K1258">
        <v>10022</v>
      </c>
      <c r="L1258" t="s">
        <v>20</v>
      </c>
      <c r="M1258" t="s">
        <v>21</v>
      </c>
      <c r="N1258" t="s">
        <v>22</v>
      </c>
      <c r="O1258" t="s">
        <v>23</v>
      </c>
      <c r="P1258" s="14" t="str">
        <f t="shared" si="171"/>
        <v>Kwai Yu</v>
      </c>
      <c r="Q1258" s="14" t="str">
        <f t="shared" si="172"/>
        <v>Kwai Yu</v>
      </c>
      <c r="R1258" t="s">
        <v>89</v>
      </c>
      <c r="S1258" s="7">
        <f t="shared" si="173"/>
        <v>5</v>
      </c>
      <c r="T1258" s="7" t="str">
        <f t="shared" si="174"/>
        <v>Large</v>
      </c>
      <c r="U1258" s="7" t="str">
        <f t="shared" si="175"/>
        <v>LARGE</v>
      </c>
      <c r="V1258" s="7" t="str">
        <f t="shared" si="176"/>
        <v>large</v>
      </c>
      <c r="W1258" s="7" t="str">
        <f t="shared" si="177"/>
        <v>Large</v>
      </c>
      <c r="X1258" s="9" t="str">
        <f>LEFT(A1258,2)</f>
        <v>10</v>
      </c>
      <c r="Y1258" s="9" t="str">
        <f>RIGHT(A1258,3)</f>
        <v>292</v>
      </c>
      <c r="Z1258" s="9" t="str">
        <f t="shared" si="178"/>
        <v>ic Car</v>
      </c>
      <c r="AA1258" s="9" t="str">
        <f t="shared" si="179"/>
        <v>ppe</v>
      </c>
    </row>
    <row r="1259" spans="1:27" x14ac:dyDescent="0.25">
      <c r="A1259">
        <v>10306</v>
      </c>
      <c r="B1259">
        <v>23</v>
      </c>
      <c r="C1259">
        <v>100</v>
      </c>
      <c r="D1259">
        <v>16</v>
      </c>
      <c r="E1259" s="1">
        <v>42238.030555555553</v>
      </c>
      <c r="F1259" s="1">
        <v>42240.831597222219</v>
      </c>
      <c r="G1259" t="s">
        <v>16</v>
      </c>
      <c r="H1259" t="s">
        <v>107</v>
      </c>
      <c r="I1259" t="s">
        <v>265</v>
      </c>
      <c r="K1259" t="s">
        <v>266</v>
      </c>
      <c r="L1259" t="s">
        <v>99</v>
      </c>
      <c r="M1259" t="s">
        <v>27</v>
      </c>
      <c r="N1259" t="s">
        <v>267</v>
      </c>
      <c r="O1259" t="s">
        <v>55</v>
      </c>
      <c r="P1259" s="14" t="str">
        <f t="shared" si="171"/>
        <v>Victoria Ashworth</v>
      </c>
      <c r="Q1259" s="14" t="str">
        <f t="shared" si="172"/>
        <v>Victoria Ashworth</v>
      </c>
      <c r="R1259" t="s">
        <v>33</v>
      </c>
      <c r="S1259" s="7">
        <f t="shared" si="173"/>
        <v>6</v>
      </c>
      <c r="T1259" s="7" t="str">
        <f t="shared" si="174"/>
        <v>Medium</v>
      </c>
      <c r="U1259" s="7" t="str">
        <f t="shared" si="175"/>
        <v>MEDIUM</v>
      </c>
      <c r="V1259" s="7" t="str">
        <f t="shared" si="176"/>
        <v>medium</v>
      </c>
      <c r="W1259" s="7" t="str">
        <f t="shared" si="177"/>
        <v>Medium</v>
      </c>
      <c r="X1259" s="9" t="str">
        <f>LEFT(A1259,2)</f>
        <v>10</v>
      </c>
      <c r="Y1259" s="9" t="str">
        <f>RIGHT(A1259,3)</f>
        <v>306</v>
      </c>
      <c r="Z1259" s="9" t="str">
        <f t="shared" si="178"/>
        <v>ic Car</v>
      </c>
      <c r="AA1259" s="9" t="str">
        <f t="shared" si="179"/>
        <v>ppe</v>
      </c>
    </row>
    <row r="1260" spans="1:27" x14ac:dyDescent="0.25">
      <c r="A1260">
        <v>10314</v>
      </c>
      <c r="B1260">
        <v>29</v>
      </c>
      <c r="C1260">
        <v>100</v>
      </c>
      <c r="D1260">
        <v>8</v>
      </c>
      <c r="E1260" s="1">
        <v>42272.972222222219</v>
      </c>
      <c r="F1260" s="1">
        <v>42273.527673611112</v>
      </c>
      <c r="G1260" t="s">
        <v>16</v>
      </c>
      <c r="H1260" t="s">
        <v>107</v>
      </c>
      <c r="I1260" t="s">
        <v>268</v>
      </c>
      <c r="K1260">
        <v>8200</v>
      </c>
      <c r="L1260" t="s">
        <v>181</v>
      </c>
      <c r="M1260" t="s">
        <v>27</v>
      </c>
      <c r="N1260" t="s">
        <v>269</v>
      </c>
      <c r="O1260" t="s">
        <v>270</v>
      </c>
      <c r="P1260" s="14" t="str">
        <f t="shared" si="171"/>
        <v>Palle Ibsen</v>
      </c>
      <c r="Q1260" s="14" t="str">
        <f t="shared" si="172"/>
        <v>Palle Ibsen</v>
      </c>
      <c r="R1260" t="s">
        <v>33</v>
      </c>
      <c r="S1260" s="7">
        <f t="shared" si="173"/>
        <v>6</v>
      </c>
      <c r="T1260" s="7" t="str">
        <f t="shared" si="174"/>
        <v>Medium</v>
      </c>
      <c r="U1260" s="7" t="str">
        <f t="shared" si="175"/>
        <v>MEDIUM</v>
      </c>
      <c r="V1260" s="7" t="str">
        <f t="shared" si="176"/>
        <v>medium</v>
      </c>
      <c r="W1260" s="7" t="str">
        <f t="shared" si="177"/>
        <v>Medium</v>
      </c>
      <c r="X1260" s="9" t="str">
        <f>LEFT(A1260,2)</f>
        <v>10</v>
      </c>
      <c r="Y1260" s="9" t="str">
        <f>RIGHT(A1260,3)</f>
        <v>314</v>
      </c>
      <c r="Z1260" s="9" t="str">
        <f t="shared" si="178"/>
        <v>ic Car</v>
      </c>
      <c r="AA1260" s="9" t="str">
        <f t="shared" si="179"/>
        <v>ppe</v>
      </c>
    </row>
    <row r="1261" spans="1:27" x14ac:dyDescent="0.25">
      <c r="A1261">
        <v>10324</v>
      </c>
      <c r="B1261">
        <v>49</v>
      </c>
      <c r="C1261">
        <v>100</v>
      </c>
      <c r="D1261">
        <v>13</v>
      </c>
      <c r="E1261" s="1">
        <v>41214.975694444445</v>
      </c>
      <c r="F1261" s="1">
        <v>41215.350960648146</v>
      </c>
      <c r="G1261" t="s">
        <v>16</v>
      </c>
      <c r="H1261" t="s">
        <v>107</v>
      </c>
      <c r="I1261" t="s">
        <v>18</v>
      </c>
      <c r="J1261" t="s">
        <v>19</v>
      </c>
      <c r="K1261">
        <v>10022</v>
      </c>
      <c r="L1261" t="s">
        <v>20</v>
      </c>
      <c r="M1261" t="s">
        <v>21</v>
      </c>
      <c r="N1261" t="s">
        <v>60</v>
      </c>
      <c r="O1261" t="s">
        <v>61</v>
      </c>
      <c r="P1261" s="14" t="str">
        <f t="shared" si="171"/>
        <v>Michael Frick</v>
      </c>
      <c r="Q1261" s="14" t="str">
        <f t="shared" si="172"/>
        <v>Michael Frick</v>
      </c>
      <c r="R1261" t="s">
        <v>33</v>
      </c>
      <c r="S1261" s="7">
        <f t="shared" si="173"/>
        <v>6</v>
      </c>
      <c r="T1261" s="7" t="str">
        <f t="shared" si="174"/>
        <v>Medium</v>
      </c>
      <c r="U1261" s="7" t="str">
        <f t="shared" si="175"/>
        <v>MEDIUM</v>
      </c>
      <c r="V1261" s="7" t="str">
        <f t="shared" si="176"/>
        <v>medium</v>
      </c>
      <c r="W1261" s="7" t="str">
        <f t="shared" si="177"/>
        <v>Medium</v>
      </c>
      <c r="X1261" s="9" t="str">
        <f>LEFT(A1261,2)</f>
        <v>10</v>
      </c>
      <c r="Y1261" s="9" t="str">
        <f>RIGHT(A1261,3)</f>
        <v>324</v>
      </c>
      <c r="Z1261" s="9" t="str">
        <f t="shared" si="178"/>
        <v>ic Car</v>
      </c>
      <c r="AA1261" s="9" t="str">
        <f t="shared" si="179"/>
        <v>ppe</v>
      </c>
    </row>
    <row r="1262" spans="1:27" x14ac:dyDescent="0.25">
      <c r="A1262">
        <v>10337</v>
      </c>
      <c r="B1262">
        <v>36</v>
      </c>
      <c r="C1262">
        <v>100</v>
      </c>
      <c r="D1262">
        <v>3</v>
      </c>
      <c r="E1262" s="1">
        <v>42554.056944444441</v>
      </c>
      <c r="F1262" s="1">
        <v>42554.420995370368</v>
      </c>
      <c r="G1262" t="s">
        <v>16</v>
      </c>
      <c r="H1262" t="s">
        <v>107</v>
      </c>
      <c r="I1262" t="s">
        <v>18</v>
      </c>
      <c r="J1262" t="s">
        <v>19</v>
      </c>
      <c r="K1262">
        <v>10022</v>
      </c>
      <c r="L1262" t="s">
        <v>20</v>
      </c>
      <c r="M1262" t="s">
        <v>21</v>
      </c>
      <c r="N1262" t="s">
        <v>73</v>
      </c>
      <c r="O1262" t="s">
        <v>119</v>
      </c>
      <c r="P1262" s="14" t="str">
        <f t="shared" si="171"/>
        <v>Maria Hernandez</v>
      </c>
      <c r="Q1262" s="14" t="str">
        <f t="shared" si="172"/>
        <v>Maria Hernandez</v>
      </c>
      <c r="R1262" t="s">
        <v>33</v>
      </c>
      <c r="S1262" s="7">
        <f t="shared" si="173"/>
        <v>6</v>
      </c>
      <c r="T1262" s="7" t="str">
        <f t="shared" si="174"/>
        <v>Medium</v>
      </c>
      <c r="U1262" s="7" t="str">
        <f t="shared" si="175"/>
        <v>MEDIUM</v>
      </c>
      <c r="V1262" s="7" t="str">
        <f t="shared" si="176"/>
        <v>medium</v>
      </c>
      <c r="W1262" s="7" t="str">
        <f t="shared" si="177"/>
        <v>Medium</v>
      </c>
      <c r="X1262" s="9" t="str">
        <f>LEFT(A1262,2)</f>
        <v>10</v>
      </c>
      <c r="Y1262" s="9" t="str">
        <f>RIGHT(A1262,3)</f>
        <v>337</v>
      </c>
      <c r="Z1262" s="9" t="str">
        <f t="shared" si="178"/>
        <v>ic Car</v>
      </c>
      <c r="AA1262" s="9" t="str">
        <f t="shared" si="179"/>
        <v>ppe</v>
      </c>
    </row>
    <row r="1263" spans="1:27" x14ac:dyDescent="0.25">
      <c r="A1263">
        <v>10349</v>
      </c>
      <c r="B1263">
        <v>34</v>
      </c>
      <c r="C1263">
        <v>100</v>
      </c>
      <c r="D1263">
        <v>5</v>
      </c>
      <c r="E1263" s="1">
        <v>42429.941666666666</v>
      </c>
      <c r="F1263" s="1">
        <v>42430.49490740741</v>
      </c>
      <c r="G1263" t="s">
        <v>16</v>
      </c>
      <c r="H1263" t="s">
        <v>107</v>
      </c>
      <c r="I1263" t="s">
        <v>18</v>
      </c>
      <c r="J1263" t="s">
        <v>19</v>
      </c>
      <c r="K1263">
        <v>10022</v>
      </c>
      <c r="L1263" t="s">
        <v>20</v>
      </c>
      <c r="M1263" t="s">
        <v>21</v>
      </c>
      <c r="N1263" t="s">
        <v>36</v>
      </c>
      <c r="O1263" t="s">
        <v>258</v>
      </c>
      <c r="P1263" s="14" t="str">
        <f t="shared" si="171"/>
        <v>Jeff Young</v>
      </c>
      <c r="Q1263" s="14" t="str">
        <f t="shared" si="172"/>
        <v>Jeff Young</v>
      </c>
      <c r="R1263" t="s">
        <v>33</v>
      </c>
      <c r="S1263" s="7">
        <f t="shared" si="173"/>
        <v>6</v>
      </c>
      <c r="T1263" s="7" t="str">
        <f t="shared" si="174"/>
        <v>Medium</v>
      </c>
      <c r="U1263" s="7" t="str">
        <f t="shared" si="175"/>
        <v>MEDIUM</v>
      </c>
      <c r="V1263" s="7" t="str">
        <f t="shared" si="176"/>
        <v>medium</v>
      </c>
      <c r="W1263" s="7" t="str">
        <f t="shared" si="177"/>
        <v>Medium</v>
      </c>
      <c r="X1263" s="9" t="str">
        <f>LEFT(A1263,2)</f>
        <v>10</v>
      </c>
      <c r="Y1263" s="9" t="str">
        <f>RIGHT(A1263,3)</f>
        <v>349</v>
      </c>
      <c r="Z1263" s="9" t="str">
        <f t="shared" si="178"/>
        <v>ic Car</v>
      </c>
      <c r="AA1263" s="9" t="str">
        <f t="shared" si="179"/>
        <v>ppe</v>
      </c>
    </row>
    <row r="1264" spans="1:27" x14ac:dyDescent="0.25">
      <c r="A1264">
        <v>10358</v>
      </c>
      <c r="B1264">
        <v>25</v>
      </c>
      <c r="C1264">
        <v>100</v>
      </c>
      <c r="D1264">
        <v>13</v>
      </c>
      <c r="E1264" s="1">
        <v>41479.027777777781</v>
      </c>
      <c r="F1264" s="1">
        <v>41481.129444444443</v>
      </c>
      <c r="G1264" t="s">
        <v>16</v>
      </c>
      <c r="H1264" t="s">
        <v>107</v>
      </c>
      <c r="I1264" t="s">
        <v>103</v>
      </c>
      <c r="K1264">
        <v>28034</v>
      </c>
      <c r="L1264" t="s">
        <v>104</v>
      </c>
      <c r="M1264" t="s">
        <v>27</v>
      </c>
      <c r="N1264" t="s">
        <v>105</v>
      </c>
      <c r="O1264" t="s">
        <v>106</v>
      </c>
      <c r="P1264" s="14" t="str">
        <f t="shared" si="171"/>
        <v>Diego Freyre</v>
      </c>
      <c r="Q1264" s="14" t="str">
        <f t="shared" si="172"/>
        <v>Diego Freyre</v>
      </c>
      <c r="R1264" t="s">
        <v>24</v>
      </c>
      <c r="S1264" s="7">
        <f t="shared" si="173"/>
        <v>5</v>
      </c>
      <c r="T1264" s="7" t="str">
        <f t="shared" si="174"/>
        <v>Small</v>
      </c>
      <c r="U1264" s="7" t="str">
        <f t="shared" si="175"/>
        <v>SMALL</v>
      </c>
      <c r="V1264" s="7" t="str">
        <f t="shared" si="176"/>
        <v>small</v>
      </c>
      <c r="W1264" s="7" t="str">
        <f t="shared" si="177"/>
        <v>Small</v>
      </c>
      <c r="X1264" s="9" t="str">
        <f>LEFT(A1264,2)</f>
        <v>10</v>
      </c>
      <c r="Y1264" s="9" t="str">
        <f>RIGHT(A1264,3)</f>
        <v>358</v>
      </c>
      <c r="Z1264" s="9" t="str">
        <f t="shared" si="178"/>
        <v>ic Car</v>
      </c>
      <c r="AA1264" s="9" t="str">
        <f t="shared" si="179"/>
        <v>ppe</v>
      </c>
    </row>
    <row r="1265" spans="1:27" x14ac:dyDescent="0.25">
      <c r="A1265">
        <v>10372</v>
      </c>
      <c r="B1265">
        <v>48</v>
      </c>
      <c r="C1265">
        <v>100</v>
      </c>
      <c r="D1265">
        <v>6</v>
      </c>
      <c r="E1265" s="1">
        <v>41869.940972222219</v>
      </c>
      <c r="F1265" s="1">
        <v>41870.543888888889</v>
      </c>
      <c r="G1265" t="s">
        <v>16</v>
      </c>
      <c r="H1265" t="s">
        <v>107</v>
      </c>
      <c r="I1265" t="s">
        <v>142</v>
      </c>
      <c r="J1265" t="s">
        <v>143</v>
      </c>
      <c r="K1265" t="s">
        <v>144</v>
      </c>
      <c r="L1265" t="s">
        <v>116</v>
      </c>
      <c r="M1265" t="s">
        <v>116</v>
      </c>
      <c r="N1265" t="s">
        <v>145</v>
      </c>
      <c r="O1265" t="s">
        <v>146</v>
      </c>
      <c r="P1265" s="14" t="str">
        <f t="shared" si="171"/>
        <v>Akiko Shimamura</v>
      </c>
      <c r="Q1265" s="14" t="str">
        <f t="shared" si="172"/>
        <v>Akiko Shimamura</v>
      </c>
      <c r="R1265" t="s">
        <v>89</v>
      </c>
      <c r="S1265" s="7">
        <f t="shared" si="173"/>
        <v>5</v>
      </c>
      <c r="T1265" s="7" t="str">
        <f t="shared" si="174"/>
        <v>Large</v>
      </c>
      <c r="U1265" s="7" t="str">
        <f t="shared" si="175"/>
        <v>LARGE</v>
      </c>
      <c r="V1265" s="7" t="str">
        <f t="shared" si="176"/>
        <v>large</v>
      </c>
      <c r="W1265" s="7" t="str">
        <f t="shared" si="177"/>
        <v>Large</v>
      </c>
      <c r="X1265" s="9" t="str">
        <f>LEFT(A1265,2)</f>
        <v>10</v>
      </c>
      <c r="Y1265" s="9" t="str">
        <f>RIGHT(A1265,3)</f>
        <v>372</v>
      </c>
      <c r="Z1265" s="9" t="str">
        <f t="shared" si="178"/>
        <v>ic Car</v>
      </c>
      <c r="AA1265" s="9" t="str">
        <f t="shared" si="179"/>
        <v>ppe</v>
      </c>
    </row>
    <row r="1266" spans="1:27" x14ac:dyDescent="0.25">
      <c r="A1266">
        <v>10383</v>
      </c>
      <c r="B1266">
        <v>38</v>
      </c>
      <c r="C1266">
        <v>100</v>
      </c>
      <c r="D1266">
        <v>1</v>
      </c>
      <c r="E1266" s="1">
        <v>41550.003472222219</v>
      </c>
      <c r="F1266" s="1">
        <v>41551.481226851851</v>
      </c>
      <c r="G1266" t="s">
        <v>16</v>
      </c>
      <c r="H1266" t="s">
        <v>107</v>
      </c>
      <c r="I1266" t="s">
        <v>103</v>
      </c>
      <c r="K1266">
        <v>28034</v>
      </c>
      <c r="L1266" t="s">
        <v>104</v>
      </c>
      <c r="M1266" t="s">
        <v>27</v>
      </c>
      <c r="N1266" t="s">
        <v>105</v>
      </c>
      <c r="O1266" t="s">
        <v>106</v>
      </c>
      <c r="P1266" s="14" t="str">
        <f t="shared" si="171"/>
        <v>Diego Freyre</v>
      </c>
      <c r="Q1266" s="14" t="str">
        <f t="shared" si="172"/>
        <v>Diego Freyre</v>
      </c>
      <c r="R1266" t="s">
        <v>33</v>
      </c>
      <c r="S1266" s="7">
        <f t="shared" si="173"/>
        <v>6</v>
      </c>
      <c r="T1266" s="7" t="str">
        <f t="shared" si="174"/>
        <v>Medium</v>
      </c>
      <c r="U1266" s="7" t="str">
        <f t="shared" si="175"/>
        <v>MEDIUM</v>
      </c>
      <c r="V1266" s="7" t="str">
        <f t="shared" si="176"/>
        <v>medium</v>
      </c>
      <c r="W1266" s="7" t="str">
        <f t="shared" si="177"/>
        <v>Medium</v>
      </c>
      <c r="X1266" s="9" t="str">
        <f>LEFT(A1266,2)</f>
        <v>10</v>
      </c>
      <c r="Y1266" s="9" t="str">
        <f>RIGHT(A1266,3)</f>
        <v>383</v>
      </c>
      <c r="Z1266" s="9" t="str">
        <f t="shared" si="178"/>
        <v>ic Car</v>
      </c>
      <c r="AA1266" s="9" t="str">
        <f t="shared" si="179"/>
        <v>ppe</v>
      </c>
    </row>
    <row r="1267" spans="1:27" x14ac:dyDescent="0.25">
      <c r="A1267">
        <v>10394</v>
      </c>
      <c r="B1267">
        <v>37</v>
      </c>
      <c r="C1267">
        <v>100</v>
      </c>
      <c r="D1267">
        <v>1</v>
      </c>
      <c r="E1267" s="1">
        <v>41579.07916666667</v>
      </c>
      <c r="F1267" s="1">
        <v>41579.981354166666</v>
      </c>
      <c r="G1267" t="s">
        <v>16</v>
      </c>
      <c r="H1267" t="s">
        <v>107</v>
      </c>
      <c r="I1267" t="s">
        <v>103</v>
      </c>
      <c r="K1267">
        <v>28034</v>
      </c>
      <c r="L1267" t="s">
        <v>104</v>
      </c>
      <c r="M1267" t="s">
        <v>27</v>
      </c>
      <c r="N1267" t="s">
        <v>105</v>
      </c>
      <c r="O1267" t="s">
        <v>106</v>
      </c>
      <c r="P1267" s="14" t="str">
        <f t="shared" si="171"/>
        <v>Diego Freyre</v>
      </c>
      <c r="Q1267" s="14" t="str">
        <f t="shared" si="172"/>
        <v>Diego Freyre</v>
      </c>
      <c r="R1267" t="s">
        <v>33</v>
      </c>
      <c r="S1267" s="7">
        <f t="shared" si="173"/>
        <v>6</v>
      </c>
      <c r="T1267" s="7" t="str">
        <f t="shared" si="174"/>
        <v>Medium</v>
      </c>
      <c r="U1267" s="7" t="str">
        <f t="shared" si="175"/>
        <v>MEDIUM</v>
      </c>
      <c r="V1267" s="7" t="str">
        <f t="shared" si="176"/>
        <v>medium</v>
      </c>
      <c r="W1267" s="7" t="str">
        <f t="shared" si="177"/>
        <v>Medium</v>
      </c>
      <c r="X1267" s="9" t="str">
        <f>LEFT(A1267,2)</f>
        <v>10</v>
      </c>
      <c r="Y1267" s="9" t="str">
        <f>RIGHT(A1267,3)</f>
        <v>394</v>
      </c>
      <c r="Z1267" s="9" t="str">
        <f t="shared" si="178"/>
        <v>ic Car</v>
      </c>
      <c r="AA1267" s="9" t="str">
        <f t="shared" si="179"/>
        <v>ppe</v>
      </c>
    </row>
    <row r="1268" spans="1:27" x14ac:dyDescent="0.25">
      <c r="A1268">
        <v>10413</v>
      </c>
      <c r="B1268">
        <v>49</v>
      </c>
      <c r="C1268">
        <v>100</v>
      </c>
      <c r="D1268">
        <v>5</v>
      </c>
      <c r="E1268" s="1">
        <v>42041.022916666669</v>
      </c>
      <c r="F1268" s="1">
        <v>42041.412800925929</v>
      </c>
      <c r="G1268" t="s">
        <v>16</v>
      </c>
      <c r="H1268" t="s">
        <v>107</v>
      </c>
      <c r="I1268" t="s">
        <v>65</v>
      </c>
      <c r="J1268" t="s">
        <v>66</v>
      </c>
      <c r="K1268">
        <v>97562</v>
      </c>
      <c r="L1268" t="s">
        <v>20</v>
      </c>
      <c r="M1268" t="s">
        <v>21</v>
      </c>
      <c r="N1268" t="s">
        <v>67</v>
      </c>
      <c r="O1268" t="s">
        <v>37</v>
      </c>
      <c r="P1268" s="14" t="str">
        <f t="shared" si="171"/>
        <v>Julie King</v>
      </c>
      <c r="Q1268" s="14" t="str">
        <f t="shared" si="172"/>
        <v>Julie King</v>
      </c>
      <c r="R1268" t="s">
        <v>33</v>
      </c>
      <c r="S1268" s="7">
        <f t="shared" si="173"/>
        <v>6</v>
      </c>
      <c r="T1268" s="7" t="str">
        <f t="shared" si="174"/>
        <v>Medium</v>
      </c>
      <c r="U1268" s="7" t="str">
        <f t="shared" si="175"/>
        <v>MEDIUM</v>
      </c>
      <c r="V1268" s="7" t="str">
        <f t="shared" si="176"/>
        <v>medium</v>
      </c>
      <c r="W1268" s="7" t="str">
        <f t="shared" si="177"/>
        <v>Medium</v>
      </c>
      <c r="X1268" s="9" t="str">
        <f>LEFT(A1268,2)</f>
        <v>10</v>
      </c>
      <c r="Y1268" s="9" t="str">
        <f>RIGHT(A1268,3)</f>
        <v>413</v>
      </c>
      <c r="Z1268" s="9" t="str">
        <f t="shared" si="178"/>
        <v>ic Car</v>
      </c>
      <c r="AA1268" s="9" t="str">
        <f t="shared" si="179"/>
        <v>ppe</v>
      </c>
    </row>
    <row r="1269" spans="1:27" x14ac:dyDescent="0.25">
      <c r="A1269">
        <v>10100</v>
      </c>
      <c r="B1269">
        <v>22</v>
      </c>
      <c r="C1269">
        <v>86.51</v>
      </c>
      <c r="D1269">
        <v>4</v>
      </c>
      <c r="E1269" s="1">
        <v>42781.959027777775</v>
      </c>
      <c r="F1269" s="1">
        <v>42783.267337962963</v>
      </c>
      <c r="G1269" t="s">
        <v>16</v>
      </c>
      <c r="H1269" t="s">
        <v>289</v>
      </c>
      <c r="I1269" t="s">
        <v>159</v>
      </c>
      <c r="J1269" t="s">
        <v>160</v>
      </c>
      <c r="K1269">
        <v>62005</v>
      </c>
      <c r="L1269" t="s">
        <v>20</v>
      </c>
      <c r="M1269" t="s">
        <v>21</v>
      </c>
      <c r="N1269" t="s">
        <v>36</v>
      </c>
      <c r="O1269" t="s">
        <v>158</v>
      </c>
      <c r="P1269" s="14" t="str">
        <f t="shared" si="171"/>
        <v>Valarie Young</v>
      </c>
      <c r="Q1269" s="14" t="str">
        <f t="shared" si="172"/>
        <v>Valarie Young</v>
      </c>
      <c r="R1269" t="s">
        <v>24</v>
      </c>
      <c r="S1269" s="7">
        <f t="shared" si="173"/>
        <v>5</v>
      </c>
      <c r="T1269" s="7" t="str">
        <f t="shared" si="174"/>
        <v>Small</v>
      </c>
      <c r="U1269" s="7" t="str">
        <f t="shared" si="175"/>
        <v>SMALL</v>
      </c>
      <c r="V1269" s="7" t="str">
        <f t="shared" si="176"/>
        <v>small</v>
      </c>
      <c r="W1269" s="7" t="str">
        <f t="shared" si="177"/>
        <v>Small</v>
      </c>
      <c r="X1269" s="9" t="str">
        <f>LEFT(A1269,2)</f>
        <v>10</v>
      </c>
      <c r="Y1269" s="9" t="str">
        <f>RIGHT(A1269,3)</f>
        <v>100</v>
      </c>
      <c r="Z1269" s="9" t="str">
        <f t="shared" si="178"/>
        <v>ge Car</v>
      </c>
      <c r="AA1269" s="9" t="str">
        <f t="shared" si="179"/>
        <v>ppe</v>
      </c>
    </row>
    <row r="1270" spans="1:27" x14ac:dyDescent="0.25">
      <c r="A1270">
        <v>10110</v>
      </c>
      <c r="B1270">
        <v>28</v>
      </c>
      <c r="C1270">
        <v>89.27</v>
      </c>
      <c r="D1270">
        <v>8</v>
      </c>
      <c r="E1270" s="1">
        <v>41567.024305555555</v>
      </c>
      <c r="F1270" s="1">
        <v>41569.190138888887</v>
      </c>
      <c r="G1270" t="s">
        <v>16</v>
      </c>
      <c r="H1270" t="s">
        <v>289</v>
      </c>
      <c r="I1270" t="s">
        <v>265</v>
      </c>
      <c r="K1270" t="s">
        <v>266</v>
      </c>
      <c r="L1270" t="s">
        <v>99</v>
      </c>
      <c r="M1270" t="s">
        <v>27</v>
      </c>
      <c r="N1270" t="s">
        <v>267</v>
      </c>
      <c r="O1270" t="s">
        <v>55</v>
      </c>
      <c r="P1270" s="14" t="str">
        <f t="shared" si="171"/>
        <v>Victoria Ashworth</v>
      </c>
      <c r="Q1270" s="14" t="str">
        <f t="shared" si="172"/>
        <v>Victoria Ashworth</v>
      </c>
      <c r="R1270" t="s">
        <v>24</v>
      </c>
      <c r="S1270" s="7">
        <f t="shared" si="173"/>
        <v>5</v>
      </c>
      <c r="T1270" s="7" t="str">
        <f t="shared" si="174"/>
        <v>Small</v>
      </c>
      <c r="U1270" s="7" t="str">
        <f t="shared" si="175"/>
        <v>SMALL</v>
      </c>
      <c r="V1270" s="7" t="str">
        <f t="shared" si="176"/>
        <v>small</v>
      </c>
      <c r="W1270" s="7" t="str">
        <f t="shared" si="177"/>
        <v>Small</v>
      </c>
      <c r="X1270" s="9" t="str">
        <f>LEFT(A1270,2)</f>
        <v>10</v>
      </c>
      <c r="Y1270" s="9" t="str">
        <f>RIGHT(A1270,3)</f>
        <v>110</v>
      </c>
      <c r="Z1270" s="9" t="str">
        <f t="shared" si="178"/>
        <v>ge Car</v>
      </c>
      <c r="AA1270" s="9" t="str">
        <f t="shared" si="179"/>
        <v>ppe</v>
      </c>
    </row>
    <row r="1271" spans="1:27" x14ac:dyDescent="0.25">
      <c r="A1271">
        <v>10124</v>
      </c>
      <c r="B1271">
        <v>36</v>
      </c>
      <c r="C1271">
        <v>85.59</v>
      </c>
      <c r="D1271">
        <v>7</v>
      </c>
      <c r="E1271" s="1">
        <v>41837.002083333333</v>
      </c>
      <c r="F1271" s="1">
        <v>41839.257071759261</v>
      </c>
      <c r="G1271" t="s">
        <v>16</v>
      </c>
      <c r="H1271" t="s">
        <v>289</v>
      </c>
      <c r="I1271" t="s">
        <v>283</v>
      </c>
      <c r="J1271" t="s">
        <v>284</v>
      </c>
      <c r="K1271">
        <v>83030</v>
      </c>
      <c r="L1271" t="s">
        <v>20</v>
      </c>
      <c r="M1271" t="s">
        <v>21</v>
      </c>
      <c r="N1271" t="s">
        <v>67</v>
      </c>
      <c r="O1271" t="s">
        <v>221</v>
      </c>
      <c r="P1271" s="14" t="str">
        <f t="shared" si="171"/>
        <v>Sue King</v>
      </c>
      <c r="Q1271" s="14" t="str">
        <f t="shared" si="172"/>
        <v>Sue King</v>
      </c>
      <c r="R1271" t="s">
        <v>33</v>
      </c>
      <c r="S1271" s="7">
        <f t="shared" si="173"/>
        <v>6</v>
      </c>
      <c r="T1271" s="7" t="str">
        <f t="shared" si="174"/>
        <v>Medium</v>
      </c>
      <c r="U1271" s="7" t="str">
        <f t="shared" si="175"/>
        <v>MEDIUM</v>
      </c>
      <c r="V1271" s="7" t="str">
        <f t="shared" si="176"/>
        <v>medium</v>
      </c>
      <c r="W1271" s="7" t="str">
        <f t="shared" si="177"/>
        <v>Medium</v>
      </c>
      <c r="X1271" s="9" t="str">
        <f>LEFT(A1271,2)</f>
        <v>10</v>
      </c>
      <c r="Y1271" s="9" t="str">
        <f>RIGHT(A1271,3)</f>
        <v>124</v>
      </c>
      <c r="Z1271" s="9" t="str">
        <f t="shared" si="178"/>
        <v>ge Car</v>
      </c>
      <c r="AA1271" s="9" t="str">
        <f t="shared" si="179"/>
        <v>ppe</v>
      </c>
    </row>
    <row r="1272" spans="1:27" x14ac:dyDescent="0.25">
      <c r="A1272">
        <v>10148</v>
      </c>
      <c r="B1272">
        <v>34</v>
      </c>
      <c r="C1272">
        <v>100</v>
      </c>
      <c r="D1272">
        <v>1</v>
      </c>
      <c r="E1272" s="1">
        <v>42679.959722222222</v>
      </c>
      <c r="F1272" s="1">
        <v>42682.114004629628</v>
      </c>
      <c r="G1272" t="s">
        <v>16</v>
      </c>
      <c r="H1272" t="s">
        <v>289</v>
      </c>
      <c r="I1272" t="s">
        <v>163</v>
      </c>
      <c r="J1272" t="s">
        <v>91</v>
      </c>
      <c r="K1272">
        <v>2060</v>
      </c>
      <c r="L1272" t="s">
        <v>56</v>
      </c>
      <c r="M1272" t="s">
        <v>57</v>
      </c>
      <c r="N1272" t="s">
        <v>164</v>
      </c>
      <c r="O1272" t="s">
        <v>165</v>
      </c>
      <c r="P1272" s="14" t="str">
        <f t="shared" si="171"/>
        <v>Anna O'Hara</v>
      </c>
      <c r="Q1272" s="14" t="str">
        <f t="shared" si="172"/>
        <v>Anna O'Hara</v>
      </c>
      <c r="R1272" t="s">
        <v>33</v>
      </c>
      <c r="S1272" s="7">
        <f t="shared" si="173"/>
        <v>6</v>
      </c>
      <c r="T1272" s="7" t="str">
        <f t="shared" si="174"/>
        <v>Medium</v>
      </c>
      <c r="U1272" s="7" t="str">
        <f t="shared" si="175"/>
        <v>MEDIUM</v>
      </c>
      <c r="V1272" s="7" t="str">
        <f t="shared" si="176"/>
        <v>medium</v>
      </c>
      <c r="W1272" s="7" t="str">
        <f t="shared" si="177"/>
        <v>Medium</v>
      </c>
      <c r="X1272" s="9" t="str">
        <f>LEFT(A1272,2)</f>
        <v>10</v>
      </c>
      <c r="Y1272" s="9" t="str">
        <f>RIGHT(A1272,3)</f>
        <v>148</v>
      </c>
      <c r="Z1272" s="9" t="str">
        <f t="shared" si="178"/>
        <v>ge Car</v>
      </c>
      <c r="AA1272" s="9" t="str">
        <f t="shared" si="179"/>
        <v>ppe</v>
      </c>
    </row>
    <row r="1273" spans="1:27" x14ac:dyDescent="0.25">
      <c r="A1273">
        <v>10162</v>
      </c>
      <c r="B1273">
        <v>39</v>
      </c>
      <c r="C1273">
        <v>100</v>
      </c>
      <c r="D1273">
        <v>10</v>
      </c>
      <c r="E1273" s="1">
        <v>42055.040277777778</v>
      </c>
      <c r="F1273" s="1">
        <v>42057.071145833332</v>
      </c>
      <c r="G1273" t="s">
        <v>16</v>
      </c>
      <c r="H1273" t="s">
        <v>289</v>
      </c>
      <c r="I1273" t="s">
        <v>38</v>
      </c>
      <c r="J1273" t="s">
        <v>35</v>
      </c>
      <c r="L1273" t="s">
        <v>20</v>
      </c>
      <c r="M1273" t="s">
        <v>21</v>
      </c>
      <c r="N1273" t="s">
        <v>39</v>
      </c>
      <c r="O1273" t="s">
        <v>37</v>
      </c>
      <c r="P1273" s="14" t="str">
        <f t="shared" si="171"/>
        <v>Julie Brown</v>
      </c>
      <c r="Q1273" s="14" t="str">
        <f t="shared" si="172"/>
        <v>Julie Brown</v>
      </c>
      <c r="R1273" t="s">
        <v>33</v>
      </c>
      <c r="S1273" s="7">
        <f t="shared" si="173"/>
        <v>6</v>
      </c>
      <c r="T1273" s="7" t="str">
        <f t="shared" si="174"/>
        <v>Medium</v>
      </c>
      <c r="U1273" s="7" t="str">
        <f t="shared" si="175"/>
        <v>MEDIUM</v>
      </c>
      <c r="V1273" s="7" t="str">
        <f t="shared" si="176"/>
        <v>medium</v>
      </c>
      <c r="W1273" s="7" t="str">
        <f t="shared" si="177"/>
        <v>Medium</v>
      </c>
      <c r="X1273" s="9" t="str">
        <f>LEFT(A1273,2)</f>
        <v>10</v>
      </c>
      <c r="Y1273" s="9" t="str">
        <f>RIGHT(A1273,3)</f>
        <v>162</v>
      </c>
      <c r="Z1273" s="9" t="str">
        <f t="shared" si="178"/>
        <v>ge Car</v>
      </c>
      <c r="AA1273" s="9" t="str">
        <f t="shared" si="179"/>
        <v>ppe</v>
      </c>
    </row>
    <row r="1274" spans="1:27" x14ac:dyDescent="0.25">
      <c r="A1274">
        <v>10173</v>
      </c>
      <c r="B1274">
        <v>21</v>
      </c>
      <c r="C1274">
        <v>75.459999999999994</v>
      </c>
      <c r="D1274">
        <v>14</v>
      </c>
      <c r="E1274" s="1">
        <v>42158.944444444445</v>
      </c>
      <c r="F1274" s="1">
        <v>42160.452025462961</v>
      </c>
      <c r="G1274" t="s">
        <v>16</v>
      </c>
      <c r="H1274" t="s">
        <v>289</v>
      </c>
      <c r="I1274" t="s">
        <v>290</v>
      </c>
      <c r="K1274">
        <v>24100</v>
      </c>
      <c r="L1274" t="s">
        <v>148</v>
      </c>
      <c r="M1274" t="s">
        <v>27</v>
      </c>
      <c r="N1274" t="s">
        <v>291</v>
      </c>
      <c r="O1274" t="s">
        <v>292</v>
      </c>
      <c r="P1274" s="14" t="str">
        <f t="shared" si="171"/>
        <v>Giovanni Rovelli</v>
      </c>
      <c r="Q1274" s="14" t="str">
        <f t="shared" si="172"/>
        <v>Giovanni Rovelli</v>
      </c>
      <c r="R1274" t="s">
        <v>24</v>
      </c>
      <c r="S1274" s="7">
        <f t="shared" si="173"/>
        <v>5</v>
      </c>
      <c r="T1274" s="7" t="str">
        <f t="shared" si="174"/>
        <v>Small</v>
      </c>
      <c r="U1274" s="7" t="str">
        <f t="shared" si="175"/>
        <v>SMALL</v>
      </c>
      <c r="V1274" s="7" t="str">
        <f t="shared" si="176"/>
        <v>small</v>
      </c>
      <c r="W1274" s="7" t="str">
        <f t="shared" si="177"/>
        <v>Small</v>
      </c>
      <c r="X1274" s="9" t="str">
        <f>LEFT(A1274,2)</f>
        <v>10</v>
      </c>
      <c r="Y1274" s="9" t="str">
        <f>RIGHT(A1274,3)</f>
        <v>173</v>
      </c>
      <c r="Z1274" s="9" t="str">
        <f t="shared" si="178"/>
        <v>ge Car</v>
      </c>
      <c r="AA1274" s="9" t="str">
        <f t="shared" si="179"/>
        <v>ppe</v>
      </c>
    </row>
    <row r="1275" spans="1:27" x14ac:dyDescent="0.25">
      <c r="A1275">
        <v>10182</v>
      </c>
      <c r="B1275">
        <v>36</v>
      </c>
      <c r="C1275">
        <v>100</v>
      </c>
      <c r="D1275">
        <v>11</v>
      </c>
      <c r="E1275" s="1">
        <v>41141.088194444441</v>
      </c>
      <c r="F1275" s="1">
        <v>41143.902928240743</v>
      </c>
      <c r="G1275" t="s">
        <v>16</v>
      </c>
      <c r="H1275" t="s">
        <v>289</v>
      </c>
      <c r="I1275" t="s">
        <v>156</v>
      </c>
      <c r="J1275" t="s">
        <v>35</v>
      </c>
      <c r="K1275">
        <v>97562</v>
      </c>
      <c r="L1275" t="s">
        <v>20</v>
      </c>
      <c r="M1275" t="s">
        <v>21</v>
      </c>
      <c r="N1275" t="s">
        <v>157</v>
      </c>
      <c r="O1275" t="s">
        <v>158</v>
      </c>
      <c r="P1275" s="14" t="str">
        <f t="shared" si="171"/>
        <v>Valarie Nelson</v>
      </c>
      <c r="Q1275" s="14" t="str">
        <f t="shared" si="172"/>
        <v>Valarie Nelson</v>
      </c>
      <c r="R1275" t="s">
        <v>33</v>
      </c>
      <c r="S1275" s="7">
        <f t="shared" si="173"/>
        <v>6</v>
      </c>
      <c r="T1275" s="7" t="str">
        <f t="shared" si="174"/>
        <v>Medium</v>
      </c>
      <c r="U1275" s="7" t="str">
        <f t="shared" si="175"/>
        <v>MEDIUM</v>
      </c>
      <c r="V1275" s="7" t="str">
        <f t="shared" si="176"/>
        <v>medium</v>
      </c>
      <c r="W1275" s="7" t="str">
        <f t="shared" si="177"/>
        <v>Medium</v>
      </c>
      <c r="X1275" s="9" t="str">
        <f>LEFT(A1275,2)</f>
        <v>10</v>
      </c>
      <c r="Y1275" s="9" t="str">
        <f>RIGHT(A1275,3)</f>
        <v>182</v>
      </c>
      <c r="Z1275" s="9" t="str">
        <f t="shared" si="178"/>
        <v>ge Car</v>
      </c>
      <c r="AA1275" s="9" t="str">
        <f t="shared" si="179"/>
        <v>ppe</v>
      </c>
    </row>
    <row r="1276" spans="1:27" x14ac:dyDescent="0.25">
      <c r="A1276">
        <v>10193</v>
      </c>
      <c r="B1276">
        <v>24</v>
      </c>
      <c r="C1276">
        <v>97.55</v>
      </c>
      <c r="D1276">
        <v>15</v>
      </c>
      <c r="E1276" s="1">
        <v>41463.056944444441</v>
      </c>
      <c r="F1276" s="1">
        <v>41465.732708333337</v>
      </c>
      <c r="G1276" t="s">
        <v>16</v>
      </c>
      <c r="H1276" t="s">
        <v>289</v>
      </c>
      <c r="I1276" t="s">
        <v>293</v>
      </c>
      <c r="J1276" t="s">
        <v>55</v>
      </c>
      <c r="K1276">
        <v>3150</v>
      </c>
      <c r="L1276" t="s">
        <v>56</v>
      </c>
      <c r="M1276" t="s">
        <v>57</v>
      </c>
      <c r="N1276" t="s">
        <v>294</v>
      </c>
      <c r="O1276" t="s">
        <v>295</v>
      </c>
      <c r="P1276" s="14" t="str">
        <f t="shared" si="171"/>
        <v>Sean Connery</v>
      </c>
      <c r="Q1276" s="14" t="str">
        <f t="shared" si="172"/>
        <v>Sean Connery</v>
      </c>
      <c r="R1276" t="s">
        <v>24</v>
      </c>
      <c r="S1276" s="7">
        <f t="shared" si="173"/>
        <v>5</v>
      </c>
      <c r="T1276" s="7" t="str">
        <f t="shared" si="174"/>
        <v>Small</v>
      </c>
      <c r="U1276" s="7" t="str">
        <f t="shared" si="175"/>
        <v>SMALL</v>
      </c>
      <c r="V1276" s="7" t="str">
        <f t="shared" si="176"/>
        <v>small</v>
      </c>
      <c r="W1276" s="7" t="str">
        <f t="shared" si="177"/>
        <v>Small</v>
      </c>
      <c r="X1276" s="9" t="str">
        <f>LEFT(A1276,2)</f>
        <v>10</v>
      </c>
      <c r="Y1276" s="9" t="str">
        <f>RIGHT(A1276,3)</f>
        <v>193</v>
      </c>
      <c r="Z1276" s="9" t="str">
        <f t="shared" si="178"/>
        <v>ge Car</v>
      </c>
      <c r="AA1276" s="9" t="str">
        <f t="shared" si="179"/>
        <v>ppe</v>
      </c>
    </row>
    <row r="1277" spans="1:27" x14ac:dyDescent="0.25">
      <c r="A1277">
        <v>10204</v>
      </c>
      <c r="B1277">
        <v>29</v>
      </c>
      <c r="C1277">
        <v>85.59</v>
      </c>
      <c r="D1277">
        <v>5</v>
      </c>
      <c r="E1277" s="1">
        <v>42029.008333333331</v>
      </c>
      <c r="F1277" s="1">
        <v>42030.795891203707</v>
      </c>
      <c r="G1277" t="s">
        <v>16</v>
      </c>
      <c r="H1277" t="s">
        <v>289</v>
      </c>
      <c r="I1277" t="s">
        <v>18</v>
      </c>
      <c r="J1277" t="s">
        <v>19</v>
      </c>
      <c r="K1277">
        <v>10022</v>
      </c>
      <c r="L1277" t="s">
        <v>20</v>
      </c>
      <c r="M1277" t="s">
        <v>21</v>
      </c>
      <c r="N1277" t="s">
        <v>36</v>
      </c>
      <c r="O1277" t="s">
        <v>258</v>
      </c>
      <c r="P1277" s="14" t="str">
        <f t="shared" si="171"/>
        <v>Jeff Young</v>
      </c>
      <c r="Q1277" s="14" t="str">
        <f t="shared" si="172"/>
        <v>Jeff Young</v>
      </c>
      <c r="R1277" t="s">
        <v>24</v>
      </c>
      <c r="S1277" s="7">
        <f t="shared" si="173"/>
        <v>5</v>
      </c>
      <c r="T1277" s="7" t="str">
        <f t="shared" si="174"/>
        <v>Small</v>
      </c>
      <c r="U1277" s="7" t="str">
        <f t="shared" si="175"/>
        <v>SMALL</v>
      </c>
      <c r="V1277" s="7" t="str">
        <f t="shared" si="176"/>
        <v>small</v>
      </c>
      <c r="W1277" s="7" t="str">
        <f t="shared" si="177"/>
        <v>Small</v>
      </c>
      <c r="X1277" s="9" t="str">
        <f>LEFT(A1277,2)</f>
        <v>10</v>
      </c>
      <c r="Y1277" s="9" t="str">
        <f>RIGHT(A1277,3)</f>
        <v>204</v>
      </c>
      <c r="Z1277" s="9" t="str">
        <f t="shared" si="178"/>
        <v>ge Car</v>
      </c>
      <c r="AA1277" s="9" t="str">
        <f t="shared" si="179"/>
        <v>ppe</v>
      </c>
    </row>
    <row r="1278" spans="1:27" x14ac:dyDescent="0.25">
      <c r="A1278">
        <v>10213</v>
      </c>
      <c r="B1278">
        <v>38</v>
      </c>
      <c r="C1278">
        <v>94.79</v>
      </c>
      <c r="D1278">
        <v>1</v>
      </c>
      <c r="E1278" s="1">
        <v>41115.988888888889</v>
      </c>
      <c r="F1278" s="1">
        <v>41118.525960648149</v>
      </c>
      <c r="G1278" t="s">
        <v>16</v>
      </c>
      <c r="H1278" t="s">
        <v>289</v>
      </c>
      <c r="I1278" t="s">
        <v>184</v>
      </c>
      <c r="K1278" t="s">
        <v>193</v>
      </c>
      <c r="L1278" t="s">
        <v>99</v>
      </c>
      <c r="M1278" t="s">
        <v>27</v>
      </c>
      <c r="N1278" t="s">
        <v>194</v>
      </c>
      <c r="O1278" t="s">
        <v>195</v>
      </c>
      <c r="P1278" s="14" t="str">
        <f t="shared" si="171"/>
        <v>Thomas Hardy</v>
      </c>
      <c r="Q1278" s="14" t="str">
        <f t="shared" si="172"/>
        <v>Thomas Hardy</v>
      </c>
      <c r="R1278" t="s">
        <v>33</v>
      </c>
      <c r="S1278" s="7">
        <f t="shared" si="173"/>
        <v>6</v>
      </c>
      <c r="T1278" s="7" t="str">
        <f t="shared" si="174"/>
        <v>Medium</v>
      </c>
      <c r="U1278" s="7" t="str">
        <f t="shared" si="175"/>
        <v>MEDIUM</v>
      </c>
      <c r="V1278" s="7" t="str">
        <f t="shared" si="176"/>
        <v>medium</v>
      </c>
      <c r="W1278" s="7" t="str">
        <f t="shared" si="177"/>
        <v>Medium</v>
      </c>
      <c r="X1278" s="9" t="str">
        <f>LEFT(A1278,2)</f>
        <v>10</v>
      </c>
      <c r="Y1278" s="9" t="str">
        <f>RIGHT(A1278,3)</f>
        <v>213</v>
      </c>
      <c r="Z1278" s="9" t="str">
        <f t="shared" si="178"/>
        <v>ge Car</v>
      </c>
      <c r="AA1278" s="9" t="str">
        <f t="shared" si="179"/>
        <v>ppe</v>
      </c>
    </row>
    <row r="1279" spans="1:27" x14ac:dyDescent="0.25">
      <c r="A1279">
        <v>10227</v>
      </c>
      <c r="B1279">
        <v>34</v>
      </c>
      <c r="C1279">
        <v>100</v>
      </c>
      <c r="D1279">
        <v>11</v>
      </c>
      <c r="E1279" s="1">
        <v>41653.959027777775</v>
      </c>
      <c r="F1279" s="1">
        <v>41655.246921296297</v>
      </c>
      <c r="G1279" t="s">
        <v>16</v>
      </c>
      <c r="H1279" t="s">
        <v>289</v>
      </c>
      <c r="I1279" t="s">
        <v>127</v>
      </c>
      <c r="K1279">
        <v>69004</v>
      </c>
      <c r="L1279" t="s">
        <v>26</v>
      </c>
      <c r="M1279" t="s">
        <v>27</v>
      </c>
      <c r="N1279" t="s">
        <v>128</v>
      </c>
      <c r="O1279" t="s">
        <v>129</v>
      </c>
      <c r="P1279" s="14" t="str">
        <f t="shared" si="171"/>
        <v>Mary Saveley</v>
      </c>
      <c r="Q1279" s="14" t="str">
        <f t="shared" si="172"/>
        <v>Mary Saveley</v>
      </c>
      <c r="R1279" t="s">
        <v>33</v>
      </c>
      <c r="S1279" s="7">
        <f t="shared" si="173"/>
        <v>6</v>
      </c>
      <c r="T1279" s="7" t="str">
        <f t="shared" si="174"/>
        <v>Medium</v>
      </c>
      <c r="U1279" s="7" t="str">
        <f t="shared" si="175"/>
        <v>MEDIUM</v>
      </c>
      <c r="V1279" s="7" t="str">
        <f t="shared" si="176"/>
        <v>medium</v>
      </c>
      <c r="W1279" s="7" t="str">
        <f t="shared" si="177"/>
        <v>Medium</v>
      </c>
      <c r="X1279" s="9" t="str">
        <f>LEFT(A1279,2)</f>
        <v>10</v>
      </c>
      <c r="Y1279" s="9" t="str">
        <f>RIGHT(A1279,3)</f>
        <v>227</v>
      </c>
      <c r="Z1279" s="9" t="str">
        <f t="shared" si="178"/>
        <v>ge Car</v>
      </c>
      <c r="AA1279" s="9" t="str">
        <f t="shared" si="179"/>
        <v>ppe</v>
      </c>
    </row>
    <row r="1280" spans="1:27" x14ac:dyDescent="0.25">
      <c r="A1280">
        <v>10241</v>
      </c>
      <c r="B1280">
        <v>42</v>
      </c>
      <c r="C1280">
        <v>90.19</v>
      </c>
      <c r="D1280">
        <v>3</v>
      </c>
      <c r="E1280" s="1">
        <v>41213.986111111109</v>
      </c>
      <c r="F1280" s="1">
        <v>41216.420393518521</v>
      </c>
      <c r="G1280" t="s">
        <v>16</v>
      </c>
      <c r="H1280" t="s">
        <v>289</v>
      </c>
      <c r="I1280" t="s">
        <v>280</v>
      </c>
      <c r="K1280">
        <v>67000</v>
      </c>
      <c r="L1280" t="s">
        <v>26</v>
      </c>
      <c r="M1280" t="s">
        <v>27</v>
      </c>
      <c r="N1280" t="s">
        <v>281</v>
      </c>
      <c r="O1280" t="s">
        <v>282</v>
      </c>
      <c r="P1280" s="14" t="str">
        <f t="shared" si="171"/>
        <v>Frederique Citeaux</v>
      </c>
      <c r="Q1280" s="14" t="str">
        <f t="shared" si="172"/>
        <v>Frederique Citeaux</v>
      </c>
      <c r="R1280" t="s">
        <v>33</v>
      </c>
      <c r="S1280" s="7">
        <f t="shared" si="173"/>
        <v>6</v>
      </c>
      <c r="T1280" s="7" t="str">
        <f t="shared" si="174"/>
        <v>Medium</v>
      </c>
      <c r="U1280" s="7" t="str">
        <f t="shared" si="175"/>
        <v>MEDIUM</v>
      </c>
      <c r="V1280" s="7" t="str">
        <f t="shared" si="176"/>
        <v>medium</v>
      </c>
      <c r="W1280" s="7" t="str">
        <f t="shared" si="177"/>
        <v>Medium</v>
      </c>
      <c r="X1280" s="9" t="str">
        <f>LEFT(A1280,2)</f>
        <v>10</v>
      </c>
      <c r="Y1280" s="9" t="str">
        <f>RIGHT(A1280,3)</f>
        <v>241</v>
      </c>
      <c r="Z1280" s="9" t="str">
        <f t="shared" si="178"/>
        <v>ge Car</v>
      </c>
      <c r="AA1280" s="9" t="str">
        <f t="shared" si="179"/>
        <v>ppe</v>
      </c>
    </row>
    <row r="1281" spans="1:27" x14ac:dyDescent="0.25">
      <c r="A1281">
        <v>10280</v>
      </c>
      <c r="B1281">
        <v>35</v>
      </c>
      <c r="C1281">
        <v>100</v>
      </c>
      <c r="D1281">
        <v>17</v>
      </c>
      <c r="E1281" s="1">
        <v>41444.071527777778</v>
      </c>
      <c r="F1281" s="1">
        <v>41444.54483796296</v>
      </c>
      <c r="G1281" t="s">
        <v>16</v>
      </c>
      <c r="H1281" t="s">
        <v>289</v>
      </c>
      <c r="I1281" t="s">
        <v>147</v>
      </c>
      <c r="K1281">
        <v>10100</v>
      </c>
      <c r="L1281" t="s">
        <v>148</v>
      </c>
      <c r="M1281" t="s">
        <v>27</v>
      </c>
      <c r="N1281" t="s">
        <v>149</v>
      </c>
      <c r="O1281" t="s">
        <v>150</v>
      </c>
      <c r="P1281" s="14" t="str">
        <f t="shared" si="171"/>
        <v>Paolo Accorti</v>
      </c>
      <c r="Q1281" s="14" t="str">
        <f t="shared" si="172"/>
        <v>Paolo Accorti</v>
      </c>
      <c r="R1281" t="s">
        <v>33</v>
      </c>
      <c r="S1281" s="7">
        <f t="shared" si="173"/>
        <v>6</v>
      </c>
      <c r="T1281" s="7" t="str">
        <f t="shared" si="174"/>
        <v>Medium</v>
      </c>
      <c r="U1281" s="7" t="str">
        <f t="shared" si="175"/>
        <v>MEDIUM</v>
      </c>
      <c r="V1281" s="7" t="str">
        <f t="shared" si="176"/>
        <v>medium</v>
      </c>
      <c r="W1281" s="7" t="str">
        <f t="shared" si="177"/>
        <v>Medium</v>
      </c>
      <c r="X1281" s="9" t="str">
        <f>LEFT(A1281,2)</f>
        <v>10</v>
      </c>
      <c r="Y1281" s="9" t="str">
        <f>RIGHT(A1281,3)</f>
        <v>280</v>
      </c>
      <c r="Z1281" s="9" t="str">
        <f t="shared" si="178"/>
        <v>ge Car</v>
      </c>
      <c r="AA1281" s="9" t="str">
        <f t="shared" si="179"/>
        <v>ppe</v>
      </c>
    </row>
    <row r="1282" spans="1:27" x14ac:dyDescent="0.25">
      <c r="A1282">
        <v>10288</v>
      </c>
      <c r="B1282">
        <v>35</v>
      </c>
      <c r="C1282">
        <v>80.989999999999995</v>
      </c>
      <c r="D1282">
        <v>6</v>
      </c>
      <c r="E1282" s="1">
        <v>42134.027777777781</v>
      </c>
      <c r="F1282" s="1">
        <v>42135.0937962963</v>
      </c>
      <c r="G1282" t="s">
        <v>16</v>
      </c>
      <c r="H1282" t="s">
        <v>289</v>
      </c>
      <c r="I1282" t="s">
        <v>115</v>
      </c>
      <c r="K1282">
        <v>69045</v>
      </c>
      <c r="L1282" t="s">
        <v>115</v>
      </c>
      <c r="M1282" t="s">
        <v>57</v>
      </c>
      <c r="N1282" t="s">
        <v>230</v>
      </c>
      <c r="O1282" t="s">
        <v>231</v>
      </c>
      <c r="P1282" s="14" t="str">
        <f t="shared" si="171"/>
        <v>Wendy Victorino</v>
      </c>
      <c r="Q1282" s="14" t="str">
        <f t="shared" si="172"/>
        <v>Wendy Victorino</v>
      </c>
      <c r="R1282" t="s">
        <v>24</v>
      </c>
      <c r="S1282" s="7">
        <f t="shared" si="173"/>
        <v>5</v>
      </c>
      <c r="T1282" s="7" t="str">
        <f t="shared" si="174"/>
        <v>Small</v>
      </c>
      <c r="U1282" s="7" t="str">
        <f t="shared" si="175"/>
        <v>SMALL</v>
      </c>
      <c r="V1282" s="7" t="str">
        <f t="shared" si="176"/>
        <v>small</v>
      </c>
      <c r="W1282" s="7" t="str">
        <f t="shared" si="177"/>
        <v>Small</v>
      </c>
      <c r="X1282" s="9" t="str">
        <f>LEFT(A1282,2)</f>
        <v>10</v>
      </c>
      <c r="Y1282" s="9" t="str">
        <f>RIGHT(A1282,3)</f>
        <v>288</v>
      </c>
      <c r="Z1282" s="9" t="str">
        <f t="shared" si="178"/>
        <v>ge Car</v>
      </c>
      <c r="AA1282" s="9" t="str">
        <f t="shared" si="179"/>
        <v>ppe</v>
      </c>
    </row>
    <row r="1283" spans="1:27" x14ac:dyDescent="0.25">
      <c r="A1283">
        <v>10302</v>
      </c>
      <c r="B1283">
        <v>38</v>
      </c>
      <c r="C1283">
        <v>89.27</v>
      </c>
      <c r="D1283">
        <v>2</v>
      </c>
      <c r="E1283" s="1">
        <v>41991.947222222225</v>
      </c>
      <c r="F1283" s="1">
        <v>41994.272037037037</v>
      </c>
      <c r="G1283" t="s">
        <v>16</v>
      </c>
      <c r="H1283" t="s">
        <v>289</v>
      </c>
      <c r="I1283" t="s">
        <v>97</v>
      </c>
      <c r="K1283" t="s">
        <v>98</v>
      </c>
      <c r="L1283" t="s">
        <v>99</v>
      </c>
      <c r="M1283" t="s">
        <v>27</v>
      </c>
      <c r="N1283" t="s">
        <v>100</v>
      </c>
      <c r="O1283" t="s">
        <v>101</v>
      </c>
      <c r="P1283" s="14" t="str">
        <f t="shared" ref="P1283:P1346" si="180">CONCATENATE(O1283," ",N1283)</f>
        <v>Elizabeth Devon</v>
      </c>
      <c r="Q1283" s="14" t="str">
        <f t="shared" ref="Q1283:Q1346" si="181">O1283&amp;" "&amp;N1283</f>
        <v>Elizabeth Devon</v>
      </c>
      <c r="R1283" t="s">
        <v>33</v>
      </c>
      <c r="S1283" s="7">
        <f t="shared" ref="S1283:S1346" si="182">LEN(R1283)</f>
        <v>6</v>
      </c>
      <c r="T1283" s="7" t="str">
        <f t="shared" ref="T1283:T1346" si="183">TRIM(R1283)</f>
        <v>Medium</v>
      </c>
      <c r="U1283" s="7" t="str">
        <f t="shared" ref="U1283:U1346" si="184">UPPER(T1283)</f>
        <v>MEDIUM</v>
      </c>
      <c r="V1283" s="7" t="str">
        <f t="shared" ref="V1283:V1346" si="185">LOWER(U1283)</f>
        <v>medium</v>
      </c>
      <c r="W1283" s="7" t="str">
        <f t="shared" ref="W1283:W1346" si="186">PROPER(V1283)</f>
        <v>Medium</v>
      </c>
      <c r="X1283" s="9" t="str">
        <f>LEFT(A1283,2)</f>
        <v>10</v>
      </c>
      <c r="Y1283" s="9" t="str">
        <f>RIGHT(A1283,3)</f>
        <v>302</v>
      </c>
      <c r="Z1283" s="9" t="str">
        <f t="shared" ref="Z1283:Z1346" si="187">MID(H1283,6,6)</f>
        <v>ge Car</v>
      </c>
      <c r="AA1283" s="9" t="str">
        <f t="shared" ref="AA1283:AA1346" si="188">MID(G1283,4,3)</f>
        <v>ppe</v>
      </c>
    </row>
    <row r="1284" spans="1:27" x14ac:dyDescent="0.25">
      <c r="A1284">
        <v>10311</v>
      </c>
      <c r="B1284">
        <v>41</v>
      </c>
      <c r="C1284">
        <v>81.91</v>
      </c>
      <c r="D1284">
        <v>1</v>
      </c>
      <c r="E1284" s="1">
        <v>41345.044444444444</v>
      </c>
      <c r="F1284" s="1">
        <v>41346.339039351849</v>
      </c>
      <c r="G1284" t="s">
        <v>16</v>
      </c>
      <c r="H1284" t="s">
        <v>289</v>
      </c>
      <c r="I1284" t="s">
        <v>103</v>
      </c>
      <c r="K1284">
        <v>28034</v>
      </c>
      <c r="L1284" t="s">
        <v>104</v>
      </c>
      <c r="M1284" t="s">
        <v>27</v>
      </c>
      <c r="N1284" t="s">
        <v>105</v>
      </c>
      <c r="O1284" t="s">
        <v>106</v>
      </c>
      <c r="P1284" s="14" t="str">
        <f t="shared" si="180"/>
        <v>Diego Freyre</v>
      </c>
      <c r="Q1284" s="14" t="str">
        <f t="shared" si="181"/>
        <v>Diego Freyre</v>
      </c>
      <c r="R1284" t="s">
        <v>33</v>
      </c>
      <c r="S1284" s="7">
        <f t="shared" si="182"/>
        <v>6</v>
      </c>
      <c r="T1284" s="7" t="str">
        <f t="shared" si="183"/>
        <v>Medium</v>
      </c>
      <c r="U1284" s="7" t="str">
        <f t="shared" si="184"/>
        <v>MEDIUM</v>
      </c>
      <c r="V1284" s="7" t="str">
        <f t="shared" si="185"/>
        <v>medium</v>
      </c>
      <c r="W1284" s="7" t="str">
        <f t="shared" si="186"/>
        <v>Medium</v>
      </c>
      <c r="X1284" s="9" t="str">
        <f>LEFT(A1284,2)</f>
        <v>10</v>
      </c>
      <c r="Y1284" s="9" t="str">
        <f>RIGHT(A1284,3)</f>
        <v>311</v>
      </c>
      <c r="Z1284" s="9" t="str">
        <f t="shared" si="187"/>
        <v>ge Car</v>
      </c>
      <c r="AA1284" s="9" t="str">
        <f t="shared" si="188"/>
        <v>ppe</v>
      </c>
    </row>
    <row r="1285" spans="1:27" x14ac:dyDescent="0.25">
      <c r="A1285">
        <v>10332</v>
      </c>
      <c r="B1285">
        <v>50</v>
      </c>
      <c r="C1285">
        <v>100</v>
      </c>
      <c r="D1285">
        <v>2</v>
      </c>
      <c r="E1285" s="1">
        <v>41717.017361111109</v>
      </c>
      <c r="F1285" s="1">
        <v>41719.089004629626</v>
      </c>
      <c r="G1285" t="s">
        <v>16</v>
      </c>
      <c r="H1285" t="s">
        <v>289</v>
      </c>
      <c r="I1285" t="s">
        <v>265</v>
      </c>
      <c r="K1285" t="s">
        <v>266</v>
      </c>
      <c r="L1285" t="s">
        <v>99</v>
      </c>
      <c r="M1285" t="s">
        <v>27</v>
      </c>
      <c r="N1285" t="s">
        <v>267</v>
      </c>
      <c r="O1285" t="s">
        <v>55</v>
      </c>
      <c r="P1285" s="14" t="str">
        <f t="shared" si="180"/>
        <v>Victoria Ashworth</v>
      </c>
      <c r="Q1285" s="14" t="str">
        <f t="shared" si="181"/>
        <v>Victoria Ashworth</v>
      </c>
      <c r="R1285" t="s">
        <v>89</v>
      </c>
      <c r="S1285" s="7">
        <f t="shared" si="182"/>
        <v>5</v>
      </c>
      <c r="T1285" s="7" t="str">
        <f t="shared" si="183"/>
        <v>Large</v>
      </c>
      <c r="U1285" s="7" t="str">
        <f t="shared" si="184"/>
        <v>LARGE</v>
      </c>
      <c r="V1285" s="7" t="str">
        <f t="shared" si="185"/>
        <v>large</v>
      </c>
      <c r="W1285" s="7" t="str">
        <f t="shared" si="186"/>
        <v>Large</v>
      </c>
      <c r="X1285" s="9" t="str">
        <f>LEFT(A1285,2)</f>
        <v>10</v>
      </c>
      <c r="Y1285" s="9" t="str">
        <f>RIGHT(A1285,3)</f>
        <v>332</v>
      </c>
      <c r="Z1285" s="9" t="str">
        <f t="shared" si="187"/>
        <v>ge Car</v>
      </c>
      <c r="AA1285" s="9" t="str">
        <f t="shared" si="188"/>
        <v>ppe</v>
      </c>
    </row>
    <row r="1286" spans="1:27" x14ac:dyDescent="0.25">
      <c r="A1286">
        <v>10344</v>
      </c>
      <c r="B1286">
        <v>21</v>
      </c>
      <c r="C1286">
        <v>100</v>
      </c>
      <c r="D1286">
        <v>4</v>
      </c>
      <c r="E1286" s="1">
        <v>42164.005555555559</v>
      </c>
      <c r="F1286" s="1">
        <v>42165.979062500002</v>
      </c>
      <c r="G1286" t="s">
        <v>16</v>
      </c>
      <c r="H1286" t="s">
        <v>289</v>
      </c>
      <c r="I1286" t="s">
        <v>237</v>
      </c>
      <c r="K1286">
        <v>13008</v>
      </c>
      <c r="L1286" t="s">
        <v>26</v>
      </c>
      <c r="M1286" t="s">
        <v>27</v>
      </c>
      <c r="N1286" t="s">
        <v>238</v>
      </c>
      <c r="O1286" t="s">
        <v>239</v>
      </c>
      <c r="P1286" s="14" t="str">
        <f t="shared" si="180"/>
        <v>Laurence Lebihan</v>
      </c>
      <c r="Q1286" s="14" t="str">
        <f t="shared" si="181"/>
        <v>Laurence Lebihan</v>
      </c>
      <c r="R1286" t="s">
        <v>24</v>
      </c>
      <c r="S1286" s="7">
        <f t="shared" si="182"/>
        <v>5</v>
      </c>
      <c r="T1286" s="7" t="str">
        <f t="shared" si="183"/>
        <v>Small</v>
      </c>
      <c r="U1286" s="7" t="str">
        <f t="shared" si="184"/>
        <v>SMALL</v>
      </c>
      <c r="V1286" s="7" t="str">
        <f t="shared" si="185"/>
        <v>small</v>
      </c>
      <c r="W1286" s="7" t="str">
        <f t="shared" si="186"/>
        <v>Small</v>
      </c>
      <c r="X1286" s="9" t="str">
        <f>LEFT(A1286,2)</f>
        <v>10</v>
      </c>
      <c r="Y1286" s="9" t="str">
        <f>RIGHT(A1286,3)</f>
        <v>344</v>
      </c>
      <c r="Z1286" s="9" t="str">
        <f t="shared" si="187"/>
        <v>ge Car</v>
      </c>
      <c r="AA1286" s="9" t="str">
        <f t="shared" si="188"/>
        <v>ppe</v>
      </c>
    </row>
    <row r="1287" spans="1:27" x14ac:dyDescent="0.25">
      <c r="A1287">
        <v>10367</v>
      </c>
      <c r="B1287">
        <v>43</v>
      </c>
      <c r="C1287">
        <v>62.72</v>
      </c>
      <c r="D1287">
        <v>8</v>
      </c>
      <c r="E1287" s="1">
        <v>41086.04791666667</v>
      </c>
      <c r="F1287" s="1">
        <v>41087.32471064815</v>
      </c>
      <c r="G1287" t="s">
        <v>225</v>
      </c>
      <c r="H1287" t="s">
        <v>289</v>
      </c>
      <c r="I1287" t="s">
        <v>34</v>
      </c>
      <c r="J1287" t="s">
        <v>35</v>
      </c>
      <c r="K1287">
        <v>90003</v>
      </c>
      <c r="L1287" t="s">
        <v>20</v>
      </c>
      <c r="M1287" t="s">
        <v>21</v>
      </c>
      <c r="N1287" t="s">
        <v>36</v>
      </c>
      <c r="O1287" t="s">
        <v>37</v>
      </c>
      <c r="P1287" s="14" t="str">
        <f t="shared" si="180"/>
        <v>Julie Young</v>
      </c>
      <c r="Q1287" s="14" t="str">
        <f t="shared" si="181"/>
        <v>Julie Young</v>
      </c>
      <c r="R1287" t="s">
        <v>24</v>
      </c>
      <c r="S1287" s="7">
        <f t="shared" si="182"/>
        <v>5</v>
      </c>
      <c r="T1287" s="7" t="str">
        <f t="shared" si="183"/>
        <v>Small</v>
      </c>
      <c r="U1287" s="7" t="str">
        <f t="shared" si="184"/>
        <v>SMALL</v>
      </c>
      <c r="V1287" s="7" t="str">
        <f t="shared" si="185"/>
        <v>small</v>
      </c>
      <c r="W1287" s="7" t="str">
        <f t="shared" si="186"/>
        <v>Small</v>
      </c>
      <c r="X1287" s="9" t="str">
        <f>LEFT(A1287,2)</f>
        <v>10</v>
      </c>
      <c r="Y1287" s="9" t="str">
        <f>RIGHT(A1287,3)</f>
        <v>367</v>
      </c>
      <c r="Z1287" s="9" t="str">
        <f t="shared" si="187"/>
        <v>ge Car</v>
      </c>
      <c r="AA1287" s="9" t="str">
        <f t="shared" si="188"/>
        <v>olv</v>
      </c>
    </row>
    <row r="1288" spans="1:27" x14ac:dyDescent="0.25">
      <c r="A1288">
        <v>10380</v>
      </c>
      <c r="B1288">
        <v>32</v>
      </c>
      <c r="C1288">
        <v>100</v>
      </c>
      <c r="D1288">
        <v>1</v>
      </c>
      <c r="E1288" s="1">
        <v>42358.050694444442</v>
      </c>
      <c r="F1288" s="1">
        <v>42360.2340625</v>
      </c>
      <c r="G1288" t="s">
        <v>16</v>
      </c>
      <c r="H1288" t="s">
        <v>289</v>
      </c>
      <c r="I1288" t="s">
        <v>103</v>
      </c>
      <c r="K1288">
        <v>28034</v>
      </c>
      <c r="L1288" t="s">
        <v>104</v>
      </c>
      <c r="M1288" t="s">
        <v>27</v>
      </c>
      <c r="N1288" t="s">
        <v>105</v>
      </c>
      <c r="O1288" t="s">
        <v>106</v>
      </c>
      <c r="P1288" s="14" t="str">
        <f t="shared" si="180"/>
        <v>Diego Freyre</v>
      </c>
      <c r="Q1288" s="14" t="str">
        <f t="shared" si="181"/>
        <v>Diego Freyre</v>
      </c>
      <c r="R1288" t="s">
        <v>33</v>
      </c>
      <c r="S1288" s="7">
        <f t="shared" si="182"/>
        <v>6</v>
      </c>
      <c r="T1288" s="7" t="str">
        <f t="shared" si="183"/>
        <v>Medium</v>
      </c>
      <c r="U1288" s="7" t="str">
        <f t="shared" si="184"/>
        <v>MEDIUM</v>
      </c>
      <c r="V1288" s="7" t="str">
        <f t="shared" si="185"/>
        <v>medium</v>
      </c>
      <c r="W1288" s="7" t="str">
        <f t="shared" si="186"/>
        <v>Medium</v>
      </c>
      <c r="X1288" s="9" t="str">
        <f>LEFT(A1288,2)</f>
        <v>10</v>
      </c>
      <c r="Y1288" s="9" t="str">
        <f>RIGHT(A1288,3)</f>
        <v>380</v>
      </c>
      <c r="Z1288" s="9" t="str">
        <f t="shared" si="187"/>
        <v>ge Car</v>
      </c>
      <c r="AA1288" s="9" t="str">
        <f t="shared" si="188"/>
        <v>ppe</v>
      </c>
    </row>
    <row r="1289" spans="1:27" x14ac:dyDescent="0.25">
      <c r="A1289">
        <v>10407</v>
      </c>
      <c r="B1289">
        <v>6</v>
      </c>
      <c r="C1289">
        <v>90.19</v>
      </c>
      <c r="D1289">
        <v>3</v>
      </c>
      <c r="E1289" s="1">
        <v>41230.038888888892</v>
      </c>
      <c r="F1289" s="1">
        <v>41230.112627314818</v>
      </c>
      <c r="G1289" t="s">
        <v>222</v>
      </c>
      <c r="H1289" t="s">
        <v>289</v>
      </c>
      <c r="I1289" t="s">
        <v>220</v>
      </c>
      <c r="J1289" t="s">
        <v>35</v>
      </c>
      <c r="K1289">
        <v>94217</v>
      </c>
      <c r="L1289" t="s">
        <v>20</v>
      </c>
      <c r="M1289" t="s">
        <v>21</v>
      </c>
      <c r="N1289" t="s">
        <v>60</v>
      </c>
      <c r="O1289" t="s">
        <v>221</v>
      </c>
      <c r="P1289" s="14" t="str">
        <f t="shared" si="180"/>
        <v>Sue Frick</v>
      </c>
      <c r="Q1289" s="14" t="str">
        <f t="shared" si="181"/>
        <v>Sue Frick</v>
      </c>
      <c r="R1289" t="s">
        <v>24</v>
      </c>
      <c r="S1289" s="7">
        <f t="shared" si="182"/>
        <v>5</v>
      </c>
      <c r="T1289" s="7" t="str">
        <f t="shared" si="183"/>
        <v>Small</v>
      </c>
      <c r="U1289" s="7" t="str">
        <f t="shared" si="184"/>
        <v>SMALL</v>
      </c>
      <c r="V1289" s="7" t="str">
        <f t="shared" si="185"/>
        <v>small</v>
      </c>
      <c r="W1289" s="7" t="str">
        <f t="shared" si="186"/>
        <v>Small</v>
      </c>
      <c r="X1289" s="9" t="str">
        <f>LEFT(A1289,2)</f>
        <v>10</v>
      </c>
      <c r="Y1289" s="9" t="str">
        <f>RIGHT(A1289,3)</f>
        <v>407</v>
      </c>
      <c r="Z1289" s="9" t="str">
        <f t="shared" si="187"/>
        <v>ge Car</v>
      </c>
      <c r="AA1289" s="9" t="str">
        <f t="shared" si="188"/>
        <v>Hol</v>
      </c>
    </row>
    <row r="1290" spans="1:27" x14ac:dyDescent="0.25">
      <c r="A1290">
        <v>10420</v>
      </c>
      <c r="B1290">
        <v>66</v>
      </c>
      <c r="C1290">
        <v>92.95</v>
      </c>
      <c r="D1290">
        <v>6</v>
      </c>
      <c r="E1290" s="1">
        <v>41083.018055555556</v>
      </c>
      <c r="F1290" s="1">
        <v>41085.290416666663</v>
      </c>
      <c r="G1290" t="s">
        <v>171</v>
      </c>
      <c r="H1290" t="s">
        <v>289</v>
      </c>
      <c r="I1290" t="s">
        <v>90</v>
      </c>
      <c r="J1290" t="s">
        <v>91</v>
      </c>
      <c r="K1290">
        <v>2067</v>
      </c>
      <c r="L1290" t="s">
        <v>56</v>
      </c>
      <c r="M1290" t="s">
        <v>57</v>
      </c>
      <c r="N1290" t="s">
        <v>92</v>
      </c>
      <c r="O1290" t="s">
        <v>93</v>
      </c>
      <c r="P1290" s="14" t="str">
        <f t="shared" si="180"/>
        <v>Adrian Huxley</v>
      </c>
      <c r="Q1290" s="14" t="str">
        <f t="shared" si="181"/>
        <v>Adrian Huxley</v>
      </c>
      <c r="R1290" t="s">
        <v>33</v>
      </c>
      <c r="S1290" s="7">
        <f t="shared" si="182"/>
        <v>6</v>
      </c>
      <c r="T1290" s="7" t="str">
        <f t="shared" si="183"/>
        <v>Medium</v>
      </c>
      <c r="U1290" s="7" t="str">
        <f t="shared" si="184"/>
        <v>MEDIUM</v>
      </c>
      <c r="V1290" s="7" t="str">
        <f t="shared" si="185"/>
        <v>medium</v>
      </c>
      <c r="W1290" s="7" t="str">
        <f t="shared" si="186"/>
        <v>Medium</v>
      </c>
      <c r="X1290" s="9" t="str">
        <f>LEFT(A1290,2)</f>
        <v>10</v>
      </c>
      <c r="Y1290" s="9" t="str">
        <f>RIGHT(A1290,3)</f>
        <v>420</v>
      </c>
      <c r="Z1290" s="9" t="str">
        <f t="shared" si="187"/>
        <v>ge Car</v>
      </c>
      <c r="AA1290" s="9" t="str">
        <f t="shared" si="188"/>
        <v>Pro</v>
      </c>
    </row>
    <row r="1291" spans="1:27" x14ac:dyDescent="0.25">
      <c r="A1291">
        <v>10105</v>
      </c>
      <c r="B1291">
        <v>41</v>
      </c>
      <c r="C1291">
        <v>82.5</v>
      </c>
      <c r="D1291">
        <v>10</v>
      </c>
      <c r="E1291" s="1">
        <v>41406.030555555553</v>
      </c>
      <c r="F1291" s="1">
        <v>41406.563506944447</v>
      </c>
      <c r="G1291" t="s">
        <v>16</v>
      </c>
      <c r="H1291" t="s">
        <v>289</v>
      </c>
      <c r="I1291" t="s">
        <v>180</v>
      </c>
      <c r="K1291">
        <v>1734</v>
      </c>
      <c r="L1291" t="s">
        <v>181</v>
      </c>
      <c r="M1291" t="s">
        <v>27</v>
      </c>
      <c r="N1291" t="s">
        <v>182</v>
      </c>
      <c r="O1291" t="s">
        <v>183</v>
      </c>
      <c r="P1291" s="14" t="str">
        <f t="shared" si="180"/>
        <v>Jytte Petersen</v>
      </c>
      <c r="Q1291" s="14" t="str">
        <f t="shared" si="181"/>
        <v>Jytte Petersen</v>
      </c>
      <c r="R1291" t="s">
        <v>33</v>
      </c>
      <c r="S1291" s="7">
        <f t="shared" si="182"/>
        <v>6</v>
      </c>
      <c r="T1291" s="7" t="str">
        <f t="shared" si="183"/>
        <v>Medium</v>
      </c>
      <c r="U1291" s="7" t="str">
        <f t="shared" si="184"/>
        <v>MEDIUM</v>
      </c>
      <c r="V1291" s="7" t="str">
        <f t="shared" si="185"/>
        <v>medium</v>
      </c>
      <c r="W1291" s="7" t="str">
        <f t="shared" si="186"/>
        <v>Medium</v>
      </c>
      <c r="X1291" s="9" t="str">
        <f>LEFT(A1291,2)</f>
        <v>10</v>
      </c>
      <c r="Y1291" s="9" t="str">
        <f>RIGHT(A1291,3)</f>
        <v>105</v>
      </c>
      <c r="Z1291" s="9" t="str">
        <f t="shared" si="187"/>
        <v>ge Car</v>
      </c>
      <c r="AA1291" s="9" t="str">
        <f t="shared" si="188"/>
        <v>ppe</v>
      </c>
    </row>
    <row r="1292" spans="1:27" x14ac:dyDescent="0.25">
      <c r="A1292">
        <v>10117</v>
      </c>
      <c r="B1292">
        <v>23</v>
      </c>
      <c r="C1292">
        <v>97.42</v>
      </c>
      <c r="D1292">
        <v>4</v>
      </c>
      <c r="E1292" s="1">
        <v>41488.057638888888</v>
      </c>
      <c r="F1292" s="1">
        <v>41489.83253472222</v>
      </c>
      <c r="G1292" t="s">
        <v>16</v>
      </c>
      <c r="H1292" t="s">
        <v>289</v>
      </c>
      <c r="I1292" t="s">
        <v>115</v>
      </c>
      <c r="K1292">
        <v>79903</v>
      </c>
      <c r="L1292" t="s">
        <v>115</v>
      </c>
      <c r="M1292" t="s">
        <v>116</v>
      </c>
      <c r="N1292" t="s">
        <v>117</v>
      </c>
      <c r="O1292" t="s">
        <v>118</v>
      </c>
      <c r="P1292" s="14" t="str">
        <f t="shared" si="180"/>
        <v>Eric Natividad</v>
      </c>
      <c r="Q1292" s="14" t="str">
        <f t="shared" si="181"/>
        <v>Eric Natividad</v>
      </c>
      <c r="R1292" t="s">
        <v>24</v>
      </c>
      <c r="S1292" s="7">
        <f t="shared" si="182"/>
        <v>5</v>
      </c>
      <c r="T1292" s="7" t="str">
        <f t="shared" si="183"/>
        <v>Small</v>
      </c>
      <c r="U1292" s="7" t="str">
        <f t="shared" si="184"/>
        <v>SMALL</v>
      </c>
      <c r="V1292" s="7" t="str">
        <f t="shared" si="185"/>
        <v>small</v>
      </c>
      <c r="W1292" s="7" t="str">
        <f t="shared" si="186"/>
        <v>Small</v>
      </c>
      <c r="X1292" s="9" t="str">
        <f>LEFT(A1292,2)</f>
        <v>10</v>
      </c>
      <c r="Y1292" s="9" t="str">
        <f>RIGHT(A1292,3)</f>
        <v>117</v>
      </c>
      <c r="Z1292" s="9" t="str">
        <f t="shared" si="187"/>
        <v>ge Car</v>
      </c>
      <c r="AA1292" s="9" t="str">
        <f t="shared" si="188"/>
        <v>ppe</v>
      </c>
    </row>
    <row r="1293" spans="1:27" x14ac:dyDescent="0.25">
      <c r="A1293">
        <v>10128</v>
      </c>
      <c r="B1293">
        <v>43</v>
      </c>
      <c r="C1293">
        <v>92.16</v>
      </c>
      <c r="D1293">
        <v>1</v>
      </c>
      <c r="E1293" s="1">
        <v>41449.031944444447</v>
      </c>
      <c r="F1293" s="1">
        <v>41451.583090277774</v>
      </c>
      <c r="G1293" t="s">
        <v>16</v>
      </c>
      <c r="H1293" t="s">
        <v>289</v>
      </c>
      <c r="I1293" t="s">
        <v>103</v>
      </c>
      <c r="K1293">
        <v>28034</v>
      </c>
      <c r="L1293" t="s">
        <v>104</v>
      </c>
      <c r="M1293" t="s">
        <v>27</v>
      </c>
      <c r="N1293" t="s">
        <v>105</v>
      </c>
      <c r="O1293" t="s">
        <v>106</v>
      </c>
      <c r="P1293" s="14" t="str">
        <f t="shared" si="180"/>
        <v>Diego Freyre</v>
      </c>
      <c r="Q1293" s="14" t="str">
        <f t="shared" si="181"/>
        <v>Diego Freyre</v>
      </c>
      <c r="R1293" t="s">
        <v>33</v>
      </c>
      <c r="S1293" s="7">
        <f t="shared" si="182"/>
        <v>6</v>
      </c>
      <c r="T1293" s="7" t="str">
        <f t="shared" si="183"/>
        <v>Medium</v>
      </c>
      <c r="U1293" s="7" t="str">
        <f t="shared" si="184"/>
        <v>MEDIUM</v>
      </c>
      <c r="V1293" s="7" t="str">
        <f t="shared" si="185"/>
        <v>medium</v>
      </c>
      <c r="W1293" s="7" t="str">
        <f t="shared" si="186"/>
        <v>Medium</v>
      </c>
      <c r="X1293" s="9" t="str">
        <f>LEFT(A1293,2)</f>
        <v>10</v>
      </c>
      <c r="Y1293" s="9" t="str">
        <f>RIGHT(A1293,3)</f>
        <v>128</v>
      </c>
      <c r="Z1293" s="9" t="str">
        <f t="shared" si="187"/>
        <v>ge Car</v>
      </c>
      <c r="AA1293" s="9" t="str">
        <f t="shared" si="188"/>
        <v>ppe</v>
      </c>
    </row>
    <row r="1294" spans="1:27" x14ac:dyDescent="0.25">
      <c r="A1294">
        <v>10142</v>
      </c>
      <c r="B1294">
        <v>24</v>
      </c>
      <c r="C1294">
        <v>70.22</v>
      </c>
      <c r="D1294">
        <v>7</v>
      </c>
      <c r="E1294" s="1">
        <v>41442.972222222219</v>
      </c>
      <c r="F1294" s="1">
        <v>41444.856516203705</v>
      </c>
      <c r="G1294" t="s">
        <v>16</v>
      </c>
      <c r="H1294" t="s">
        <v>289</v>
      </c>
      <c r="I1294" t="s">
        <v>156</v>
      </c>
      <c r="J1294" t="s">
        <v>35</v>
      </c>
      <c r="K1294">
        <v>97562</v>
      </c>
      <c r="L1294" t="s">
        <v>20</v>
      </c>
      <c r="M1294" t="s">
        <v>21</v>
      </c>
      <c r="N1294" t="s">
        <v>157</v>
      </c>
      <c r="O1294" t="s">
        <v>158</v>
      </c>
      <c r="P1294" s="14" t="str">
        <f t="shared" si="180"/>
        <v>Valarie Nelson</v>
      </c>
      <c r="Q1294" s="14" t="str">
        <f t="shared" si="181"/>
        <v>Valarie Nelson</v>
      </c>
      <c r="R1294" t="s">
        <v>24</v>
      </c>
      <c r="S1294" s="7">
        <f t="shared" si="182"/>
        <v>5</v>
      </c>
      <c r="T1294" s="7" t="str">
        <f t="shared" si="183"/>
        <v>Small</v>
      </c>
      <c r="U1294" s="7" t="str">
        <f t="shared" si="184"/>
        <v>SMALL</v>
      </c>
      <c r="V1294" s="7" t="str">
        <f t="shared" si="185"/>
        <v>small</v>
      </c>
      <c r="W1294" s="7" t="str">
        <f t="shared" si="186"/>
        <v>Small</v>
      </c>
      <c r="X1294" s="9" t="str">
        <f>LEFT(A1294,2)</f>
        <v>10</v>
      </c>
      <c r="Y1294" s="9" t="str">
        <f>RIGHT(A1294,3)</f>
        <v>142</v>
      </c>
      <c r="Z1294" s="9" t="str">
        <f t="shared" si="187"/>
        <v>ge Car</v>
      </c>
      <c r="AA1294" s="9" t="str">
        <f t="shared" si="188"/>
        <v>ppe</v>
      </c>
    </row>
    <row r="1295" spans="1:27" x14ac:dyDescent="0.25">
      <c r="A1295">
        <v>10153</v>
      </c>
      <c r="B1295">
        <v>22</v>
      </c>
      <c r="C1295">
        <v>83.38</v>
      </c>
      <c r="D1295">
        <v>6</v>
      </c>
      <c r="E1295" s="1">
        <v>41142.058333333334</v>
      </c>
      <c r="F1295" s="1">
        <v>41142.432916666665</v>
      </c>
      <c r="G1295" t="s">
        <v>16</v>
      </c>
      <c r="H1295" t="s">
        <v>289</v>
      </c>
      <c r="I1295" t="s">
        <v>103</v>
      </c>
      <c r="K1295">
        <v>28034</v>
      </c>
      <c r="L1295" t="s">
        <v>104</v>
      </c>
      <c r="M1295" t="s">
        <v>27</v>
      </c>
      <c r="N1295" t="s">
        <v>105</v>
      </c>
      <c r="O1295" t="s">
        <v>106</v>
      </c>
      <c r="P1295" s="14" t="str">
        <f t="shared" si="180"/>
        <v>Diego Freyre</v>
      </c>
      <c r="Q1295" s="14" t="str">
        <f t="shared" si="181"/>
        <v>Diego Freyre</v>
      </c>
      <c r="R1295" t="s">
        <v>24</v>
      </c>
      <c r="S1295" s="7">
        <f t="shared" si="182"/>
        <v>5</v>
      </c>
      <c r="T1295" s="7" t="str">
        <f t="shared" si="183"/>
        <v>Small</v>
      </c>
      <c r="U1295" s="7" t="str">
        <f t="shared" si="184"/>
        <v>SMALL</v>
      </c>
      <c r="V1295" s="7" t="str">
        <f t="shared" si="185"/>
        <v>small</v>
      </c>
      <c r="W1295" s="7" t="str">
        <f t="shared" si="186"/>
        <v>Small</v>
      </c>
      <c r="X1295" s="9" t="str">
        <f>LEFT(A1295,2)</f>
        <v>10</v>
      </c>
      <c r="Y1295" s="9" t="str">
        <f>RIGHT(A1295,3)</f>
        <v>153</v>
      </c>
      <c r="Z1295" s="9" t="str">
        <f t="shared" si="187"/>
        <v>ge Car</v>
      </c>
      <c r="AA1295" s="9" t="str">
        <f t="shared" si="188"/>
        <v>ppe</v>
      </c>
    </row>
    <row r="1296" spans="1:27" x14ac:dyDescent="0.25">
      <c r="A1296">
        <v>10166</v>
      </c>
      <c r="B1296">
        <v>26</v>
      </c>
      <c r="C1296">
        <v>73.73</v>
      </c>
      <c r="D1296">
        <v>1</v>
      </c>
      <c r="E1296" s="1">
        <v>41623.038194444445</v>
      </c>
      <c r="F1296" s="1">
        <v>41624.25341435185</v>
      </c>
      <c r="G1296" t="s">
        <v>16</v>
      </c>
      <c r="H1296" t="s">
        <v>289</v>
      </c>
      <c r="I1296" t="s">
        <v>94</v>
      </c>
      <c r="J1296" t="s">
        <v>72</v>
      </c>
      <c r="K1296">
        <v>50553</v>
      </c>
      <c r="L1296" t="s">
        <v>20</v>
      </c>
      <c r="M1296" t="s">
        <v>21</v>
      </c>
      <c r="N1296" t="s">
        <v>95</v>
      </c>
      <c r="O1296" t="s">
        <v>96</v>
      </c>
      <c r="P1296" s="14" t="str">
        <f t="shared" si="180"/>
        <v>Violeta Benitez</v>
      </c>
      <c r="Q1296" s="14" t="str">
        <f t="shared" si="181"/>
        <v>Violeta Benitez</v>
      </c>
      <c r="R1296" t="s">
        <v>24</v>
      </c>
      <c r="S1296" s="7">
        <f t="shared" si="182"/>
        <v>5</v>
      </c>
      <c r="T1296" s="7" t="str">
        <f t="shared" si="183"/>
        <v>Small</v>
      </c>
      <c r="U1296" s="7" t="str">
        <f t="shared" si="184"/>
        <v>SMALL</v>
      </c>
      <c r="V1296" s="7" t="str">
        <f t="shared" si="185"/>
        <v>small</v>
      </c>
      <c r="W1296" s="7" t="str">
        <f t="shared" si="186"/>
        <v>Small</v>
      </c>
      <c r="X1296" s="9" t="str">
        <f>LEFT(A1296,2)</f>
        <v>10</v>
      </c>
      <c r="Y1296" s="9" t="str">
        <f>RIGHT(A1296,3)</f>
        <v>166</v>
      </c>
      <c r="Z1296" s="9" t="str">
        <f t="shared" si="187"/>
        <v>ge Car</v>
      </c>
      <c r="AA1296" s="9" t="str">
        <f t="shared" si="188"/>
        <v>ppe</v>
      </c>
    </row>
    <row r="1297" spans="1:27" x14ac:dyDescent="0.25">
      <c r="A1297">
        <v>10177</v>
      </c>
      <c r="B1297">
        <v>35</v>
      </c>
      <c r="C1297">
        <v>74.599999999999994</v>
      </c>
      <c r="D1297">
        <v>8</v>
      </c>
      <c r="E1297" s="1">
        <v>41375.072916666664</v>
      </c>
      <c r="F1297" s="1">
        <v>41375.920717592591</v>
      </c>
      <c r="G1297" t="s">
        <v>16</v>
      </c>
      <c r="H1297" t="s">
        <v>289</v>
      </c>
      <c r="I1297" t="s">
        <v>103</v>
      </c>
      <c r="K1297">
        <v>28023</v>
      </c>
      <c r="L1297" t="s">
        <v>104</v>
      </c>
      <c r="M1297" t="s">
        <v>27</v>
      </c>
      <c r="N1297" t="s">
        <v>263</v>
      </c>
      <c r="O1297" t="s">
        <v>264</v>
      </c>
      <c r="P1297" s="14" t="str">
        <f t="shared" si="180"/>
        <v>Jesus Fernandez</v>
      </c>
      <c r="Q1297" s="14" t="str">
        <f t="shared" si="181"/>
        <v>Jesus Fernandez</v>
      </c>
      <c r="R1297" t="s">
        <v>24</v>
      </c>
      <c r="S1297" s="7">
        <f t="shared" si="182"/>
        <v>5</v>
      </c>
      <c r="T1297" s="7" t="str">
        <f t="shared" si="183"/>
        <v>Small</v>
      </c>
      <c r="U1297" s="7" t="str">
        <f t="shared" si="184"/>
        <v>SMALL</v>
      </c>
      <c r="V1297" s="7" t="str">
        <f t="shared" si="185"/>
        <v>small</v>
      </c>
      <c r="W1297" s="7" t="str">
        <f t="shared" si="186"/>
        <v>Small</v>
      </c>
      <c r="X1297" s="9" t="str">
        <f>LEFT(A1297,2)</f>
        <v>10</v>
      </c>
      <c r="Y1297" s="9" t="str">
        <f>RIGHT(A1297,3)</f>
        <v>177</v>
      </c>
      <c r="Z1297" s="9" t="str">
        <f t="shared" si="187"/>
        <v>ge Car</v>
      </c>
      <c r="AA1297" s="9" t="str">
        <f t="shared" si="188"/>
        <v>ppe</v>
      </c>
    </row>
    <row r="1298" spans="1:27" x14ac:dyDescent="0.25">
      <c r="A1298">
        <v>10185</v>
      </c>
      <c r="B1298">
        <v>47</v>
      </c>
      <c r="C1298">
        <v>77.239999999999995</v>
      </c>
      <c r="D1298">
        <v>8</v>
      </c>
      <c r="E1298" s="1">
        <v>41668.98541666667</v>
      </c>
      <c r="F1298" s="1">
        <v>41670.174444444441</v>
      </c>
      <c r="G1298" t="s">
        <v>16</v>
      </c>
      <c r="H1298" t="s">
        <v>289</v>
      </c>
      <c r="I1298" t="s">
        <v>94</v>
      </c>
      <c r="J1298" t="s">
        <v>72</v>
      </c>
      <c r="K1298">
        <v>50553</v>
      </c>
      <c r="L1298" t="s">
        <v>20</v>
      </c>
      <c r="M1298" t="s">
        <v>21</v>
      </c>
      <c r="N1298" t="s">
        <v>187</v>
      </c>
      <c r="O1298" t="s">
        <v>188</v>
      </c>
      <c r="P1298" s="14" t="str">
        <f t="shared" si="180"/>
        <v>Wing C Tam</v>
      </c>
      <c r="Q1298" s="14" t="str">
        <f t="shared" si="181"/>
        <v>Wing C Tam</v>
      </c>
      <c r="R1298" t="s">
        <v>33</v>
      </c>
      <c r="S1298" s="7">
        <f t="shared" si="182"/>
        <v>6</v>
      </c>
      <c r="T1298" s="7" t="str">
        <f t="shared" si="183"/>
        <v>Medium</v>
      </c>
      <c r="U1298" s="7" t="str">
        <f t="shared" si="184"/>
        <v>MEDIUM</v>
      </c>
      <c r="V1298" s="7" t="str">
        <f t="shared" si="185"/>
        <v>medium</v>
      </c>
      <c r="W1298" s="7" t="str">
        <f t="shared" si="186"/>
        <v>Medium</v>
      </c>
      <c r="X1298" s="9" t="str">
        <f>LEFT(A1298,2)</f>
        <v>10</v>
      </c>
      <c r="Y1298" s="9" t="str">
        <f>RIGHT(A1298,3)</f>
        <v>185</v>
      </c>
      <c r="Z1298" s="9" t="str">
        <f t="shared" si="187"/>
        <v>ge Car</v>
      </c>
      <c r="AA1298" s="9" t="str">
        <f t="shared" si="188"/>
        <v>ppe</v>
      </c>
    </row>
    <row r="1299" spans="1:27" x14ac:dyDescent="0.25">
      <c r="A1299">
        <v>10197</v>
      </c>
      <c r="B1299">
        <v>50</v>
      </c>
      <c r="C1299">
        <v>100</v>
      </c>
      <c r="D1299">
        <v>14</v>
      </c>
      <c r="E1299" s="1">
        <v>42273.050694444442</v>
      </c>
      <c r="F1299" s="1">
        <v>42273.35434027778</v>
      </c>
      <c r="G1299" t="s">
        <v>16</v>
      </c>
      <c r="H1299" t="s">
        <v>289</v>
      </c>
      <c r="I1299" t="s">
        <v>196</v>
      </c>
      <c r="K1299">
        <v>8022</v>
      </c>
      <c r="L1299" t="s">
        <v>104</v>
      </c>
      <c r="M1299" t="s">
        <v>27</v>
      </c>
      <c r="N1299" t="s">
        <v>197</v>
      </c>
      <c r="O1299" t="s">
        <v>198</v>
      </c>
      <c r="P1299" s="14" t="str">
        <f t="shared" si="180"/>
        <v>Eduardo Saavedra</v>
      </c>
      <c r="Q1299" s="14" t="str">
        <f t="shared" si="181"/>
        <v>Eduardo Saavedra</v>
      </c>
      <c r="R1299" t="s">
        <v>33</v>
      </c>
      <c r="S1299" s="7">
        <f t="shared" si="182"/>
        <v>6</v>
      </c>
      <c r="T1299" s="7" t="str">
        <f t="shared" si="183"/>
        <v>Medium</v>
      </c>
      <c r="U1299" s="7" t="str">
        <f t="shared" si="184"/>
        <v>MEDIUM</v>
      </c>
      <c r="V1299" s="7" t="str">
        <f t="shared" si="185"/>
        <v>medium</v>
      </c>
      <c r="W1299" s="7" t="str">
        <f t="shared" si="186"/>
        <v>Medium</v>
      </c>
      <c r="X1299" s="9" t="str">
        <f>LEFT(A1299,2)</f>
        <v>10</v>
      </c>
      <c r="Y1299" s="9" t="str">
        <f>RIGHT(A1299,3)</f>
        <v>197</v>
      </c>
      <c r="Z1299" s="9" t="str">
        <f t="shared" si="187"/>
        <v>ge Car</v>
      </c>
      <c r="AA1299" s="9" t="str">
        <f t="shared" si="188"/>
        <v>ppe</v>
      </c>
    </row>
    <row r="1300" spans="1:27" x14ac:dyDescent="0.25">
      <c r="A1300">
        <v>10208</v>
      </c>
      <c r="B1300">
        <v>45</v>
      </c>
      <c r="C1300">
        <v>87.77</v>
      </c>
      <c r="D1300">
        <v>8</v>
      </c>
      <c r="E1300" s="1">
        <v>42252.068749999999</v>
      </c>
      <c r="F1300" s="1">
        <v>42252.785879629628</v>
      </c>
      <c r="G1300" t="s">
        <v>16</v>
      </c>
      <c r="H1300" t="s">
        <v>289</v>
      </c>
      <c r="I1300" t="s">
        <v>127</v>
      </c>
      <c r="K1300">
        <v>69004</v>
      </c>
      <c r="L1300" t="s">
        <v>26</v>
      </c>
      <c r="M1300" t="s">
        <v>27</v>
      </c>
      <c r="N1300" t="s">
        <v>128</v>
      </c>
      <c r="O1300" t="s">
        <v>129</v>
      </c>
      <c r="P1300" s="14" t="str">
        <f t="shared" si="180"/>
        <v>Mary Saveley</v>
      </c>
      <c r="Q1300" s="14" t="str">
        <f t="shared" si="181"/>
        <v>Mary Saveley</v>
      </c>
      <c r="R1300" t="s">
        <v>33</v>
      </c>
      <c r="S1300" s="7">
        <f t="shared" si="182"/>
        <v>6</v>
      </c>
      <c r="T1300" s="7" t="str">
        <f t="shared" si="183"/>
        <v>Medium</v>
      </c>
      <c r="U1300" s="7" t="str">
        <f t="shared" si="184"/>
        <v>MEDIUM</v>
      </c>
      <c r="V1300" s="7" t="str">
        <f t="shared" si="185"/>
        <v>medium</v>
      </c>
      <c r="W1300" s="7" t="str">
        <f t="shared" si="186"/>
        <v>Medium</v>
      </c>
      <c r="X1300" s="9" t="str">
        <f>LEFT(A1300,2)</f>
        <v>10</v>
      </c>
      <c r="Y1300" s="9" t="str">
        <f>RIGHT(A1300,3)</f>
        <v>208</v>
      </c>
      <c r="Z1300" s="9" t="str">
        <f t="shared" si="187"/>
        <v>ge Car</v>
      </c>
      <c r="AA1300" s="9" t="str">
        <f t="shared" si="188"/>
        <v>ppe</v>
      </c>
    </row>
    <row r="1301" spans="1:27" x14ac:dyDescent="0.25">
      <c r="A1301">
        <v>10221</v>
      </c>
      <c r="B1301">
        <v>39</v>
      </c>
      <c r="C1301">
        <v>89.53</v>
      </c>
      <c r="D1301">
        <v>2</v>
      </c>
      <c r="E1301" s="1">
        <v>41092.991666666669</v>
      </c>
      <c r="F1301" s="1">
        <v>41095.966412037036</v>
      </c>
      <c r="G1301" t="s">
        <v>16</v>
      </c>
      <c r="H1301" t="s">
        <v>289</v>
      </c>
      <c r="I1301" t="s">
        <v>202</v>
      </c>
      <c r="K1301" t="s">
        <v>203</v>
      </c>
      <c r="L1301" t="s">
        <v>204</v>
      </c>
      <c r="M1301" t="s">
        <v>27</v>
      </c>
      <c r="N1301" t="s">
        <v>205</v>
      </c>
      <c r="O1301" t="s">
        <v>206</v>
      </c>
      <c r="P1301" s="14" t="str">
        <f t="shared" si="180"/>
        <v>Catherine Dewey</v>
      </c>
      <c r="Q1301" s="14" t="str">
        <f t="shared" si="181"/>
        <v>Catherine Dewey</v>
      </c>
      <c r="R1301" t="s">
        <v>33</v>
      </c>
      <c r="S1301" s="7">
        <f t="shared" si="182"/>
        <v>6</v>
      </c>
      <c r="T1301" s="7" t="str">
        <f t="shared" si="183"/>
        <v>Medium</v>
      </c>
      <c r="U1301" s="7" t="str">
        <f t="shared" si="184"/>
        <v>MEDIUM</v>
      </c>
      <c r="V1301" s="7" t="str">
        <f t="shared" si="185"/>
        <v>medium</v>
      </c>
      <c r="W1301" s="7" t="str">
        <f t="shared" si="186"/>
        <v>Medium</v>
      </c>
      <c r="X1301" s="9" t="str">
        <f>LEFT(A1301,2)</f>
        <v>10</v>
      </c>
      <c r="Y1301" s="9" t="str">
        <f>RIGHT(A1301,3)</f>
        <v>221</v>
      </c>
      <c r="Z1301" s="9" t="str">
        <f t="shared" si="187"/>
        <v>ge Car</v>
      </c>
      <c r="AA1301" s="9" t="str">
        <f t="shared" si="188"/>
        <v>ppe</v>
      </c>
    </row>
    <row r="1302" spans="1:27" x14ac:dyDescent="0.25">
      <c r="A1302">
        <v>10232</v>
      </c>
      <c r="B1302">
        <v>23</v>
      </c>
      <c r="C1302">
        <v>89.53</v>
      </c>
      <c r="D1302">
        <v>5</v>
      </c>
      <c r="E1302" s="1">
        <v>42061.011111111111</v>
      </c>
      <c r="F1302" s="1">
        <v>42061.628692129627</v>
      </c>
      <c r="G1302" t="s">
        <v>16</v>
      </c>
      <c r="H1302" t="s">
        <v>289</v>
      </c>
      <c r="I1302" t="s">
        <v>212</v>
      </c>
      <c r="J1302" t="s">
        <v>213</v>
      </c>
      <c r="K1302" t="s">
        <v>214</v>
      </c>
      <c r="L1302" t="s">
        <v>99</v>
      </c>
      <c r="M1302" t="s">
        <v>27</v>
      </c>
      <c r="N1302" t="s">
        <v>215</v>
      </c>
      <c r="O1302" t="s">
        <v>216</v>
      </c>
      <c r="P1302" s="14" t="str">
        <f t="shared" si="180"/>
        <v>Helen Bennett</v>
      </c>
      <c r="Q1302" s="14" t="str">
        <f t="shared" si="181"/>
        <v>Helen Bennett</v>
      </c>
      <c r="R1302" t="s">
        <v>24</v>
      </c>
      <c r="S1302" s="7">
        <f t="shared" si="182"/>
        <v>5</v>
      </c>
      <c r="T1302" s="7" t="str">
        <f t="shared" si="183"/>
        <v>Small</v>
      </c>
      <c r="U1302" s="7" t="str">
        <f t="shared" si="184"/>
        <v>SMALL</v>
      </c>
      <c r="V1302" s="7" t="str">
        <f t="shared" si="185"/>
        <v>small</v>
      </c>
      <c r="W1302" s="7" t="str">
        <f t="shared" si="186"/>
        <v>Small</v>
      </c>
      <c r="X1302" s="9" t="str">
        <f>LEFT(A1302,2)</f>
        <v>10</v>
      </c>
      <c r="Y1302" s="9" t="str">
        <f>RIGHT(A1302,3)</f>
        <v>232</v>
      </c>
      <c r="Z1302" s="9" t="str">
        <f t="shared" si="187"/>
        <v>ge Car</v>
      </c>
      <c r="AA1302" s="9" t="str">
        <f t="shared" si="188"/>
        <v>ppe</v>
      </c>
    </row>
    <row r="1303" spans="1:27" x14ac:dyDescent="0.25">
      <c r="A1303">
        <v>10248</v>
      </c>
      <c r="B1303">
        <v>42</v>
      </c>
      <c r="C1303">
        <v>75.48</v>
      </c>
      <c r="D1303">
        <v>11</v>
      </c>
      <c r="E1303" s="1">
        <v>41860.052777777775</v>
      </c>
      <c r="F1303" s="1">
        <v>41863.050474537034</v>
      </c>
      <c r="G1303" t="s">
        <v>189</v>
      </c>
      <c r="H1303" t="s">
        <v>289</v>
      </c>
      <c r="I1303" t="s">
        <v>18</v>
      </c>
      <c r="J1303" t="s">
        <v>19</v>
      </c>
      <c r="K1303">
        <v>10022</v>
      </c>
      <c r="L1303" t="s">
        <v>20</v>
      </c>
      <c r="M1303" t="s">
        <v>21</v>
      </c>
      <c r="N1303" t="s">
        <v>22</v>
      </c>
      <c r="O1303" t="s">
        <v>23</v>
      </c>
      <c r="P1303" s="14" t="str">
        <f t="shared" si="180"/>
        <v>Kwai Yu</v>
      </c>
      <c r="Q1303" s="14" t="str">
        <f t="shared" si="181"/>
        <v>Kwai Yu</v>
      </c>
      <c r="R1303" t="s">
        <v>33</v>
      </c>
      <c r="S1303" s="7">
        <f t="shared" si="182"/>
        <v>6</v>
      </c>
      <c r="T1303" s="7" t="str">
        <f t="shared" si="183"/>
        <v>Medium</v>
      </c>
      <c r="U1303" s="7" t="str">
        <f t="shared" si="184"/>
        <v>MEDIUM</v>
      </c>
      <c r="V1303" s="7" t="str">
        <f t="shared" si="185"/>
        <v>medium</v>
      </c>
      <c r="W1303" s="7" t="str">
        <f t="shared" si="186"/>
        <v>Medium</v>
      </c>
      <c r="X1303" s="9" t="str">
        <f>LEFT(A1303,2)</f>
        <v>10</v>
      </c>
      <c r="Y1303" s="9" t="str">
        <f>RIGHT(A1303,3)</f>
        <v>248</v>
      </c>
      <c r="Z1303" s="9" t="str">
        <f t="shared" si="187"/>
        <v>ge Car</v>
      </c>
      <c r="AA1303" s="9" t="str">
        <f t="shared" si="188"/>
        <v>cel</v>
      </c>
    </row>
    <row r="1304" spans="1:27" x14ac:dyDescent="0.25">
      <c r="A1304">
        <v>10261</v>
      </c>
      <c r="B1304">
        <v>20</v>
      </c>
      <c r="C1304">
        <v>89.53</v>
      </c>
      <c r="D1304">
        <v>9</v>
      </c>
      <c r="E1304" s="1">
        <v>42747.043749999997</v>
      </c>
      <c r="F1304" s="1">
        <v>42749.676666666666</v>
      </c>
      <c r="G1304" t="s">
        <v>16</v>
      </c>
      <c r="H1304" t="s">
        <v>289</v>
      </c>
      <c r="I1304" t="s">
        <v>166</v>
      </c>
      <c r="J1304" t="s">
        <v>167</v>
      </c>
      <c r="K1304" t="s">
        <v>168</v>
      </c>
      <c r="L1304" t="s">
        <v>133</v>
      </c>
      <c r="M1304" t="s">
        <v>21</v>
      </c>
      <c r="N1304" t="s">
        <v>169</v>
      </c>
      <c r="O1304" t="s">
        <v>170</v>
      </c>
      <c r="P1304" s="14" t="str">
        <f t="shared" si="180"/>
        <v>Jean Fresnisre</v>
      </c>
      <c r="Q1304" s="14" t="str">
        <f t="shared" si="181"/>
        <v>Jean Fresnisre</v>
      </c>
      <c r="R1304" t="s">
        <v>24</v>
      </c>
      <c r="S1304" s="7">
        <f t="shared" si="182"/>
        <v>5</v>
      </c>
      <c r="T1304" s="7" t="str">
        <f t="shared" si="183"/>
        <v>Small</v>
      </c>
      <c r="U1304" s="7" t="str">
        <f t="shared" si="184"/>
        <v>SMALL</v>
      </c>
      <c r="V1304" s="7" t="str">
        <f t="shared" si="185"/>
        <v>small</v>
      </c>
      <c r="W1304" s="7" t="str">
        <f t="shared" si="186"/>
        <v>Small</v>
      </c>
      <c r="X1304" s="9" t="str">
        <f>LEFT(A1304,2)</f>
        <v>10</v>
      </c>
      <c r="Y1304" s="9" t="str">
        <f>RIGHT(A1304,3)</f>
        <v>261</v>
      </c>
      <c r="Z1304" s="9" t="str">
        <f t="shared" si="187"/>
        <v>ge Car</v>
      </c>
      <c r="AA1304" s="9" t="str">
        <f t="shared" si="188"/>
        <v>ppe</v>
      </c>
    </row>
    <row r="1305" spans="1:27" x14ac:dyDescent="0.25">
      <c r="A1305">
        <v>10273</v>
      </c>
      <c r="B1305">
        <v>33</v>
      </c>
      <c r="C1305">
        <v>71.09</v>
      </c>
      <c r="D1305">
        <v>12</v>
      </c>
      <c r="E1305" s="1">
        <v>41667.024305555555</v>
      </c>
      <c r="F1305" s="1">
        <v>41667.158194444448</v>
      </c>
      <c r="G1305" t="s">
        <v>16</v>
      </c>
      <c r="H1305" t="s">
        <v>289</v>
      </c>
      <c r="I1305" t="s">
        <v>202</v>
      </c>
      <c r="K1305" t="s">
        <v>203</v>
      </c>
      <c r="L1305" t="s">
        <v>204</v>
      </c>
      <c r="M1305" t="s">
        <v>27</v>
      </c>
      <c r="N1305" t="s">
        <v>205</v>
      </c>
      <c r="O1305" t="s">
        <v>206</v>
      </c>
      <c r="P1305" s="14" t="str">
        <f t="shared" si="180"/>
        <v>Catherine Dewey</v>
      </c>
      <c r="Q1305" s="14" t="str">
        <f t="shared" si="181"/>
        <v>Catherine Dewey</v>
      </c>
      <c r="R1305" t="s">
        <v>24</v>
      </c>
      <c r="S1305" s="7">
        <f t="shared" si="182"/>
        <v>5</v>
      </c>
      <c r="T1305" s="7" t="str">
        <f t="shared" si="183"/>
        <v>Small</v>
      </c>
      <c r="U1305" s="7" t="str">
        <f t="shared" si="184"/>
        <v>SMALL</v>
      </c>
      <c r="V1305" s="7" t="str">
        <f t="shared" si="185"/>
        <v>small</v>
      </c>
      <c r="W1305" s="7" t="str">
        <f t="shared" si="186"/>
        <v>Small</v>
      </c>
      <c r="X1305" s="9" t="str">
        <f>LEFT(A1305,2)</f>
        <v>10</v>
      </c>
      <c r="Y1305" s="9" t="str">
        <f>RIGHT(A1305,3)</f>
        <v>273</v>
      </c>
      <c r="Z1305" s="9" t="str">
        <f t="shared" si="187"/>
        <v>ge Car</v>
      </c>
      <c r="AA1305" s="9" t="str">
        <f t="shared" si="188"/>
        <v>ppe</v>
      </c>
    </row>
    <row r="1306" spans="1:27" x14ac:dyDescent="0.25">
      <c r="A1306">
        <v>10283</v>
      </c>
      <c r="B1306">
        <v>34</v>
      </c>
      <c r="C1306">
        <v>100</v>
      </c>
      <c r="D1306">
        <v>14</v>
      </c>
      <c r="E1306" s="1">
        <v>41239.03402777778</v>
      </c>
      <c r="F1306" s="1">
        <v>41241.543807870374</v>
      </c>
      <c r="G1306" t="s">
        <v>16</v>
      </c>
      <c r="H1306" t="s">
        <v>289</v>
      </c>
      <c r="I1306" t="s">
        <v>207</v>
      </c>
      <c r="J1306" t="s">
        <v>131</v>
      </c>
      <c r="K1306" t="s">
        <v>208</v>
      </c>
      <c r="L1306" t="s">
        <v>133</v>
      </c>
      <c r="M1306" t="s">
        <v>21</v>
      </c>
      <c r="N1306" t="s">
        <v>209</v>
      </c>
      <c r="O1306" t="s">
        <v>101</v>
      </c>
      <c r="P1306" s="14" t="str">
        <f t="shared" si="180"/>
        <v>Elizabeth Lincoln</v>
      </c>
      <c r="Q1306" s="14" t="str">
        <f t="shared" si="181"/>
        <v>Elizabeth Lincoln</v>
      </c>
      <c r="R1306" t="s">
        <v>33</v>
      </c>
      <c r="S1306" s="7">
        <f t="shared" si="182"/>
        <v>6</v>
      </c>
      <c r="T1306" s="7" t="str">
        <f t="shared" si="183"/>
        <v>Medium</v>
      </c>
      <c r="U1306" s="7" t="str">
        <f t="shared" si="184"/>
        <v>MEDIUM</v>
      </c>
      <c r="V1306" s="7" t="str">
        <f t="shared" si="185"/>
        <v>medium</v>
      </c>
      <c r="W1306" s="7" t="str">
        <f t="shared" si="186"/>
        <v>Medium</v>
      </c>
      <c r="X1306" s="9" t="str">
        <f>LEFT(A1306,2)</f>
        <v>10</v>
      </c>
      <c r="Y1306" s="9" t="str">
        <f>RIGHT(A1306,3)</f>
        <v>283</v>
      </c>
      <c r="Z1306" s="9" t="str">
        <f t="shared" si="187"/>
        <v>ge Car</v>
      </c>
      <c r="AA1306" s="9" t="str">
        <f t="shared" si="188"/>
        <v>ppe</v>
      </c>
    </row>
    <row r="1307" spans="1:27" x14ac:dyDescent="0.25">
      <c r="A1307">
        <v>10293</v>
      </c>
      <c r="B1307">
        <v>49</v>
      </c>
      <c r="C1307">
        <v>100</v>
      </c>
      <c r="D1307">
        <v>3</v>
      </c>
      <c r="E1307" s="1">
        <v>42175.067361111112</v>
      </c>
      <c r="F1307" s="1">
        <v>42177.712870370371</v>
      </c>
      <c r="G1307" t="s">
        <v>16</v>
      </c>
      <c r="H1307" t="s">
        <v>289</v>
      </c>
      <c r="I1307" t="s">
        <v>147</v>
      </c>
      <c r="K1307">
        <v>10100</v>
      </c>
      <c r="L1307" t="s">
        <v>148</v>
      </c>
      <c r="M1307" t="s">
        <v>27</v>
      </c>
      <c r="N1307" t="s">
        <v>149</v>
      </c>
      <c r="O1307" t="s">
        <v>150</v>
      </c>
      <c r="P1307" s="14" t="str">
        <f t="shared" si="180"/>
        <v>Paolo Accorti</v>
      </c>
      <c r="Q1307" s="14" t="str">
        <f t="shared" si="181"/>
        <v>Paolo Accorti</v>
      </c>
      <c r="R1307" t="s">
        <v>33</v>
      </c>
      <c r="S1307" s="7">
        <f t="shared" si="182"/>
        <v>6</v>
      </c>
      <c r="T1307" s="7" t="str">
        <f t="shared" si="183"/>
        <v>Medium</v>
      </c>
      <c r="U1307" s="7" t="str">
        <f t="shared" si="184"/>
        <v>MEDIUM</v>
      </c>
      <c r="V1307" s="7" t="str">
        <f t="shared" si="185"/>
        <v>medium</v>
      </c>
      <c r="W1307" s="7" t="str">
        <f t="shared" si="186"/>
        <v>Medium</v>
      </c>
      <c r="X1307" s="9" t="str">
        <f>LEFT(A1307,2)</f>
        <v>10</v>
      </c>
      <c r="Y1307" s="9" t="str">
        <f>RIGHT(A1307,3)</f>
        <v>293</v>
      </c>
      <c r="Z1307" s="9" t="str">
        <f t="shared" si="187"/>
        <v>ge Car</v>
      </c>
      <c r="AA1307" s="9" t="str">
        <f t="shared" si="188"/>
        <v>ppe</v>
      </c>
    </row>
    <row r="1308" spans="1:27" x14ac:dyDescent="0.25">
      <c r="A1308">
        <v>10306</v>
      </c>
      <c r="B1308">
        <v>39</v>
      </c>
      <c r="C1308">
        <v>90.4</v>
      </c>
      <c r="D1308">
        <v>8</v>
      </c>
      <c r="E1308" s="1">
        <v>42177.039583333331</v>
      </c>
      <c r="F1308" s="1">
        <v>42177.938217592593</v>
      </c>
      <c r="G1308" t="s">
        <v>16</v>
      </c>
      <c r="H1308" t="s">
        <v>289</v>
      </c>
      <c r="I1308" t="s">
        <v>265</v>
      </c>
      <c r="K1308" t="s">
        <v>266</v>
      </c>
      <c r="L1308" t="s">
        <v>99</v>
      </c>
      <c r="M1308" t="s">
        <v>27</v>
      </c>
      <c r="N1308" t="s">
        <v>267</v>
      </c>
      <c r="O1308" t="s">
        <v>55</v>
      </c>
      <c r="P1308" s="14" t="str">
        <f t="shared" si="180"/>
        <v>Victoria Ashworth</v>
      </c>
      <c r="Q1308" s="14" t="str">
        <f t="shared" si="181"/>
        <v>Victoria Ashworth</v>
      </c>
      <c r="R1308" t="s">
        <v>33</v>
      </c>
      <c r="S1308" s="7">
        <f t="shared" si="182"/>
        <v>6</v>
      </c>
      <c r="T1308" s="7" t="str">
        <f t="shared" si="183"/>
        <v>Medium</v>
      </c>
      <c r="U1308" s="7" t="str">
        <f t="shared" si="184"/>
        <v>MEDIUM</v>
      </c>
      <c r="V1308" s="7" t="str">
        <f t="shared" si="185"/>
        <v>medium</v>
      </c>
      <c r="W1308" s="7" t="str">
        <f t="shared" si="186"/>
        <v>Medium</v>
      </c>
      <c r="X1308" s="9" t="str">
        <f>LEFT(A1308,2)</f>
        <v>10</v>
      </c>
      <c r="Y1308" s="9" t="str">
        <f>RIGHT(A1308,3)</f>
        <v>306</v>
      </c>
      <c r="Z1308" s="9" t="str">
        <f t="shared" si="187"/>
        <v>ge Car</v>
      </c>
      <c r="AA1308" s="9" t="str">
        <f t="shared" si="188"/>
        <v>ppe</v>
      </c>
    </row>
    <row r="1309" spans="1:27" x14ac:dyDescent="0.25">
      <c r="A1309">
        <v>10315</v>
      </c>
      <c r="B1309">
        <v>36</v>
      </c>
      <c r="C1309">
        <v>100</v>
      </c>
      <c r="D1309">
        <v>7</v>
      </c>
      <c r="E1309" s="1">
        <v>41938.974305555559</v>
      </c>
      <c r="F1309" s="1">
        <v>41939.65587962963</v>
      </c>
      <c r="G1309" t="s">
        <v>16</v>
      </c>
      <c r="H1309" t="s">
        <v>289</v>
      </c>
      <c r="I1309" t="s">
        <v>68</v>
      </c>
      <c r="K1309">
        <v>44000</v>
      </c>
      <c r="L1309" t="s">
        <v>26</v>
      </c>
      <c r="M1309" t="s">
        <v>27</v>
      </c>
      <c r="N1309" t="s">
        <v>69</v>
      </c>
      <c r="O1309" t="s">
        <v>70</v>
      </c>
      <c r="P1309" s="14" t="str">
        <f t="shared" si="180"/>
        <v>Janine Labrune</v>
      </c>
      <c r="Q1309" s="14" t="str">
        <f t="shared" si="181"/>
        <v>Janine Labrune</v>
      </c>
      <c r="R1309" t="s">
        <v>33</v>
      </c>
      <c r="S1309" s="7">
        <f t="shared" si="182"/>
        <v>6</v>
      </c>
      <c r="T1309" s="7" t="str">
        <f t="shared" si="183"/>
        <v>Medium</v>
      </c>
      <c r="U1309" s="7" t="str">
        <f t="shared" si="184"/>
        <v>MEDIUM</v>
      </c>
      <c r="V1309" s="7" t="str">
        <f t="shared" si="185"/>
        <v>medium</v>
      </c>
      <c r="W1309" s="7" t="str">
        <f t="shared" si="186"/>
        <v>Medium</v>
      </c>
      <c r="X1309" s="9" t="str">
        <f>LEFT(A1309,2)</f>
        <v>10</v>
      </c>
      <c r="Y1309" s="9" t="str">
        <f>RIGHT(A1309,3)</f>
        <v>315</v>
      </c>
      <c r="Z1309" s="9" t="str">
        <f t="shared" si="187"/>
        <v>ge Car</v>
      </c>
      <c r="AA1309" s="9" t="str">
        <f t="shared" si="188"/>
        <v>ppe</v>
      </c>
    </row>
    <row r="1310" spans="1:27" x14ac:dyDescent="0.25">
      <c r="A1310">
        <v>10326</v>
      </c>
      <c r="B1310">
        <v>50</v>
      </c>
      <c r="C1310">
        <v>86.01</v>
      </c>
      <c r="D1310">
        <v>5</v>
      </c>
      <c r="E1310" s="1">
        <v>41588.019444444442</v>
      </c>
      <c r="F1310" s="1">
        <v>41589.157569444447</v>
      </c>
      <c r="G1310" t="s">
        <v>16</v>
      </c>
      <c r="H1310" t="s">
        <v>289</v>
      </c>
      <c r="I1310" t="s">
        <v>108</v>
      </c>
      <c r="K1310" t="s">
        <v>109</v>
      </c>
      <c r="L1310" t="s">
        <v>110</v>
      </c>
      <c r="M1310" t="s">
        <v>27</v>
      </c>
      <c r="N1310" t="s">
        <v>111</v>
      </c>
      <c r="O1310" t="s">
        <v>112</v>
      </c>
      <c r="P1310" s="14" t="str">
        <f t="shared" si="180"/>
        <v>Christina Berglund</v>
      </c>
      <c r="Q1310" s="14" t="str">
        <f t="shared" si="181"/>
        <v>Christina Berglund</v>
      </c>
      <c r="R1310" t="s">
        <v>33</v>
      </c>
      <c r="S1310" s="7">
        <f t="shared" si="182"/>
        <v>6</v>
      </c>
      <c r="T1310" s="7" t="str">
        <f t="shared" si="183"/>
        <v>Medium</v>
      </c>
      <c r="U1310" s="7" t="str">
        <f t="shared" si="184"/>
        <v>MEDIUM</v>
      </c>
      <c r="V1310" s="7" t="str">
        <f t="shared" si="185"/>
        <v>medium</v>
      </c>
      <c r="W1310" s="7" t="str">
        <f t="shared" si="186"/>
        <v>Medium</v>
      </c>
      <c r="X1310" s="9" t="str">
        <f>LEFT(A1310,2)</f>
        <v>10</v>
      </c>
      <c r="Y1310" s="9" t="str">
        <f>RIGHT(A1310,3)</f>
        <v>326</v>
      </c>
      <c r="Z1310" s="9" t="str">
        <f t="shared" si="187"/>
        <v>ge Car</v>
      </c>
      <c r="AA1310" s="9" t="str">
        <f t="shared" si="188"/>
        <v>ppe</v>
      </c>
    </row>
    <row r="1311" spans="1:27" x14ac:dyDescent="0.25">
      <c r="A1311">
        <v>10337</v>
      </c>
      <c r="B1311">
        <v>29</v>
      </c>
      <c r="C1311">
        <v>100</v>
      </c>
      <c r="D1311">
        <v>2</v>
      </c>
      <c r="E1311" s="1">
        <v>41420.023611111108</v>
      </c>
      <c r="F1311" s="1">
        <v>41421.908842592595</v>
      </c>
      <c r="G1311" t="s">
        <v>16</v>
      </c>
      <c r="H1311" t="s">
        <v>289</v>
      </c>
      <c r="I1311" t="s">
        <v>18</v>
      </c>
      <c r="J1311" t="s">
        <v>19</v>
      </c>
      <c r="K1311">
        <v>10022</v>
      </c>
      <c r="L1311" t="s">
        <v>20</v>
      </c>
      <c r="M1311" t="s">
        <v>21</v>
      </c>
      <c r="N1311" t="s">
        <v>73</v>
      </c>
      <c r="O1311" t="s">
        <v>119</v>
      </c>
      <c r="P1311" s="14" t="str">
        <f t="shared" si="180"/>
        <v>Maria Hernandez</v>
      </c>
      <c r="Q1311" s="14" t="str">
        <f t="shared" si="181"/>
        <v>Maria Hernandez</v>
      </c>
      <c r="R1311" t="s">
        <v>33</v>
      </c>
      <c r="S1311" s="7">
        <f t="shared" si="182"/>
        <v>6</v>
      </c>
      <c r="T1311" s="7" t="str">
        <f t="shared" si="183"/>
        <v>Medium</v>
      </c>
      <c r="U1311" s="7" t="str">
        <f t="shared" si="184"/>
        <v>MEDIUM</v>
      </c>
      <c r="V1311" s="7" t="str">
        <f t="shared" si="185"/>
        <v>medium</v>
      </c>
      <c r="W1311" s="7" t="str">
        <f t="shared" si="186"/>
        <v>Medium</v>
      </c>
      <c r="X1311" s="9" t="str">
        <f>LEFT(A1311,2)</f>
        <v>10</v>
      </c>
      <c r="Y1311" s="9" t="str">
        <f>RIGHT(A1311,3)</f>
        <v>337</v>
      </c>
      <c r="Z1311" s="9" t="str">
        <f t="shared" si="187"/>
        <v>ge Car</v>
      </c>
      <c r="AA1311" s="9" t="str">
        <f t="shared" si="188"/>
        <v>ppe</v>
      </c>
    </row>
    <row r="1312" spans="1:27" x14ac:dyDescent="0.25">
      <c r="A1312">
        <v>10350</v>
      </c>
      <c r="B1312">
        <v>30</v>
      </c>
      <c r="C1312">
        <v>100</v>
      </c>
      <c r="D1312">
        <v>3</v>
      </c>
      <c r="E1312" s="1">
        <v>41186.992361111108</v>
      </c>
      <c r="F1312" s="1">
        <v>41188.457638888889</v>
      </c>
      <c r="G1312" t="s">
        <v>16</v>
      </c>
      <c r="H1312" t="s">
        <v>289</v>
      </c>
      <c r="I1312" t="s">
        <v>103</v>
      </c>
      <c r="K1312">
        <v>28034</v>
      </c>
      <c r="L1312" t="s">
        <v>104</v>
      </c>
      <c r="M1312" t="s">
        <v>27</v>
      </c>
      <c r="N1312" t="s">
        <v>105</v>
      </c>
      <c r="O1312" t="s">
        <v>106</v>
      </c>
      <c r="P1312" s="14" t="str">
        <f t="shared" si="180"/>
        <v>Diego Freyre</v>
      </c>
      <c r="Q1312" s="14" t="str">
        <f t="shared" si="181"/>
        <v>Diego Freyre</v>
      </c>
      <c r="R1312" t="s">
        <v>33</v>
      </c>
      <c r="S1312" s="7">
        <f t="shared" si="182"/>
        <v>6</v>
      </c>
      <c r="T1312" s="7" t="str">
        <f t="shared" si="183"/>
        <v>Medium</v>
      </c>
      <c r="U1312" s="7" t="str">
        <f t="shared" si="184"/>
        <v>MEDIUM</v>
      </c>
      <c r="V1312" s="7" t="str">
        <f t="shared" si="185"/>
        <v>medium</v>
      </c>
      <c r="W1312" s="7" t="str">
        <f t="shared" si="186"/>
        <v>Medium</v>
      </c>
      <c r="X1312" s="9" t="str">
        <f>LEFT(A1312,2)</f>
        <v>10</v>
      </c>
      <c r="Y1312" s="9" t="str">
        <f>RIGHT(A1312,3)</f>
        <v>350</v>
      </c>
      <c r="Z1312" s="9" t="str">
        <f t="shared" si="187"/>
        <v>ge Car</v>
      </c>
      <c r="AA1312" s="9" t="str">
        <f t="shared" si="188"/>
        <v>ppe</v>
      </c>
    </row>
    <row r="1313" spans="1:27" x14ac:dyDescent="0.25">
      <c r="A1313">
        <v>10372</v>
      </c>
      <c r="B1313">
        <v>41</v>
      </c>
      <c r="C1313">
        <v>86.89</v>
      </c>
      <c r="D1313">
        <v>7</v>
      </c>
      <c r="E1313" s="1">
        <v>41104.970833333333</v>
      </c>
      <c r="F1313" s="1">
        <v>41107.434178240743</v>
      </c>
      <c r="G1313" t="s">
        <v>16</v>
      </c>
      <c r="H1313" t="s">
        <v>289</v>
      </c>
      <c r="I1313" t="s">
        <v>142</v>
      </c>
      <c r="J1313" t="s">
        <v>143</v>
      </c>
      <c r="K1313" t="s">
        <v>144</v>
      </c>
      <c r="L1313" t="s">
        <v>116</v>
      </c>
      <c r="M1313" t="s">
        <v>116</v>
      </c>
      <c r="N1313" t="s">
        <v>145</v>
      </c>
      <c r="O1313" t="s">
        <v>146</v>
      </c>
      <c r="P1313" s="14" t="str">
        <f t="shared" si="180"/>
        <v>Akiko Shimamura</v>
      </c>
      <c r="Q1313" s="14" t="str">
        <f t="shared" si="181"/>
        <v>Akiko Shimamura</v>
      </c>
      <c r="R1313" t="s">
        <v>33</v>
      </c>
      <c r="S1313" s="7">
        <f t="shared" si="182"/>
        <v>6</v>
      </c>
      <c r="T1313" s="7" t="str">
        <f t="shared" si="183"/>
        <v>Medium</v>
      </c>
      <c r="U1313" s="7" t="str">
        <f t="shared" si="184"/>
        <v>MEDIUM</v>
      </c>
      <c r="V1313" s="7" t="str">
        <f t="shared" si="185"/>
        <v>medium</v>
      </c>
      <c r="W1313" s="7" t="str">
        <f t="shared" si="186"/>
        <v>Medium</v>
      </c>
      <c r="X1313" s="9" t="str">
        <f>LEFT(A1313,2)</f>
        <v>10</v>
      </c>
      <c r="Y1313" s="9" t="str">
        <f>RIGHT(A1313,3)</f>
        <v>372</v>
      </c>
      <c r="Z1313" s="9" t="str">
        <f t="shared" si="187"/>
        <v>ge Car</v>
      </c>
      <c r="AA1313" s="9" t="str">
        <f t="shared" si="188"/>
        <v>ppe</v>
      </c>
    </row>
    <row r="1314" spans="1:27" x14ac:dyDescent="0.25">
      <c r="A1314">
        <v>10383</v>
      </c>
      <c r="B1314">
        <v>28</v>
      </c>
      <c r="C1314">
        <v>58.58</v>
      </c>
      <c r="D1314">
        <v>7</v>
      </c>
      <c r="E1314" s="1">
        <v>41083.986805555556</v>
      </c>
      <c r="F1314" s="1">
        <v>41085.019293981481</v>
      </c>
      <c r="G1314" t="s">
        <v>16</v>
      </c>
      <c r="H1314" t="s">
        <v>289</v>
      </c>
      <c r="I1314" t="s">
        <v>103</v>
      </c>
      <c r="K1314">
        <v>28034</v>
      </c>
      <c r="L1314" t="s">
        <v>104</v>
      </c>
      <c r="M1314" t="s">
        <v>27</v>
      </c>
      <c r="N1314" t="s">
        <v>105</v>
      </c>
      <c r="O1314" t="s">
        <v>106</v>
      </c>
      <c r="P1314" s="14" t="str">
        <f t="shared" si="180"/>
        <v>Diego Freyre</v>
      </c>
      <c r="Q1314" s="14" t="str">
        <f t="shared" si="181"/>
        <v>Diego Freyre</v>
      </c>
      <c r="R1314" t="s">
        <v>24</v>
      </c>
      <c r="S1314" s="7">
        <f t="shared" si="182"/>
        <v>5</v>
      </c>
      <c r="T1314" s="7" t="str">
        <f t="shared" si="183"/>
        <v>Small</v>
      </c>
      <c r="U1314" s="7" t="str">
        <f t="shared" si="184"/>
        <v>SMALL</v>
      </c>
      <c r="V1314" s="7" t="str">
        <f t="shared" si="185"/>
        <v>small</v>
      </c>
      <c r="W1314" s="7" t="str">
        <f t="shared" si="186"/>
        <v>Small</v>
      </c>
      <c r="X1314" s="9" t="str">
        <f>LEFT(A1314,2)</f>
        <v>10</v>
      </c>
      <c r="Y1314" s="9" t="str">
        <f>RIGHT(A1314,3)</f>
        <v>383</v>
      </c>
      <c r="Z1314" s="9" t="str">
        <f t="shared" si="187"/>
        <v>ge Car</v>
      </c>
      <c r="AA1314" s="9" t="str">
        <f t="shared" si="188"/>
        <v>ppe</v>
      </c>
    </row>
    <row r="1315" spans="1:27" x14ac:dyDescent="0.25">
      <c r="A1315">
        <v>10396</v>
      </c>
      <c r="B1315">
        <v>45</v>
      </c>
      <c r="C1315">
        <v>100</v>
      </c>
      <c r="D1315">
        <v>5</v>
      </c>
      <c r="E1315" s="1">
        <v>41145.017361111109</v>
      </c>
      <c r="F1315" s="1">
        <v>41147.857974537037</v>
      </c>
      <c r="G1315" t="s">
        <v>16</v>
      </c>
      <c r="H1315" t="s">
        <v>289</v>
      </c>
      <c r="I1315" t="s">
        <v>156</v>
      </c>
      <c r="J1315" t="s">
        <v>35</v>
      </c>
      <c r="K1315">
        <v>97562</v>
      </c>
      <c r="L1315" t="s">
        <v>20</v>
      </c>
      <c r="M1315" t="s">
        <v>21</v>
      </c>
      <c r="N1315" t="s">
        <v>157</v>
      </c>
      <c r="O1315" t="s">
        <v>158</v>
      </c>
      <c r="P1315" s="14" t="str">
        <f t="shared" si="180"/>
        <v>Valarie Nelson</v>
      </c>
      <c r="Q1315" s="14" t="str">
        <f t="shared" si="181"/>
        <v>Valarie Nelson</v>
      </c>
      <c r="R1315" t="s">
        <v>33</v>
      </c>
      <c r="S1315" s="7">
        <f t="shared" si="182"/>
        <v>6</v>
      </c>
      <c r="T1315" s="7" t="str">
        <f t="shared" si="183"/>
        <v>Medium</v>
      </c>
      <c r="U1315" s="7" t="str">
        <f t="shared" si="184"/>
        <v>MEDIUM</v>
      </c>
      <c r="V1315" s="7" t="str">
        <f t="shared" si="185"/>
        <v>medium</v>
      </c>
      <c r="W1315" s="7" t="str">
        <f t="shared" si="186"/>
        <v>Medium</v>
      </c>
      <c r="X1315" s="9" t="str">
        <f>LEFT(A1315,2)</f>
        <v>10</v>
      </c>
      <c r="Y1315" s="9" t="str">
        <f>RIGHT(A1315,3)</f>
        <v>396</v>
      </c>
      <c r="Z1315" s="9" t="str">
        <f t="shared" si="187"/>
        <v>ge Car</v>
      </c>
      <c r="AA1315" s="9" t="str">
        <f t="shared" si="188"/>
        <v>ppe</v>
      </c>
    </row>
    <row r="1316" spans="1:27" x14ac:dyDescent="0.25">
      <c r="A1316">
        <v>10414</v>
      </c>
      <c r="B1316">
        <v>16</v>
      </c>
      <c r="C1316">
        <v>75.48</v>
      </c>
      <c r="D1316">
        <v>11</v>
      </c>
      <c r="E1316" s="1">
        <v>41394.007638888892</v>
      </c>
      <c r="F1316" s="1">
        <v>41396.114074074074</v>
      </c>
      <c r="G1316" t="s">
        <v>222</v>
      </c>
      <c r="H1316" t="s">
        <v>289</v>
      </c>
      <c r="I1316" t="s">
        <v>210</v>
      </c>
      <c r="J1316" t="s">
        <v>72</v>
      </c>
      <c r="K1316">
        <v>51003</v>
      </c>
      <c r="L1316" t="s">
        <v>20</v>
      </c>
      <c r="M1316" t="s">
        <v>21</v>
      </c>
      <c r="N1316" t="s">
        <v>211</v>
      </c>
      <c r="O1316" t="s">
        <v>42</v>
      </c>
      <c r="P1316" s="14" t="str">
        <f t="shared" si="180"/>
        <v>Juri Yoshido</v>
      </c>
      <c r="Q1316" s="14" t="str">
        <f t="shared" si="181"/>
        <v>Juri Yoshido</v>
      </c>
      <c r="R1316" t="s">
        <v>24</v>
      </c>
      <c r="S1316" s="7">
        <f t="shared" si="182"/>
        <v>5</v>
      </c>
      <c r="T1316" s="7" t="str">
        <f t="shared" si="183"/>
        <v>Small</v>
      </c>
      <c r="U1316" s="7" t="str">
        <f t="shared" si="184"/>
        <v>SMALL</v>
      </c>
      <c r="V1316" s="7" t="str">
        <f t="shared" si="185"/>
        <v>small</v>
      </c>
      <c r="W1316" s="7" t="str">
        <f t="shared" si="186"/>
        <v>Small</v>
      </c>
      <c r="X1316" s="9" t="str">
        <f>LEFT(A1316,2)</f>
        <v>10</v>
      </c>
      <c r="Y1316" s="9" t="str">
        <f>RIGHT(A1316,3)</f>
        <v>414</v>
      </c>
      <c r="Z1316" s="9" t="str">
        <f t="shared" si="187"/>
        <v>ge Car</v>
      </c>
      <c r="AA1316" s="9" t="str">
        <f t="shared" si="188"/>
        <v>Hol</v>
      </c>
    </row>
    <row r="1317" spans="1:27" x14ac:dyDescent="0.25">
      <c r="A1317">
        <v>10103</v>
      </c>
      <c r="B1317">
        <v>36</v>
      </c>
      <c r="C1317">
        <v>100</v>
      </c>
      <c r="D1317">
        <v>5</v>
      </c>
      <c r="E1317" s="1">
        <v>42252.051388888889</v>
      </c>
      <c r="F1317" s="1">
        <v>42253.849363425928</v>
      </c>
      <c r="G1317" t="s">
        <v>16</v>
      </c>
      <c r="H1317" t="s">
        <v>271</v>
      </c>
      <c r="I1317" t="s">
        <v>79</v>
      </c>
      <c r="K1317">
        <v>4110</v>
      </c>
      <c r="L1317" t="s">
        <v>48</v>
      </c>
      <c r="M1317" t="s">
        <v>27</v>
      </c>
      <c r="N1317" t="s">
        <v>80</v>
      </c>
      <c r="O1317" t="s">
        <v>81</v>
      </c>
      <c r="P1317" s="14" t="str">
        <f t="shared" si="180"/>
        <v>Jonas Bergulfsen</v>
      </c>
      <c r="Q1317" s="14" t="str">
        <f t="shared" si="181"/>
        <v>Jonas Bergulfsen</v>
      </c>
      <c r="R1317" t="s">
        <v>33</v>
      </c>
      <c r="S1317" s="7">
        <f t="shared" si="182"/>
        <v>6</v>
      </c>
      <c r="T1317" s="7" t="str">
        <f t="shared" si="183"/>
        <v>Medium</v>
      </c>
      <c r="U1317" s="7" t="str">
        <f t="shared" si="184"/>
        <v>MEDIUM</v>
      </c>
      <c r="V1317" s="7" t="str">
        <f t="shared" si="185"/>
        <v>medium</v>
      </c>
      <c r="W1317" s="7" t="str">
        <f t="shared" si="186"/>
        <v>Medium</v>
      </c>
      <c r="X1317" s="9" t="str">
        <f>LEFT(A1317,2)</f>
        <v>10</v>
      </c>
      <c r="Y1317" s="9" t="str">
        <f>RIGHT(A1317,3)</f>
        <v>103</v>
      </c>
      <c r="Z1317" s="9" t="str">
        <f t="shared" si="187"/>
        <v xml:space="preserve">s and </v>
      </c>
      <c r="AA1317" s="9" t="str">
        <f t="shared" si="188"/>
        <v>ppe</v>
      </c>
    </row>
    <row r="1318" spans="1:27" x14ac:dyDescent="0.25">
      <c r="A1318">
        <v>10114</v>
      </c>
      <c r="B1318">
        <v>41</v>
      </c>
      <c r="C1318">
        <v>100</v>
      </c>
      <c r="D1318">
        <v>9</v>
      </c>
      <c r="E1318" s="1">
        <v>41298.98541666667</v>
      </c>
      <c r="F1318" s="1">
        <v>41301.441631944443</v>
      </c>
      <c r="G1318" t="s">
        <v>16</v>
      </c>
      <c r="H1318" t="s">
        <v>271</v>
      </c>
      <c r="I1318" t="s">
        <v>30</v>
      </c>
      <c r="K1318">
        <v>75012</v>
      </c>
      <c r="L1318" t="s">
        <v>26</v>
      </c>
      <c r="M1318" t="s">
        <v>27</v>
      </c>
      <c r="N1318" t="s">
        <v>223</v>
      </c>
      <c r="O1318" t="s">
        <v>224</v>
      </c>
      <c r="P1318" s="14" t="str">
        <f t="shared" si="180"/>
        <v>Marie Bertrand</v>
      </c>
      <c r="Q1318" s="14" t="str">
        <f t="shared" si="181"/>
        <v>Marie Bertrand</v>
      </c>
      <c r="R1318" t="s">
        <v>33</v>
      </c>
      <c r="S1318" s="7">
        <f t="shared" si="182"/>
        <v>6</v>
      </c>
      <c r="T1318" s="7" t="str">
        <f t="shared" si="183"/>
        <v>Medium</v>
      </c>
      <c r="U1318" s="7" t="str">
        <f t="shared" si="184"/>
        <v>MEDIUM</v>
      </c>
      <c r="V1318" s="7" t="str">
        <f t="shared" si="185"/>
        <v>medium</v>
      </c>
      <c r="W1318" s="7" t="str">
        <f t="shared" si="186"/>
        <v>Medium</v>
      </c>
      <c r="X1318" s="9" t="str">
        <f>LEFT(A1318,2)</f>
        <v>10</v>
      </c>
      <c r="Y1318" s="9" t="str">
        <f>RIGHT(A1318,3)</f>
        <v>114</v>
      </c>
      <c r="Z1318" s="9" t="str">
        <f t="shared" si="187"/>
        <v xml:space="preserve">s and </v>
      </c>
      <c r="AA1318" s="9" t="str">
        <f t="shared" si="188"/>
        <v>ppe</v>
      </c>
    </row>
    <row r="1319" spans="1:27" x14ac:dyDescent="0.25">
      <c r="A1319">
        <v>10126</v>
      </c>
      <c r="B1319">
        <v>50</v>
      </c>
      <c r="C1319">
        <v>100</v>
      </c>
      <c r="D1319">
        <v>5</v>
      </c>
      <c r="E1319" s="1">
        <v>41627</v>
      </c>
      <c r="F1319" s="1">
        <v>41627.757233796299</v>
      </c>
      <c r="G1319" t="s">
        <v>16</v>
      </c>
      <c r="H1319" t="s">
        <v>271</v>
      </c>
      <c r="I1319" t="s">
        <v>103</v>
      </c>
      <c r="K1319">
        <v>28023</v>
      </c>
      <c r="L1319" t="s">
        <v>104</v>
      </c>
      <c r="M1319" t="s">
        <v>27</v>
      </c>
      <c r="N1319" t="s">
        <v>113</v>
      </c>
      <c r="O1319" t="s">
        <v>114</v>
      </c>
      <c r="P1319" s="14" t="str">
        <f t="shared" si="180"/>
        <v>MartÂ¡n Sommer</v>
      </c>
      <c r="Q1319" s="14" t="str">
        <f t="shared" si="181"/>
        <v>MartÂ¡n Sommer</v>
      </c>
      <c r="R1319" t="s">
        <v>89</v>
      </c>
      <c r="S1319" s="7">
        <f t="shared" si="182"/>
        <v>5</v>
      </c>
      <c r="T1319" s="7" t="str">
        <f t="shared" si="183"/>
        <v>Large</v>
      </c>
      <c r="U1319" s="7" t="str">
        <f t="shared" si="184"/>
        <v>LARGE</v>
      </c>
      <c r="V1319" s="7" t="str">
        <f t="shared" si="185"/>
        <v>large</v>
      </c>
      <c r="W1319" s="7" t="str">
        <f t="shared" si="186"/>
        <v>Large</v>
      </c>
      <c r="X1319" s="9" t="str">
        <f>LEFT(A1319,2)</f>
        <v>10</v>
      </c>
      <c r="Y1319" s="9" t="str">
        <f>RIGHT(A1319,3)</f>
        <v>126</v>
      </c>
      <c r="Z1319" s="9" t="str">
        <f t="shared" si="187"/>
        <v xml:space="preserve">s and </v>
      </c>
      <c r="AA1319" s="9" t="str">
        <f t="shared" si="188"/>
        <v>ppe</v>
      </c>
    </row>
    <row r="1320" spans="1:27" x14ac:dyDescent="0.25">
      <c r="A1320">
        <v>10140</v>
      </c>
      <c r="B1320">
        <v>40</v>
      </c>
      <c r="C1320">
        <v>100</v>
      </c>
      <c r="D1320">
        <v>5</v>
      </c>
      <c r="E1320" s="1">
        <v>41267.078472222223</v>
      </c>
      <c r="F1320" s="1">
        <v>41267.184178240743</v>
      </c>
      <c r="G1320" t="s">
        <v>16</v>
      </c>
      <c r="H1320" t="s">
        <v>271</v>
      </c>
      <c r="I1320" t="s">
        <v>40</v>
      </c>
      <c r="J1320" t="s">
        <v>35</v>
      </c>
      <c r="K1320">
        <v>94217</v>
      </c>
      <c r="L1320" t="s">
        <v>20</v>
      </c>
      <c r="M1320" t="s">
        <v>21</v>
      </c>
      <c r="N1320" t="s">
        <v>41</v>
      </c>
      <c r="O1320" t="s">
        <v>42</v>
      </c>
      <c r="P1320" s="14" t="str">
        <f t="shared" si="180"/>
        <v>Juri Hirano</v>
      </c>
      <c r="Q1320" s="14" t="str">
        <f t="shared" si="181"/>
        <v>Juri Hirano</v>
      </c>
      <c r="R1320" t="s">
        <v>33</v>
      </c>
      <c r="S1320" s="7">
        <f t="shared" si="182"/>
        <v>6</v>
      </c>
      <c r="T1320" s="7" t="str">
        <f t="shared" si="183"/>
        <v>Medium</v>
      </c>
      <c r="U1320" s="7" t="str">
        <f t="shared" si="184"/>
        <v>MEDIUM</v>
      </c>
      <c r="V1320" s="7" t="str">
        <f t="shared" si="185"/>
        <v>medium</v>
      </c>
      <c r="W1320" s="7" t="str">
        <f t="shared" si="186"/>
        <v>Medium</v>
      </c>
      <c r="X1320" s="9" t="str">
        <f>LEFT(A1320,2)</f>
        <v>10</v>
      </c>
      <c r="Y1320" s="9" t="str">
        <f>RIGHT(A1320,3)</f>
        <v>140</v>
      </c>
      <c r="Z1320" s="9" t="str">
        <f t="shared" si="187"/>
        <v xml:space="preserve">s and </v>
      </c>
      <c r="AA1320" s="9" t="str">
        <f t="shared" si="188"/>
        <v>ppe</v>
      </c>
    </row>
    <row r="1321" spans="1:27" x14ac:dyDescent="0.25">
      <c r="A1321">
        <v>10150</v>
      </c>
      <c r="B1321">
        <v>49</v>
      </c>
      <c r="C1321">
        <v>100</v>
      </c>
      <c r="D1321">
        <v>2</v>
      </c>
      <c r="E1321" s="1">
        <v>42062.951388888891</v>
      </c>
      <c r="F1321" s="1">
        <v>42064.892222222225</v>
      </c>
      <c r="G1321" t="s">
        <v>16</v>
      </c>
      <c r="H1321" t="s">
        <v>271</v>
      </c>
      <c r="I1321" t="s">
        <v>115</v>
      </c>
      <c r="K1321">
        <v>79903</v>
      </c>
      <c r="L1321" t="s">
        <v>115</v>
      </c>
      <c r="M1321" t="s">
        <v>116</v>
      </c>
      <c r="N1321" t="s">
        <v>117</v>
      </c>
      <c r="O1321" t="s">
        <v>118</v>
      </c>
      <c r="P1321" s="14" t="str">
        <f t="shared" si="180"/>
        <v>Eric Natividad</v>
      </c>
      <c r="Q1321" s="14" t="str">
        <f t="shared" si="181"/>
        <v>Eric Natividad</v>
      </c>
      <c r="R1321" t="s">
        <v>33</v>
      </c>
      <c r="S1321" s="7">
        <f t="shared" si="182"/>
        <v>6</v>
      </c>
      <c r="T1321" s="7" t="str">
        <f t="shared" si="183"/>
        <v>Medium</v>
      </c>
      <c r="U1321" s="7" t="str">
        <f t="shared" si="184"/>
        <v>MEDIUM</v>
      </c>
      <c r="V1321" s="7" t="str">
        <f t="shared" si="185"/>
        <v>medium</v>
      </c>
      <c r="W1321" s="7" t="str">
        <f t="shared" si="186"/>
        <v>Medium</v>
      </c>
      <c r="X1321" s="9" t="str">
        <f>LEFT(A1321,2)</f>
        <v>10</v>
      </c>
      <c r="Y1321" s="9" t="str">
        <f>RIGHT(A1321,3)</f>
        <v>150</v>
      </c>
      <c r="Z1321" s="9" t="str">
        <f t="shared" si="187"/>
        <v xml:space="preserve">s and </v>
      </c>
      <c r="AA1321" s="9" t="str">
        <f t="shared" si="188"/>
        <v>ppe</v>
      </c>
    </row>
    <row r="1322" spans="1:27" x14ac:dyDescent="0.25">
      <c r="A1322">
        <v>10164</v>
      </c>
      <c r="B1322">
        <v>45</v>
      </c>
      <c r="C1322">
        <v>100</v>
      </c>
      <c r="D1322">
        <v>3</v>
      </c>
      <c r="E1322" s="1">
        <v>41967.036805555559</v>
      </c>
      <c r="F1322" s="1">
        <v>41968.753506944442</v>
      </c>
      <c r="G1322" t="s">
        <v>225</v>
      </c>
      <c r="H1322" t="s">
        <v>271</v>
      </c>
      <c r="I1322" t="s">
        <v>226</v>
      </c>
      <c r="K1322">
        <v>8010</v>
      </c>
      <c r="L1322" t="s">
        <v>86</v>
      </c>
      <c r="M1322" t="s">
        <v>27</v>
      </c>
      <c r="N1322" t="s">
        <v>227</v>
      </c>
      <c r="O1322" t="s">
        <v>228</v>
      </c>
      <c r="P1322" s="14" t="str">
        <f t="shared" si="180"/>
        <v>Roland Mendel</v>
      </c>
      <c r="Q1322" s="14" t="str">
        <f t="shared" si="181"/>
        <v>Roland Mendel</v>
      </c>
      <c r="R1322" t="s">
        <v>33</v>
      </c>
      <c r="S1322" s="7">
        <f t="shared" si="182"/>
        <v>6</v>
      </c>
      <c r="T1322" s="7" t="str">
        <f t="shared" si="183"/>
        <v>Medium</v>
      </c>
      <c r="U1322" s="7" t="str">
        <f t="shared" si="184"/>
        <v>MEDIUM</v>
      </c>
      <c r="V1322" s="7" t="str">
        <f t="shared" si="185"/>
        <v>medium</v>
      </c>
      <c r="W1322" s="7" t="str">
        <f t="shared" si="186"/>
        <v>Medium</v>
      </c>
      <c r="X1322" s="9" t="str">
        <f>LEFT(A1322,2)</f>
        <v>10</v>
      </c>
      <c r="Y1322" s="9" t="str">
        <f>RIGHT(A1322,3)</f>
        <v>164</v>
      </c>
      <c r="Z1322" s="9" t="str">
        <f t="shared" si="187"/>
        <v xml:space="preserve">s and </v>
      </c>
      <c r="AA1322" s="9" t="str">
        <f t="shared" si="188"/>
        <v>olv</v>
      </c>
    </row>
    <row r="1323" spans="1:27" x14ac:dyDescent="0.25">
      <c r="A1323">
        <v>10175</v>
      </c>
      <c r="B1323">
        <v>47</v>
      </c>
      <c r="C1323">
        <v>100</v>
      </c>
      <c r="D1323">
        <v>10</v>
      </c>
      <c r="E1323" s="1">
        <v>41200.061111111114</v>
      </c>
      <c r="F1323" s="1">
        <v>41200.74900462963</v>
      </c>
      <c r="G1323" t="s">
        <v>16</v>
      </c>
      <c r="H1323" t="s">
        <v>271</v>
      </c>
      <c r="I1323" t="s">
        <v>184</v>
      </c>
      <c r="K1323" t="s">
        <v>185</v>
      </c>
      <c r="L1323" t="s">
        <v>99</v>
      </c>
      <c r="M1323" t="s">
        <v>27</v>
      </c>
      <c r="N1323" t="s">
        <v>39</v>
      </c>
      <c r="O1323" t="s">
        <v>186</v>
      </c>
      <c r="P1323" s="14" t="str">
        <f t="shared" si="180"/>
        <v>Ann Brown</v>
      </c>
      <c r="Q1323" s="14" t="str">
        <f t="shared" si="181"/>
        <v>Ann Brown</v>
      </c>
      <c r="R1323" t="s">
        <v>33</v>
      </c>
      <c r="S1323" s="7">
        <f t="shared" si="182"/>
        <v>6</v>
      </c>
      <c r="T1323" s="7" t="str">
        <f t="shared" si="183"/>
        <v>Medium</v>
      </c>
      <c r="U1323" s="7" t="str">
        <f t="shared" si="184"/>
        <v>MEDIUM</v>
      </c>
      <c r="V1323" s="7" t="str">
        <f t="shared" si="185"/>
        <v>medium</v>
      </c>
      <c r="W1323" s="7" t="str">
        <f t="shared" si="186"/>
        <v>Medium</v>
      </c>
      <c r="X1323" s="9" t="str">
        <f>LEFT(A1323,2)</f>
        <v>10</v>
      </c>
      <c r="Y1323" s="9" t="str">
        <f>RIGHT(A1323,3)</f>
        <v>175</v>
      </c>
      <c r="Z1323" s="9" t="str">
        <f t="shared" si="187"/>
        <v xml:space="preserve">s and </v>
      </c>
      <c r="AA1323" s="9" t="str">
        <f t="shared" si="188"/>
        <v>ppe</v>
      </c>
    </row>
    <row r="1324" spans="1:27" x14ac:dyDescent="0.25">
      <c r="A1324">
        <v>10183</v>
      </c>
      <c r="B1324">
        <v>21</v>
      </c>
      <c r="C1324">
        <v>100</v>
      </c>
      <c r="D1324">
        <v>2</v>
      </c>
      <c r="E1324" s="1">
        <v>41111.081944444442</v>
      </c>
      <c r="F1324" s="1">
        <v>41112.444166666668</v>
      </c>
      <c r="G1324" t="s">
        <v>16</v>
      </c>
      <c r="H1324" t="s">
        <v>271</v>
      </c>
      <c r="I1324" t="s">
        <v>124</v>
      </c>
      <c r="J1324" t="s">
        <v>83</v>
      </c>
      <c r="K1324">
        <v>71270</v>
      </c>
      <c r="L1324" t="s">
        <v>20</v>
      </c>
      <c r="M1324" t="s">
        <v>21</v>
      </c>
      <c r="N1324" t="s">
        <v>125</v>
      </c>
      <c r="O1324" t="s">
        <v>126</v>
      </c>
      <c r="P1324" s="14" t="str">
        <f t="shared" si="180"/>
        <v>Francisca Cervantes</v>
      </c>
      <c r="Q1324" s="14" t="str">
        <f t="shared" si="181"/>
        <v>Francisca Cervantes</v>
      </c>
      <c r="R1324" t="s">
        <v>24</v>
      </c>
      <c r="S1324" s="7">
        <f t="shared" si="182"/>
        <v>5</v>
      </c>
      <c r="T1324" s="7" t="str">
        <f t="shared" si="183"/>
        <v>Small</v>
      </c>
      <c r="U1324" s="7" t="str">
        <f t="shared" si="184"/>
        <v>SMALL</v>
      </c>
      <c r="V1324" s="7" t="str">
        <f t="shared" si="185"/>
        <v>small</v>
      </c>
      <c r="W1324" s="7" t="str">
        <f t="shared" si="186"/>
        <v>Small</v>
      </c>
      <c r="X1324" s="9" t="str">
        <f>LEFT(A1324,2)</f>
        <v>10</v>
      </c>
      <c r="Y1324" s="9" t="str">
        <f>RIGHT(A1324,3)</f>
        <v>183</v>
      </c>
      <c r="Z1324" s="9" t="str">
        <f t="shared" si="187"/>
        <v xml:space="preserve">s and </v>
      </c>
      <c r="AA1324" s="9" t="str">
        <f t="shared" si="188"/>
        <v>ppe</v>
      </c>
    </row>
    <row r="1325" spans="1:27" x14ac:dyDescent="0.25">
      <c r="A1325">
        <v>10194</v>
      </c>
      <c r="B1325">
        <v>32</v>
      </c>
      <c r="C1325">
        <v>100</v>
      </c>
      <c r="D1325">
        <v>5</v>
      </c>
      <c r="E1325" s="1">
        <v>42242.956944444442</v>
      </c>
      <c r="F1325" s="1">
        <v>42243.076990740738</v>
      </c>
      <c r="G1325" t="s">
        <v>16</v>
      </c>
      <c r="H1325" t="s">
        <v>271</v>
      </c>
      <c r="I1325" t="s">
        <v>127</v>
      </c>
      <c r="K1325">
        <v>69004</v>
      </c>
      <c r="L1325" t="s">
        <v>26</v>
      </c>
      <c r="M1325" t="s">
        <v>27</v>
      </c>
      <c r="N1325" t="s">
        <v>128</v>
      </c>
      <c r="O1325" t="s">
        <v>129</v>
      </c>
      <c r="P1325" s="14" t="str">
        <f t="shared" si="180"/>
        <v>Mary Saveley</v>
      </c>
      <c r="Q1325" s="14" t="str">
        <f t="shared" si="181"/>
        <v>Mary Saveley</v>
      </c>
      <c r="R1325" t="s">
        <v>33</v>
      </c>
      <c r="S1325" s="7">
        <f t="shared" si="182"/>
        <v>6</v>
      </c>
      <c r="T1325" s="7" t="str">
        <f t="shared" si="183"/>
        <v>Medium</v>
      </c>
      <c r="U1325" s="7" t="str">
        <f t="shared" si="184"/>
        <v>MEDIUM</v>
      </c>
      <c r="V1325" s="7" t="str">
        <f t="shared" si="185"/>
        <v>medium</v>
      </c>
      <c r="W1325" s="7" t="str">
        <f t="shared" si="186"/>
        <v>Medium</v>
      </c>
      <c r="X1325" s="9" t="str">
        <f>LEFT(A1325,2)</f>
        <v>10</v>
      </c>
      <c r="Y1325" s="9" t="str">
        <f>RIGHT(A1325,3)</f>
        <v>194</v>
      </c>
      <c r="Z1325" s="9" t="str">
        <f t="shared" si="187"/>
        <v xml:space="preserve">s and </v>
      </c>
      <c r="AA1325" s="9" t="str">
        <f t="shared" si="188"/>
        <v>ppe</v>
      </c>
    </row>
    <row r="1326" spans="1:27" x14ac:dyDescent="0.25">
      <c r="A1326">
        <v>10207</v>
      </c>
      <c r="B1326">
        <v>47</v>
      </c>
      <c r="C1326">
        <v>100</v>
      </c>
      <c r="D1326">
        <v>16</v>
      </c>
      <c r="E1326" s="1">
        <v>42529.035416666666</v>
      </c>
      <c r="F1326" s="1">
        <v>42529.474351851852</v>
      </c>
      <c r="G1326" t="s">
        <v>16</v>
      </c>
      <c r="H1326" t="s">
        <v>271</v>
      </c>
      <c r="I1326" t="s">
        <v>210</v>
      </c>
      <c r="J1326" t="s">
        <v>72</v>
      </c>
      <c r="K1326">
        <v>51003</v>
      </c>
      <c r="L1326" t="s">
        <v>20</v>
      </c>
      <c r="M1326" t="s">
        <v>21</v>
      </c>
      <c r="N1326" t="s">
        <v>229</v>
      </c>
      <c r="O1326" t="s">
        <v>158</v>
      </c>
      <c r="P1326" s="14" t="str">
        <f t="shared" si="180"/>
        <v>Valarie Franco</v>
      </c>
      <c r="Q1326" s="14" t="str">
        <f t="shared" si="181"/>
        <v>Valarie Franco</v>
      </c>
      <c r="R1326" t="s">
        <v>33</v>
      </c>
      <c r="S1326" s="7">
        <f t="shared" si="182"/>
        <v>6</v>
      </c>
      <c r="T1326" s="7" t="str">
        <f t="shared" si="183"/>
        <v>Medium</v>
      </c>
      <c r="U1326" s="7" t="str">
        <f t="shared" si="184"/>
        <v>MEDIUM</v>
      </c>
      <c r="V1326" s="7" t="str">
        <f t="shared" si="185"/>
        <v>medium</v>
      </c>
      <c r="W1326" s="7" t="str">
        <f t="shared" si="186"/>
        <v>Medium</v>
      </c>
      <c r="X1326" s="9" t="str">
        <f>LEFT(A1326,2)</f>
        <v>10</v>
      </c>
      <c r="Y1326" s="9" t="str">
        <f>RIGHT(A1326,3)</f>
        <v>207</v>
      </c>
      <c r="Z1326" s="9" t="str">
        <f t="shared" si="187"/>
        <v xml:space="preserve">s and </v>
      </c>
      <c r="AA1326" s="9" t="str">
        <f t="shared" si="188"/>
        <v>ppe</v>
      </c>
    </row>
    <row r="1327" spans="1:27" x14ac:dyDescent="0.25">
      <c r="A1327">
        <v>10217</v>
      </c>
      <c r="B1327">
        <v>38</v>
      </c>
      <c r="C1327">
        <v>100</v>
      </c>
      <c r="D1327">
        <v>5</v>
      </c>
      <c r="E1327" s="1">
        <v>41627.986111111109</v>
      </c>
      <c r="F1327" s="1">
        <v>41630.215567129628</v>
      </c>
      <c r="G1327" t="s">
        <v>16</v>
      </c>
      <c r="H1327" t="s">
        <v>271</v>
      </c>
      <c r="I1327" t="s">
        <v>115</v>
      </c>
      <c r="K1327">
        <v>69045</v>
      </c>
      <c r="L1327" t="s">
        <v>115</v>
      </c>
      <c r="M1327" t="s">
        <v>57</v>
      </c>
      <c r="N1327" t="s">
        <v>230</v>
      </c>
      <c r="O1327" t="s">
        <v>231</v>
      </c>
      <c r="P1327" s="14" t="str">
        <f t="shared" si="180"/>
        <v>Wendy Victorino</v>
      </c>
      <c r="Q1327" s="14" t="str">
        <f t="shared" si="181"/>
        <v>Wendy Victorino</v>
      </c>
      <c r="R1327" t="s">
        <v>33</v>
      </c>
      <c r="S1327" s="7">
        <f t="shared" si="182"/>
        <v>6</v>
      </c>
      <c r="T1327" s="7" t="str">
        <f t="shared" si="183"/>
        <v>Medium</v>
      </c>
      <c r="U1327" s="7" t="str">
        <f t="shared" si="184"/>
        <v>MEDIUM</v>
      </c>
      <c r="V1327" s="7" t="str">
        <f t="shared" si="185"/>
        <v>medium</v>
      </c>
      <c r="W1327" s="7" t="str">
        <f t="shared" si="186"/>
        <v>Medium</v>
      </c>
      <c r="X1327" s="9" t="str">
        <f>LEFT(A1327,2)</f>
        <v>10</v>
      </c>
      <c r="Y1327" s="9" t="str">
        <f>RIGHT(A1327,3)</f>
        <v>217</v>
      </c>
      <c r="Z1327" s="9" t="str">
        <f t="shared" si="187"/>
        <v xml:space="preserve">s and </v>
      </c>
      <c r="AA1327" s="9" t="str">
        <f t="shared" si="188"/>
        <v>ppe</v>
      </c>
    </row>
    <row r="1328" spans="1:27" x14ac:dyDescent="0.25">
      <c r="A1328">
        <v>10229</v>
      </c>
      <c r="B1328">
        <v>41</v>
      </c>
      <c r="C1328">
        <v>100</v>
      </c>
      <c r="D1328">
        <v>10</v>
      </c>
      <c r="E1328" s="1">
        <v>41900.940972222219</v>
      </c>
      <c r="F1328" s="1">
        <v>41903.125590277778</v>
      </c>
      <c r="G1328" t="s">
        <v>16</v>
      </c>
      <c r="H1328" t="s">
        <v>271</v>
      </c>
      <c r="I1328" t="s">
        <v>156</v>
      </c>
      <c r="J1328" t="s">
        <v>35</v>
      </c>
      <c r="K1328">
        <v>97562</v>
      </c>
      <c r="L1328" t="s">
        <v>20</v>
      </c>
      <c r="M1328" t="s">
        <v>21</v>
      </c>
      <c r="N1328" t="s">
        <v>157</v>
      </c>
      <c r="O1328" t="s">
        <v>158</v>
      </c>
      <c r="P1328" s="14" t="str">
        <f t="shared" si="180"/>
        <v>Valarie Nelson</v>
      </c>
      <c r="Q1328" s="14" t="str">
        <f t="shared" si="181"/>
        <v>Valarie Nelson</v>
      </c>
      <c r="R1328" t="s">
        <v>33</v>
      </c>
      <c r="S1328" s="7">
        <f t="shared" si="182"/>
        <v>6</v>
      </c>
      <c r="T1328" s="7" t="str">
        <f t="shared" si="183"/>
        <v>Medium</v>
      </c>
      <c r="U1328" s="7" t="str">
        <f t="shared" si="184"/>
        <v>MEDIUM</v>
      </c>
      <c r="V1328" s="7" t="str">
        <f t="shared" si="185"/>
        <v>medium</v>
      </c>
      <c r="W1328" s="7" t="str">
        <f t="shared" si="186"/>
        <v>Medium</v>
      </c>
      <c r="X1328" s="9" t="str">
        <f>LEFT(A1328,2)</f>
        <v>10</v>
      </c>
      <c r="Y1328" s="9" t="str">
        <f>RIGHT(A1328,3)</f>
        <v>229</v>
      </c>
      <c r="Z1328" s="9" t="str">
        <f t="shared" si="187"/>
        <v xml:space="preserve">s and </v>
      </c>
      <c r="AA1328" s="9" t="str">
        <f t="shared" si="188"/>
        <v>ppe</v>
      </c>
    </row>
    <row r="1329" spans="1:27" x14ac:dyDescent="0.25">
      <c r="A1329">
        <v>10245</v>
      </c>
      <c r="B1329">
        <v>21</v>
      </c>
      <c r="C1329">
        <v>100</v>
      </c>
      <c r="D1329">
        <v>3</v>
      </c>
      <c r="E1329" s="1">
        <v>42113.058333333334</v>
      </c>
      <c r="F1329" s="1">
        <v>42114.691493055558</v>
      </c>
      <c r="G1329" t="s">
        <v>16</v>
      </c>
      <c r="H1329" t="s">
        <v>271</v>
      </c>
      <c r="I1329" t="s">
        <v>140</v>
      </c>
      <c r="J1329" t="s">
        <v>66</v>
      </c>
      <c r="K1329">
        <v>97823</v>
      </c>
      <c r="L1329" t="s">
        <v>20</v>
      </c>
      <c r="M1329" t="s">
        <v>21</v>
      </c>
      <c r="N1329" t="s">
        <v>51</v>
      </c>
      <c r="O1329" t="s">
        <v>141</v>
      </c>
      <c r="P1329" s="14" t="str">
        <f t="shared" si="180"/>
        <v>Leslie Murphy</v>
      </c>
      <c r="Q1329" s="14" t="str">
        <f t="shared" si="181"/>
        <v>Leslie Murphy</v>
      </c>
      <c r="R1329" t="s">
        <v>24</v>
      </c>
      <c r="S1329" s="7">
        <f t="shared" si="182"/>
        <v>5</v>
      </c>
      <c r="T1329" s="7" t="str">
        <f t="shared" si="183"/>
        <v>Small</v>
      </c>
      <c r="U1329" s="7" t="str">
        <f t="shared" si="184"/>
        <v>SMALL</v>
      </c>
      <c r="V1329" s="7" t="str">
        <f t="shared" si="185"/>
        <v>small</v>
      </c>
      <c r="W1329" s="7" t="str">
        <f t="shared" si="186"/>
        <v>Small</v>
      </c>
      <c r="X1329" s="9" t="str">
        <f>LEFT(A1329,2)</f>
        <v>10</v>
      </c>
      <c r="Y1329" s="9" t="str">
        <f>RIGHT(A1329,3)</f>
        <v>245</v>
      </c>
      <c r="Z1329" s="9" t="str">
        <f t="shared" si="187"/>
        <v xml:space="preserve">s and </v>
      </c>
      <c r="AA1329" s="9" t="str">
        <f t="shared" si="188"/>
        <v>ppe</v>
      </c>
    </row>
    <row r="1330" spans="1:27" x14ac:dyDescent="0.25">
      <c r="A1330">
        <v>10259</v>
      </c>
      <c r="B1330">
        <v>41</v>
      </c>
      <c r="C1330">
        <v>100</v>
      </c>
      <c r="D1330">
        <v>13</v>
      </c>
      <c r="E1330" s="1">
        <v>41948.961805555555</v>
      </c>
      <c r="F1330" s="1">
        <v>41949.961828703701</v>
      </c>
      <c r="G1330" t="s">
        <v>16</v>
      </c>
      <c r="H1330" t="s">
        <v>271</v>
      </c>
      <c r="I1330" t="s">
        <v>115</v>
      </c>
      <c r="K1330">
        <v>69045</v>
      </c>
      <c r="L1330" t="s">
        <v>115</v>
      </c>
      <c r="M1330" t="s">
        <v>57</v>
      </c>
      <c r="N1330" t="s">
        <v>230</v>
      </c>
      <c r="O1330" t="s">
        <v>231</v>
      </c>
      <c r="P1330" s="14" t="str">
        <f t="shared" si="180"/>
        <v>Wendy Victorino</v>
      </c>
      <c r="Q1330" s="14" t="str">
        <f t="shared" si="181"/>
        <v>Wendy Victorino</v>
      </c>
      <c r="R1330" t="s">
        <v>33</v>
      </c>
      <c r="S1330" s="7">
        <f t="shared" si="182"/>
        <v>6</v>
      </c>
      <c r="T1330" s="7" t="str">
        <f t="shared" si="183"/>
        <v>Medium</v>
      </c>
      <c r="U1330" s="7" t="str">
        <f t="shared" si="184"/>
        <v>MEDIUM</v>
      </c>
      <c r="V1330" s="7" t="str">
        <f t="shared" si="185"/>
        <v>medium</v>
      </c>
      <c r="W1330" s="7" t="str">
        <f t="shared" si="186"/>
        <v>Medium</v>
      </c>
      <c r="X1330" s="9" t="str">
        <f>LEFT(A1330,2)</f>
        <v>10</v>
      </c>
      <c r="Y1330" s="9" t="str">
        <f>RIGHT(A1330,3)</f>
        <v>259</v>
      </c>
      <c r="Z1330" s="9" t="str">
        <f t="shared" si="187"/>
        <v xml:space="preserve">s and </v>
      </c>
      <c r="AA1330" s="9" t="str">
        <f t="shared" si="188"/>
        <v>ppe</v>
      </c>
    </row>
    <row r="1331" spans="1:27" x14ac:dyDescent="0.25">
      <c r="A1331">
        <v>10270</v>
      </c>
      <c r="B1331">
        <v>38</v>
      </c>
      <c r="C1331">
        <v>100</v>
      </c>
      <c r="D1331">
        <v>3</v>
      </c>
      <c r="E1331" s="1">
        <v>41854.040277777778</v>
      </c>
      <c r="F1331" s="1">
        <v>41856.148958333331</v>
      </c>
      <c r="G1331" t="s">
        <v>16</v>
      </c>
      <c r="H1331" t="s">
        <v>271</v>
      </c>
      <c r="I1331" t="s">
        <v>90</v>
      </c>
      <c r="J1331" t="s">
        <v>91</v>
      </c>
      <c r="K1331">
        <v>2067</v>
      </c>
      <c r="L1331" t="s">
        <v>56</v>
      </c>
      <c r="M1331" t="s">
        <v>57</v>
      </c>
      <c r="N1331" t="s">
        <v>92</v>
      </c>
      <c r="O1331" t="s">
        <v>93</v>
      </c>
      <c r="P1331" s="14" t="str">
        <f t="shared" si="180"/>
        <v>Adrian Huxley</v>
      </c>
      <c r="Q1331" s="14" t="str">
        <f t="shared" si="181"/>
        <v>Adrian Huxley</v>
      </c>
      <c r="R1331" t="s">
        <v>33</v>
      </c>
      <c r="S1331" s="7">
        <f t="shared" si="182"/>
        <v>6</v>
      </c>
      <c r="T1331" s="7" t="str">
        <f t="shared" si="183"/>
        <v>Medium</v>
      </c>
      <c r="U1331" s="7" t="str">
        <f t="shared" si="184"/>
        <v>MEDIUM</v>
      </c>
      <c r="V1331" s="7" t="str">
        <f t="shared" si="185"/>
        <v>medium</v>
      </c>
      <c r="W1331" s="7" t="str">
        <f t="shared" si="186"/>
        <v>Medium</v>
      </c>
      <c r="X1331" s="9" t="str">
        <f>LEFT(A1331,2)</f>
        <v>10</v>
      </c>
      <c r="Y1331" s="9" t="str">
        <f>RIGHT(A1331,3)</f>
        <v>270</v>
      </c>
      <c r="Z1331" s="9" t="str">
        <f t="shared" si="187"/>
        <v xml:space="preserve">s and </v>
      </c>
      <c r="AA1331" s="9" t="str">
        <f t="shared" si="188"/>
        <v>ppe</v>
      </c>
    </row>
    <row r="1332" spans="1:27" x14ac:dyDescent="0.25">
      <c r="A1332">
        <v>10281</v>
      </c>
      <c r="B1332">
        <v>25</v>
      </c>
      <c r="C1332">
        <v>99.29</v>
      </c>
      <c r="D1332">
        <v>10</v>
      </c>
      <c r="E1332" s="1">
        <v>42344.000694444447</v>
      </c>
      <c r="F1332" s="1">
        <v>42346.673090277778</v>
      </c>
      <c r="G1332" t="s">
        <v>16</v>
      </c>
      <c r="H1332" t="s">
        <v>271</v>
      </c>
      <c r="I1332" t="s">
        <v>82</v>
      </c>
      <c r="J1332" t="s">
        <v>83</v>
      </c>
      <c r="K1332">
        <v>70267</v>
      </c>
      <c r="L1332" t="s">
        <v>20</v>
      </c>
      <c r="M1332" t="s">
        <v>21</v>
      </c>
      <c r="N1332" t="s">
        <v>22</v>
      </c>
      <c r="O1332" t="s">
        <v>84</v>
      </c>
      <c r="P1332" s="14" t="str">
        <f t="shared" si="180"/>
        <v>Kyung Yu</v>
      </c>
      <c r="Q1332" s="14" t="str">
        <f t="shared" si="181"/>
        <v>Kyung Yu</v>
      </c>
      <c r="R1332" t="s">
        <v>24</v>
      </c>
      <c r="S1332" s="7">
        <f t="shared" si="182"/>
        <v>5</v>
      </c>
      <c r="T1332" s="7" t="str">
        <f t="shared" si="183"/>
        <v>Small</v>
      </c>
      <c r="U1332" s="7" t="str">
        <f t="shared" si="184"/>
        <v>SMALL</v>
      </c>
      <c r="V1332" s="7" t="str">
        <f t="shared" si="185"/>
        <v>small</v>
      </c>
      <c r="W1332" s="7" t="str">
        <f t="shared" si="186"/>
        <v>Small</v>
      </c>
      <c r="X1332" s="9" t="str">
        <f>LEFT(A1332,2)</f>
        <v>10</v>
      </c>
      <c r="Y1332" s="9" t="str">
        <f>RIGHT(A1332,3)</f>
        <v>281</v>
      </c>
      <c r="Z1332" s="9" t="str">
        <f t="shared" si="187"/>
        <v xml:space="preserve">s and </v>
      </c>
      <c r="AA1332" s="9" t="str">
        <f t="shared" si="188"/>
        <v>ppe</v>
      </c>
    </row>
    <row r="1333" spans="1:27" x14ac:dyDescent="0.25">
      <c r="A1333">
        <v>10291</v>
      </c>
      <c r="B1333">
        <v>48</v>
      </c>
      <c r="C1333">
        <v>100</v>
      </c>
      <c r="D1333">
        <v>5</v>
      </c>
      <c r="E1333" s="1">
        <v>41681.037499999999</v>
      </c>
      <c r="F1333" s="1">
        <v>41683.159930555557</v>
      </c>
      <c r="G1333" t="s">
        <v>16</v>
      </c>
      <c r="H1333" t="s">
        <v>271</v>
      </c>
      <c r="I1333" t="s">
        <v>151</v>
      </c>
      <c r="K1333" t="s">
        <v>152</v>
      </c>
      <c r="L1333" t="s">
        <v>110</v>
      </c>
      <c r="M1333" t="s">
        <v>27</v>
      </c>
      <c r="N1333" t="s">
        <v>153</v>
      </c>
      <c r="O1333" t="s">
        <v>119</v>
      </c>
      <c r="P1333" s="14" t="str">
        <f t="shared" si="180"/>
        <v>Maria Larsson</v>
      </c>
      <c r="Q1333" s="14" t="str">
        <f t="shared" si="181"/>
        <v>Maria Larsson</v>
      </c>
      <c r="R1333" t="s">
        <v>33</v>
      </c>
      <c r="S1333" s="7">
        <f t="shared" si="182"/>
        <v>6</v>
      </c>
      <c r="T1333" s="7" t="str">
        <f t="shared" si="183"/>
        <v>Medium</v>
      </c>
      <c r="U1333" s="7" t="str">
        <f t="shared" si="184"/>
        <v>MEDIUM</v>
      </c>
      <c r="V1333" s="7" t="str">
        <f t="shared" si="185"/>
        <v>medium</v>
      </c>
      <c r="W1333" s="7" t="str">
        <f t="shared" si="186"/>
        <v>Medium</v>
      </c>
      <c r="X1333" s="9" t="str">
        <f>LEFT(A1333,2)</f>
        <v>10</v>
      </c>
      <c r="Y1333" s="9" t="str">
        <f>RIGHT(A1333,3)</f>
        <v>291</v>
      </c>
      <c r="Z1333" s="9" t="str">
        <f t="shared" si="187"/>
        <v xml:space="preserve">s and </v>
      </c>
      <c r="AA1333" s="9" t="str">
        <f t="shared" si="188"/>
        <v>ppe</v>
      </c>
    </row>
    <row r="1334" spans="1:27" x14ac:dyDescent="0.25">
      <c r="A1334">
        <v>10305</v>
      </c>
      <c r="B1334">
        <v>22</v>
      </c>
      <c r="C1334">
        <v>99.29</v>
      </c>
      <c r="D1334">
        <v>14</v>
      </c>
      <c r="E1334" s="1">
        <v>41250.039583333331</v>
      </c>
      <c r="F1334" s="1">
        <v>41250.101157407407</v>
      </c>
      <c r="G1334" t="s">
        <v>16</v>
      </c>
      <c r="H1334" t="s">
        <v>271</v>
      </c>
      <c r="I1334" t="s">
        <v>71</v>
      </c>
      <c r="J1334" t="s">
        <v>72</v>
      </c>
      <c r="K1334">
        <v>51247</v>
      </c>
      <c r="L1334" t="s">
        <v>20</v>
      </c>
      <c r="M1334" t="s">
        <v>21</v>
      </c>
      <c r="N1334" t="s">
        <v>73</v>
      </c>
      <c r="O1334" t="s">
        <v>74</v>
      </c>
      <c r="P1334" s="14" t="str">
        <f t="shared" si="180"/>
        <v>Marta Hernandez</v>
      </c>
      <c r="Q1334" s="14" t="str">
        <f t="shared" si="181"/>
        <v>Marta Hernandez</v>
      </c>
      <c r="R1334" t="s">
        <v>24</v>
      </c>
      <c r="S1334" s="7">
        <f t="shared" si="182"/>
        <v>5</v>
      </c>
      <c r="T1334" s="7" t="str">
        <f t="shared" si="183"/>
        <v>Small</v>
      </c>
      <c r="U1334" s="7" t="str">
        <f t="shared" si="184"/>
        <v>SMALL</v>
      </c>
      <c r="V1334" s="7" t="str">
        <f t="shared" si="185"/>
        <v>small</v>
      </c>
      <c r="W1334" s="7" t="str">
        <f t="shared" si="186"/>
        <v>Small</v>
      </c>
      <c r="X1334" s="9" t="str">
        <f>LEFT(A1334,2)</f>
        <v>10</v>
      </c>
      <c r="Y1334" s="9" t="str">
        <f>RIGHT(A1334,3)</f>
        <v>305</v>
      </c>
      <c r="Z1334" s="9" t="str">
        <f t="shared" si="187"/>
        <v xml:space="preserve">s and </v>
      </c>
      <c r="AA1334" s="9" t="str">
        <f t="shared" si="188"/>
        <v>ppe</v>
      </c>
    </row>
    <row r="1335" spans="1:27" x14ac:dyDescent="0.25">
      <c r="A1335">
        <v>10313</v>
      </c>
      <c r="B1335">
        <v>28</v>
      </c>
      <c r="C1335">
        <v>100</v>
      </c>
      <c r="D1335">
        <v>8</v>
      </c>
      <c r="E1335" s="1">
        <v>41209.015972222223</v>
      </c>
      <c r="F1335" s="1">
        <v>41209.205393518518</v>
      </c>
      <c r="G1335" t="s">
        <v>16</v>
      </c>
      <c r="H1335" t="s">
        <v>271</v>
      </c>
      <c r="I1335" t="s">
        <v>130</v>
      </c>
      <c r="J1335" t="s">
        <v>131</v>
      </c>
      <c r="K1335" t="s">
        <v>132</v>
      </c>
      <c r="L1335" t="s">
        <v>133</v>
      </c>
      <c r="M1335" t="s">
        <v>21</v>
      </c>
      <c r="N1335" t="s">
        <v>134</v>
      </c>
      <c r="O1335" t="s">
        <v>135</v>
      </c>
      <c r="P1335" s="14" t="str">
        <f t="shared" si="180"/>
        <v>Yoshi Tannamuri</v>
      </c>
      <c r="Q1335" s="14" t="str">
        <f t="shared" si="181"/>
        <v>Yoshi Tannamuri</v>
      </c>
      <c r="R1335" t="s">
        <v>24</v>
      </c>
      <c r="S1335" s="7">
        <f t="shared" si="182"/>
        <v>5</v>
      </c>
      <c r="T1335" s="7" t="str">
        <f t="shared" si="183"/>
        <v>Small</v>
      </c>
      <c r="U1335" s="7" t="str">
        <f t="shared" si="184"/>
        <v>SMALL</v>
      </c>
      <c r="V1335" s="7" t="str">
        <f t="shared" si="185"/>
        <v>small</v>
      </c>
      <c r="W1335" s="7" t="str">
        <f t="shared" si="186"/>
        <v>Small</v>
      </c>
      <c r="X1335" s="9" t="str">
        <f>LEFT(A1335,2)</f>
        <v>10</v>
      </c>
      <c r="Y1335" s="9" t="str">
        <f>RIGHT(A1335,3)</f>
        <v>313</v>
      </c>
      <c r="Z1335" s="9" t="str">
        <f t="shared" si="187"/>
        <v xml:space="preserve">s and </v>
      </c>
      <c r="AA1335" s="9" t="str">
        <f t="shared" si="188"/>
        <v>ppe</v>
      </c>
    </row>
    <row r="1336" spans="1:27" x14ac:dyDescent="0.25">
      <c r="A1336">
        <v>10323</v>
      </c>
      <c r="B1336">
        <v>47</v>
      </c>
      <c r="C1336">
        <v>100</v>
      </c>
      <c r="D1336">
        <v>1</v>
      </c>
      <c r="E1336" s="1">
        <v>41550.050000000003</v>
      </c>
      <c r="F1336" s="1">
        <v>41551.612685185188</v>
      </c>
      <c r="G1336" t="s">
        <v>16</v>
      </c>
      <c r="H1336" t="s">
        <v>271</v>
      </c>
      <c r="I1336" t="s">
        <v>252</v>
      </c>
      <c r="K1336">
        <v>60528</v>
      </c>
      <c r="L1336" t="s">
        <v>241</v>
      </c>
      <c r="M1336" t="s">
        <v>27</v>
      </c>
      <c r="N1336" t="s">
        <v>253</v>
      </c>
      <c r="O1336" t="s">
        <v>228</v>
      </c>
      <c r="P1336" s="14" t="str">
        <f t="shared" si="180"/>
        <v>Roland Keitel</v>
      </c>
      <c r="Q1336" s="14" t="str">
        <f t="shared" si="181"/>
        <v>Roland Keitel</v>
      </c>
      <c r="R1336" t="s">
        <v>33</v>
      </c>
      <c r="S1336" s="7">
        <f t="shared" si="182"/>
        <v>6</v>
      </c>
      <c r="T1336" s="7" t="str">
        <f t="shared" si="183"/>
        <v>Medium</v>
      </c>
      <c r="U1336" s="7" t="str">
        <f t="shared" si="184"/>
        <v>MEDIUM</v>
      </c>
      <c r="V1336" s="7" t="str">
        <f t="shared" si="185"/>
        <v>medium</v>
      </c>
      <c r="W1336" s="7" t="str">
        <f t="shared" si="186"/>
        <v>Medium</v>
      </c>
      <c r="X1336" s="9" t="str">
        <f>LEFT(A1336,2)</f>
        <v>10</v>
      </c>
      <c r="Y1336" s="9" t="str">
        <f>RIGHT(A1336,3)</f>
        <v>323</v>
      </c>
      <c r="Z1336" s="9" t="str">
        <f t="shared" si="187"/>
        <v xml:space="preserve">s and </v>
      </c>
      <c r="AA1336" s="9" t="str">
        <f t="shared" si="188"/>
        <v>ppe</v>
      </c>
    </row>
    <row r="1337" spans="1:27" x14ac:dyDescent="0.25">
      <c r="A1337">
        <v>10334</v>
      </c>
      <c r="B1337">
        <v>49</v>
      </c>
      <c r="C1337">
        <v>100</v>
      </c>
      <c r="D1337">
        <v>4</v>
      </c>
      <c r="E1337" s="1">
        <v>41084.086805555555</v>
      </c>
      <c r="F1337" s="1">
        <v>41084.674178240741</v>
      </c>
      <c r="G1337" t="s">
        <v>222</v>
      </c>
      <c r="H1337" t="s">
        <v>271</v>
      </c>
      <c r="I1337" t="s">
        <v>108</v>
      </c>
      <c r="K1337" t="s">
        <v>109</v>
      </c>
      <c r="L1337" t="s">
        <v>110</v>
      </c>
      <c r="M1337" t="s">
        <v>27</v>
      </c>
      <c r="N1337" t="s">
        <v>111</v>
      </c>
      <c r="O1337" t="s">
        <v>112</v>
      </c>
      <c r="P1337" s="14" t="str">
        <f t="shared" si="180"/>
        <v>Christina Berglund</v>
      </c>
      <c r="Q1337" s="14" t="str">
        <f t="shared" si="181"/>
        <v>Christina Berglund</v>
      </c>
      <c r="R1337" t="s">
        <v>33</v>
      </c>
      <c r="S1337" s="7">
        <f t="shared" si="182"/>
        <v>6</v>
      </c>
      <c r="T1337" s="7" t="str">
        <f t="shared" si="183"/>
        <v>Medium</v>
      </c>
      <c r="U1337" s="7" t="str">
        <f t="shared" si="184"/>
        <v>MEDIUM</v>
      </c>
      <c r="V1337" s="7" t="str">
        <f t="shared" si="185"/>
        <v>medium</v>
      </c>
      <c r="W1337" s="7" t="str">
        <f t="shared" si="186"/>
        <v>Medium</v>
      </c>
      <c r="X1337" s="9" t="str">
        <f>LEFT(A1337,2)</f>
        <v>10</v>
      </c>
      <c r="Y1337" s="9" t="str">
        <f>RIGHT(A1337,3)</f>
        <v>334</v>
      </c>
      <c r="Z1337" s="9" t="str">
        <f t="shared" si="187"/>
        <v xml:space="preserve">s and </v>
      </c>
      <c r="AA1337" s="9" t="str">
        <f t="shared" si="188"/>
        <v>Hol</v>
      </c>
    </row>
    <row r="1338" spans="1:27" x14ac:dyDescent="0.25">
      <c r="A1338">
        <v>10347</v>
      </c>
      <c r="B1338">
        <v>45</v>
      </c>
      <c r="C1338">
        <v>100</v>
      </c>
      <c r="D1338">
        <v>4</v>
      </c>
      <c r="E1338" s="1">
        <v>41536.036111111112</v>
      </c>
      <c r="F1338" s="1">
        <v>41537.013749999998</v>
      </c>
      <c r="G1338" t="s">
        <v>16</v>
      </c>
      <c r="H1338" t="s">
        <v>271</v>
      </c>
      <c r="I1338" t="s">
        <v>54</v>
      </c>
      <c r="J1338" t="s">
        <v>55</v>
      </c>
      <c r="K1338">
        <v>3004</v>
      </c>
      <c r="L1338" t="s">
        <v>56</v>
      </c>
      <c r="M1338" t="s">
        <v>57</v>
      </c>
      <c r="N1338" t="s">
        <v>58</v>
      </c>
      <c r="O1338" t="s">
        <v>59</v>
      </c>
      <c r="P1338" s="14" t="str">
        <f t="shared" si="180"/>
        <v>Peter Ferguson</v>
      </c>
      <c r="Q1338" s="14" t="str">
        <f t="shared" si="181"/>
        <v>Peter Ferguson</v>
      </c>
      <c r="R1338" t="s">
        <v>33</v>
      </c>
      <c r="S1338" s="7">
        <f t="shared" si="182"/>
        <v>6</v>
      </c>
      <c r="T1338" s="7" t="str">
        <f t="shared" si="183"/>
        <v>Medium</v>
      </c>
      <c r="U1338" s="7" t="str">
        <f t="shared" si="184"/>
        <v>MEDIUM</v>
      </c>
      <c r="V1338" s="7" t="str">
        <f t="shared" si="185"/>
        <v>medium</v>
      </c>
      <c r="W1338" s="7" t="str">
        <f t="shared" si="186"/>
        <v>Medium</v>
      </c>
      <c r="X1338" s="9" t="str">
        <f>LEFT(A1338,2)</f>
        <v>10</v>
      </c>
      <c r="Y1338" s="9" t="str">
        <f>RIGHT(A1338,3)</f>
        <v>347</v>
      </c>
      <c r="Z1338" s="9" t="str">
        <f t="shared" si="187"/>
        <v xml:space="preserve">s and </v>
      </c>
      <c r="AA1338" s="9" t="str">
        <f t="shared" si="188"/>
        <v>ppe</v>
      </c>
    </row>
    <row r="1339" spans="1:27" x14ac:dyDescent="0.25">
      <c r="A1339">
        <v>10357</v>
      </c>
      <c r="B1339">
        <v>28</v>
      </c>
      <c r="C1339">
        <v>100</v>
      </c>
      <c r="D1339">
        <v>2</v>
      </c>
      <c r="E1339" s="1">
        <v>42614.06527777778</v>
      </c>
      <c r="F1339" s="1">
        <v>42616.445729166669</v>
      </c>
      <c r="G1339" t="s">
        <v>16</v>
      </c>
      <c r="H1339" t="s">
        <v>271</v>
      </c>
      <c r="I1339" t="s">
        <v>156</v>
      </c>
      <c r="J1339" t="s">
        <v>35</v>
      </c>
      <c r="K1339">
        <v>97562</v>
      </c>
      <c r="L1339" t="s">
        <v>20</v>
      </c>
      <c r="M1339" t="s">
        <v>21</v>
      </c>
      <c r="N1339" t="s">
        <v>157</v>
      </c>
      <c r="O1339" t="s">
        <v>158</v>
      </c>
      <c r="P1339" s="14" t="str">
        <f t="shared" si="180"/>
        <v>Valarie Nelson</v>
      </c>
      <c r="Q1339" s="14" t="str">
        <f t="shared" si="181"/>
        <v>Valarie Nelson</v>
      </c>
      <c r="R1339" t="s">
        <v>33</v>
      </c>
      <c r="S1339" s="7">
        <f t="shared" si="182"/>
        <v>6</v>
      </c>
      <c r="T1339" s="7" t="str">
        <f t="shared" si="183"/>
        <v>Medium</v>
      </c>
      <c r="U1339" s="7" t="str">
        <f t="shared" si="184"/>
        <v>MEDIUM</v>
      </c>
      <c r="V1339" s="7" t="str">
        <f t="shared" si="185"/>
        <v>medium</v>
      </c>
      <c r="W1339" s="7" t="str">
        <f t="shared" si="186"/>
        <v>Medium</v>
      </c>
      <c r="X1339" s="9" t="str">
        <f>LEFT(A1339,2)</f>
        <v>10</v>
      </c>
      <c r="Y1339" s="9" t="str">
        <f>RIGHT(A1339,3)</f>
        <v>357</v>
      </c>
      <c r="Z1339" s="9" t="str">
        <f t="shared" si="187"/>
        <v xml:space="preserve">s and </v>
      </c>
      <c r="AA1339" s="9" t="str">
        <f t="shared" si="188"/>
        <v>ppe</v>
      </c>
    </row>
    <row r="1340" spans="1:27" x14ac:dyDescent="0.25">
      <c r="A1340">
        <v>10370</v>
      </c>
      <c r="B1340">
        <v>29</v>
      </c>
      <c r="C1340">
        <v>57.53</v>
      </c>
      <c r="D1340">
        <v>6</v>
      </c>
      <c r="E1340" s="1">
        <v>40985.027083333334</v>
      </c>
      <c r="F1340" s="1">
        <v>40987.353773148148</v>
      </c>
      <c r="G1340" t="s">
        <v>16</v>
      </c>
      <c r="H1340" t="s">
        <v>271</v>
      </c>
      <c r="I1340" t="s">
        <v>163</v>
      </c>
      <c r="J1340" t="s">
        <v>91</v>
      </c>
      <c r="K1340">
        <v>2060</v>
      </c>
      <c r="L1340" t="s">
        <v>56</v>
      </c>
      <c r="M1340" t="s">
        <v>57</v>
      </c>
      <c r="N1340" t="s">
        <v>164</v>
      </c>
      <c r="O1340" t="s">
        <v>165</v>
      </c>
      <c r="P1340" s="14" t="str">
        <f t="shared" si="180"/>
        <v>Anna O'Hara</v>
      </c>
      <c r="Q1340" s="14" t="str">
        <f t="shared" si="181"/>
        <v>Anna O'Hara</v>
      </c>
      <c r="R1340" t="s">
        <v>24</v>
      </c>
      <c r="S1340" s="7">
        <f t="shared" si="182"/>
        <v>5</v>
      </c>
      <c r="T1340" s="7" t="str">
        <f t="shared" si="183"/>
        <v>Small</v>
      </c>
      <c r="U1340" s="7" t="str">
        <f t="shared" si="184"/>
        <v>SMALL</v>
      </c>
      <c r="V1340" s="7" t="str">
        <f t="shared" si="185"/>
        <v>small</v>
      </c>
      <c r="W1340" s="7" t="str">
        <f t="shared" si="186"/>
        <v>Small</v>
      </c>
      <c r="X1340" s="9" t="str">
        <f>LEFT(A1340,2)</f>
        <v>10</v>
      </c>
      <c r="Y1340" s="9" t="str">
        <f>RIGHT(A1340,3)</f>
        <v>370</v>
      </c>
      <c r="Z1340" s="9" t="str">
        <f t="shared" si="187"/>
        <v xml:space="preserve">s and </v>
      </c>
      <c r="AA1340" s="9" t="str">
        <f t="shared" si="188"/>
        <v>ppe</v>
      </c>
    </row>
    <row r="1341" spans="1:27" x14ac:dyDescent="0.25">
      <c r="A1341">
        <v>10382</v>
      </c>
      <c r="B1341">
        <v>39</v>
      </c>
      <c r="C1341">
        <v>100</v>
      </c>
      <c r="D1341">
        <v>1</v>
      </c>
      <c r="E1341" s="1">
        <v>41545.07708333333</v>
      </c>
      <c r="F1341" s="1">
        <v>41546.832557870373</v>
      </c>
      <c r="G1341" t="s">
        <v>16</v>
      </c>
      <c r="H1341" t="s">
        <v>271</v>
      </c>
      <c r="I1341" t="s">
        <v>156</v>
      </c>
      <c r="J1341" t="s">
        <v>35</v>
      </c>
      <c r="K1341">
        <v>97562</v>
      </c>
      <c r="L1341" t="s">
        <v>20</v>
      </c>
      <c r="M1341" t="s">
        <v>21</v>
      </c>
      <c r="N1341" t="s">
        <v>157</v>
      </c>
      <c r="O1341" t="s">
        <v>158</v>
      </c>
      <c r="P1341" s="14" t="str">
        <f t="shared" si="180"/>
        <v>Valarie Nelson</v>
      </c>
      <c r="Q1341" s="14" t="str">
        <f t="shared" si="181"/>
        <v>Valarie Nelson</v>
      </c>
      <c r="R1341" t="s">
        <v>33</v>
      </c>
      <c r="S1341" s="7">
        <f t="shared" si="182"/>
        <v>6</v>
      </c>
      <c r="T1341" s="7" t="str">
        <f t="shared" si="183"/>
        <v>Medium</v>
      </c>
      <c r="U1341" s="7" t="str">
        <f t="shared" si="184"/>
        <v>MEDIUM</v>
      </c>
      <c r="V1341" s="7" t="str">
        <f t="shared" si="185"/>
        <v>medium</v>
      </c>
      <c r="W1341" s="7" t="str">
        <f t="shared" si="186"/>
        <v>Medium</v>
      </c>
      <c r="X1341" s="9" t="str">
        <f>LEFT(A1341,2)</f>
        <v>10</v>
      </c>
      <c r="Y1341" s="9" t="str">
        <f>RIGHT(A1341,3)</f>
        <v>382</v>
      </c>
      <c r="Z1341" s="9" t="str">
        <f t="shared" si="187"/>
        <v xml:space="preserve">s and </v>
      </c>
      <c r="AA1341" s="9" t="str">
        <f t="shared" si="188"/>
        <v>ppe</v>
      </c>
    </row>
    <row r="1342" spans="1:27" x14ac:dyDescent="0.25">
      <c r="A1342">
        <v>10411</v>
      </c>
      <c r="B1342">
        <v>46</v>
      </c>
      <c r="C1342">
        <v>100</v>
      </c>
      <c r="D1342">
        <v>3</v>
      </c>
      <c r="E1342" s="1">
        <v>41852.973611111112</v>
      </c>
      <c r="F1342" s="1">
        <v>41855.346180555556</v>
      </c>
      <c r="G1342" t="s">
        <v>16</v>
      </c>
      <c r="H1342" t="s">
        <v>271</v>
      </c>
      <c r="I1342" t="s">
        <v>166</v>
      </c>
      <c r="J1342" t="s">
        <v>167</v>
      </c>
      <c r="K1342" t="s">
        <v>168</v>
      </c>
      <c r="L1342" t="s">
        <v>133</v>
      </c>
      <c r="M1342" t="s">
        <v>21</v>
      </c>
      <c r="N1342" t="s">
        <v>169</v>
      </c>
      <c r="O1342" t="s">
        <v>170</v>
      </c>
      <c r="P1342" s="14" t="str">
        <f t="shared" si="180"/>
        <v>Jean Fresnisre</v>
      </c>
      <c r="Q1342" s="14" t="str">
        <f t="shared" si="181"/>
        <v>Jean Fresnisre</v>
      </c>
      <c r="R1342" t="s">
        <v>33</v>
      </c>
      <c r="S1342" s="7">
        <f t="shared" si="182"/>
        <v>6</v>
      </c>
      <c r="T1342" s="7" t="str">
        <f t="shared" si="183"/>
        <v>Medium</v>
      </c>
      <c r="U1342" s="7" t="str">
        <f t="shared" si="184"/>
        <v>MEDIUM</v>
      </c>
      <c r="V1342" s="7" t="str">
        <f t="shared" si="185"/>
        <v>medium</v>
      </c>
      <c r="W1342" s="7" t="str">
        <f t="shared" si="186"/>
        <v>Medium</v>
      </c>
      <c r="X1342" s="9" t="str">
        <f>LEFT(A1342,2)</f>
        <v>10</v>
      </c>
      <c r="Y1342" s="9" t="str">
        <f>RIGHT(A1342,3)</f>
        <v>411</v>
      </c>
      <c r="Z1342" s="9" t="str">
        <f t="shared" si="187"/>
        <v xml:space="preserve">s and </v>
      </c>
      <c r="AA1342" s="9" t="str">
        <f t="shared" si="188"/>
        <v>ppe</v>
      </c>
    </row>
    <row r="1343" spans="1:27" x14ac:dyDescent="0.25">
      <c r="A1343">
        <v>10425</v>
      </c>
      <c r="B1343">
        <v>38</v>
      </c>
      <c r="C1343">
        <v>100</v>
      </c>
      <c r="D1343">
        <v>13</v>
      </c>
      <c r="E1343" s="1">
        <v>41253.011111111111</v>
      </c>
      <c r="F1343" s="1">
        <v>41255.787175925929</v>
      </c>
      <c r="G1343" t="s">
        <v>171</v>
      </c>
      <c r="H1343" t="s">
        <v>271</v>
      </c>
      <c r="I1343" t="s">
        <v>68</v>
      </c>
      <c r="K1343">
        <v>44000</v>
      </c>
      <c r="L1343" t="s">
        <v>26</v>
      </c>
      <c r="M1343" t="s">
        <v>27</v>
      </c>
      <c r="N1343" t="s">
        <v>69</v>
      </c>
      <c r="O1343" t="s">
        <v>70</v>
      </c>
      <c r="P1343" s="14" t="str">
        <f t="shared" si="180"/>
        <v>Janine Labrune</v>
      </c>
      <c r="Q1343" s="14" t="str">
        <f t="shared" si="181"/>
        <v>Janine Labrune</v>
      </c>
      <c r="R1343" t="s">
        <v>33</v>
      </c>
      <c r="S1343" s="7">
        <f t="shared" si="182"/>
        <v>6</v>
      </c>
      <c r="T1343" s="7" t="str">
        <f t="shared" si="183"/>
        <v>Medium</v>
      </c>
      <c r="U1343" s="7" t="str">
        <f t="shared" si="184"/>
        <v>MEDIUM</v>
      </c>
      <c r="V1343" s="7" t="str">
        <f t="shared" si="185"/>
        <v>medium</v>
      </c>
      <c r="W1343" s="7" t="str">
        <f t="shared" si="186"/>
        <v>Medium</v>
      </c>
      <c r="X1343" s="9" t="str">
        <f>LEFT(A1343,2)</f>
        <v>10</v>
      </c>
      <c r="Y1343" s="9" t="str">
        <f>RIGHT(A1343,3)</f>
        <v>425</v>
      </c>
      <c r="Z1343" s="9" t="str">
        <f t="shared" si="187"/>
        <v xml:space="preserve">s and </v>
      </c>
      <c r="AA1343" s="9" t="str">
        <f t="shared" si="188"/>
        <v>Pro</v>
      </c>
    </row>
    <row r="1344" spans="1:27" x14ac:dyDescent="0.25">
      <c r="A1344">
        <v>10103</v>
      </c>
      <c r="B1344">
        <v>41</v>
      </c>
      <c r="C1344">
        <v>47.29</v>
      </c>
      <c r="D1344">
        <v>9</v>
      </c>
      <c r="E1344" s="1">
        <v>41623.967361111114</v>
      </c>
      <c r="F1344" s="1">
        <v>41626.587743055556</v>
      </c>
      <c r="G1344" t="s">
        <v>16</v>
      </c>
      <c r="H1344" t="s">
        <v>289</v>
      </c>
      <c r="I1344" t="s">
        <v>79</v>
      </c>
      <c r="K1344">
        <v>4110</v>
      </c>
      <c r="L1344" t="s">
        <v>48</v>
      </c>
      <c r="M1344" t="s">
        <v>27</v>
      </c>
      <c r="N1344" t="s">
        <v>80</v>
      </c>
      <c r="O1344" t="s">
        <v>81</v>
      </c>
      <c r="P1344" s="14" t="str">
        <f t="shared" si="180"/>
        <v>Jonas Bergulfsen</v>
      </c>
      <c r="Q1344" s="14" t="str">
        <f t="shared" si="181"/>
        <v>Jonas Bergulfsen</v>
      </c>
      <c r="R1344" t="s">
        <v>24</v>
      </c>
      <c r="S1344" s="7">
        <f t="shared" si="182"/>
        <v>5</v>
      </c>
      <c r="T1344" s="7" t="str">
        <f t="shared" si="183"/>
        <v>Small</v>
      </c>
      <c r="U1344" s="7" t="str">
        <f t="shared" si="184"/>
        <v>SMALL</v>
      </c>
      <c r="V1344" s="7" t="str">
        <f t="shared" si="185"/>
        <v>small</v>
      </c>
      <c r="W1344" s="7" t="str">
        <f t="shared" si="186"/>
        <v>Small</v>
      </c>
      <c r="X1344" s="9" t="str">
        <f>LEFT(A1344,2)</f>
        <v>10</v>
      </c>
      <c r="Y1344" s="9" t="str">
        <f>RIGHT(A1344,3)</f>
        <v>103</v>
      </c>
      <c r="Z1344" s="9" t="str">
        <f t="shared" si="187"/>
        <v>ge Car</v>
      </c>
      <c r="AA1344" s="9" t="str">
        <f t="shared" si="188"/>
        <v>ppe</v>
      </c>
    </row>
    <row r="1345" spans="1:27" x14ac:dyDescent="0.25">
      <c r="A1345">
        <v>10113</v>
      </c>
      <c r="B1345">
        <v>50</v>
      </c>
      <c r="C1345">
        <v>49.81</v>
      </c>
      <c r="D1345">
        <v>3</v>
      </c>
      <c r="E1345" s="1">
        <v>41678.981249999997</v>
      </c>
      <c r="F1345" s="1">
        <v>41679.569293981483</v>
      </c>
      <c r="G1345" t="s">
        <v>16</v>
      </c>
      <c r="H1345" t="s">
        <v>289</v>
      </c>
      <c r="I1345" t="s">
        <v>156</v>
      </c>
      <c r="J1345" t="s">
        <v>35</v>
      </c>
      <c r="K1345">
        <v>97562</v>
      </c>
      <c r="L1345" t="s">
        <v>20</v>
      </c>
      <c r="M1345" t="s">
        <v>21</v>
      </c>
      <c r="N1345" t="s">
        <v>157</v>
      </c>
      <c r="O1345" t="s">
        <v>158</v>
      </c>
      <c r="P1345" s="14" t="str">
        <f t="shared" si="180"/>
        <v>Valarie Nelson</v>
      </c>
      <c r="Q1345" s="14" t="str">
        <f t="shared" si="181"/>
        <v>Valarie Nelson</v>
      </c>
      <c r="R1345" t="s">
        <v>24</v>
      </c>
      <c r="S1345" s="7">
        <f t="shared" si="182"/>
        <v>5</v>
      </c>
      <c r="T1345" s="7" t="str">
        <f t="shared" si="183"/>
        <v>Small</v>
      </c>
      <c r="U1345" s="7" t="str">
        <f t="shared" si="184"/>
        <v>SMALL</v>
      </c>
      <c r="V1345" s="7" t="str">
        <f t="shared" si="185"/>
        <v>small</v>
      </c>
      <c r="W1345" s="7" t="str">
        <f t="shared" si="186"/>
        <v>Small</v>
      </c>
      <c r="X1345" s="9" t="str">
        <f>LEFT(A1345,2)</f>
        <v>10</v>
      </c>
      <c r="Y1345" s="9" t="str">
        <f>RIGHT(A1345,3)</f>
        <v>113</v>
      </c>
      <c r="Z1345" s="9" t="str">
        <f t="shared" si="187"/>
        <v>ge Car</v>
      </c>
      <c r="AA1345" s="9" t="str">
        <f t="shared" si="188"/>
        <v>ppe</v>
      </c>
    </row>
    <row r="1346" spans="1:27" x14ac:dyDescent="0.25">
      <c r="A1346">
        <v>10126</v>
      </c>
      <c r="B1346">
        <v>43</v>
      </c>
      <c r="C1346">
        <v>53.83</v>
      </c>
      <c r="D1346">
        <v>9</v>
      </c>
      <c r="E1346" s="1">
        <v>41518.023611111108</v>
      </c>
      <c r="F1346" s="1">
        <v>41519.769745370373</v>
      </c>
      <c r="G1346" t="s">
        <v>16</v>
      </c>
      <c r="H1346" t="s">
        <v>289</v>
      </c>
      <c r="I1346" t="s">
        <v>103</v>
      </c>
      <c r="K1346">
        <v>28023</v>
      </c>
      <c r="L1346" t="s">
        <v>104</v>
      </c>
      <c r="M1346" t="s">
        <v>27</v>
      </c>
      <c r="N1346" t="s">
        <v>113</v>
      </c>
      <c r="O1346" t="s">
        <v>114</v>
      </c>
      <c r="P1346" s="14" t="str">
        <f t="shared" si="180"/>
        <v>MartÂ¡n Sommer</v>
      </c>
      <c r="Q1346" s="14" t="str">
        <f t="shared" si="181"/>
        <v>MartÂ¡n Sommer</v>
      </c>
      <c r="R1346" t="s">
        <v>24</v>
      </c>
      <c r="S1346" s="7">
        <f t="shared" si="182"/>
        <v>5</v>
      </c>
      <c r="T1346" s="7" t="str">
        <f t="shared" si="183"/>
        <v>Small</v>
      </c>
      <c r="U1346" s="7" t="str">
        <f t="shared" si="184"/>
        <v>SMALL</v>
      </c>
      <c r="V1346" s="7" t="str">
        <f t="shared" si="185"/>
        <v>small</v>
      </c>
      <c r="W1346" s="7" t="str">
        <f t="shared" si="186"/>
        <v>Small</v>
      </c>
      <c r="X1346" s="9" t="str">
        <f>LEFT(A1346,2)</f>
        <v>10</v>
      </c>
      <c r="Y1346" s="9" t="str">
        <f>RIGHT(A1346,3)</f>
        <v>126</v>
      </c>
      <c r="Z1346" s="9" t="str">
        <f t="shared" si="187"/>
        <v>ge Car</v>
      </c>
      <c r="AA1346" s="9" t="str">
        <f t="shared" si="188"/>
        <v>ppe</v>
      </c>
    </row>
    <row r="1347" spans="1:27" x14ac:dyDescent="0.25">
      <c r="A1347">
        <v>10140</v>
      </c>
      <c r="B1347">
        <v>29</v>
      </c>
      <c r="C1347">
        <v>43.27</v>
      </c>
      <c r="D1347">
        <v>9</v>
      </c>
      <c r="E1347" s="1">
        <v>41854.027777777781</v>
      </c>
      <c r="F1347" s="1">
        <v>41854.774247685185</v>
      </c>
      <c r="G1347" t="s">
        <v>16</v>
      </c>
      <c r="H1347" t="s">
        <v>289</v>
      </c>
      <c r="I1347" t="s">
        <v>40</v>
      </c>
      <c r="J1347" t="s">
        <v>35</v>
      </c>
      <c r="K1347">
        <v>94217</v>
      </c>
      <c r="L1347" t="s">
        <v>20</v>
      </c>
      <c r="M1347" t="s">
        <v>21</v>
      </c>
      <c r="N1347" t="s">
        <v>41</v>
      </c>
      <c r="O1347" t="s">
        <v>42</v>
      </c>
      <c r="P1347" s="14" t="str">
        <f t="shared" ref="P1347:P1410" si="189">CONCATENATE(O1347," ",N1347)</f>
        <v>Juri Hirano</v>
      </c>
      <c r="Q1347" s="14" t="str">
        <f t="shared" ref="Q1347:Q1410" si="190">O1347&amp;" "&amp;N1347</f>
        <v>Juri Hirano</v>
      </c>
      <c r="R1347" t="s">
        <v>24</v>
      </c>
      <c r="S1347" s="7">
        <f t="shared" ref="S1347:S1410" si="191">LEN(R1347)</f>
        <v>5</v>
      </c>
      <c r="T1347" s="7" t="str">
        <f t="shared" ref="T1347:T1410" si="192">TRIM(R1347)</f>
        <v>Small</v>
      </c>
      <c r="U1347" s="7" t="str">
        <f t="shared" ref="U1347:U1410" si="193">UPPER(T1347)</f>
        <v>SMALL</v>
      </c>
      <c r="V1347" s="7" t="str">
        <f t="shared" ref="V1347:V1410" si="194">LOWER(U1347)</f>
        <v>small</v>
      </c>
      <c r="W1347" s="7" t="str">
        <f t="shared" ref="W1347:W1410" si="195">PROPER(V1347)</f>
        <v>Small</v>
      </c>
      <c r="X1347" s="9" t="str">
        <f>LEFT(A1347,2)</f>
        <v>10</v>
      </c>
      <c r="Y1347" s="9" t="str">
        <f>RIGHT(A1347,3)</f>
        <v>140</v>
      </c>
      <c r="Z1347" s="9" t="str">
        <f t="shared" ref="Z1347:Z1410" si="196">MID(H1347,6,6)</f>
        <v>ge Car</v>
      </c>
      <c r="AA1347" s="9" t="str">
        <f t="shared" ref="AA1347:AA1410" si="197">MID(G1347,4,3)</f>
        <v>ppe</v>
      </c>
    </row>
    <row r="1348" spans="1:27" x14ac:dyDescent="0.25">
      <c r="A1348">
        <v>10150</v>
      </c>
      <c r="B1348">
        <v>30</v>
      </c>
      <c r="C1348">
        <v>42.76</v>
      </c>
      <c r="D1348">
        <v>6</v>
      </c>
      <c r="E1348" s="1">
        <v>42388.978472222225</v>
      </c>
      <c r="F1348" s="1">
        <v>42390.964930555558</v>
      </c>
      <c r="G1348" t="s">
        <v>16</v>
      </c>
      <c r="H1348" t="s">
        <v>289</v>
      </c>
      <c r="I1348" t="s">
        <v>115</v>
      </c>
      <c r="K1348">
        <v>79903</v>
      </c>
      <c r="L1348" t="s">
        <v>115</v>
      </c>
      <c r="M1348" t="s">
        <v>116</v>
      </c>
      <c r="N1348" t="s">
        <v>117</v>
      </c>
      <c r="O1348" t="s">
        <v>118</v>
      </c>
      <c r="P1348" s="14" t="str">
        <f t="shared" si="189"/>
        <v>Eric Natividad</v>
      </c>
      <c r="Q1348" s="14" t="str">
        <f t="shared" si="190"/>
        <v>Eric Natividad</v>
      </c>
      <c r="R1348" t="s">
        <v>24</v>
      </c>
      <c r="S1348" s="7">
        <f t="shared" si="191"/>
        <v>5</v>
      </c>
      <c r="T1348" s="7" t="str">
        <f t="shared" si="192"/>
        <v>Small</v>
      </c>
      <c r="U1348" s="7" t="str">
        <f t="shared" si="193"/>
        <v>SMALL</v>
      </c>
      <c r="V1348" s="7" t="str">
        <f t="shared" si="194"/>
        <v>small</v>
      </c>
      <c r="W1348" s="7" t="str">
        <f t="shared" si="195"/>
        <v>Small</v>
      </c>
      <c r="X1348" s="9" t="str">
        <f>LEFT(A1348,2)</f>
        <v>10</v>
      </c>
      <c r="Y1348" s="9" t="str">
        <f>RIGHT(A1348,3)</f>
        <v>150</v>
      </c>
      <c r="Z1348" s="9" t="str">
        <f t="shared" si="196"/>
        <v>ge Car</v>
      </c>
      <c r="AA1348" s="9" t="str">
        <f t="shared" si="197"/>
        <v>ppe</v>
      </c>
    </row>
    <row r="1349" spans="1:27" x14ac:dyDescent="0.25">
      <c r="A1349">
        <v>10164</v>
      </c>
      <c r="B1349">
        <v>25</v>
      </c>
      <c r="C1349">
        <v>53.83</v>
      </c>
      <c r="D1349">
        <v>7</v>
      </c>
      <c r="E1349" s="1">
        <v>41073.070833333331</v>
      </c>
      <c r="F1349" s="1">
        <v>41075.674988425926</v>
      </c>
      <c r="G1349" t="s">
        <v>225</v>
      </c>
      <c r="H1349" t="s">
        <v>289</v>
      </c>
      <c r="I1349" t="s">
        <v>226</v>
      </c>
      <c r="K1349">
        <v>8010</v>
      </c>
      <c r="L1349" t="s">
        <v>86</v>
      </c>
      <c r="M1349" t="s">
        <v>27</v>
      </c>
      <c r="N1349" t="s">
        <v>227</v>
      </c>
      <c r="O1349" t="s">
        <v>228</v>
      </c>
      <c r="P1349" s="14" t="str">
        <f t="shared" si="189"/>
        <v>Roland Mendel</v>
      </c>
      <c r="Q1349" s="14" t="str">
        <f t="shared" si="190"/>
        <v>Roland Mendel</v>
      </c>
      <c r="R1349" t="s">
        <v>24</v>
      </c>
      <c r="S1349" s="7">
        <f t="shared" si="191"/>
        <v>5</v>
      </c>
      <c r="T1349" s="7" t="str">
        <f t="shared" si="192"/>
        <v>Small</v>
      </c>
      <c r="U1349" s="7" t="str">
        <f t="shared" si="193"/>
        <v>SMALL</v>
      </c>
      <c r="V1349" s="7" t="str">
        <f t="shared" si="194"/>
        <v>small</v>
      </c>
      <c r="W1349" s="7" t="str">
        <f t="shared" si="195"/>
        <v>Small</v>
      </c>
      <c r="X1349" s="9" t="str">
        <f>LEFT(A1349,2)</f>
        <v>10</v>
      </c>
      <c r="Y1349" s="9" t="str">
        <f>RIGHT(A1349,3)</f>
        <v>164</v>
      </c>
      <c r="Z1349" s="9" t="str">
        <f t="shared" si="196"/>
        <v>ge Car</v>
      </c>
      <c r="AA1349" s="9" t="str">
        <f t="shared" si="197"/>
        <v>olv</v>
      </c>
    </row>
    <row r="1350" spans="1:27" x14ac:dyDescent="0.25">
      <c r="A1350">
        <v>10174</v>
      </c>
      <c r="B1350">
        <v>49</v>
      </c>
      <c r="C1350">
        <v>44.78</v>
      </c>
      <c r="D1350">
        <v>2</v>
      </c>
      <c r="E1350" s="1">
        <v>42255.026388888888</v>
      </c>
      <c r="F1350" s="1">
        <v>42256.710462962961</v>
      </c>
      <c r="G1350" t="s">
        <v>16</v>
      </c>
      <c r="H1350" t="s">
        <v>289</v>
      </c>
      <c r="I1350" t="s">
        <v>120</v>
      </c>
      <c r="J1350" t="s">
        <v>121</v>
      </c>
      <c r="K1350">
        <v>4101</v>
      </c>
      <c r="L1350" t="s">
        <v>56</v>
      </c>
      <c r="M1350" t="s">
        <v>57</v>
      </c>
      <c r="N1350" t="s">
        <v>122</v>
      </c>
      <c r="O1350" t="s">
        <v>123</v>
      </c>
      <c r="P1350" s="14" t="str">
        <f t="shared" si="189"/>
        <v>Tony Calaghan</v>
      </c>
      <c r="Q1350" s="14" t="str">
        <f t="shared" si="190"/>
        <v>Tony Calaghan</v>
      </c>
      <c r="R1350" t="s">
        <v>24</v>
      </c>
      <c r="S1350" s="7">
        <f t="shared" si="191"/>
        <v>5</v>
      </c>
      <c r="T1350" s="7" t="str">
        <f t="shared" si="192"/>
        <v>Small</v>
      </c>
      <c r="U1350" s="7" t="str">
        <f t="shared" si="193"/>
        <v>SMALL</v>
      </c>
      <c r="V1350" s="7" t="str">
        <f t="shared" si="194"/>
        <v>small</v>
      </c>
      <c r="W1350" s="7" t="str">
        <f t="shared" si="195"/>
        <v>Small</v>
      </c>
      <c r="X1350" s="9" t="str">
        <f>LEFT(A1350,2)</f>
        <v>10</v>
      </c>
      <c r="Y1350" s="9" t="str">
        <f>RIGHT(A1350,3)</f>
        <v>174</v>
      </c>
      <c r="Z1350" s="9" t="str">
        <f t="shared" si="196"/>
        <v>ge Car</v>
      </c>
      <c r="AA1350" s="9" t="str">
        <f t="shared" si="197"/>
        <v>ppe</v>
      </c>
    </row>
    <row r="1351" spans="1:27" x14ac:dyDescent="0.25">
      <c r="A1351">
        <v>10183</v>
      </c>
      <c r="B1351">
        <v>40</v>
      </c>
      <c r="C1351">
        <v>49.3</v>
      </c>
      <c r="D1351">
        <v>6</v>
      </c>
      <c r="E1351" s="1">
        <v>41583.008333333331</v>
      </c>
      <c r="F1351" s="1">
        <v>41583.665509259263</v>
      </c>
      <c r="G1351" t="s">
        <v>16</v>
      </c>
      <c r="H1351" t="s">
        <v>289</v>
      </c>
      <c r="I1351" t="s">
        <v>124</v>
      </c>
      <c r="J1351" t="s">
        <v>83</v>
      </c>
      <c r="K1351">
        <v>71270</v>
      </c>
      <c r="L1351" t="s">
        <v>20</v>
      </c>
      <c r="M1351" t="s">
        <v>21</v>
      </c>
      <c r="N1351" t="s">
        <v>125</v>
      </c>
      <c r="O1351" t="s">
        <v>126</v>
      </c>
      <c r="P1351" s="14" t="str">
        <f t="shared" si="189"/>
        <v>Francisca Cervantes</v>
      </c>
      <c r="Q1351" s="14" t="str">
        <f t="shared" si="190"/>
        <v>Francisca Cervantes</v>
      </c>
      <c r="R1351" t="s">
        <v>24</v>
      </c>
      <c r="S1351" s="7">
        <f t="shared" si="191"/>
        <v>5</v>
      </c>
      <c r="T1351" s="7" t="str">
        <f t="shared" si="192"/>
        <v>Small</v>
      </c>
      <c r="U1351" s="7" t="str">
        <f t="shared" si="193"/>
        <v>SMALL</v>
      </c>
      <c r="V1351" s="7" t="str">
        <f t="shared" si="194"/>
        <v>small</v>
      </c>
      <c r="W1351" s="7" t="str">
        <f t="shared" si="195"/>
        <v>Small</v>
      </c>
      <c r="X1351" s="9" t="str">
        <f>LEFT(A1351,2)</f>
        <v>10</v>
      </c>
      <c r="Y1351" s="9" t="str">
        <f>RIGHT(A1351,3)</f>
        <v>183</v>
      </c>
      <c r="Z1351" s="9" t="str">
        <f t="shared" si="196"/>
        <v>ge Car</v>
      </c>
      <c r="AA1351" s="9" t="str">
        <f t="shared" si="197"/>
        <v>ppe</v>
      </c>
    </row>
    <row r="1352" spans="1:27" x14ac:dyDescent="0.25">
      <c r="A1352">
        <v>10194</v>
      </c>
      <c r="B1352">
        <v>41</v>
      </c>
      <c r="C1352">
        <v>44.78</v>
      </c>
      <c r="D1352">
        <v>9</v>
      </c>
      <c r="E1352" s="1">
        <v>42637.961805555555</v>
      </c>
      <c r="F1352" s="1">
        <v>42639.217893518522</v>
      </c>
      <c r="G1352" t="s">
        <v>16</v>
      </c>
      <c r="H1352" t="s">
        <v>289</v>
      </c>
      <c r="I1352" t="s">
        <v>127</v>
      </c>
      <c r="K1352">
        <v>69004</v>
      </c>
      <c r="L1352" t="s">
        <v>26</v>
      </c>
      <c r="M1352" t="s">
        <v>27</v>
      </c>
      <c r="N1352" t="s">
        <v>128</v>
      </c>
      <c r="O1352" t="s">
        <v>129</v>
      </c>
      <c r="P1352" s="14" t="str">
        <f t="shared" si="189"/>
        <v>Mary Saveley</v>
      </c>
      <c r="Q1352" s="14" t="str">
        <f t="shared" si="190"/>
        <v>Mary Saveley</v>
      </c>
      <c r="R1352" t="s">
        <v>24</v>
      </c>
      <c r="S1352" s="7">
        <f t="shared" si="191"/>
        <v>5</v>
      </c>
      <c r="T1352" s="7" t="str">
        <f t="shared" si="192"/>
        <v>Small</v>
      </c>
      <c r="U1352" s="7" t="str">
        <f t="shared" si="193"/>
        <v>SMALL</v>
      </c>
      <c r="V1352" s="7" t="str">
        <f t="shared" si="194"/>
        <v>small</v>
      </c>
      <c r="W1352" s="7" t="str">
        <f t="shared" si="195"/>
        <v>Small</v>
      </c>
      <c r="X1352" s="9" t="str">
        <f>LEFT(A1352,2)</f>
        <v>10</v>
      </c>
      <c r="Y1352" s="9" t="str">
        <f>RIGHT(A1352,3)</f>
        <v>194</v>
      </c>
      <c r="Z1352" s="9" t="str">
        <f t="shared" si="196"/>
        <v>ge Car</v>
      </c>
      <c r="AA1352" s="9" t="str">
        <f t="shared" si="197"/>
        <v>ppe</v>
      </c>
    </row>
    <row r="1353" spans="1:27" x14ac:dyDescent="0.25">
      <c r="A1353">
        <v>10206</v>
      </c>
      <c r="B1353">
        <v>21</v>
      </c>
      <c r="C1353">
        <v>53.33</v>
      </c>
      <c r="D1353">
        <v>4</v>
      </c>
      <c r="E1353" s="1">
        <v>41737.962500000001</v>
      </c>
      <c r="F1353" s="1">
        <v>41739.581689814811</v>
      </c>
      <c r="G1353" t="s">
        <v>16</v>
      </c>
      <c r="H1353" t="s">
        <v>289</v>
      </c>
      <c r="I1353" t="s">
        <v>130</v>
      </c>
      <c r="J1353" t="s">
        <v>131</v>
      </c>
      <c r="K1353" t="s">
        <v>132</v>
      </c>
      <c r="L1353" t="s">
        <v>133</v>
      </c>
      <c r="M1353" t="s">
        <v>21</v>
      </c>
      <c r="N1353" t="s">
        <v>134</v>
      </c>
      <c r="O1353" t="s">
        <v>135</v>
      </c>
      <c r="P1353" s="14" t="str">
        <f t="shared" si="189"/>
        <v>Yoshi Tannamuri</v>
      </c>
      <c r="Q1353" s="14" t="str">
        <f t="shared" si="190"/>
        <v>Yoshi Tannamuri</v>
      </c>
      <c r="R1353" t="s">
        <v>24</v>
      </c>
      <c r="S1353" s="7">
        <f t="shared" si="191"/>
        <v>5</v>
      </c>
      <c r="T1353" s="7" t="str">
        <f t="shared" si="192"/>
        <v>Small</v>
      </c>
      <c r="U1353" s="7" t="str">
        <f t="shared" si="193"/>
        <v>SMALL</v>
      </c>
      <c r="V1353" s="7" t="str">
        <f t="shared" si="194"/>
        <v>small</v>
      </c>
      <c r="W1353" s="7" t="str">
        <f t="shared" si="195"/>
        <v>Small</v>
      </c>
      <c r="X1353" s="9" t="str">
        <f>LEFT(A1353,2)</f>
        <v>10</v>
      </c>
      <c r="Y1353" s="9" t="str">
        <f>RIGHT(A1353,3)</f>
        <v>206</v>
      </c>
      <c r="Z1353" s="9" t="str">
        <f t="shared" si="196"/>
        <v>ge Car</v>
      </c>
      <c r="AA1353" s="9" t="str">
        <f t="shared" si="197"/>
        <v>ppe</v>
      </c>
    </row>
    <row r="1354" spans="1:27" x14ac:dyDescent="0.25">
      <c r="A1354">
        <v>10215</v>
      </c>
      <c r="B1354">
        <v>46</v>
      </c>
      <c r="C1354">
        <v>45.28</v>
      </c>
      <c r="D1354">
        <v>1</v>
      </c>
      <c r="E1354" s="1">
        <v>42084.012499999997</v>
      </c>
      <c r="F1354" s="1">
        <v>42085.944444444445</v>
      </c>
      <c r="G1354" t="s">
        <v>16</v>
      </c>
      <c r="H1354" t="s">
        <v>289</v>
      </c>
      <c r="I1354" t="s">
        <v>136</v>
      </c>
      <c r="J1354" t="s">
        <v>35</v>
      </c>
      <c r="K1354">
        <v>94019</v>
      </c>
      <c r="L1354" t="s">
        <v>20</v>
      </c>
      <c r="M1354" t="s">
        <v>21</v>
      </c>
      <c r="N1354" t="s">
        <v>137</v>
      </c>
      <c r="O1354" t="s">
        <v>138</v>
      </c>
      <c r="P1354" s="14" t="str">
        <f t="shared" si="189"/>
        <v>Steve Thompson</v>
      </c>
      <c r="Q1354" s="14" t="str">
        <f t="shared" si="190"/>
        <v>Steve Thompson</v>
      </c>
      <c r="R1354" t="s">
        <v>24</v>
      </c>
      <c r="S1354" s="7">
        <f t="shared" si="191"/>
        <v>5</v>
      </c>
      <c r="T1354" s="7" t="str">
        <f t="shared" si="192"/>
        <v>Small</v>
      </c>
      <c r="U1354" s="7" t="str">
        <f t="shared" si="193"/>
        <v>SMALL</v>
      </c>
      <c r="V1354" s="7" t="str">
        <f t="shared" si="194"/>
        <v>small</v>
      </c>
      <c r="W1354" s="7" t="str">
        <f t="shared" si="195"/>
        <v>Small</v>
      </c>
      <c r="X1354" s="9" t="str">
        <f>LEFT(A1354,2)</f>
        <v>10</v>
      </c>
      <c r="Y1354" s="9" t="str">
        <f>RIGHT(A1354,3)</f>
        <v>215</v>
      </c>
      <c r="Z1354" s="9" t="str">
        <f t="shared" si="196"/>
        <v>ge Car</v>
      </c>
      <c r="AA1354" s="9" t="str">
        <f t="shared" si="197"/>
        <v>ppe</v>
      </c>
    </row>
    <row r="1355" spans="1:27" x14ac:dyDescent="0.25">
      <c r="A1355">
        <v>10229</v>
      </c>
      <c r="B1355">
        <v>39</v>
      </c>
      <c r="C1355">
        <v>40.25</v>
      </c>
      <c r="D1355">
        <v>14</v>
      </c>
      <c r="E1355" s="1">
        <v>41645.033333333333</v>
      </c>
      <c r="F1355" s="1">
        <v>41647.542199074072</v>
      </c>
      <c r="G1355" t="s">
        <v>16</v>
      </c>
      <c r="H1355" t="s">
        <v>289</v>
      </c>
      <c r="I1355" t="s">
        <v>156</v>
      </c>
      <c r="J1355" t="s">
        <v>35</v>
      </c>
      <c r="K1355">
        <v>97562</v>
      </c>
      <c r="L1355" t="s">
        <v>20</v>
      </c>
      <c r="M1355" t="s">
        <v>21</v>
      </c>
      <c r="N1355" t="s">
        <v>157</v>
      </c>
      <c r="O1355" t="s">
        <v>158</v>
      </c>
      <c r="P1355" s="14" t="str">
        <f t="shared" si="189"/>
        <v>Valarie Nelson</v>
      </c>
      <c r="Q1355" s="14" t="str">
        <f t="shared" si="190"/>
        <v>Valarie Nelson</v>
      </c>
      <c r="R1355" t="s">
        <v>24</v>
      </c>
      <c r="S1355" s="7">
        <f t="shared" si="191"/>
        <v>5</v>
      </c>
      <c r="T1355" s="7" t="str">
        <f t="shared" si="192"/>
        <v>Small</v>
      </c>
      <c r="U1355" s="7" t="str">
        <f t="shared" si="193"/>
        <v>SMALL</v>
      </c>
      <c r="V1355" s="7" t="str">
        <f t="shared" si="194"/>
        <v>small</v>
      </c>
      <c r="W1355" s="7" t="str">
        <f t="shared" si="195"/>
        <v>Small</v>
      </c>
      <c r="X1355" s="9" t="str">
        <f>LEFT(A1355,2)</f>
        <v>10</v>
      </c>
      <c r="Y1355" s="9" t="str">
        <f>RIGHT(A1355,3)</f>
        <v>229</v>
      </c>
      <c r="Z1355" s="9" t="str">
        <f t="shared" si="196"/>
        <v>ge Car</v>
      </c>
      <c r="AA1355" s="9" t="str">
        <f t="shared" si="197"/>
        <v>ppe</v>
      </c>
    </row>
    <row r="1356" spans="1:27" x14ac:dyDescent="0.25">
      <c r="A1356">
        <v>10245</v>
      </c>
      <c r="B1356">
        <v>45</v>
      </c>
      <c r="C1356">
        <v>59.87</v>
      </c>
      <c r="D1356">
        <v>7</v>
      </c>
      <c r="E1356" s="1">
        <v>42013.989583333336</v>
      </c>
      <c r="F1356" s="1">
        <v>42014.848252314812</v>
      </c>
      <c r="G1356" t="s">
        <v>16</v>
      </c>
      <c r="H1356" t="s">
        <v>289</v>
      </c>
      <c r="I1356" t="s">
        <v>140</v>
      </c>
      <c r="J1356" t="s">
        <v>66</v>
      </c>
      <c r="K1356">
        <v>97823</v>
      </c>
      <c r="L1356" t="s">
        <v>20</v>
      </c>
      <c r="M1356" t="s">
        <v>21</v>
      </c>
      <c r="N1356" t="s">
        <v>51</v>
      </c>
      <c r="O1356" t="s">
        <v>141</v>
      </c>
      <c r="P1356" s="14" t="str">
        <f t="shared" si="189"/>
        <v>Leslie Murphy</v>
      </c>
      <c r="Q1356" s="14" t="str">
        <f t="shared" si="190"/>
        <v>Leslie Murphy</v>
      </c>
      <c r="R1356" t="s">
        <v>24</v>
      </c>
      <c r="S1356" s="7">
        <f t="shared" si="191"/>
        <v>5</v>
      </c>
      <c r="T1356" s="7" t="str">
        <f t="shared" si="192"/>
        <v>Small</v>
      </c>
      <c r="U1356" s="7" t="str">
        <f t="shared" si="193"/>
        <v>SMALL</v>
      </c>
      <c r="V1356" s="7" t="str">
        <f t="shared" si="194"/>
        <v>small</v>
      </c>
      <c r="W1356" s="7" t="str">
        <f t="shared" si="195"/>
        <v>Small</v>
      </c>
      <c r="X1356" s="9" t="str">
        <f>LEFT(A1356,2)</f>
        <v>10</v>
      </c>
      <c r="Y1356" s="9" t="str">
        <f>RIGHT(A1356,3)</f>
        <v>245</v>
      </c>
      <c r="Z1356" s="9" t="str">
        <f t="shared" si="196"/>
        <v>ge Car</v>
      </c>
      <c r="AA1356" s="9" t="str">
        <f t="shared" si="197"/>
        <v>ppe</v>
      </c>
    </row>
    <row r="1357" spans="1:27" x14ac:dyDescent="0.25">
      <c r="A1357">
        <v>10258</v>
      </c>
      <c r="B1357">
        <v>21</v>
      </c>
      <c r="C1357">
        <v>59.87</v>
      </c>
      <c r="D1357">
        <v>4</v>
      </c>
      <c r="E1357" s="1">
        <v>41472.068749999999</v>
      </c>
      <c r="F1357" s="1">
        <v>41474.269513888888</v>
      </c>
      <c r="G1357" t="s">
        <v>16</v>
      </c>
      <c r="H1357" t="s">
        <v>289</v>
      </c>
      <c r="I1357" t="s">
        <v>142</v>
      </c>
      <c r="J1357" t="s">
        <v>143</v>
      </c>
      <c r="K1357" t="s">
        <v>144</v>
      </c>
      <c r="L1357" t="s">
        <v>116</v>
      </c>
      <c r="M1357" t="s">
        <v>116</v>
      </c>
      <c r="N1357" t="s">
        <v>145</v>
      </c>
      <c r="O1357" t="s">
        <v>146</v>
      </c>
      <c r="P1357" s="14" t="str">
        <f t="shared" si="189"/>
        <v>Akiko Shimamura</v>
      </c>
      <c r="Q1357" s="14" t="str">
        <f t="shared" si="190"/>
        <v>Akiko Shimamura</v>
      </c>
      <c r="R1357" t="s">
        <v>24</v>
      </c>
      <c r="S1357" s="7">
        <f t="shared" si="191"/>
        <v>5</v>
      </c>
      <c r="T1357" s="7" t="str">
        <f t="shared" si="192"/>
        <v>Small</v>
      </c>
      <c r="U1357" s="7" t="str">
        <f t="shared" si="193"/>
        <v>SMALL</v>
      </c>
      <c r="V1357" s="7" t="str">
        <f t="shared" si="194"/>
        <v>small</v>
      </c>
      <c r="W1357" s="7" t="str">
        <f t="shared" si="195"/>
        <v>Small</v>
      </c>
      <c r="X1357" s="9" t="str">
        <f>LEFT(A1357,2)</f>
        <v>10</v>
      </c>
      <c r="Y1357" s="9" t="str">
        <f>RIGHT(A1357,3)</f>
        <v>258</v>
      </c>
      <c r="Z1357" s="9" t="str">
        <f t="shared" si="196"/>
        <v>ge Car</v>
      </c>
      <c r="AA1357" s="9" t="str">
        <f t="shared" si="197"/>
        <v>ppe</v>
      </c>
    </row>
    <row r="1358" spans="1:27" x14ac:dyDescent="0.25">
      <c r="A1358">
        <v>10270</v>
      </c>
      <c r="B1358">
        <v>44</v>
      </c>
      <c r="C1358">
        <v>58.36</v>
      </c>
      <c r="D1358">
        <v>7</v>
      </c>
      <c r="E1358" s="1">
        <v>41347.990277777775</v>
      </c>
      <c r="F1358" s="1">
        <v>41349.991527777776</v>
      </c>
      <c r="G1358" t="s">
        <v>16</v>
      </c>
      <c r="H1358" t="s">
        <v>289</v>
      </c>
      <c r="I1358" t="s">
        <v>90</v>
      </c>
      <c r="J1358" t="s">
        <v>91</v>
      </c>
      <c r="K1358">
        <v>2067</v>
      </c>
      <c r="L1358" t="s">
        <v>56</v>
      </c>
      <c r="M1358" t="s">
        <v>57</v>
      </c>
      <c r="N1358" t="s">
        <v>92</v>
      </c>
      <c r="O1358" t="s">
        <v>93</v>
      </c>
      <c r="P1358" s="14" t="str">
        <f t="shared" si="189"/>
        <v>Adrian Huxley</v>
      </c>
      <c r="Q1358" s="14" t="str">
        <f t="shared" si="190"/>
        <v>Adrian Huxley</v>
      </c>
      <c r="R1358" t="s">
        <v>24</v>
      </c>
      <c r="S1358" s="7">
        <f t="shared" si="191"/>
        <v>5</v>
      </c>
      <c r="T1358" s="7" t="str">
        <f t="shared" si="192"/>
        <v>Small</v>
      </c>
      <c r="U1358" s="7" t="str">
        <f t="shared" si="193"/>
        <v>SMALL</v>
      </c>
      <c r="V1358" s="7" t="str">
        <f t="shared" si="194"/>
        <v>small</v>
      </c>
      <c r="W1358" s="7" t="str">
        <f t="shared" si="195"/>
        <v>Small</v>
      </c>
      <c r="X1358" s="9" t="str">
        <f>LEFT(A1358,2)</f>
        <v>10</v>
      </c>
      <c r="Y1358" s="9" t="str">
        <f>RIGHT(A1358,3)</f>
        <v>270</v>
      </c>
      <c r="Z1358" s="9" t="str">
        <f t="shared" si="196"/>
        <v>ge Car</v>
      </c>
      <c r="AA1358" s="9" t="str">
        <f t="shared" si="197"/>
        <v>ppe</v>
      </c>
    </row>
    <row r="1359" spans="1:27" x14ac:dyDescent="0.25">
      <c r="A1359">
        <v>10281</v>
      </c>
      <c r="B1359">
        <v>44</v>
      </c>
      <c r="C1359">
        <v>59.87</v>
      </c>
      <c r="D1359">
        <v>14</v>
      </c>
      <c r="E1359" s="1">
        <v>42161.057638888888</v>
      </c>
      <c r="F1359" s="1">
        <v>42163.284560185188</v>
      </c>
      <c r="G1359" t="s">
        <v>16</v>
      </c>
      <c r="H1359" t="s">
        <v>289</v>
      </c>
      <c r="I1359" t="s">
        <v>82</v>
      </c>
      <c r="J1359" t="s">
        <v>83</v>
      </c>
      <c r="K1359">
        <v>70267</v>
      </c>
      <c r="L1359" t="s">
        <v>20</v>
      </c>
      <c r="M1359" t="s">
        <v>21</v>
      </c>
      <c r="N1359" t="s">
        <v>22</v>
      </c>
      <c r="O1359" t="s">
        <v>84</v>
      </c>
      <c r="P1359" s="14" t="str">
        <f t="shared" si="189"/>
        <v>Kyung Yu</v>
      </c>
      <c r="Q1359" s="14" t="str">
        <f t="shared" si="190"/>
        <v>Kyung Yu</v>
      </c>
      <c r="R1359" t="s">
        <v>24</v>
      </c>
      <c r="S1359" s="7">
        <f t="shared" si="191"/>
        <v>5</v>
      </c>
      <c r="T1359" s="7" t="str">
        <f t="shared" si="192"/>
        <v>Small</v>
      </c>
      <c r="U1359" s="7" t="str">
        <f t="shared" si="193"/>
        <v>SMALL</v>
      </c>
      <c r="V1359" s="7" t="str">
        <f t="shared" si="194"/>
        <v>small</v>
      </c>
      <c r="W1359" s="7" t="str">
        <f t="shared" si="195"/>
        <v>Small</v>
      </c>
      <c r="X1359" s="9" t="str">
        <f>LEFT(A1359,2)</f>
        <v>10</v>
      </c>
      <c r="Y1359" s="9" t="str">
        <f>RIGHT(A1359,3)</f>
        <v>281</v>
      </c>
      <c r="Z1359" s="9" t="str">
        <f t="shared" si="196"/>
        <v>ge Car</v>
      </c>
      <c r="AA1359" s="9" t="str">
        <f t="shared" si="197"/>
        <v>ppe</v>
      </c>
    </row>
    <row r="1360" spans="1:27" x14ac:dyDescent="0.25">
      <c r="A1360">
        <v>10291</v>
      </c>
      <c r="B1360">
        <v>29</v>
      </c>
      <c r="C1360">
        <v>51.82</v>
      </c>
      <c r="D1360">
        <v>9</v>
      </c>
      <c r="E1360" s="1">
        <v>41950.949305555558</v>
      </c>
      <c r="F1360" s="1">
        <v>41952.085104166668</v>
      </c>
      <c r="G1360" t="s">
        <v>16</v>
      </c>
      <c r="H1360" t="s">
        <v>289</v>
      </c>
      <c r="I1360" t="s">
        <v>151</v>
      </c>
      <c r="K1360" t="s">
        <v>152</v>
      </c>
      <c r="L1360" t="s">
        <v>110</v>
      </c>
      <c r="M1360" t="s">
        <v>27</v>
      </c>
      <c r="N1360" t="s">
        <v>153</v>
      </c>
      <c r="O1360" t="s">
        <v>119</v>
      </c>
      <c r="P1360" s="14" t="str">
        <f t="shared" si="189"/>
        <v>Maria Larsson</v>
      </c>
      <c r="Q1360" s="14" t="str">
        <f t="shared" si="190"/>
        <v>Maria Larsson</v>
      </c>
      <c r="R1360" t="s">
        <v>24</v>
      </c>
      <c r="S1360" s="7">
        <f t="shared" si="191"/>
        <v>5</v>
      </c>
      <c r="T1360" s="7" t="str">
        <f t="shared" si="192"/>
        <v>Small</v>
      </c>
      <c r="U1360" s="7" t="str">
        <f t="shared" si="193"/>
        <v>SMALL</v>
      </c>
      <c r="V1360" s="7" t="str">
        <f t="shared" si="194"/>
        <v>small</v>
      </c>
      <c r="W1360" s="7" t="str">
        <f t="shared" si="195"/>
        <v>Small</v>
      </c>
      <c r="X1360" s="9" t="str">
        <f>LEFT(A1360,2)</f>
        <v>10</v>
      </c>
      <c r="Y1360" s="9" t="str">
        <f>RIGHT(A1360,3)</f>
        <v>291</v>
      </c>
      <c r="Z1360" s="9" t="str">
        <f t="shared" si="196"/>
        <v>ge Car</v>
      </c>
      <c r="AA1360" s="9" t="str">
        <f t="shared" si="197"/>
        <v>ppe</v>
      </c>
    </row>
    <row r="1361" spans="1:27" x14ac:dyDescent="0.25">
      <c r="A1361">
        <v>10304</v>
      </c>
      <c r="B1361">
        <v>34</v>
      </c>
      <c r="C1361">
        <v>49.3</v>
      </c>
      <c r="D1361">
        <v>4</v>
      </c>
      <c r="E1361" s="1">
        <v>42438.032638888886</v>
      </c>
      <c r="F1361" s="1">
        <v>42440.704386574071</v>
      </c>
      <c r="G1361" t="s">
        <v>16</v>
      </c>
      <c r="H1361" t="s">
        <v>289</v>
      </c>
      <c r="I1361" t="s">
        <v>154</v>
      </c>
      <c r="K1361">
        <v>78000</v>
      </c>
      <c r="L1361" t="s">
        <v>26</v>
      </c>
      <c r="M1361" t="s">
        <v>27</v>
      </c>
      <c r="N1361" t="s">
        <v>155</v>
      </c>
      <c r="O1361" t="s">
        <v>32</v>
      </c>
      <c r="P1361" s="14" t="str">
        <f t="shared" si="189"/>
        <v>Daniel Tonini</v>
      </c>
      <c r="Q1361" s="14" t="str">
        <f t="shared" si="190"/>
        <v>Daniel Tonini</v>
      </c>
      <c r="R1361" t="s">
        <v>24</v>
      </c>
      <c r="S1361" s="7">
        <f t="shared" si="191"/>
        <v>5</v>
      </c>
      <c r="T1361" s="7" t="str">
        <f t="shared" si="192"/>
        <v>Small</v>
      </c>
      <c r="U1361" s="7" t="str">
        <f t="shared" si="193"/>
        <v>SMALL</v>
      </c>
      <c r="V1361" s="7" t="str">
        <f t="shared" si="194"/>
        <v>small</v>
      </c>
      <c r="W1361" s="7" t="str">
        <f t="shared" si="195"/>
        <v>Small</v>
      </c>
      <c r="X1361" s="9" t="str">
        <f>LEFT(A1361,2)</f>
        <v>10</v>
      </c>
      <c r="Y1361" s="9" t="str">
        <f>RIGHT(A1361,3)</f>
        <v>304</v>
      </c>
      <c r="Z1361" s="9" t="str">
        <f t="shared" si="196"/>
        <v>ge Car</v>
      </c>
      <c r="AA1361" s="9" t="str">
        <f t="shared" si="197"/>
        <v>ppe</v>
      </c>
    </row>
    <row r="1362" spans="1:27" x14ac:dyDescent="0.25">
      <c r="A1362">
        <v>10312</v>
      </c>
      <c r="B1362">
        <v>39</v>
      </c>
      <c r="C1362">
        <v>56.85</v>
      </c>
      <c r="D1362">
        <v>1</v>
      </c>
      <c r="E1362" s="1">
        <v>41791.996527777781</v>
      </c>
      <c r="F1362" s="1">
        <v>41792.043657407405</v>
      </c>
      <c r="G1362" t="s">
        <v>16</v>
      </c>
      <c r="H1362" t="s">
        <v>289</v>
      </c>
      <c r="I1362" t="s">
        <v>156</v>
      </c>
      <c r="J1362" t="s">
        <v>35</v>
      </c>
      <c r="K1362">
        <v>97562</v>
      </c>
      <c r="L1362" t="s">
        <v>20</v>
      </c>
      <c r="M1362" t="s">
        <v>21</v>
      </c>
      <c r="N1362" t="s">
        <v>157</v>
      </c>
      <c r="O1362" t="s">
        <v>158</v>
      </c>
      <c r="P1362" s="14" t="str">
        <f t="shared" si="189"/>
        <v>Valarie Nelson</v>
      </c>
      <c r="Q1362" s="14" t="str">
        <f t="shared" si="190"/>
        <v>Valarie Nelson</v>
      </c>
      <c r="R1362" t="s">
        <v>24</v>
      </c>
      <c r="S1362" s="7">
        <f t="shared" si="191"/>
        <v>5</v>
      </c>
      <c r="T1362" s="7" t="str">
        <f t="shared" si="192"/>
        <v>Small</v>
      </c>
      <c r="U1362" s="7" t="str">
        <f t="shared" si="193"/>
        <v>SMALL</v>
      </c>
      <c r="V1362" s="7" t="str">
        <f t="shared" si="194"/>
        <v>small</v>
      </c>
      <c r="W1362" s="7" t="str">
        <f t="shared" si="195"/>
        <v>Small</v>
      </c>
      <c r="X1362" s="9" t="str">
        <f>LEFT(A1362,2)</f>
        <v>10</v>
      </c>
      <c r="Y1362" s="9" t="str">
        <f>RIGHT(A1362,3)</f>
        <v>312</v>
      </c>
      <c r="Z1362" s="9" t="str">
        <f t="shared" si="196"/>
        <v>ge Car</v>
      </c>
      <c r="AA1362" s="9" t="str">
        <f t="shared" si="197"/>
        <v>ppe</v>
      </c>
    </row>
    <row r="1363" spans="1:27" x14ac:dyDescent="0.25">
      <c r="A1363">
        <v>10324</v>
      </c>
      <c r="B1363">
        <v>38</v>
      </c>
      <c r="C1363">
        <v>100</v>
      </c>
      <c r="D1363">
        <v>6</v>
      </c>
      <c r="E1363" s="1">
        <v>42627.970833333333</v>
      </c>
      <c r="F1363" s="1">
        <v>42630.181446759256</v>
      </c>
      <c r="G1363" t="s">
        <v>16</v>
      </c>
      <c r="H1363" t="s">
        <v>289</v>
      </c>
      <c r="I1363" t="s">
        <v>18</v>
      </c>
      <c r="J1363" t="s">
        <v>19</v>
      </c>
      <c r="K1363">
        <v>10022</v>
      </c>
      <c r="L1363" t="s">
        <v>20</v>
      </c>
      <c r="M1363" t="s">
        <v>21</v>
      </c>
      <c r="N1363" t="s">
        <v>60</v>
      </c>
      <c r="O1363" t="s">
        <v>61</v>
      </c>
      <c r="P1363" s="14" t="str">
        <f t="shared" si="189"/>
        <v>Michael Frick</v>
      </c>
      <c r="Q1363" s="14" t="str">
        <f t="shared" si="190"/>
        <v>Michael Frick</v>
      </c>
      <c r="R1363" t="s">
        <v>33</v>
      </c>
      <c r="S1363" s="7">
        <f t="shared" si="191"/>
        <v>6</v>
      </c>
      <c r="T1363" s="7" t="str">
        <f t="shared" si="192"/>
        <v>Medium</v>
      </c>
      <c r="U1363" s="7" t="str">
        <f t="shared" si="193"/>
        <v>MEDIUM</v>
      </c>
      <c r="V1363" s="7" t="str">
        <f t="shared" si="194"/>
        <v>medium</v>
      </c>
      <c r="W1363" s="7" t="str">
        <f t="shared" si="195"/>
        <v>Medium</v>
      </c>
      <c r="X1363" s="9" t="str">
        <f>LEFT(A1363,2)</f>
        <v>10</v>
      </c>
      <c r="Y1363" s="9" t="str">
        <f>RIGHT(A1363,3)</f>
        <v>324</v>
      </c>
      <c r="Z1363" s="9" t="str">
        <f t="shared" si="196"/>
        <v>ge Car</v>
      </c>
      <c r="AA1363" s="9" t="str">
        <f t="shared" si="197"/>
        <v>ppe</v>
      </c>
    </row>
    <row r="1364" spans="1:27" x14ac:dyDescent="0.25">
      <c r="A1364">
        <v>10333</v>
      </c>
      <c r="B1364">
        <v>24</v>
      </c>
      <c r="C1364">
        <v>79.86</v>
      </c>
      <c r="D1364">
        <v>8</v>
      </c>
      <c r="E1364" s="1">
        <v>42522.033333333333</v>
      </c>
      <c r="F1364" s="1">
        <v>42522.135115740741</v>
      </c>
      <c r="G1364" t="s">
        <v>16</v>
      </c>
      <c r="H1364" t="s">
        <v>289</v>
      </c>
      <c r="I1364" t="s">
        <v>38</v>
      </c>
      <c r="J1364" t="s">
        <v>35</v>
      </c>
      <c r="L1364" t="s">
        <v>20</v>
      </c>
      <c r="M1364" t="s">
        <v>21</v>
      </c>
      <c r="N1364" t="s">
        <v>51</v>
      </c>
      <c r="O1364" t="s">
        <v>37</v>
      </c>
      <c r="P1364" s="14" t="str">
        <f t="shared" si="189"/>
        <v>Julie Murphy</v>
      </c>
      <c r="Q1364" s="14" t="str">
        <f t="shared" si="190"/>
        <v>Julie Murphy</v>
      </c>
      <c r="R1364" t="s">
        <v>24</v>
      </c>
      <c r="S1364" s="7">
        <f t="shared" si="191"/>
        <v>5</v>
      </c>
      <c r="T1364" s="7" t="str">
        <f t="shared" si="192"/>
        <v>Small</v>
      </c>
      <c r="U1364" s="7" t="str">
        <f t="shared" si="193"/>
        <v>SMALL</v>
      </c>
      <c r="V1364" s="7" t="str">
        <f t="shared" si="194"/>
        <v>small</v>
      </c>
      <c r="W1364" s="7" t="str">
        <f t="shared" si="195"/>
        <v>Small</v>
      </c>
      <c r="X1364" s="9" t="str">
        <f>LEFT(A1364,2)</f>
        <v>10</v>
      </c>
      <c r="Y1364" s="9" t="str">
        <f>RIGHT(A1364,3)</f>
        <v>333</v>
      </c>
      <c r="Z1364" s="9" t="str">
        <f t="shared" si="196"/>
        <v>ge Car</v>
      </c>
      <c r="AA1364" s="9" t="str">
        <f t="shared" si="197"/>
        <v>ppe</v>
      </c>
    </row>
    <row r="1365" spans="1:27" x14ac:dyDescent="0.25">
      <c r="A1365">
        <v>10348</v>
      </c>
      <c r="B1365">
        <v>29</v>
      </c>
      <c r="C1365">
        <v>100</v>
      </c>
      <c r="D1365">
        <v>6</v>
      </c>
      <c r="E1365" s="1">
        <v>41525.979861111111</v>
      </c>
      <c r="F1365" s="1">
        <v>41528.328518518516</v>
      </c>
      <c r="G1365" t="s">
        <v>16</v>
      </c>
      <c r="H1365" t="s">
        <v>289</v>
      </c>
      <c r="I1365" t="s">
        <v>103</v>
      </c>
      <c r="K1365">
        <v>28023</v>
      </c>
      <c r="L1365" t="s">
        <v>104</v>
      </c>
      <c r="M1365" t="s">
        <v>27</v>
      </c>
      <c r="N1365" t="s">
        <v>113</v>
      </c>
      <c r="O1365" t="s">
        <v>114</v>
      </c>
      <c r="P1365" s="14" t="str">
        <f t="shared" si="189"/>
        <v>MartÂ¡n Sommer</v>
      </c>
      <c r="Q1365" s="14" t="str">
        <f t="shared" si="190"/>
        <v>MartÂ¡n Sommer</v>
      </c>
      <c r="R1365" t="s">
        <v>89</v>
      </c>
      <c r="S1365" s="7">
        <f t="shared" si="191"/>
        <v>5</v>
      </c>
      <c r="T1365" s="7" t="str">
        <f t="shared" si="192"/>
        <v>Large</v>
      </c>
      <c r="U1365" s="7" t="str">
        <f t="shared" si="193"/>
        <v>LARGE</v>
      </c>
      <c r="V1365" s="7" t="str">
        <f t="shared" si="194"/>
        <v>large</v>
      </c>
      <c r="W1365" s="7" t="str">
        <f t="shared" si="195"/>
        <v>Large</v>
      </c>
      <c r="X1365" s="9" t="str">
        <f>LEFT(A1365,2)</f>
        <v>10</v>
      </c>
      <c r="Y1365" s="9" t="str">
        <f>RIGHT(A1365,3)</f>
        <v>348</v>
      </c>
      <c r="Z1365" s="9" t="str">
        <f t="shared" si="196"/>
        <v>ge Car</v>
      </c>
      <c r="AA1365" s="9" t="str">
        <f t="shared" si="197"/>
        <v>ppe</v>
      </c>
    </row>
    <row r="1366" spans="1:27" x14ac:dyDescent="0.25">
      <c r="A1366">
        <v>10358</v>
      </c>
      <c r="B1366">
        <v>30</v>
      </c>
      <c r="C1366">
        <v>100</v>
      </c>
      <c r="D1366">
        <v>8</v>
      </c>
      <c r="E1366" s="1">
        <v>41502.013194444444</v>
      </c>
      <c r="F1366" s="1">
        <v>41503.895578703705</v>
      </c>
      <c r="G1366" t="s">
        <v>16</v>
      </c>
      <c r="H1366" t="s">
        <v>289</v>
      </c>
      <c r="I1366" t="s">
        <v>103</v>
      </c>
      <c r="K1366">
        <v>28034</v>
      </c>
      <c r="L1366" t="s">
        <v>104</v>
      </c>
      <c r="M1366" t="s">
        <v>27</v>
      </c>
      <c r="N1366" t="s">
        <v>105</v>
      </c>
      <c r="O1366" t="s">
        <v>106</v>
      </c>
      <c r="P1366" s="14" t="str">
        <f t="shared" si="189"/>
        <v>Diego Freyre</v>
      </c>
      <c r="Q1366" s="14" t="str">
        <f t="shared" si="190"/>
        <v>Diego Freyre</v>
      </c>
      <c r="R1366" t="s">
        <v>33</v>
      </c>
      <c r="S1366" s="7">
        <f t="shared" si="191"/>
        <v>6</v>
      </c>
      <c r="T1366" s="7" t="str">
        <f t="shared" si="192"/>
        <v>Medium</v>
      </c>
      <c r="U1366" s="7" t="str">
        <f t="shared" si="193"/>
        <v>MEDIUM</v>
      </c>
      <c r="V1366" s="7" t="str">
        <f t="shared" si="194"/>
        <v>medium</v>
      </c>
      <c r="W1366" s="7" t="str">
        <f t="shared" si="195"/>
        <v>Medium</v>
      </c>
      <c r="X1366" s="9" t="str">
        <f>LEFT(A1366,2)</f>
        <v>10</v>
      </c>
      <c r="Y1366" s="9" t="str">
        <f>RIGHT(A1366,3)</f>
        <v>358</v>
      </c>
      <c r="Z1366" s="9" t="str">
        <f t="shared" si="196"/>
        <v>ge Car</v>
      </c>
      <c r="AA1366" s="9" t="str">
        <f t="shared" si="197"/>
        <v>ppe</v>
      </c>
    </row>
    <row r="1367" spans="1:27" x14ac:dyDescent="0.25">
      <c r="A1367">
        <v>10370</v>
      </c>
      <c r="B1367">
        <v>20</v>
      </c>
      <c r="C1367">
        <v>100</v>
      </c>
      <c r="D1367">
        <v>2</v>
      </c>
      <c r="E1367" s="1">
        <v>41148.980555555558</v>
      </c>
      <c r="F1367" s="1">
        <v>41151.423182870371</v>
      </c>
      <c r="G1367" t="s">
        <v>16</v>
      </c>
      <c r="H1367" t="s">
        <v>289</v>
      </c>
      <c r="I1367" t="s">
        <v>163</v>
      </c>
      <c r="J1367" t="s">
        <v>91</v>
      </c>
      <c r="K1367">
        <v>2060</v>
      </c>
      <c r="L1367" t="s">
        <v>56</v>
      </c>
      <c r="M1367" t="s">
        <v>57</v>
      </c>
      <c r="N1367" t="s">
        <v>164</v>
      </c>
      <c r="O1367" t="s">
        <v>165</v>
      </c>
      <c r="P1367" s="14" t="str">
        <f t="shared" si="189"/>
        <v>Anna O'Hara</v>
      </c>
      <c r="Q1367" s="14" t="str">
        <f t="shared" si="190"/>
        <v>Anna O'Hara</v>
      </c>
      <c r="R1367" t="s">
        <v>24</v>
      </c>
      <c r="S1367" s="7">
        <f t="shared" si="191"/>
        <v>5</v>
      </c>
      <c r="T1367" s="7" t="str">
        <f t="shared" si="192"/>
        <v>Small</v>
      </c>
      <c r="U1367" s="7" t="str">
        <f t="shared" si="193"/>
        <v>SMALL</v>
      </c>
      <c r="V1367" s="7" t="str">
        <f t="shared" si="194"/>
        <v>small</v>
      </c>
      <c r="W1367" s="7" t="str">
        <f t="shared" si="195"/>
        <v>Small</v>
      </c>
      <c r="X1367" s="9" t="str">
        <f>LEFT(A1367,2)</f>
        <v>10</v>
      </c>
      <c r="Y1367" s="9" t="str">
        <f>RIGHT(A1367,3)</f>
        <v>370</v>
      </c>
      <c r="Z1367" s="9" t="str">
        <f t="shared" si="196"/>
        <v>ge Car</v>
      </c>
      <c r="AA1367" s="9" t="str">
        <f t="shared" si="197"/>
        <v>ppe</v>
      </c>
    </row>
    <row r="1368" spans="1:27" x14ac:dyDescent="0.25">
      <c r="A1368">
        <v>10382</v>
      </c>
      <c r="B1368">
        <v>39</v>
      </c>
      <c r="C1368">
        <v>100</v>
      </c>
      <c r="D1368">
        <v>2</v>
      </c>
      <c r="E1368" s="1">
        <v>42019.95416666667</v>
      </c>
      <c r="F1368" s="1">
        <v>42021.775752314818</v>
      </c>
      <c r="G1368" t="s">
        <v>16</v>
      </c>
      <c r="H1368" t="s">
        <v>289</v>
      </c>
      <c r="I1368" t="s">
        <v>156</v>
      </c>
      <c r="J1368" t="s">
        <v>35</v>
      </c>
      <c r="K1368">
        <v>97562</v>
      </c>
      <c r="L1368" t="s">
        <v>20</v>
      </c>
      <c r="M1368" t="s">
        <v>21</v>
      </c>
      <c r="N1368" t="s">
        <v>157</v>
      </c>
      <c r="O1368" t="s">
        <v>158</v>
      </c>
      <c r="P1368" s="14" t="str">
        <f t="shared" si="189"/>
        <v>Valarie Nelson</v>
      </c>
      <c r="Q1368" s="14" t="str">
        <f t="shared" si="190"/>
        <v>Valarie Nelson</v>
      </c>
      <c r="R1368" t="s">
        <v>89</v>
      </c>
      <c r="S1368" s="7">
        <f t="shared" si="191"/>
        <v>5</v>
      </c>
      <c r="T1368" s="7" t="str">
        <f t="shared" si="192"/>
        <v>Large</v>
      </c>
      <c r="U1368" s="7" t="str">
        <f t="shared" si="193"/>
        <v>LARGE</v>
      </c>
      <c r="V1368" s="7" t="str">
        <f t="shared" si="194"/>
        <v>large</v>
      </c>
      <c r="W1368" s="7" t="str">
        <f t="shared" si="195"/>
        <v>Large</v>
      </c>
      <c r="X1368" s="9" t="str">
        <f>LEFT(A1368,2)</f>
        <v>10</v>
      </c>
      <c r="Y1368" s="9" t="str">
        <f>RIGHT(A1368,3)</f>
        <v>382</v>
      </c>
      <c r="Z1368" s="9" t="str">
        <f t="shared" si="196"/>
        <v>ge Car</v>
      </c>
      <c r="AA1368" s="9" t="str">
        <f t="shared" si="197"/>
        <v>ppe</v>
      </c>
    </row>
    <row r="1369" spans="1:27" x14ac:dyDescent="0.25">
      <c r="A1369">
        <v>10411</v>
      </c>
      <c r="B1369">
        <v>35</v>
      </c>
      <c r="C1369">
        <v>59.87</v>
      </c>
      <c r="D1369">
        <v>7</v>
      </c>
      <c r="E1369" s="1">
        <v>41249.993750000001</v>
      </c>
      <c r="F1369" s="1">
        <v>41251.062060185184</v>
      </c>
      <c r="G1369" t="s">
        <v>16</v>
      </c>
      <c r="H1369" t="s">
        <v>289</v>
      </c>
      <c r="I1369" t="s">
        <v>166</v>
      </c>
      <c r="J1369" t="s">
        <v>167</v>
      </c>
      <c r="K1369" t="s">
        <v>168</v>
      </c>
      <c r="L1369" t="s">
        <v>133</v>
      </c>
      <c r="M1369" t="s">
        <v>21</v>
      </c>
      <c r="N1369" t="s">
        <v>169</v>
      </c>
      <c r="O1369" t="s">
        <v>170</v>
      </c>
      <c r="P1369" s="14" t="str">
        <f t="shared" si="189"/>
        <v>Jean Fresnisre</v>
      </c>
      <c r="Q1369" s="14" t="str">
        <f t="shared" si="190"/>
        <v>Jean Fresnisre</v>
      </c>
      <c r="R1369" t="s">
        <v>24</v>
      </c>
      <c r="S1369" s="7">
        <f t="shared" si="191"/>
        <v>5</v>
      </c>
      <c r="T1369" s="7" t="str">
        <f t="shared" si="192"/>
        <v>Small</v>
      </c>
      <c r="U1369" s="7" t="str">
        <f t="shared" si="193"/>
        <v>SMALL</v>
      </c>
      <c r="V1369" s="7" t="str">
        <f t="shared" si="194"/>
        <v>small</v>
      </c>
      <c r="W1369" s="7" t="str">
        <f t="shared" si="195"/>
        <v>Small</v>
      </c>
      <c r="X1369" s="9" t="str">
        <f>LEFT(A1369,2)</f>
        <v>10</v>
      </c>
      <c r="Y1369" s="9" t="str">
        <f>RIGHT(A1369,3)</f>
        <v>411</v>
      </c>
      <c r="Z1369" s="9" t="str">
        <f t="shared" si="196"/>
        <v>ge Car</v>
      </c>
      <c r="AA1369" s="9" t="str">
        <f t="shared" si="197"/>
        <v>ppe</v>
      </c>
    </row>
    <row r="1370" spans="1:27" x14ac:dyDescent="0.25">
      <c r="A1370">
        <v>10424</v>
      </c>
      <c r="B1370">
        <v>26</v>
      </c>
      <c r="C1370">
        <v>59.87</v>
      </c>
      <c r="D1370">
        <v>4</v>
      </c>
      <c r="E1370" s="1">
        <v>41263.975694444445</v>
      </c>
      <c r="F1370" s="1">
        <v>41266.259756944448</v>
      </c>
      <c r="G1370" t="s">
        <v>171</v>
      </c>
      <c r="H1370" t="s">
        <v>289</v>
      </c>
      <c r="I1370" t="s">
        <v>103</v>
      </c>
      <c r="K1370">
        <v>28034</v>
      </c>
      <c r="L1370" t="s">
        <v>104</v>
      </c>
      <c r="M1370" t="s">
        <v>27</v>
      </c>
      <c r="N1370" t="s">
        <v>105</v>
      </c>
      <c r="O1370" t="s">
        <v>106</v>
      </c>
      <c r="P1370" s="14" t="str">
        <f t="shared" si="189"/>
        <v>Diego Freyre</v>
      </c>
      <c r="Q1370" s="14" t="str">
        <f t="shared" si="190"/>
        <v>Diego Freyre</v>
      </c>
      <c r="R1370" t="s">
        <v>24</v>
      </c>
      <c r="S1370" s="7">
        <f t="shared" si="191"/>
        <v>5</v>
      </c>
      <c r="T1370" s="7" t="str">
        <f t="shared" si="192"/>
        <v>Small</v>
      </c>
      <c r="U1370" s="7" t="str">
        <f t="shared" si="193"/>
        <v>SMALL</v>
      </c>
      <c r="V1370" s="7" t="str">
        <f t="shared" si="194"/>
        <v>small</v>
      </c>
      <c r="W1370" s="7" t="str">
        <f t="shared" si="195"/>
        <v>Small</v>
      </c>
      <c r="X1370" s="9" t="str">
        <f>LEFT(A1370,2)</f>
        <v>10</v>
      </c>
      <c r="Y1370" s="9" t="str">
        <f>RIGHT(A1370,3)</f>
        <v>424</v>
      </c>
      <c r="Z1370" s="9" t="str">
        <f t="shared" si="196"/>
        <v>ge Car</v>
      </c>
      <c r="AA1370" s="9" t="str">
        <f t="shared" si="197"/>
        <v>Pro</v>
      </c>
    </row>
    <row r="1371" spans="1:27" x14ac:dyDescent="0.25">
      <c r="A1371">
        <v>10108</v>
      </c>
      <c r="B1371">
        <v>44</v>
      </c>
      <c r="C1371">
        <v>100</v>
      </c>
      <c r="D1371">
        <v>11</v>
      </c>
      <c r="E1371" s="1">
        <v>41500.010416666664</v>
      </c>
      <c r="F1371" s="1">
        <v>41501.757210648146</v>
      </c>
      <c r="G1371" t="s">
        <v>16</v>
      </c>
      <c r="H1371" t="s">
        <v>107</v>
      </c>
      <c r="I1371" t="s">
        <v>232</v>
      </c>
      <c r="K1371" t="s">
        <v>233</v>
      </c>
      <c r="L1371" t="s">
        <v>234</v>
      </c>
      <c r="M1371" t="s">
        <v>116</v>
      </c>
      <c r="N1371" t="s">
        <v>235</v>
      </c>
      <c r="O1371" t="s">
        <v>236</v>
      </c>
      <c r="P1371" s="14" t="str">
        <f t="shared" si="189"/>
        <v>Arnold Cruz</v>
      </c>
      <c r="Q1371" s="14" t="str">
        <f t="shared" si="190"/>
        <v>Arnold Cruz</v>
      </c>
      <c r="R1371" t="s">
        <v>33</v>
      </c>
      <c r="S1371" s="7">
        <f t="shared" si="191"/>
        <v>6</v>
      </c>
      <c r="T1371" s="7" t="str">
        <f t="shared" si="192"/>
        <v>Medium</v>
      </c>
      <c r="U1371" s="7" t="str">
        <f t="shared" si="193"/>
        <v>MEDIUM</v>
      </c>
      <c r="V1371" s="7" t="str">
        <f t="shared" si="194"/>
        <v>medium</v>
      </c>
      <c r="W1371" s="7" t="str">
        <f t="shared" si="195"/>
        <v>Medium</v>
      </c>
      <c r="X1371" s="9" t="str">
        <f>LEFT(A1371,2)</f>
        <v>10</v>
      </c>
      <c r="Y1371" s="9" t="str">
        <f>RIGHT(A1371,3)</f>
        <v>108</v>
      </c>
      <c r="Z1371" s="9" t="str">
        <f t="shared" si="196"/>
        <v>ic Car</v>
      </c>
      <c r="AA1371" s="9" t="str">
        <f t="shared" si="197"/>
        <v>ppe</v>
      </c>
    </row>
    <row r="1372" spans="1:27" x14ac:dyDescent="0.25">
      <c r="A1372">
        <v>10122</v>
      </c>
      <c r="B1372">
        <v>28</v>
      </c>
      <c r="C1372">
        <v>100</v>
      </c>
      <c r="D1372">
        <v>15</v>
      </c>
      <c r="E1372" s="1">
        <v>41423.036111111112</v>
      </c>
      <c r="F1372" s="1">
        <v>41423.744629629633</v>
      </c>
      <c r="G1372" t="s">
        <v>16</v>
      </c>
      <c r="H1372" t="s">
        <v>107</v>
      </c>
      <c r="I1372" t="s">
        <v>237</v>
      </c>
      <c r="K1372">
        <v>13008</v>
      </c>
      <c r="L1372" t="s">
        <v>26</v>
      </c>
      <c r="M1372" t="s">
        <v>27</v>
      </c>
      <c r="N1372" t="s">
        <v>238</v>
      </c>
      <c r="O1372" t="s">
        <v>239</v>
      </c>
      <c r="P1372" s="14" t="str">
        <f t="shared" si="189"/>
        <v>Laurence Lebihan</v>
      </c>
      <c r="Q1372" s="14" t="str">
        <f t="shared" si="190"/>
        <v>Laurence Lebihan</v>
      </c>
      <c r="R1372" t="s">
        <v>33</v>
      </c>
      <c r="S1372" s="7">
        <f t="shared" si="191"/>
        <v>6</v>
      </c>
      <c r="T1372" s="7" t="str">
        <f t="shared" si="192"/>
        <v>Medium</v>
      </c>
      <c r="U1372" s="7" t="str">
        <f t="shared" si="193"/>
        <v>MEDIUM</v>
      </c>
      <c r="V1372" s="7" t="str">
        <f t="shared" si="194"/>
        <v>medium</v>
      </c>
      <c r="W1372" s="7" t="str">
        <f t="shared" si="195"/>
        <v>Medium</v>
      </c>
      <c r="X1372" s="9" t="str">
        <f>LEFT(A1372,2)</f>
        <v>10</v>
      </c>
      <c r="Y1372" s="9" t="str">
        <f>RIGHT(A1372,3)</f>
        <v>122</v>
      </c>
      <c r="Z1372" s="9" t="str">
        <f t="shared" si="196"/>
        <v>ic Car</v>
      </c>
      <c r="AA1372" s="9" t="str">
        <f t="shared" si="197"/>
        <v>ppe</v>
      </c>
    </row>
    <row r="1373" spans="1:27" x14ac:dyDescent="0.25">
      <c r="A1373">
        <v>10135</v>
      </c>
      <c r="B1373">
        <v>31</v>
      </c>
      <c r="C1373">
        <v>100</v>
      </c>
      <c r="D1373">
        <v>12</v>
      </c>
      <c r="E1373" s="1">
        <v>42465.011805555558</v>
      </c>
      <c r="F1373" s="1">
        <v>42467.769085648149</v>
      </c>
      <c r="G1373" t="s">
        <v>16</v>
      </c>
      <c r="H1373" t="s">
        <v>107</v>
      </c>
      <c r="I1373" t="s">
        <v>156</v>
      </c>
      <c r="J1373" t="s">
        <v>35</v>
      </c>
      <c r="K1373">
        <v>97562</v>
      </c>
      <c r="L1373" t="s">
        <v>20</v>
      </c>
      <c r="M1373" t="s">
        <v>21</v>
      </c>
      <c r="N1373" t="s">
        <v>157</v>
      </c>
      <c r="O1373" t="s">
        <v>158</v>
      </c>
      <c r="P1373" s="14" t="str">
        <f t="shared" si="189"/>
        <v>Valarie Nelson</v>
      </c>
      <c r="Q1373" s="14" t="str">
        <f t="shared" si="190"/>
        <v>Valarie Nelson</v>
      </c>
      <c r="R1373" t="s">
        <v>33</v>
      </c>
      <c r="S1373" s="7">
        <f t="shared" si="191"/>
        <v>6</v>
      </c>
      <c r="T1373" s="7" t="str">
        <f t="shared" si="192"/>
        <v>Medium</v>
      </c>
      <c r="U1373" s="7" t="str">
        <f t="shared" si="193"/>
        <v>MEDIUM</v>
      </c>
      <c r="V1373" s="7" t="str">
        <f t="shared" si="194"/>
        <v>medium</v>
      </c>
      <c r="W1373" s="7" t="str">
        <f t="shared" si="195"/>
        <v>Medium</v>
      </c>
      <c r="X1373" s="9" t="str">
        <f>LEFT(A1373,2)</f>
        <v>10</v>
      </c>
      <c r="Y1373" s="9" t="str">
        <f>RIGHT(A1373,3)</f>
        <v>135</v>
      </c>
      <c r="Z1373" s="9" t="str">
        <f t="shared" si="196"/>
        <v>ic Car</v>
      </c>
      <c r="AA1373" s="9" t="str">
        <f t="shared" si="197"/>
        <v>ppe</v>
      </c>
    </row>
    <row r="1374" spans="1:27" x14ac:dyDescent="0.25">
      <c r="A1374">
        <v>10146</v>
      </c>
      <c r="B1374">
        <v>29</v>
      </c>
      <c r="C1374">
        <v>100</v>
      </c>
      <c r="D1374">
        <v>1</v>
      </c>
      <c r="E1374" s="1">
        <v>41358.081944444442</v>
      </c>
      <c r="F1374" s="1">
        <v>41358.692870370367</v>
      </c>
      <c r="G1374" t="s">
        <v>16</v>
      </c>
      <c r="H1374" t="s">
        <v>107</v>
      </c>
      <c r="I1374" t="s">
        <v>274</v>
      </c>
      <c r="J1374" t="s">
        <v>66</v>
      </c>
      <c r="K1374">
        <v>97561</v>
      </c>
      <c r="L1374" t="s">
        <v>20</v>
      </c>
      <c r="M1374" t="s">
        <v>21</v>
      </c>
      <c r="N1374" t="s">
        <v>297</v>
      </c>
      <c r="O1374" t="s">
        <v>298</v>
      </c>
      <c r="P1374" s="14" t="str">
        <f t="shared" si="189"/>
        <v>Dan Lewis</v>
      </c>
      <c r="Q1374" s="14" t="str">
        <f t="shared" si="190"/>
        <v>Dan Lewis</v>
      </c>
      <c r="R1374" t="s">
        <v>33</v>
      </c>
      <c r="S1374" s="7">
        <f t="shared" si="191"/>
        <v>6</v>
      </c>
      <c r="T1374" s="7" t="str">
        <f t="shared" si="192"/>
        <v>Medium</v>
      </c>
      <c r="U1374" s="7" t="str">
        <f t="shared" si="193"/>
        <v>MEDIUM</v>
      </c>
      <c r="V1374" s="7" t="str">
        <f t="shared" si="194"/>
        <v>medium</v>
      </c>
      <c r="W1374" s="7" t="str">
        <f t="shared" si="195"/>
        <v>Medium</v>
      </c>
      <c r="X1374" s="9" t="str">
        <f>LEFT(A1374,2)</f>
        <v>10</v>
      </c>
      <c r="Y1374" s="9" t="str">
        <f>RIGHT(A1374,3)</f>
        <v>146</v>
      </c>
      <c r="Z1374" s="9" t="str">
        <f t="shared" si="196"/>
        <v>ic Car</v>
      </c>
      <c r="AA1374" s="9" t="str">
        <f t="shared" si="197"/>
        <v>ppe</v>
      </c>
    </row>
    <row r="1375" spans="1:27" x14ac:dyDescent="0.25">
      <c r="A1375">
        <v>10159</v>
      </c>
      <c r="B1375">
        <v>32</v>
      </c>
      <c r="C1375">
        <v>100</v>
      </c>
      <c r="D1375">
        <v>7</v>
      </c>
      <c r="E1375" s="1">
        <v>41583.980555555558</v>
      </c>
      <c r="F1375" s="1">
        <v>41585.99046296296</v>
      </c>
      <c r="G1375" t="s">
        <v>16</v>
      </c>
      <c r="H1375" t="s">
        <v>107</v>
      </c>
      <c r="I1375" t="s">
        <v>38</v>
      </c>
      <c r="J1375" t="s">
        <v>35</v>
      </c>
      <c r="L1375" t="s">
        <v>20</v>
      </c>
      <c r="M1375" t="s">
        <v>21</v>
      </c>
      <c r="N1375" t="s">
        <v>39</v>
      </c>
      <c r="O1375" t="s">
        <v>37</v>
      </c>
      <c r="P1375" s="14" t="str">
        <f t="shared" si="189"/>
        <v>Julie Brown</v>
      </c>
      <c r="Q1375" s="14" t="str">
        <f t="shared" si="190"/>
        <v>Julie Brown</v>
      </c>
      <c r="R1375" t="s">
        <v>33</v>
      </c>
      <c r="S1375" s="7">
        <f t="shared" si="191"/>
        <v>6</v>
      </c>
      <c r="T1375" s="7" t="str">
        <f t="shared" si="192"/>
        <v>Medium</v>
      </c>
      <c r="U1375" s="7" t="str">
        <f t="shared" si="193"/>
        <v>MEDIUM</v>
      </c>
      <c r="V1375" s="7" t="str">
        <f t="shared" si="194"/>
        <v>medium</v>
      </c>
      <c r="W1375" s="7" t="str">
        <f t="shared" si="195"/>
        <v>Medium</v>
      </c>
      <c r="X1375" s="9" t="str">
        <f>LEFT(A1375,2)</f>
        <v>10</v>
      </c>
      <c r="Y1375" s="9" t="str">
        <f>RIGHT(A1375,3)</f>
        <v>159</v>
      </c>
      <c r="Z1375" s="9" t="str">
        <f t="shared" si="196"/>
        <v>ic Car</v>
      </c>
      <c r="AA1375" s="9" t="str">
        <f t="shared" si="197"/>
        <v>ppe</v>
      </c>
    </row>
    <row r="1376" spans="1:27" x14ac:dyDescent="0.25">
      <c r="A1376">
        <v>10169</v>
      </c>
      <c r="B1376">
        <v>33</v>
      </c>
      <c r="C1376">
        <v>100</v>
      </c>
      <c r="D1376">
        <v>7</v>
      </c>
      <c r="E1376" s="1">
        <v>41844.064583333333</v>
      </c>
      <c r="F1376" s="1">
        <v>41846.668344907404</v>
      </c>
      <c r="G1376" t="s">
        <v>16</v>
      </c>
      <c r="H1376" t="s">
        <v>107</v>
      </c>
      <c r="I1376" t="s">
        <v>163</v>
      </c>
      <c r="J1376" t="s">
        <v>91</v>
      </c>
      <c r="K1376">
        <v>2060</v>
      </c>
      <c r="L1376" t="s">
        <v>56</v>
      </c>
      <c r="M1376" t="s">
        <v>57</v>
      </c>
      <c r="N1376" t="s">
        <v>164</v>
      </c>
      <c r="O1376" t="s">
        <v>165</v>
      </c>
      <c r="P1376" s="14" t="str">
        <f t="shared" si="189"/>
        <v>Anna O'Hara</v>
      </c>
      <c r="Q1376" s="14" t="str">
        <f t="shared" si="190"/>
        <v>Anna O'Hara</v>
      </c>
      <c r="R1376" t="s">
        <v>33</v>
      </c>
      <c r="S1376" s="7">
        <f t="shared" si="191"/>
        <v>6</v>
      </c>
      <c r="T1376" s="7" t="str">
        <f t="shared" si="192"/>
        <v>Medium</v>
      </c>
      <c r="U1376" s="7" t="str">
        <f t="shared" si="193"/>
        <v>MEDIUM</v>
      </c>
      <c r="V1376" s="7" t="str">
        <f t="shared" si="194"/>
        <v>medium</v>
      </c>
      <c r="W1376" s="7" t="str">
        <f t="shared" si="195"/>
        <v>Medium</v>
      </c>
      <c r="X1376" s="9" t="str">
        <f>LEFT(A1376,2)</f>
        <v>10</v>
      </c>
      <c r="Y1376" s="9" t="str">
        <f>RIGHT(A1376,3)</f>
        <v>169</v>
      </c>
      <c r="Z1376" s="9" t="str">
        <f t="shared" si="196"/>
        <v>ic Car</v>
      </c>
      <c r="AA1376" s="9" t="str">
        <f t="shared" si="197"/>
        <v>ppe</v>
      </c>
    </row>
    <row r="1377" spans="1:27" x14ac:dyDescent="0.25">
      <c r="A1377">
        <v>10180</v>
      </c>
      <c r="B1377">
        <v>44</v>
      </c>
      <c r="C1377">
        <v>100</v>
      </c>
      <c r="D1377">
        <v>2</v>
      </c>
      <c r="E1377" s="1">
        <v>41635.041666666664</v>
      </c>
      <c r="F1377" s="1">
        <v>41635.874421296299</v>
      </c>
      <c r="G1377" t="s">
        <v>16</v>
      </c>
      <c r="H1377" t="s">
        <v>107</v>
      </c>
      <c r="I1377" t="s">
        <v>43</v>
      </c>
      <c r="K1377">
        <v>59000</v>
      </c>
      <c r="L1377" t="s">
        <v>26</v>
      </c>
      <c r="M1377" t="s">
        <v>27</v>
      </c>
      <c r="N1377" t="s">
        <v>44</v>
      </c>
      <c r="O1377" t="s">
        <v>45</v>
      </c>
      <c r="P1377" s="14" t="str">
        <f t="shared" si="189"/>
        <v>Martine Rance</v>
      </c>
      <c r="Q1377" s="14" t="str">
        <f t="shared" si="190"/>
        <v>Martine Rance</v>
      </c>
      <c r="R1377" t="s">
        <v>33</v>
      </c>
      <c r="S1377" s="7">
        <f t="shared" si="191"/>
        <v>6</v>
      </c>
      <c r="T1377" s="7" t="str">
        <f t="shared" si="192"/>
        <v>Medium</v>
      </c>
      <c r="U1377" s="7" t="str">
        <f t="shared" si="193"/>
        <v>MEDIUM</v>
      </c>
      <c r="V1377" s="7" t="str">
        <f t="shared" si="194"/>
        <v>medium</v>
      </c>
      <c r="W1377" s="7" t="str">
        <f t="shared" si="195"/>
        <v>Medium</v>
      </c>
      <c r="X1377" s="9" t="str">
        <f>LEFT(A1377,2)</f>
        <v>10</v>
      </c>
      <c r="Y1377" s="9" t="str">
        <f>RIGHT(A1377,3)</f>
        <v>180</v>
      </c>
      <c r="Z1377" s="9" t="str">
        <f t="shared" si="196"/>
        <v>ic Car</v>
      </c>
      <c r="AA1377" s="9" t="str">
        <f t="shared" si="197"/>
        <v>ppe</v>
      </c>
    </row>
    <row r="1378" spans="1:27" x14ac:dyDescent="0.25">
      <c r="A1378">
        <v>10191</v>
      </c>
      <c r="B1378">
        <v>32</v>
      </c>
      <c r="C1378">
        <v>100</v>
      </c>
      <c r="D1378">
        <v>8</v>
      </c>
      <c r="E1378" s="1">
        <v>42497.001388888886</v>
      </c>
      <c r="F1378" s="1">
        <v>42499.393043981479</v>
      </c>
      <c r="G1378" t="s">
        <v>16</v>
      </c>
      <c r="H1378" t="s">
        <v>107</v>
      </c>
      <c r="I1378" t="s">
        <v>240</v>
      </c>
      <c r="K1378">
        <v>50739</v>
      </c>
      <c r="L1378" t="s">
        <v>241</v>
      </c>
      <c r="M1378" t="s">
        <v>27</v>
      </c>
      <c r="N1378" t="s">
        <v>242</v>
      </c>
      <c r="O1378" t="s">
        <v>243</v>
      </c>
      <c r="P1378" s="14" t="str">
        <f t="shared" si="189"/>
        <v>Henriette Pfalzheim</v>
      </c>
      <c r="Q1378" s="14" t="str">
        <f t="shared" si="190"/>
        <v>Henriette Pfalzheim</v>
      </c>
      <c r="R1378" t="s">
        <v>33</v>
      </c>
      <c r="S1378" s="7">
        <f t="shared" si="191"/>
        <v>6</v>
      </c>
      <c r="T1378" s="7" t="str">
        <f t="shared" si="192"/>
        <v>Medium</v>
      </c>
      <c r="U1378" s="7" t="str">
        <f t="shared" si="193"/>
        <v>MEDIUM</v>
      </c>
      <c r="V1378" s="7" t="str">
        <f t="shared" si="194"/>
        <v>medium</v>
      </c>
      <c r="W1378" s="7" t="str">
        <f t="shared" si="195"/>
        <v>Medium</v>
      </c>
      <c r="X1378" s="9" t="str">
        <f>LEFT(A1378,2)</f>
        <v>10</v>
      </c>
      <c r="Y1378" s="9" t="str">
        <f>RIGHT(A1378,3)</f>
        <v>191</v>
      </c>
      <c r="Z1378" s="9" t="str">
        <f t="shared" si="196"/>
        <v>ic Car</v>
      </c>
      <c r="AA1378" s="9" t="str">
        <f t="shared" si="197"/>
        <v>ppe</v>
      </c>
    </row>
    <row r="1379" spans="1:27" x14ac:dyDescent="0.25">
      <c r="A1379">
        <v>10211</v>
      </c>
      <c r="B1379">
        <v>41</v>
      </c>
      <c r="C1379">
        <v>100</v>
      </c>
      <c r="D1379">
        <v>7</v>
      </c>
      <c r="E1379" s="1">
        <v>41756.052777777775</v>
      </c>
      <c r="F1379" s="1">
        <v>41757.710497685184</v>
      </c>
      <c r="G1379" t="s">
        <v>16</v>
      </c>
      <c r="H1379" t="s">
        <v>107</v>
      </c>
      <c r="I1379" t="s">
        <v>30</v>
      </c>
      <c r="K1379">
        <v>75016</v>
      </c>
      <c r="L1379" t="s">
        <v>26</v>
      </c>
      <c r="M1379" t="s">
        <v>27</v>
      </c>
      <c r="N1379" t="s">
        <v>52</v>
      </c>
      <c r="O1379" t="s">
        <v>53</v>
      </c>
      <c r="P1379" s="14" t="str">
        <f t="shared" si="189"/>
        <v>Dominique Perrier</v>
      </c>
      <c r="Q1379" s="14" t="str">
        <f t="shared" si="190"/>
        <v>Dominique Perrier</v>
      </c>
      <c r="R1379" t="s">
        <v>33</v>
      </c>
      <c r="S1379" s="7">
        <f t="shared" si="191"/>
        <v>6</v>
      </c>
      <c r="T1379" s="7" t="str">
        <f t="shared" si="192"/>
        <v>Medium</v>
      </c>
      <c r="U1379" s="7" t="str">
        <f t="shared" si="193"/>
        <v>MEDIUM</v>
      </c>
      <c r="V1379" s="7" t="str">
        <f t="shared" si="194"/>
        <v>medium</v>
      </c>
      <c r="W1379" s="7" t="str">
        <f t="shared" si="195"/>
        <v>Medium</v>
      </c>
      <c r="X1379" s="9" t="str">
        <f>LEFT(A1379,2)</f>
        <v>10</v>
      </c>
      <c r="Y1379" s="9" t="str">
        <f>RIGHT(A1379,3)</f>
        <v>211</v>
      </c>
      <c r="Z1379" s="9" t="str">
        <f t="shared" si="196"/>
        <v>ic Car</v>
      </c>
      <c r="AA1379" s="9" t="str">
        <f t="shared" si="197"/>
        <v>ppe</v>
      </c>
    </row>
    <row r="1380" spans="1:27" x14ac:dyDescent="0.25">
      <c r="A1380">
        <v>10225</v>
      </c>
      <c r="B1380">
        <v>35</v>
      </c>
      <c r="C1380">
        <v>100</v>
      </c>
      <c r="D1380">
        <v>14</v>
      </c>
      <c r="E1380" s="1">
        <v>41544.047222222223</v>
      </c>
      <c r="F1380" s="1">
        <v>41546.846886574072</v>
      </c>
      <c r="G1380" t="s">
        <v>16</v>
      </c>
      <c r="H1380" t="s">
        <v>107</v>
      </c>
      <c r="I1380" t="s">
        <v>244</v>
      </c>
      <c r="K1380">
        <v>1203</v>
      </c>
      <c r="L1380" t="s">
        <v>245</v>
      </c>
      <c r="M1380" t="s">
        <v>27</v>
      </c>
      <c r="N1380" t="s">
        <v>246</v>
      </c>
      <c r="O1380" t="s">
        <v>61</v>
      </c>
      <c r="P1380" s="14" t="str">
        <f t="shared" si="189"/>
        <v>Michael Holz</v>
      </c>
      <c r="Q1380" s="14" t="str">
        <f t="shared" si="190"/>
        <v>Michael Holz</v>
      </c>
      <c r="R1380" t="s">
        <v>33</v>
      </c>
      <c r="S1380" s="7">
        <f t="shared" si="191"/>
        <v>6</v>
      </c>
      <c r="T1380" s="7" t="str">
        <f t="shared" si="192"/>
        <v>Medium</v>
      </c>
      <c r="U1380" s="7" t="str">
        <f t="shared" si="193"/>
        <v>MEDIUM</v>
      </c>
      <c r="V1380" s="7" t="str">
        <f t="shared" si="194"/>
        <v>medium</v>
      </c>
      <c r="W1380" s="7" t="str">
        <f t="shared" si="195"/>
        <v>Medium</v>
      </c>
      <c r="X1380" s="9" t="str">
        <f>LEFT(A1380,2)</f>
        <v>10</v>
      </c>
      <c r="Y1380" s="9" t="str">
        <f>RIGHT(A1380,3)</f>
        <v>225</v>
      </c>
      <c r="Z1380" s="9" t="str">
        <f t="shared" si="196"/>
        <v>ic Car</v>
      </c>
      <c r="AA1380" s="9" t="str">
        <f t="shared" si="197"/>
        <v>ppe</v>
      </c>
    </row>
    <row r="1381" spans="1:27" x14ac:dyDescent="0.25">
      <c r="A1381">
        <v>10238</v>
      </c>
      <c r="B1381">
        <v>44</v>
      </c>
      <c r="C1381">
        <v>100</v>
      </c>
      <c r="D1381">
        <v>8</v>
      </c>
      <c r="E1381" s="1">
        <v>41853.990972222222</v>
      </c>
      <c r="F1381" s="1">
        <v>41855.268854166665</v>
      </c>
      <c r="G1381" t="s">
        <v>16</v>
      </c>
      <c r="H1381" t="s">
        <v>107</v>
      </c>
      <c r="I1381" t="s">
        <v>180</v>
      </c>
      <c r="K1381">
        <v>1734</v>
      </c>
      <c r="L1381" t="s">
        <v>181</v>
      </c>
      <c r="M1381" t="s">
        <v>27</v>
      </c>
      <c r="N1381" t="s">
        <v>182</v>
      </c>
      <c r="O1381" t="s">
        <v>183</v>
      </c>
      <c r="P1381" s="14" t="str">
        <f t="shared" si="189"/>
        <v>Jytte Petersen</v>
      </c>
      <c r="Q1381" s="14" t="str">
        <f t="shared" si="190"/>
        <v>Jytte Petersen</v>
      </c>
      <c r="R1381" t="s">
        <v>33</v>
      </c>
      <c r="S1381" s="7">
        <f t="shared" si="191"/>
        <v>6</v>
      </c>
      <c r="T1381" s="7" t="str">
        <f t="shared" si="192"/>
        <v>Medium</v>
      </c>
      <c r="U1381" s="7" t="str">
        <f t="shared" si="193"/>
        <v>MEDIUM</v>
      </c>
      <c r="V1381" s="7" t="str">
        <f t="shared" si="194"/>
        <v>medium</v>
      </c>
      <c r="W1381" s="7" t="str">
        <f t="shared" si="195"/>
        <v>Medium</v>
      </c>
      <c r="X1381" s="9" t="str">
        <f>LEFT(A1381,2)</f>
        <v>10</v>
      </c>
      <c r="Y1381" s="9" t="str">
        <f>RIGHT(A1381,3)</f>
        <v>238</v>
      </c>
      <c r="Z1381" s="9" t="str">
        <f t="shared" si="196"/>
        <v>ic Car</v>
      </c>
      <c r="AA1381" s="9" t="str">
        <f t="shared" si="197"/>
        <v>ppe</v>
      </c>
    </row>
    <row r="1382" spans="1:27" x14ac:dyDescent="0.25">
      <c r="A1382">
        <v>10252</v>
      </c>
      <c r="B1382">
        <v>26</v>
      </c>
      <c r="C1382">
        <v>100</v>
      </c>
      <c r="D1382">
        <v>4</v>
      </c>
      <c r="E1382" s="1">
        <v>42167.988194444442</v>
      </c>
      <c r="F1382" s="1">
        <v>42169.471006944441</v>
      </c>
      <c r="G1382" t="s">
        <v>16</v>
      </c>
      <c r="H1382" t="s">
        <v>107</v>
      </c>
      <c r="I1382" t="s">
        <v>30</v>
      </c>
      <c r="K1382">
        <v>75016</v>
      </c>
      <c r="L1382" t="s">
        <v>26</v>
      </c>
      <c r="M1382" t="s">
        <v>27</v>
      </c>
      <c r="N1382" t="s">
        <v>52</v>
      </c>
      <c r="O1382" t="s">
        <v>53</v>
      </c>
      <c r="P1382" s="14" t="str">
        <f t="shared" si="189"/>
        <v>Dominique Perrier</v>
      </c>
      <c r="Q1382" s="14" t="str">
        <f t="shared" si="190"/>
        <v>Dominique Perrier</v>
      </c>
      <c r="R1382" t="s">
        <v>33</v>
      </c>
      <c r="S1382" s="7">
        <f t="shared" si="191"/>
        <v>6</v>
      </c>
      <c r="T1382" s="7" t="str">
        <f t="shared" si="192"/>
        <v>Medium</v>
      </c>
      <c r="U1382" s="7" t="str">
        <f t="shared" si="193"/>
        <v>MEDIUM</v>
      </c>
      <c r="V1382" s="7" t="str">
        <f t="shared" si="194"/>
        <v>medium</v>
      </c>
      <c r="W1382" s="7" t="str">
        <f t="shared" si="195"/>
        <v>Medium</v>
      </c>
      <c r="X1382" s="9" t="str">
        <f>LEFT(A1382,2)</f>
        <v>10</v>
      </c>
      <c r="Y1382" s="9" t="str">
        <f>RIGHT(A1382,3)</f>
        <v>252</v>
      </c>
      <c r="Z1382" s="9" t="str">
        <f t="shared" si="196"/>
        <v>ic Car</v>
      </c>
      <c r="AA1382" s="9" t="str">
        <f t="shared" si="197"/>
        <v>ppe</v>
      </c>
    </row>
    <row r="1383" spans="1:27" x14ac:dyDescent="0.25">
      <c r="A1383">
        <v>10264</v>
      </c>
      <c r="B1383">
        <v>20</v>
      </c>
      <c r="C1383">
        <v>100</v>
      </c>
      <c r="D1383">
        <v>2</v>
      </c>
      <c r="E1383" s="1">
        <v>41552.056250000001</v>
      </c>
      <c r="F1383" s="1">
        <v>41552.538622685184</v>
      </c>
      <c r="G1383" t="s">
        <v>16</v>
      </c>
      <c r="H1383" t="s">
        <v>107</v>
      </c>
      <c r="I1383" t="s">
        <v>210</v>
      </c>
      <c r="J1383" t="s">
        <v>72</v>
      </c>
      <c r="K1383">
        <v>51003</v>
      </c>
      <c r="L1383" t="s">
        <v>20</v>
      </c>
      <c r="M1383" t="s">
        <v>21</v>
      </c>
      <c r="N1383" t="s">
        <v>211</v>
      </c>
      <c r="O1383" t="s">
        <v>42</v>
      </c>
      <c r="P1383" s="14" t="str">
        <f t="shared" si="189"/>
        <v>Juri Yoshido</v>
      </c>
      <c r="Q1383" s="14" t="str">
        <f t="shared" si="190"/>
        <v>Juri Yoshido</v>
      </c>
      <c r="R1383" t="s">
        <v>24</v>
      </c>
      <c r="S1383" s="7">
        <f t="shared" si="191"/>
        <v>5</v>
      </c>
      <c r="T1383" s="7" t="str">
        <f t="shared" si="192"/>
        <v>Small</v>
      </c>
      <c r="U1383" s="7" t="str">
        <f t="shared" si="193"/>
        <v>SMALL</v>
      </c>
      <c r="V1383" s="7" t="str">
        <f t="shared" si="194"/>
        <v>small</v>
      </c>
      <c r="W1383" s="7" t="str">
        <f t="shared" si="195"/>
        <v>Small</v>
      </c>
      <c r="X1383" s="9" t="str">
        <f>LEFT(A1383,2)</f>
        <v>10</v>
      </c>
      <c r="Y1383" s="9" t="str">
        <f>RIGHT(A1383,3)</f>
        <v>264</v>
      </c>
      <c r="Z1383" s="9" t="str">
        <f t="shared" si="196"/>
        <v>ic Car</v>
      </c>
      <c r="AA1383" s="9" t="str">
        <f t="shared" si="197"/>
        <v>ppe</v>
      </c>
    </row>
    <row r="1384" spans="1:27" x14ac:dyDescent="0.25">
      <c r="A1384">
        <v>10276</v>
      </c>
      <c r="B1384">
        <v>48</v>
      </c>
      <c r="C1384">
        <v>100</v>
      </c>
      <c r="D1384">
        <v>8</v>
      </c>
      <c r="E1384" s="1">
        <v>40973.040277777778</v>
      </c>
      <c r="F1384" s="1">
        <v>40974.875659722224</v>
      </c>
      <c r="G1384" t="s">
        <v>16</v>
      </c>
      <c r="H1384" t="s">
        <v>107</v>
      </c>
      <c r="I1384" t="s">
        <v>161</v>
      </c>
      <c r="J1384" t="s">
        <v>72</v>
      </c>
      <c r="K1384">
        <v>58339</v>
      </c>
      <c r="L1384" t="s">
        <v>20</v>
      </c>
      <c r="M1384" t="s">
        <v>21</v>
      </c>
      <c r="N1384" t="s">
        <v>250</v>
      </c>
      <c r="O1384" t="s">
        <v>251</v>
      </c>
      <c r="P1384" s="14" t="str">
        <f t="shared" si="189"/>
        <v>Miguel Barajas</v>
      </c>
      <c r="Q1384" s="14" t="str">
        <f t="shared" si="190"/>
        <v>Miguel Barajas</v>
      </c>
      <c r="R1384" t="s">
        <v>33</v>
      </c>
      <c r="S1384" s="7">
        <f t="shared" si="191"/>
        <v>6</v>
      </c>
      <c r="T1384" s="7" t="str">
        <f t="shared" si="192"/>
        <v>Medium</v>
      </c>
      <c r="U1384" s="7" t="str">
        <f t="shared" si="193"/>
        <v>MEDIUM</v>
      </c>
      <c r="V1384" s="7" t="str">
        <f t="shared" si="194"/>
        <v>medium</v>
      </c>
      <c r="W1384" s="7" t="str">
        <f t="shared" si="195"/>
        <v>Medium</v>
      </c>
      <c r="X1384" s="9" t="str">
        <f>LEFT(A1384,2)</f>
        <v>10</v>
      </c>
      <c r="Y1384" s="9" t="str">
        <f>RIGHT(A1384,3)</f>
        <v>276</v>
      </c>
      <c r="Z1384" s="9" t="str">
        <f t="shared" si="196"/>
        <v>ic Car</v>
      </c>
      <c r="AA1384" s="9" t="str">
        <f t="shared" si="197"/>
        <v>ppe</v>
      </c>
    </row>
    <row r="1385" spans="1:27" x14ac:dyDescent="0.25">
      <c r="A1385">
        <v>10287</v>
      </c>
      <c r="B1385">
        <v>34</v>
      </c>
      <c r="C1385">
        <v>100</v>
      </c>
      <c r="D1385">
        <v>17</v>
      </c>
      <c r="E1385" s="1">
        <v>42724.993750000001</v>
      </c>
      <c r="F1385" s="1">
        <v>42725.029027777775</v>
      </c>
      <c r="G1385" t="s">
        <v>16</v>
      </c>
      <c r="H1385" t="s">
        <v>107</v>
      </c>
      <c r="I1385" t="s">
        <v>244</v>
      </c>
      <c r="K1385">
        <v>1203</v>
      </c>
      <c r="L1385" t="s">
        <v>245</v>
      </c>
      <c r="M1385" t="s">
        <v>27</v>
      </c>
      <c r="N1385" t="s">
        <v>246</v>
      </c>
      <c r="O1385" t="s">
        <v>61</v>
      </c>
      <c r="P1385" s="14" t="str">
        <f t="shared" si="189"/>
        <v>Michael Holz</v>
      </c>
      <c r="Q1385" s="14" t="str">
        <f t="shared" si="190"/>
        <v>Michael Holz</v>
      </c>
      <c r="R1385" t="s">
        <v>33</v>
      </c>
      <c r="S1385" s="7">
        <f t="shared" si="191"/>
        <v>6</v>
      </c>
      <c r="T1385" s="7" t="str">
        <f t="shared" si="192"/>
        <v>Medium</v>
      </c>
      <c r="U1385" s="7" t="str">
        <f t="shared" si="193"/>
        <v>MEDIUM</v>
      </c>
      <c r="V1385" s="7" t="str">
        <f t="shared" si="194"/>
        <v>medium</v>
      </c>
      <c r="W1385" s="7" t="str">
        <f t="shared" si="195"/>
        <v>Medium</v>
      </c>
      <c r="X1385" s="9" t="str">
        <f>LEFT(A1385,2)</f>
        <v>10</v>
      </c>
      <c r="Y1385" s="9" t="str">
        <f>RIGHT(A1385,3)</f>
        <v>287</v>
      </c>
      <c r="Z1385" s="9" t="str">
        <f t="shared" si="196"/>
        <v>ic Car</v>
      </c>
      <c r="AA1385" s="9" t="str">
        <f t="shared" si="197"/>
        <v>ppe</v>
      </c>
    </row>
    <row r="1386" spans="1:27" x14ac:dyDescent="0.25">
      <c r="A1386">
        <v>10299</v>
      </c>
      <c r="B1386">
        <v>49</v>
      </c>
      <c r="C1386">
        <v>100</v>
      </c>
      <c r="D1386">
        <v>2</v>
      </c>
      <c r="E1386" s="1">
        <v>42105.998611111114</v>
      </c>
      <c r="F1386" s="1">
        <v>42108.957175925927</v>
      </c>
      <c r="G1386" t="s">
        <v>16</v>
      </c>
      <c r="H1386" t="s">
        <v>107</v>
      </c>
      <c r="I1386" t="s">
        <v>75</v>
      </c>
      <c r="K1386">
        <v>21240</v>
      </c>
      <c r="L1386" t="s">
        <v>76</v>
      </c>
      <c r="M1386" t="s">
        <v>27</v>
      </c>
      <c r="N1386" t="s">
        <v>77</v>
      </c>
      <c r="O1386" t="s">
        <v>78</v>
      </c>
      <c r="P1386" s="14" t="str">
        <f t="shared" si="189"/>
        <v>Matti Karttunen</v>
      </c>
      <c r="Q1386" s="14" t="str">
        <f t="shared" si="190"/>
        <v>Matti Karttunen</v>
      </c>
      <c r="R1386" t="s">
        <v>89</v>
      </c>
      <c r="S1386" s="7">
        <f t="shared" si="191"/>
        <v>5</v>
      </c>
      <c r="T1386" s="7" t="str">
        <f t="shared" si="192"/>
        <v>Large</v>
      </c>
      <c r="U1386" s="7" t="str">
        <f t="shared" si="193"/>
        <v>LARGE</v>
      </c>
      <c r="V1386" s="7" t="str">
        <f t="shared" si="194"/>
        <v>large</v>
      </c>
      <c r="W1386" s="7" t="str">
        <f t="shared" si="195"/>
        <v>Large</v>
      </c>
      <c r="X1386" s="9" t="str">
        <f>LEFT(A1386,2)</f>
        <v>10</v>
      </c>
      <c r="Y1386" s="9" t="str">
        <f>RIGHT(A1386,3)</f>
        <v>299</v>
      </c>
      <c r="Z1386" s="9" t="str">
        <f t="shared" si="196"/>
        <v>ic Car</v>
      </c>
      <c r="AA1386" s="9" t="str">
        <f t="shared" si="197"/>
        <v>ppe</v>
      </c>
    </row>
    <row r="1387" spans="1:27" x14ac:dyDescent="0.25">
      <c r="A1387">
        <v>10310</v>
      </c>
      <c r="B1387">
        <v>40</v>
      </c>
      <c r="C1387">
        <v>100</v>
      </c>
      <c r="D1387">
        <v>15</v>
      </c>
      <c r="E1387" s="1">
        <v>41626.061805555553</v>
      </c>
      <c r="F1387" s="1">
        <v>41626.213819444441</v>
      </c>
      <c r="G1387" t="s">
        <v>16</v>
      </c>
      <c r="H1387" t="s">
        <v>107</v>
      </c>
      <c r="I1387" t="s">
        <v>240</v>
      </c>
      <c r="K1387">
        <v>50739</v>
      </c>
      <c r="L1387" t="s">
        <v>241</v>
      </c>
      <c r="M1387" t="s">
        <v>27</v>
      </c>
      <c r="N1387" t="s">
        <v>242</v>
      </c>
      <c r="O1387" t="s">
        <v>243</v>
      </c>
      <c r="P1387" s="14" t="str">
        <f t="shared" si="189"/>
        <v>Henriette Pfalzheim</v>
      </c>
      <c r="Q1387" s="14" t="str">
        <f t="shared" si="190"/>
        <v>Henriette Pfalzheim</v>
      </c>
      <c r="R1387" t="s">
        <v>33</v>
      </c>
      <c r="S1387" s="7">
        <f t="shared" si="191"/>
        <v>6</v>
      </c>
      <c r="T1387" s="7" t="str">
        <f t="shared" si="192"/>
        <v>Medium</v>
      </c>
      <c r="U1387" s="7" t="str">
        <f t="shared" si="193"/>
        <v>MEDIUM</v>
      </c>
      <c r="V1387" s="7" t="str">
        <f t="shared" si="194"/>
        <v>medium</v>
      </c>
      <c r="W1387" s="7" t="str">
        <f t="shared" si="195"/>
        <v>Medium</v>
      </c>
      <c r="X1387" s="9" t="str">
        <f>LEFT(A1387,2)</f>
        <v>10</v>
      </c>
      <c r="Y1387" s="9" t="str">
        <f>RIGHT(A1387,3)</f>
        <v>310</v>
      </c>
      <c r="Z1387" s="9" t="str">
        <f t="shared" si="196"/>
        <v>ic Car</v>
      </c>
      <c r="AA1387" s="9" t="str">
        <f t="shared" si="197"/>
        <v>ppe</v>
      </c>
    </row>
    <row r="1388" spans="1:27" x14ac:dyDescent="0.25">
      <c r="A1388">
        <v>10319</v>
      </c>
      <c r="B1388">
        <v>45</v>
      </c>
      <c r="C1388">
        <v>100</v>
      </c>
      <c r="D1388">
        <v>3</v>
      </c>
      <c r="E1388" s="1">
        <v>41208.998611111114</v>
      </c>
      <c r="F1388" s="1">
        <v>41209.37332175926</v>
      </c>
      <c r="G1388" t="s">
        <v>16</v>
      </c>
      <c r="H1388" t="s">
        <v>107</v>
      </c>
      <c r="I1388" t="s">
        <v>18</v>
      </c>
      <c r="J1388" t="s">
        <v>19</v>
      </c>
      <c r="K1388">
        <v>10022</v>
      </c>
      <c r="L1388" t="s">
        <v>20</v>
      </c>
      <c r="M1388" t="s">
        <v>21</v>
      </c>
      <c r="N1388" t="s">
        <v>272</v>
      </c>
      <c r="O1388" t="s">
        <v>273</v>
      </c>
      <c r="P1388" s="14" t="str">
        <f t="shared" si="189"/>
        <v>Kee Kuo</v>
      </c>
      <c r="Q1388" s="14" t="str">
        <f t="shared" si="190"/>
        <v>Kee Kuo</v>
      </c>
      <c r="R1388" t="s">
        <v>89</v>
      </c>
      <c r="S1388" s="7">
        <f t="shared" si="191"/>
        <v>5</v>
      </c>
      <c r="T1388" s="7" t="str">
        <f t="shared" si="192"/>
        <v>Large</v>
      </c>
      <c r="U1388" s="7" t="str">
        <f t="shared" si="193"/>
        <v>LARGE</v>
      </c>
      <c r="V1388" s="7" t="str">
        <f t="shared" si="194"/>
        <v>large</v>
      </c>
      <c r="W1388" s="7" t="str">
        <f t="shared" si="195"/>
        <v>Large</v>
      </c>
      <c r="X1388" s="9" t="str">
        <f>LEFT(A1388,2)</f>
        <v>10</v>
      </c>
      <c r="Y1388" s="9" t="str">
        <f>RIGHT(A1388,3)</f>
        <v>319</v>
      </c>
      <c r="Z1388" s="9" t="str">
        <f t="shared" si="196"/>
        <v>ic Car</v>
      </c>
      <c r="AA1388" s="9" t="str">
        <f t="shared" si="197"/>
        <v>ppe</v>
      </c>
    </row>
    <row r="1389" spans="1:27" x14ac:dyDescent="0.25">
      <c r="A1389">
        <v>10330</v>
      </c>
      <c r="B1389">
        <v>50</v>
      </c>
      <c r="C1389">
        <v>100</v>
      </c>
      <c r="D1389">
        <v>4</v>
      </c>
      <c r="E1389" s="1">
        <v>41562.045138888891</v>
      </c>
      <c r="F1389" s="1">
        <v>41562.744641203702</v>
      </c>
      <c r="G1389" t="s">
        <v>16</v>
      </c>
      <c r="H1389" t="s">
        <v>107</v>
      </c>
      <c r="I1389" t="s">
        <v>232</v>
      </c>
      <c r="K1389" t="s">
        <v>233</v>
      </c>
      <c r="L1389" t="s">
        <v>234</v>
      </c>
      <c r="M1389" t="s">
        <v>116</v>
      </c>
      <c r="N1389" t="s">
        <v>235</v>
      </c>
      <c r="O1389" t="s">
        <v>236</v>
      </c>
      <c r="P1389" s="14" t="str">
        <f t="shared" si="189"/>
        <v>Arnold Cruz</v>
      </c>
      <c r="Q1389" s="14" t="str">
        <f t="shared" si="190"/>
        <v>Arnold Cruz</v>
      </c>
      <c r="R1389" t="s">
        <v>33</v>
      </c>
      <c r="S1389" s="7">
        <f t="shared" si="191"/>
        <v>6</v>
      </c>
      <c r="T1389" s="7" t="str">
        <f t="shared" si="192"/>
        <v>Medium</v>
      </c>
      <c r="U1389" s="7" t="str">
        <f t="shared" si="193"/>
        <v>MEDIUM</v>
      </c>
      <c r="V1389" s="7" t="str">
        <f t="shared" si="194"/>
        <v>medium</v>
      </c>
      <c r="W1389" s="7" t="str">
        <f t="shared" si="195"/>
        <v>Medium</v>
      </c>
      <c r="X1389" s="9" t="str">
        <f>LEFT(A1389,2)</f>
        <v>10</v>
      </c>
      <c r="Y1389" s="9" t="str">
        <f>RIGHT(A1389,3)</f>
        <v>330</v>
      </c>
      <c r="Z1389" s="9" t="str">
        <f t="shared" si="196"/>
        <v>ic Car</v>
      </c>
      <c r="AA1389" s="9" t="str">
        <f t="shared" si="197"/>
        <v>ppe</v>
      </c>
    </row>
    <row r="1390" spans="1:27" x14ac:dyDescent="0.25">
      <c r="A1390">
        <v>10342</v>
      </c>
      <c r="B1390">
        <v>38</v>
      </c>
      <c r="C1390">
        <v>100</v>
      </c>
      <c r="D1390">
        <v>11</v>
      </c>
      <c r="E1390" s="1">
        <v>41890.938888888886</v>
      </c>
      <c r="F1390" s="1">
        <v>41892.066979166666</v>
      </c>
      <c r="G1390" t="s">
        <v>16</v>
      </c>
      <c r="H1390" t="s">
        <v>107</v>
      </c>
      <c r="I1390" t="s">
        <v>54</v>
      </c>
      <c r="J1390" t="s">
        <v>55</v>
      </c>
      <c r="K1390">
        <v>3004</v>
      </c>
      <c r="L1390" t="s">
        <v>56</v>
      </c>
      <c r="M1390" t="s">
        <v>57</v>
      </c>
      <c r="N1390" t="s">
        <v>58</v>
      </c>
      <c r="O1390" t="s">
        <v>59</v>
      </c>
      <c r="P1390" s="14" t="str">
        <f t="shared" si="189"/>
        <v>Peter Ferguson</v>
      </c>
      <c r="Q1390" s="14" t="str">
        <f t="shared" si="190"/>
        <v>Peter Ferguson</v>
      </c>
      <c r="R1390" t="s">
        <v>33</v>
      </c>
      <c r="S1390" s="7">
        <f t="shared" si="191"/>
        <v>6</v>
      </c>
      <c r="T1390" s="7" t="str">
        <f t="shared" si="192"/>
        <v>Medium</v>
      </c>
      <c r="U1390" s="7" t="str">
        <f t="shared" si="193"/>
        <v>MEDIUM</v>
      </c>
      <c r="V1390" s="7" t="str">
        <f t="shared" si="194"/>
        <v>medium</v>
      </c>
      <c r="W1390" s="7" t="str">
        <f t="shared" si="195"/>
        <v>Medium</v>
      </c>
      <c r="X1390" s="9" t="str">
        <f>LEFT(A1390,2)</f>
        <v>10</v>
      </c>
      <c r="Y1390" s="9" t="str">
        <f>RIGHT(A1390,3)</f>
        <v>342</v>
      </c>
      <c r="Z1390" s="9" t="str">
        <f t="shared" si="196"/>
        <v>ic Car</v>
      </c>
      <c r="AA1390" s="9" t="str">
        <f t="shared" si="197"/>
        <v>ppe</v>
      </c>
    </row>
    <row r="1391" spans="1:27" x14ac:dyDescent="0.25">
      <c r="A1391">
        <v>10355</v>
      </c>
      <c r="B1391">
        <v>25</v>
      </c>
      <c r="C1391">
        <v>100</v>
      </c>
      <c r="D1391">
        <v>2</v>
      </c>
      <c r="E1391" s="1">
        <v>41349.037499999999</v>
      </c>
      <c r="F1391" s="1">
        <v>41349.213078703702</v>
      </c>
      <c r="G1391" t="s">
        <v>16</v>
      </c>
      <c r="H1391" t="s">
        <v>107</v>
      </c>
      <c r="I1391" t="s">
        <v>103</v>
      </c>
      <c r="K1391">
        <v>28034</v>
      </c>
      <c r="L1391" t="s">
        <v>104</v>
      </c>
      <c r="M1391" t="s">
        <v>27</v>
      </c>
      <c r="N1391" t="s">
        <v>105</v>
      </c>
      <c r="O1391" t="s">
        <v>106</v>
      </c>
      <c r="P1391" s="14" t="str">
        <f t="shared" si="189"/>
        <v>Diego Freyre</v>
      </c>
      <c r="Q1391" s="14" t="str">
        <f t="shared" si="190"/>
        <v>Diego Freyre</v>
      </c>
      <c r="R1391" t="s">
        <v>33</v>
      </c>
      <c r="S1391" s="7">
        <f t="shared" si="191"/>
        <v>6</v>
      </c>
      <c r="T1391" s="7" t="str">
        <f t="shared" si="192"/>
        <v>Medium</v>
      </c>
      <c r="U1391" s="7" t="str">
        <f t="shared" si="193"/>
        <v>MEDIUM</v>
      </c>
      <c r="V1391" s="7" t="str">
        <f t="shared" si="194"/>
        <v>medium</v>
      </c>
      <c r="W1391" s="7" t="str">
        <f t="shared" si="195"/>
        <v>Medium</v>
      </c>
      <c r="X1391" s="9" t="str">
        <f>LEFT(A1391,2)</f>
        <v>10</v>
      </c>
      <c r="Y1391" s="9" t="str">
        <f>RIGHT(A1391,3)</f>
        <v>355</v>
      </c>
      <c r="Z1391" s="9" t="str">
        <f t="shared" si="196"/>
        <v>ic Car</v>
      </c>
      <c r="AA1391" s="9" t="str">
        <f t="shared" si="197"/>
        <v>ppe</v>
      </c>
    </row>
    <row r="1392" spans="1:27" x14ac:dyDescent="0.25">
      <c r="A1392">
        <v>10363</v>
      </c>
      <c r="B1392">
        <v>28</v>
      </c>
      <c r="C1392">
        <v>58.18</v>
      </c>
      <c r="D1392">
        <v>13</v>
      </c>
      <c r="E1392" s="1">
        <v>42791.958333333336</v>
      </c>
      <c r="F1392" s="1">
        <v>42792.580590277779</v>
      </c>
      <c r="G1392" t="s">
        <v>16</v>
      </c>
      <c r="H1392" t="s">
        <v>107</v>
      </c>
      <c r="I1392" t="s">
        <v>254</v>
      </c>
      <c r="K1392" t="s">
        <v>255</v>
      </c>
      <c r="L1392" t="s">
        <v>76</v>
      </c>
      <c r="M1392" t="s">
        <v>27</v>
      </c>
      <c r="N1392" t="s">
        <v>256</v>
      </c>
      <c r="O1392" t="s">
        <v>257</v>
      </c>
      <c r="P1392" s="14" t="str">
        <f t="shared" si="189"/>
        <v>Kalle Suominen</v>
      </c>
      <c r="Q1392" s="14" t="str">
        <f t="shared" si="190"/>
        <v>Kalle Suominen</v>
      </c>
      <c r="R1392" t="s">
        <v>24</v>
      </c>
      <c r="S1392" s="7">
        <f t="shared" si="191"/>
        <v>5</v>
      </c>
      <c r="T1392" s="7" t="str">
        <f t="shared" si="192"/>
        <v>Small</v>
      </c>
      <c r="U1392" s="7" t="str">
        <f t="shared" si="193"/>
        <v>SMALL</v>
      </c>
      <c r="V1392" s="7" t="str">
        <f t="shared" si="194"/>
        <v>small</v>
      </c>
      <c r="W1392" s="7" t="str">
        <f t="shared" si="195"/>
        <v>Small</v>
      </c>
      <c r="X1392" s="9" t="str">
        <f>LEFT(A1392,2)</f>
        <v>10</v>
      </c>
      <c r="Y1392" s="9" t="str">
        <f>RIGHT(A1392,3)</f>
        <v>363</v>
      </c>
      <c r="Z1392" s="9" t="str">
        <f t="shared" si="196"/>
        <v>ic Car</v>
      </c>
      <c r="AA1392" s="9" t="str">
        <f t="shared" si="197"/>
        <v>ppe</v>
      </c>
    </row>
    <row r="1393" spans="1:27" x14ac:dyDescent="0.25">
      <c r="A1393">
        <v>10378</v>
      </c>
      <c r="B1393">
        <v>49</v>
      </c>
      <c r="C1393">
        <v>67.14</v>
      </c>
      <c r="D1393">
        <v>8</v>
      </c>
      <c r="E1393" s="1">
        <v>42136.00277777778</v>
      </c>
      <c r="F1393" s="1">
        <v>42138.165972222225</v>
      </c>
      <c r="G1393" t="s">
        <v>16</v>
      </c>
      <c r="H1393" t="s">
        <v>107</v>
      </c>
      <c r="I1393" t="s">
        <v>103</v>
      </c>
      <c r="K1393">
        <v>28034</v>
      </c>
      <c r="L1393" t="s">
        <v>104</v>
      </c>
      <c r="M1393" t="s">
        <v>27</v>
      </c>
      <c r="N1393" t="s">
        <v>105</v>
      </c>
      <c r="O1393" t="s">
        <v>106</v>
      </c>
      <c r="P1393" s="14" t="str">
        <f t="shared" si="189"/>
        <v>Diego Freyre</v>
      </c>
      <c r="Q1393" s="14" t="str">
        <f t="shared" si="190"/>
        <v>Diego Freyre</v>
      </c>
      <c r="R1393" t="s">
        <v>33</v>
      </c>
      <c r="S1393" s="7">
        <f t="shared" si="191"/>
        <v>6</v>
      </c>
      <c r="T1393" s="7" t="str">
        <f t="shared" si="192"/>
        <v>Medium</v>
      </c>
      <c r="U1393" s="7" t="str">
        <f t="shared" si="193"/>
        <v>MEDIUM</v>
      </c>
      <c r="V1393" s="7" t="str">
        <f t="shared" si="194"/>
        <v>medium</v>
      </c>
      <c r="W1393" s="7" t="str">
        <f t="shared" si="195"/>
        <v>Medium</v>
      </c>
      <c r="X1393" s="9" t="str">
        <f>LEFT(A1393,2)</f>
        <v>10</v>
      </c>
      <c r="Y1393" s="9" t="str">
        <f>RIGHT(A1393,3)</f>
        <v>378</v>
      </c>
      <c r="Z1393" s="9" t="str">
        <f t="shared" si="196"/>
        <v>ic Car</v>
      </c>
      <c r="AA1393" s="9" t="str">
        <f t="shared" si="197"/>
        <v>ppe</v>
      </c>
    </row>
    <row r="1394" spans="1:27" x14ac:dyDescent="0.25">
      <c r="A1394">
        <v>10390</v>
      </c>
      <c r="B1394">
        <v>49</v>
      </c>
      <c r="C1394">
        <v>100</v>
      </c>
      <c r="D1394">
        <v>3</v>
      </c>
      <c r="E1394" s="1">
        <v>41660.987500000003</v>
      </c>
      <c r="F1394" s="1">
        <v>41662.496817129628</v>
      </c>
      <c r="G1394" t="s">
        <v>16</v>
      </c>
      <c r="H1394" t="s">
        <v>107</v>
      </c>
      <c r="I1394" t="s">
        <v>156</v>
      </c>
      <c r="J1394" t="s">
        <v>35</v>
      </c>
      <c r="K1394">
        <v>97562</v>
      </c>
      <c r="L1394" t="s">
        <v>20</v>
      </c>
      <c r="M1394" t="s">
        <v>21</v>
      </c>
      <c r="N1394" t="s">
        <v>157</v>
      </c>
      <c r="O1394" t="s">
        <v>158</v>
      </c>
      <c r="P1394" s="14" t="str">
        <f t="shared" si="189"/>
        <v>Valarie Nelson</v>
      </c>
      <c r="Q1394" s="14" t="str">
        <f t="shared" si="190"/>
        <v>Valarie Nelson</v>
      </c>
      <c r="R1394" t="s">
        <v>33</v>
      </c>
      <c r="S1394" s="7">
        <f t="shared" si="191"/>
        <v>6</v>
      </c>
      <c r="T1394" s="7" t="str">
        <f t="shared" si="192"/>
        <v>Medium</v>
      </c>
      <c r="U1394" s="7" t="str">
        <f t="shared" si="193"/>
        <v>MEDIUM</v>
      </c>
      <c r="V1394" s="7" t="str">
        <f t="shared" si="194"/>
        <v>medium</v>
      </c>
      <c r="W1394" s="7" t="str">
        <f t="shared" si="195"/>
        <v>Medium</v>
      </c>
      <c r="X1394" s="9" t="str">
        <f>LEFT(A1394,2)</f>
        <v>10</v>
      </c>
      <c r="Y1394" s="9" t="str">
        <f>RIGHT(A1394,3)</f>
        <v>390</v>
      </c>
      <c r="Z1394" s="9" t="str">
        <f t="shared" si="196"/>
        <v>ic Car</v>
      </c>
      <c r="AA1394" s="9" t="str">
        <f t="shared" si="197"/>
        <v>ppe</v>
      </c>
    </row>
    <row r="1395" spans="1:27" x14ac:dyDescent="0.25">
      <c r="A1395">
        <v>10110</v>
      </c>
      <c r="B1395">
        <v>42</v>
      </c>
      <c r="C1395">
        <v>61.29</v>
      </c>
      <c r="D1395">
        <v>9</v>
      </c>
      <c r="E1395" s="1">
        <v>41504.984027777777</v>
      </c>
      <c r="F1395" s="1">
        <v>41506.960243055553</v>
      </c>
      <c r="G1395" t="s">
        <v>16</v>
      </c>
      <c r="H1395" t="s">
        <v>107</v>
      </c>
      <c r="I1395" t="s">
        <v>265</v>
      </c>
      <c r="K1395" t="s">
        <v>266</v>
      </c>
      <c r="L1395" t="s">
        <v>99</v>
      </c>
      <c r="M1395" t="s">
        <v>27</v>
      </c>
      <c r="N1395" t="s">
        <v>267</v>
      </c>
      <c r="O1395" t="s">
        <v>55</v>
      </c>
      <c r="P1395" s="14" t="str">
        <f t="shared" si="189"/>
        <v>Victoria Ashworth</v>
      </c>
      <c r="Q1395" s="14" t="str">
        <f t="shared" si="190"/>
        <v>Victoria Ashworth</v>
      </c>
      <c r="R1395" t="s">
        <v>24</v>
      </c>
      <c r="S1395" s="7">
        <f t="shared" si="191"/>
        <v>5</v>
      </c>
      <c r="T1395" s="7" t="str">
        <f t="shared" si="192"/>
        <v>Small</v>
      </c>
      <c r="U1395" s="7" t="str">
        <f t="shared" si="193"/>
        <v>SMALL</v>
      </c>
      <c r="V1395" s="7" t="str">
        <f t="shared" si="194"/>
        <v>small</v>
      </c>
      <c r="W1395" s="7" t="str">
        <f t="shared" si="195"/>
        <v>Small</v>
      </c>
      <c r="X1395" s="9" t="str">
        <f>LEFT(A1395,2)</f>
        <v>10</v>
      </c>
      <c r="Y1395" s="9" t="str">
        <f>RIGHT(A1395,3)</f>
        <v>110</v>
      </c>
      <c r="Z1395" s="9" t="str">
        <f t="shared" si="196"/>
        <v>ic Car</v>
      </c>
      <c r="AA1395" s="9" t="str">
        <f t="shared" si="197"/>
        <v>ppe</v>
      </c>
    </row>
    <row r="1396" spans="1:27" x14ac:dyDescent="0.25">
      <c r="A1396">
        <v>10124</v>
      </c>
      <c r="B1396">
        <v>23</v>
      </c>
      <c r="C1396">
        <v>57.73</v>
      </c>
      <c r="D1396">
        <v>8</v>
      </c>
      <c r="E1396" s="1">
        <v>41734.009722222225</v>
      </c>
      <c r="F1396" s="1">
        <v>41735.754143518519</v>
      </c>
      <c r="G1396" t="s">
        <v>16</v>
      </c>
      <c r="H1396" t="s">
        <v>107</v>
      </c>
      <c r="I1396" t="s">
        <v>283</v>
      </c>
      <c r="J1396" t="s">
        <v>284</v>
      </c>
      <c r="K1396">
        <v>83030</v>
      </c>
      <c r="L1396" t="s">
        <v>20</v>
      </c>
      <c r="M1396" t="s">
        <v>21</v>
      </c>
      <c r="N1396" t="s">
        <v>67</v>
      </c>
      <c r="O1396" t="s">
        <v>221</v>
      </c>
      <c r="P1396" s="14" t="str">
        <f t="shared" si="189"/>
        <v>Sue King</v>
      </c>
      <c r="Q1396" s="14" t="str">
        <f t="shared" si="190"/>
        <v>Sue King</v>
      </c>
      <c r="R1396" t="s">
        <v>24</v>
      </c>
      <c r="S1396" s="7">
        <f t="shared" si="191"/>
        <v>5</v>
      </c>
      <c r="T1396" s="7" t="str">
        <f t="shared" si="192"/>
        <v>Small</v>
      </c>
      <c r="U1396" s="7" t="str">
        <f t="shared" si="193"/>
        <v>SMALL</v>
      </c>
      <c r="V1396" s="7" t="str">
        <f t="shared" si="194"/>
        <v>small</v>
      </c>
      <c r="W1396" s="7" t="str">
        <f t="shared" si="195"/>
        <v>Small</v>
      </c>
      <c r="X1396" s="9" t="str">
        <f>LEFT(A1396,2)</f>
        <v>10</v>
      </c>
      <c r="Y1396" s="9" t="str">
        <f>RIGHT(A1396,3)</f>
        <v>124</v>
      </c>
      <c r="Z1396" s="9" t="str">
        <f t="shared" si="196"/>
        <v>ic Car</v>
      </c>
      <c r="AA1396" s="9" t="str">
        <f t="shared" si="197"/>
        <v>ppe</v>
      </c>
    </row>
    <row r="1397" spans="1:27" x14ac:dyDescent="0.25">
      <c r="A1397">
        <v>10148</v>
      </c>
      <c r="B1397">
        <v>29</v>
      </c>
      <c r="C1397">
        <v>81.25</v>
      </c>
      <c r="D1397">
        <v>2</v>
      </c>
      <c r="E1397" s="1">
        <v>42378.993750000001</v>
      </c>
      <c r="F1397" s="1">
        <v>42379.441574074073</v>
      </c>
      <c r="G1397" t="s">
        <v>16</v>
      </c>
      <c r="H1397" t="s">
        <v>107</v>
      </c>
      <c r="I1397" t="s">
        <v>163</v>
      </c>
      <c r="J1397" t="s">
        <v>91</v>
      </c>
      <c r="K1397">
        <v>2060</v>
      </c>
      <c r="L1397" t="s">
        <v>56</v>
      </c>
      <c r="M1397" t="s">
        <v>57</v>
      </c>
      <c r="N1397" t="s">
        <v>164</v>
      </c>
      <c r="O1397" t="s">
        <v>165</v>
      </c>
      <c r="P1397" s="14" t="str">
        <f t="shared" si="189"/>
        <v>Anna O'Hara</v>
      </c>
      <c r="Q1397" s="14" t="str">
        <f t="shared" si="190"/>
        <v>Anna O'Hara</v>
      </c>
      <c r="R1397" t="s">
        <v>24</v>
      </c>
      <c r="S1397" s="7">
        <f t="shared" si="191"/>
        <v>5</v>
      </c>
      <c r="T1397" s="7" t="str">
        <f t="shared" si="192"/>
        <v>Small</v>
      </c>
      <c r="U1397" s="7" t="str">
        <f t="shared" si="193"/>
        <v>SMALL</v>
      </c>
      <c r="V1397" s="7" t="str">
        <f t="shared" si="194"/>
        <v>small</v>
      </c>
      <c r="W1397" s="7" t="str">
        <f t="shared" si="195"/>
        <v>Small</v>
      </c>
      <c r="X1397" s="9" t="str">
        <f>LEFT(A1397,2)</f>
        <v>10</v>
      </c>
      <c r="Y1397" s="9" t="str">
        <f>RIGHT(A1397,3)</f>
        <v>148</v>
      </c>
      <c r="Z1397" s="9" t="str">
        <f t="shared" si="196"/>
        <v>ic Car</v>
      </c>
      <c r="AA1397" s="9" t="str">
        <f t="shared" si="197"/>
        <v>ppe</v>
      </c>
    </row>
    <row r="1398" spans="1:27" x14ac:dyDescent="0.25">
      <c r="A1398">
        <v>10161</v>
      </c>
      <c r="B1398">
        <v>25</v>
      </c>
      <c r="C1398">
        <v>80.540000000000006</v>
      </c>
      <c r="D1398">
        <v>1</v>
      </c>
      <c r="E1398" s="1">
        <v>41096.081944444442</v>
      </c>
      <c r="F1398" s="1">
        <v>41096.330671296295</v>
      </c>
      <c r="G1398" t="s">
        <v>16</v>
      </c>
      <c r="H1398" t="s">
        <v>107</v>
      </c>
      <c r="I1398" t="s">
        <v>268</v>
      </c>
      <c r="K1398">
        <v>8200</v>
      </c>
      <c r="L1398" t="s">
        <v>181</v>
      </c>
      <c r="M1398" t="s">
        <v>27</v>
      </c>
      <c r="N1398" t="s">
        <v>269</v>
      </c>
      <c r="O1398" t="s">
        <v>270</v>
      </c>
      <c r="P1398" s="14" t="str">
        <f t="shared" si="189"/>
        <v>Palle Ibsen</v>
      </c>
      <c r="Q1398" s="14" t="str">
        <f t="shared" si="190"/>
        <v>Palle Ibsen</v>
      </c>
      <c r="R1398" t="s">
        <v>24</v>
      </c>
      <c r="S1398" s="7">
        <f t="shared" si="191"/>
        <v>5</v>
      </c>
      <c r="T1398" s="7" t="str">
        <f t="shared" si="192"/>
        <v>Small</v>
      </c>
      <c r="U1398" s="7" t="str">
        <f t="shared" si="193"/>
        <v>SMALL</v>
      </c>
      <c r="V1398" s="7" t="str">
        <f t="shared" si="194"/>
        <v>small</v>
      </c>
      <c r="W1398" s="7" t="str">
        <f t="shared" si="195"/>
        <v>Small</v>
      </c>
      <c r="X1398" s="9" t="str">
        <f>LEFT(A1398,2)</f>
        <v>10</v>
      </c>
      <c r="Y1398" s="9" t="str">
        <f>RIGHT(A1398,3)</f>
        <v>161</v>
      </c>
      <c r="Z1398" s="9" t="str">
        <f t="shared" si="196"/>
        <v>ic Car</v>
      </c>
      <c r="AA1398" s="9" t="str">
        <f t="shared" si="197"/>
        <v>ppe</v>
      </c>
    </row>
    <row r="1399" spans="1:27" x14ac:dyDescent="0.25">
      <c r="A1399">
        <v>10173</v>
      </c>
      <c r="B1399">
        <v>39</v>
      </c>
      <c r="C1399">
        <v>71.98</v>
      </c>
      <c r="D1399">
        <v>15</v>
      </c>
      <c r="E1399" s="1">
        <v>41802.078472222223</v>
      </c>
      <c r="F1399" s="1">
        <v>41804.492928240739</v>
      </c>
      <c r="G1399" t="s">
        <v>16</v>
      </c>
      <c r="H1399" t="s">
        <v>107</v>
      </c>
      <c r="I1399" t="s">
        <v>290</v>
      </c>
      <c r="K1399">
        <v>24100</v>
      </c>
      <c r="L1399" t="s">
        <v>148</v>
      </c>
      <c r="M1399" t="s">
        <v>27</v>
      </c>
      <c r="N1399" t="s">
        <v>291</v>
      </c>
      <c r="O1399" t="s">
        <v>292</v>
      </c>
      <c r="P1399" s="14" t="str">
        <f t="shared" si="189"/>
        <v>Giovanni Rovelli</v>
      </c>
      <c r="Q1399" s="14" t="str">
        <f t="shared" si="190"/>
        <v>Giovanni Rovelli</v>
      </c>
      <c r="R1399" t="s">
        <v>24</v>
      </c>
      <c r="S1399" s="7">
        <f t="shared" si="191"/>
        <v>5</v>
      </c>
      <c r="T1399" s="7" t="str">
        <f t="shared" si="192"/>
        <v>Small</v>
      </c>
      <c r="U1399" s="7" t="str">
        <f t="shared" si="193"/>
        <v>SMALL</v>
      </c>
      <c r="V1399" s="7" t="str">
        <f t="shared" si="194"/>
        <v>small</v>
      </c>
      <c r="W1399" s="7" t="str">
        <f t="shared" si="195"/>
        <v>Small</v>
      </c>
      <c r="X1399" s="9" t="str">
        <f>LEFT(A1399,2)</f>
        <v>10</v>
      </c>
      <c r="Y1399" s="9" t="str">
        <f>RIGHT(A1399,3)</f>
        <v>173</v>
      </c>
      <c r="Z1399" s="9" t="str">
        <f t="shared" si="196"/>
        <v>ic Car</v>
      </c>
      <c r="AA1399" s="9" t="str">
        <f t="shared" si="197"/>
        <v>ppe</v>
      </c>
    </row>
    <row r="1400" spans="1:27" x14ac:dyDescent="0.25">
      <c r="A1400">
        <v>10182</v>
      </c>
      <c r="B1400">
        <v>44</v>
      </c>
      <c r="C1400">
        <v>69.84</v>
      </c>
      <c r="D1400">
        <v>12</v>
      </c>
      <c r="E1400" s="1">
        <v>41420.008333333331</v>
      </c>
      <c r="F1400" s="1">
        <v>41421.597743055558</v>
      </c>
      <c r="G1400" t="s">
        <v>16</v>
      </c>
      <c r="H1400" t="s">
        <v>107</v>
      </c>
      <c r="I1400" t="s">
        <v>156</v>
      </c>
      <c r="J1400" t="s">
        <v>35</v>
      </c>
      <c r="K1400">
        <v>97562</v>
      </c>
      <c r="L1400" t="s">
        <v>20</v>
      </c>
      <c r="M1400" t="s">
        <v>21</v>
      </c>
      <c r="N1400" t="s">
        <v>157</v>
      </c>
      <c r="O1400" t="s">
        <v>158</v>
      </c>
      <c r="P1400" s="14" t="str">
        <f t="shared" si="189"/>
        <v>Valarie Nelson</v>
      </c>
      <c r="Q1400" s="14" t="str">
        <f t="shared" si="190"/>
        <v>Valarie Nelson</v>
      </c>
      <c r="R1400" t="s">
        <v>33</v>
      </c>
      <c r="S1400" s="7">
        <f t="shared" si="191"/>
        <v>6</v>
      </c>
      <c r="T1400" s="7" t="str">
        <f t="shared" si="192"/>
        <v>Medium</v>
      </c>
      <c r="U1400" s="7" t="str">
        <f t="shared" si="193"/>
        <v>MEDIUM</v>
      </c>
      <c r="V1400" s="7" t="str">
        <f t="shared" si="194"/>
        <v>medium</v>
      </c>
      <c r="W1400" s="7" t="str">
        <f t="shared" si="195"/>
        <v>Medium</v>
      </c>
      <c r="X1400" s="9" t="str">
        <f>LEFT(A1400,2)</f>
        <v>10</v>
      </c>
      <c r="Y1400" s="9" t="str">
        <f>RIGHT(A1400,3)</f>
        <v>182</v>
      </c>
      <c r="Z1400" s="9" t="str">
        <f t="shared" si="196"/>
        <v>ic Car</v>
      </c>
      <c r="AA1400" s="9" t="str">
        <f t="shared" si="197"/>
        <v>ppe</v>
      </c>
    </row>
    <row r="1401" spans="1:27" x14ac:dyDescent="0.25">
      <c r="A1401">
        <v>10193</v>
      </c>
      <c r="B1401">
        <v>25</v>
      </c>
      <c r="C1401">
        <v>76.260000000000005</v>
      </c>
      <c r="D1401">
        <v>16</v>
      </c>
      <c r="E1401" s="1">
        <v>42193.994444444441</v>
      </c>
      <c r="F1401" s="1">
        <v>42194.119895833333</v>
      </c>
      <c r="G1401" t="s">
        <v>16</v>
      </c>
      <c r="H1401" t="s">
        <v>107</v>
      </c>
      <c r="I1401" t="s">
        <v>293</v>
      </c>
      <c r="J1401" t="s">
        <v>55</v>
      </c>
      <c r="K1401">
        <v>3150</v>
      </c>
      <c r="L1401" t="s">
        <v>56</v>
      </c>
      <c r="M1401" t="s">
        <v>57</v>
      </c>
      <c r="N1401" t="s">
        <v>294</v>
      </c>
      <c r="O1401" t="s">
        <v>295</v>
      </c>
      <c r="P1401" s="14" t="str">
        <f t="shared" si="189"/>
        <v>Sean Connery</v>
      </c>
      <c r="Q1401" s="14" t="str">
        <f t="shared" si="190"/>
        <v>Sean Connery</v>
      </c>
      <c r="R1401" t="s">
        <v>24</v>
      </c>
      <c r="S1401" s="7">
        <f t="shared" si="191"/>
        <v>5</v>
      </c>
      <c r="T1401" s="7" t="str">
        <f t="shared" si="192"/>
        <v>Small</v>
      </c>
      <c r="U1401" s="7" t="str">
        <f t="shared" si="193"/>
        <v>SMALL</v>
      </c>
      <c r="V1401" s="7" t="str">
        <f t="shared" si="194"/>
        <v>small</v>
      </c>
      <c r="W1401" s="7" t="str">
        <f t="shared" si="195"/>
        <v>Small</v>
      </c>
      <c r="X1401" s="9" t="str">
        <f>LEFT(A1401,2)</f>
        <v>10</v>
      </c>
      <c r="Y1401" s="9" t="str">
        <f>RIGHT(A1401,3)</f>
        <v>193</v>
      </c>
      <c r="Z1401" s="9" t="str">
        <f t="shared" si="196"/>
        <v>ic Car</v>
      </c>
      <c r="AA1401" s="9" t="str">
        <f t="shared" si="197"/>
        <v>ppe</v>
      </c>
    </row>
    <row r="1402" spans="1:27" x14ac:dyDescent="0.25">
      <c r="A1402">
        <v>10204</v>
      </c>
      <c r="B1402">
        <v>45</v>
      </c>
      <c r="C1402">
        <v>76.260000000000005</v>
      </c>
      <c r="D1402">
        <v>6</v>
      </c>
      <c r="E1402" s="1">
        <v>42274.977777777778</v>
      </c>
      <c r="F1402" s="1">
        <v>42276.341724537036</v>
      </c>
      <c r="G1402" t="s">
        <v>16</v>
      </c>
      <c r="H1402" t="s">
        <v>107</v>
      </c>
      <c r="I1402" t="s">
        <v>18</v>
      </c>
      <c r="J1402" t="s">
        <v>19</v>
      </c>
      <c r="K1402">
        <v>10022</v>
      </c>
      <c r="L1402" t="s">
        <v>20</v>
      </c>
      <c r="M1402" t="s">
        <v>21</v>
      </c>
      <c r="N1402" t="s">
        <v>36</v>
      </c>
      <c r="O1402" t="s">
        <v>258</v>
      </c>
      <c r="P1402" s="14" t="str">
        <f t="shared" si="189"/>
        <v>Jeff Young</v>
      </c>
      <c r="Q1402" s="14" t="str">
        <f t="shared" si="190"/>
        <v>Jeff Young</v>
      </c>
      <c r="R1402" t="s">
        <v>33</v>
      </c>
      <c r="S1402" s="7">
        <f t="shared" si="191"/>
        <v>6</v>
      </c>
      <c r="T1402" s="7" t="str">
        <f t="shared" si="192"/>
        <v>Medium</v>
      </c>
      <c r="U1402" s="7" t="str">
        <f t="shared" si="193"/>
        <v>MEDIUM</v>
      </c>
      <c r="V1402" s="7" t="str">
        <f t="shared" si="194"/>
        <v>medium</v>
      </c>
      <c r="W1402" s="7" t="str">
        <f t="shared" si="195"/>
        <v>Medium</v>
      </c>
      <c r="X1402" s="9" t="str">
        <f>LEFT(A1402,2)</f>
        <v>10</v>
      </c>
      <c r="Y1402" s="9" t="str">
        <f>RIGHT(A1402,3)</f>
        <v>204</v>
      </c>
      <c r="Z1402" s="9" t="str">
        <f t="shared" si="196"/>
        <v>ic Car</v>
      </c>
      <c r="AA1402" s="9" t="str">
        <f t="shared" si="197"/>
        <v>ppe</v>
      </c>
    </row>
    <row r="1403" spans="1:27" x14ac:dyDescent="0.25">
      <c r="A1403">
        <v>10213</v>
      </c>
      <c r="B1403">
        <v>25</v>
      </c>
      <c r="C1403">
        <v>83.39</v>
      </c>
      <c r="D1403">
        <v>2</v>
      </c>
      <c r="E1403" s="1">
        <v>41622.066666666666</v>
      </c>
      <c r="F1403" s="1">
        <v>41622.117824074077</v>
      </c>
      <c r="G1403" t="s">
        <v>16</v>
      </c>
      <c r="H1403" t="s">
        <v>107</v>
      </c>
      <c r="I1403" t="s">
        <v>184</v>
      </c>
      <c r="K1403" t="s">
        <v>193</v>
      </c>
      <c r="L1403" t="s">
        <v>99</v>
      </c>
      <c r="M1403" t="s">
        <v>27</v>
      </c>
      <c r="N1403" t="s">
        <v>194</v>
      </c>
      <c r="O1403" t="s">
        <v>195</v>
      </c>
      <c r="P1403" s="14" t="str">
        <f t="shared" si="189"/>
        <v>Thomas Hardy</v>
      </c>
      <c r="Q1403" s="14" t="str">
        <f t="shared" si="190"/>
        <v>Thomas Hardy</v>
      </c>
      <c r="R1403" t="s">
        <v>24</v>
      </c>
      <c r="S1403" s="7">
        <f t="shared" si="191"/>
        <v>5</v>
      </c>
      <c r="T1403" s="7" t="str">
        <f t="shared" si="192"/>
        <v>Small</v>
      </c>
      <c r="U1403" s="7" t="str">
        <f t="shared" si="193"/>
        <v>SMALL</v>
      </c>
      <c r="V1403" s="7" t="str">
        <f t="shared" si="194"/>
        <v>small</v>
      </c>
      <c r="W1403" s="7" t="str">
        <f t="shared" si="195"/>
        <v>Small</v>
      </c>
      <c r="X1403" s="9" t="str">
        <f>LEFT(A1403,2)</f>
        <v>10</v>
      </c>
      <c r="Y1403" s="9" t="str">
        <f>RIGHT(A1403,3)</f>
        <v>213</v>
      </c>
      <c r="Z1403" s="9" t="str">
        <f t="shared" si="196"/>
        <v>ic Car</v>
      </c>
      <c r="AA1403" s="9" t="str">
        <f t="shared" si="197"/>
        <v>ppe</v>
      </c>
    </row>
    <row r="1404" spans="1:27" x14ac:dyDescent="0.25">
      <c r="A1404">
        <v>10227</v>
      </c>
      <c r="B1404">
        <v>37</v>
      </c>
      <c r="C1404">
        <v>57.73</v>
      </c>
      <c r="D1404">
        <v>12</v>
      </c>
      <c r="E1404" s="1">
        <v>41855.037499999999</v>
      </c>
      <c r="F1404" s="1">
        <v>41857.406307870369</v>
      </c>
      <c r="G1404" t="s">
        <v>16</v>
      </c>
      <c r="H1404" t="s">
        <v>107</v>
      </c>
      <c r="I1404" t="s">
        <v>127</v>
      </c>
      <c r="K1404">
        <v>69004</v>
      </c>
      <c r="L1404" t="s">
        <v>26</v>
      </c>
      <c r="M1404" t="s">
        <v>27</v>
      </c>
      <c r="N1404" t="s">
        <v>128</v>
      </c>
      <c r="O1404" t="s">
        <v>129</v>
      </c>
      <c r="P1404" s="14" t="str">
        <f t="shared" si="189"/>
        <v>Mary Saveley</v>
      </c>
      <c r="Q1404" s="14" t="str">
        <f t="shared" si="190"/>
        <v>Mary Saveley</v>
      </c>
      <c r="R1404" t="s">
        <v>24</v>
      </c>
      <c r="S1404" s="7">
        <f t="shared" si="191"/>
        <v>5</v>
      </c>
      <c r="T1404" s="7" t="str">
        <f t="shared" si="192"/>
        <v>Small</v>
      </c>
      <c r="U1404" s="7" t="str">
        <f t="shared" si="193"/>
        <v>SMALL</v>
      </c>
      <c r="V1404" s="7" t="str">
        <f t="shared" si="194"/>
        <v>small</v>
      </c>
      <c r="W1404" s="7" t="str">
        <f t="shared" si="195"/>
        <v>Small</v>
      </c>
      <c r="X1404" s="9" t="str">
        <f>LEFT(A1404,2)</f>
        <v>10</v>
      </c>
      <c r="Y1404" s="9" t="str">
        <f>RIGHT(A1404,3)</f>
        <v>227</v>
      </c>
      <c r="Z1404" s="9" t="str">
        <f t="shared" si="196"/>
        <v>ic Car</v>
      </c>
      <c r="AA1404" s="9" t="str">
        <f t="shared" si="197"/>
        <v>ppe</v>
      </c>
    </row>
    <row r="1405" spans="1:27" x14ac:dyDescent="0.25">
      <c r="A1405">
        <v>10241</v>
      </c>
      <c r="B1405">
        <v>30</v>
      </c>
      <c r="C1405">
        <v>66.989999999999995</v>
      </c>
      <c r="D1405">
        <v>4</v>
      </c>
      <c r="E1405" s="1">
        <v>41829.054861111108</v>
      </c>
      <c r="F1405" s="1">
        <v>41830.802824074075</v>
      </c>
      <c r="G1405" t="s">
        <v>16</v>
      </c>
      <c r="H1405" t="s">
        <v>107</v>
      </c>
      <c r="I1405" t="s">
        <v>280</v>
      </c>
      <c r="K1405">
        <v>67000</v>
      </c>
      <c r="L1405" t="s">
        <v>26</v>
      </c>
      <c r="M1405" t="s">
        <v>27</v>
      </c>
      <c r="N1405" t="s">
        <v>281</v>
      </c>
      <c r="O1405" t="s">
        <v>282</v>
      </c>
      <c r="P1405" s="14" t="str">
        <f t="shared" si="189"/>
        <v>Frederique Citeaux</v>
      </c>
      <c r="Q1405" s="14" t="str">
        <f t="shared" si="190"/>
        <v>Frederique Citeaux</v>
      </c>
      <c r="R1405" t="s">
        <v>24</v>
      </c>
      <c r="S1405" s="7">
        <f t="shared" si="191"/>
        <v>5</v>
      </c>
      <c r="T1405" s="7" t="str">
        <f t="shared" si="192"/>
        <v>Small</v>
      </c>
      <c r="U1405" s="7" t="str">
        <f t="shared" si="193"/>
        <v>SMALL</v>
      </c>
      <c r="V1405" s="7" t="str">
        <f t="shared" si="194"/>
        <v>small</v>
      </c>
      <c r="W1405" s="7" t="str">
        <f t="shared" si="195"/>
        <v>Small</v>
      </c>
      <c r="X1405" s="9" t="str">
        <f>LEFT(A1405,2)</f>
        <v>10</v>
      </c>
      <c r="Y1405" s="9" t="str">
        <f>RIGHT(A1405,3)</f>
        <v>241</v>
      </c>
      <c r="Z1405" s="9" t="str">
        <f t="shared" si="196"/>
        <v>ic Car</v>
      </c>
      <c r="AA1405" s="9" t="str">
        <f t="shared" si="197"/>
        <v>ppe</v>
      </c>
    </row>
    <row r="1406" spans="1:27" x14ac:dyDescent="0.25">
      <c r="A1406">
        <v>10267</v>
      </c>
      <c r="B1406">
        <v>36</v>
      </c>
      <c r="C1406">
        <v>75.55</v>
      </c>
      <c r="D1406">
        <v>1</v>
      </c>
      <c r="E1406" s="1">
        <v>41485.997916666667</v>
      </c>
      <c r="F1406" s="1">
        <v>41486.574687499997</v>
      </c>
      <c r="G1406" t="s">
        <v>16</v>
      </c>
      <c r="H1406" t="s">
        <v>107</v>
      </c>
      <c r="I1406" t="s">
        <v>18</v>
      </c>
      <c r="J1406" t="s">
        <v>19</v>
      </c>
      <c r="K1406">
        <v>10022</v>
      </c>
      <c r="L1406" t="s">
        <v>20</v>
      </c>
      <c r="M1406" t="s">
        <v>21</v>
      </c>
      <c r="N1406" t="s">
        <v>36</v>
      </c>
      <c r="O1406" t="s">
        <v>258</v>
      </c>
      <c r="P1406" s="14" t="str">
        <f t="shared" si="189"/>
        <v>Jeff Young</v>
      </c>
      <c r="Q1406" s="14" t="str">
        <f t="shared" si="190"/>
        <v>Jeff Young</v>
      </c>
      <c r="R1406" t="s">
        <v>24</v>
      </c>
      <c r="S1406" s="7">
        <f t="shared" si="191"/>
        <v>5</v>
      </c>
      <c r="T1406" s="7" t="str">
        <f t="shared" si="192"/>
        <v>Small</v>
      </c>
      <c r="U1406" s="7" t="str">
        <f t="shared" si="193"/>
        <v>SMALL</v>
      </c>
      <c r="V1406" s="7" t="str">
        <f t="shared" si="194"/>
        <v>small</v>
      </c>
      <c r="W1406" s="7" t="str">
        <f t="shared" si="195"/>
        <v>Small</v>
      </c>
      <c r="X1406" s="9" t="str">
        <f>LEFT(A1406,2)</f>
        <v>10</v>
      </c>
      <c r="Y1406" s="9" t="str">
        <f>RIGHT(A1406,3)</f>
        <v>267</v>
      </c>
      <c r="Z1406" s="9" t="str">
        <f t="shared" si="196"/>
        <v>ic Car</v>
      </c>
      <c r="AA1406" s="9" t="str">
        <f t="shared" si="197"/>
        <v>ppe</v>
      </c>
    </row>
    <row r="1407" spans="1:27" x14ac:dyDescent="0.25">
      <c r="A1407">
        <v>10279</v>
      </c>
      <c r="B1407">
        <v>26</v>
      </c>
      <c r="C1407">
        <v>60.58</v>
      </c>
      <c r="D1407">
        <v>1</v>
      </c>
      <c r="E1407" s="1">
        <v>41067.015972222223</v>
      </c>
      <c r="F1407" s="1">
        <v>41068.975740740738</v>
      </c>
      <c r="G1407" t="s">
        <v>16</v>
      </c>
      <c r="H1407" t="s">
        <v>107</v>
      </c>
      <c r="I1407" t="s">
        <v>103</v>
      </c>
      <c r="K1407">
        <v>28034</v>
      </c>
      <c r="L1407" t="s">
        <v>104</v>
      </c>
      <c r="M1407" t="s">
        <v>27</v>
      </c>
      <c r="N1407" t="s">
        <v>105</v>
      </c>
      <c r="O1407" t="s">
        <v>106</v>
      </c>
      <c r="P1407" s="14" t="str">
        <f t="shared" si="189"/>
        <v>Diego Freyre</v>
      </c>
      <c r="Q1407" s="14" t="str">
        <f t="shared" si="190"/>
        <v>Diego Freyre</v>
      </c>
      <c r="R1407" t="s">
        <v>24</v>
      </c>
      <c r="S1407" s="7">
        <f t="shared" si="191"/>
        <v>5</v>
      </c>
      <c r="T1407" s="7" t="str">
        <f t="shared" si="192"/>
        <v>Small</v>
      </c>
      <c r="U1407" s="7" t="str">
        <f t="shared" si="193"/>
        <v>SMALL</v>
      </c>
      <c r="V1407" s="7" t="str">
        <f t="shared" si="194"/>
        <v>small</v>
      </c>
      <c r="W1407" s="7" t="str">
        <f t="shared" si="195"/>
        <v>Small</v>
      </c>
      <c r="X1407" s="9" t="str">
        <f>LEFT(A1407,2)</f>
        <v>10</v>
      </c>
      <c r="Y1407" s="9" t="str">
        <f>RIGHT(A1407,3)</f>
        <v>279</v>
      </c>
      <c r="Z1407" s="9" t="str">
        <f t="shared" si="196"/>
        <v>ic Car</v>
      </c>
      <c r="AA1407" s="9" t="str">
        <f t="shared" si="197"/>
        <v>ppe</v>
      </c>
    </row>
    <row r="1408" spans="1:27" x14ac:dyDescent="0.25">
      <c r="A1408">
        <v>10288</v>
      </c>
      <c r="B1408">
        <v>23</v>
      </c>
      <c r="C1408">
        <v>73.41</v>
      </c>
      <c r="D1408">
        <v>7</v>
      </c>
      <c r="E1408" s="1">
        <v>42018.031944444447</v>
      </c>
      <c r="F1408" s="1">
        <v>42019.465173611112</v>
      </c>
      <c r="G1408" t="s">
        <v>16</v>
      </c>
      <c r="H1408" t="s">
        <v>107</v>
      </c>
      <c r="I1408" t="s">
        <v>115</v>
      </c>
      <c r="K1408">
        <v>69045</v>
      </c>
      <c r="L1408" t="s">
        <v>115</v>
      </c>
      <c r="M1408" t="s">
        <v>57</v>
      </c>
      <c r="N1408" t="s">
        <v>230</v>
      </c>
      <c r="O1408" t="s">
        <v>231</v>
      </c>
      <c r="P1408" s="14" t="str">
        <f t="shared" si="189"/>
        <v>Wendy Victorino</v>
      </c>
      <c r="Q1408" s="14" t="str">
        <f t="shared" si="190"/>
        <v>Wendy Victorino</v>
      </c>
      <c r="R1408" t="s">
        <v>24</v>
      </c>
      <c r="S1408" s="7">
        <f t="shared" si="191"/>
        <v>5</v>
      </c>
      <c r="T1408" s="7" t="str">
        <f t="shared" si="192"/>
        <v>Small</v>
      </c>
      <c r="U1408" s="7" t="str">
        <f t="shared" si="193"/>
        <v>SMALL</v>
      </c>
      <c r="V1408" s="7" t="str">
        <f t="shared" si="194"/>
        <v>small</v>
      </c>
      <c r="W1408" s="7" t="str">
        <f t="shared" si="195"/>
        <v>Small</v>
      </c>
      <c r="X1408" s="9" t="str">
        <f>LEFT(A1408,2)</f>
        <v>10</v>
      </c>
      <c r="Y1408" s="9" t="str">
        <f>RIGHT(A1408,3)</f>
        <v>288</v>
      </c>
      <c r="Z1408" s="9" t="str">
        <f t="shared" si="196"/>
        <v>ic Car</v>
      </c>
      <c r="AA1408" s="9" t="str">
        <f t="shared" si="197"/>
        <v>ppe</v>
      </c>
    </row>
    <row r="1409" spans="1:27" x14ac:dyDescent="0.25">
      <c r="A1409">
        <v>10302</v>
      </c>
      <c r="B1409">
        <v>23</v>
      </c>
      <c r="C1409">
        <v>72.7</v>
      </c>
      <c r="D1409">
        <v>3</v>
      </c>
      <c r="E1409" s="1">
        <v>41301.044444444444</v>
      </c>
      <c r="F1409" s="1">
        <v>41301.889328703706</v>
      </c>
      <c r="G1409" t="s">
        <v>16</v>
      </c>
      <c r="H1409" t="s">
        <v>107</v>
      </c>
      <c r="I1409" t="s">
        <v>97</v>
      </c>
      <c r="K1409" t="s">
        <v>98</v>
      </c>
      <c r="L1409" t="s">
        <v>99</v>
      </c>
      <c r="M1409" t="s">
        <v>27</v>
      </c>
      <c r="N1409" t="s">
        <v>100</v>
      </c>
      <c r="O1409" t="s">
        <v>101</v>
      </c>
      <c r="P1409" s="14" t="str">
        <f t="shared" si="189"/>
        <v>Elizabeth Devon</v>
      </c>
      <c r="Q1409" s="14" t="str">
        <f t="shared" si="190"/>
        <v>Elizabeth Devon</v>
      </c>
      <c r="R1409" t="s">
        <v>24</v>
      </c>
      <c r="S1409" s="7">
        <f t="shared" si="191"/>
        <v>5</v>
      </c>
      <c r="T1409" s="7" t="str">
        <f t="shared" si="192"/>
        <v>Small</v>
      </c>
      <c r="U1409" s="7" t="str">
        <f t="shared" si="193"/>
        <v>SMALL</v>
      </c>
      <c r="V1409" s="7" t="str">
        <f t="shared" si="194"/>
        <v>small</v>
      </c>
      <c r="W1409" s="7" t="str">
        <f t="shared" si="195"/>
        <v>Small</v>
      </c>
      <c r="X1409" s="9" t="str">
        <f>LEFT(A1409,2)</f>
        <v>10</v>
      </c>
      <c r="Y1409" s="9" t="str">
        <f>RIGHT(A1409,3)</f>
        <v>302</v>
      </c>
      <c r="Z1409" s="9" t="str">
        <f t="shared" si="196"/>
        <v>ic Car</v>
      </c>
      <c r="AA1409" s="9" t="str">
        <f t="shared" si="197"/>
        <v>ppe</v>
      </c>
    </row>
    <row r="1410" spans="1:27" x14ac:dyDescent="0.25">
      <c r="A1410">
        <v>10311</v>
      </c>
      <c r="B1410">
        <v>25</v>
      </c>
      <c r="C1410">
        <v>66.989999999999995</v>
      </c>
      <c r="D1410">
        <v>2</v>
      </c>
      <c r="E1410" s="1">
        <v>41932.995833333334</v>
      </c>
      <c r="F1410" s="1">
        <v>41935.676145833335</v>
      </c>
      <c r="G1410" t="s">
        <v>16</v>
      </c>
      <c r="H1410" t="s">
        <v>107</v>
      </c>
      <c r="I1410" t="s">
        <v>103</v>
      </c>
      <c r="K1410">
        <v>28034</v>
      </c>
      <c r="L1410" t="s">
        <v>104</v>
      </c>
      <c r="M1410" t="s">
        <v>27</v>
      </c>
      <c r="N1410" t="s">
        <v>105</v>
      </c>
      <c r="O1410" t="s">
        <v>106</v>
      </c>
      <c r="P1410" s="14" t="str">
        <f t="shared" si="189"/>
        <v>Diego Freyre</v>
      </c>
      <c r="Q1410" s="14" t="str">
        <f t="shared" si="190"/>
        <v>Diego Freyre</v>
      </c>
      <c r="R1410" t="s">
        <v>24</v>
      </c>
      <c r="S1410" s="7">
        <f t="shared" si="191"/>
        <v>5</v>
      </c>
      <c r="T1410" s="7" t="str">
        <f t="shared" si="192"/>
        <v>Small</v>
      </c>
      <c r="U1410" s="7" t="str">
        <f t="shared" si="193"/>
        <v>SMALL</v>
      </c>
      <c r="V1410" s="7" t="str">
        <f t="shared" si="194"/>
        <v>small</v>
      </c>
      <c r="W1410" s="7" t="str">
        <f t="shared" si="195"/>
        <v>Small</v>
      </c>
      <c r="X1410" s="9" t="str">
        <f>LEFT(A1410,2)</f>
        <v>10</v>
      </c>
      <c r="Y1410" s="9" t="str">
        <f>RIGHT(A1410,3)</f>
        <v>311</v>
      </c>
      <c r="Z1410" s="9" t="str">
        <f t="shared" si="196"/>
        <v>ic Car</v>
      </c>
      <c r="AA1410" s="9" t="str">
        <f t="shared" si="197"/>
        <v>ppe</v>
      </c>
    </row>
    <row r="1411" spans="1:27" x14ac:dyDescent="0.25">
      <c r="A1411">
        <v>10332</v>
      </c>
      <c r="B1411">
        <v>21</v>
      </c>
      <c r="C1411">
        <v>100</v>
      </c>
      <c r="D1411">
        <v>3</v>
      </c>
      <c r="E1411" s="1">
        <v>42098.07916666667</v>
      </c>
      <c r="F1411" s="1">
        <v>42098.620381944442</v>
      </c>
      <c r="G1411" t="s">
        <v>16</v>
      </c>
      <c r="H1411" t="s">
        <v>107</v>
      </c>
      <c r="I1411" t="s">
        <v>265</v>
      </c>
      <c r="K1411" t="s">
        <v>266</v>
      </c>
      <c r="L1411" t="s">
        <v>99</v>
      </c>
      <c r="M1411" t="s">
        <v>27</v>
      </c>
      <c r="N1411" t="s">
        <v>267</v>
      </c>
      <c r="O1411" t="s">
        <v>55</v>
      </c>
      <c r="P1411" s="14" t="str">
        <f t="shared" ref="P1411:P1474" si="198">CONCATENATE(O1411," ",N1411)</f>
        <v>Victoria Ashworth</v>
      </c>
      <c r="Q1411" s="14" t="str">
        <f t="shared" ref="Q1411:Q1474" si="199">O1411&amp;" "&amp;N1411</f>
        <v>Victoria Ashworth</v>
      </c>
      <c r="R1411" t="s">
        <v>33</v>
      </c>
      <c r="S1411" s="7">
        <f t="shared" ref="S1411:S1474" si="200">LEN(R1411)</f>
        <v>6</v>
      </c>
      <c r="T1411" s="7" t="str">
        <f t="shared" ref="T1411:T1474" si="201">TRIM(R1411)</f>
        <v>Medium</v>
      </c>
      <c r="U1411" s="7" t="str">
        <f t="shared" ref="U1411:U1474" si="202">UPPER(T1411)</f>
        <v>MEDIUM</v>
      </c>
      <c r="V1411" s="7" t="str">
        <f t="shared" ref="V1411:V1474" si="203">LOWER(U1411)</f>
        <v>medium</v>
      </c>
      <c r="W1411" s="7" t="str">
        <f t="shared" ref="W1411:W1474" si="204">PROPER(V1411)</f>
        <v>Medium</v>
      </c>
      <c r="X1411" s="9" t="str">
        <f>LEFT(A1411,2)</f>
        <v>10</v>
      </c>
      <c r="Y1411" s="9" t="str">
        <f>RIGHT(A1411,3)</f>
        <v>332</v>
      </c>
      <c r="Z1411" s="9" t="str">
        <f t="shared" ref="Z1411:Z1474" si="205">MID(H1411,6,6)</f>
        <v>ic Car</v>
      </c>
      <c r="AA1411" s="9" t="str">
        <f t="shared" ref="AA1411:AA1474" si="206">MID(G1411,4,3)</f>
        <v>ppe</v>
      </c>
    </row>
    <row r="1412" spans="1:27" x14ac:dyDescent="0.25">
      <c r="A1412">
        <v>10344</v>
      </c>
      <c r="B1412">
        <v>26</v>
      </c>
      <c r="C1412">
        <v>63.43</v>
      </c>
      <c r="D1412">
        <v>5</v>
      </c>
      <c r="E1412" s="1">
        <v>41901.003472222219</v>
      </c>
      <c r="F1412" s="1">
        <v>41902.297789351855</v>
      </c>
      <c r="G1412" t="s">
        <v>16</v>
      </c>
      <c r="H1412" t="s">
        <v>107</v>
      </c>
      <c r="I1412" t="s">
        <v>237</v>
      </c>
      <c r="K1412">
        <v>13008</v>
      </c>
      <c r="L1412" t="s">
        <v>26</v>
      </c>
      <c r="M1412" t="s">
        <v>27</v>
      </c>
      <c r="N1412" t="s">
        <v>238</v>
      </c>
      <c r="O1412" t="s">
        <v>239</v>
      </c>
      <c r="P1412" s="14" t="str">
        <f t="shared" si="198"/>
        <v>Laurence Lebihan</v>
      </c>
      <c r="Q1412" s="14" t="str">
        <f t="shared" si="199"/>
        <v>Laurence Lebihan</v>
      </c>
      <c r="R1412" t="s">
        <v>24</v>
      </c>
      <c r="S1412" s="7">
        <f t="shared" si="200"/>
        <v>5</v>
      </c>
      <c r="T1412" s="7" t="str">
        <f t="shared" si="201"/>
        <v>Small</v>
      </c>
      <c r="U1412" s="7" t="str">
        <f t="shared" si="202"/>
        <v>SMALL</v>
      </c>
      <c r="V1412" s="7" t="str">
        <f t="shared" si="203"/>
        <v>small</v>
      </c>
      <c r="W1412" s="7" t="str">
        <f t="shared" si="204"/>
        <v>Small</v>
      </c>
      <c r="X1412" s="9" t="str">
        <f>LEFT(A1412,2)</f>
        <v>10</v>
      </c>
      <c r="Y1412" s="9" t="str">
        <f>RIGHT(A1412,3)</f>
        <v>344</v>
      </c>
      <c r="Z1412" s="9" t="str">
        <f t="shared" si="205"/>
        <v>ic Car</v>
      </c>
      <c r="AA1412" s="9" t="str">
        <f t="shared" si="206"/>
        <v>ppe</v>
      </c>
    </row>
    <row r="1413" spans="1:27" x14ac:dyDescent="0.25">
      <c r="A1413">
        <v>10367</v>
      </c>
      <c r="B1413">
        <v>44</v>
      </c>
      <c r="C1413">
        <v>85.25</v>
      </c>
      <c r="D1413">
        <v>9</v>
      </c>
      <c r="E1413" s="1">
        <v>42266.977083333331</v>
      </c>
      <c r="F1413" s="1">
        <v>42269.66510416667</v>
      </c>
      <c r="G1413" t="s">
        <v>225</v>
      </c>
      <c r="H1413" t="s">
        <v>107</v>
      </c>
      <c r="I1413" t="s">
        <v>34</v>
      </c>
      <c r="J1413" t="s">
        <v>35</v>
      </c>
      <c r="K1413">
        <v>90003</v>
      </c>
      <c r="L1413" t="s">
        <v>20</v>
      </c>
      <c r="M1413" t="s">
        <v>21</v>
      </c>
      <c r="N1413" t="s">
        <v>36</v>
      </c>
      <c r="O1413" t="s">
        <v>37</v>
      </c>
      <c r="P1413" s="14" t="str">
        <f t="shared" si="198"/>
        <v>Julie Young</v>
      </c>
      <c r="Q1413" s="14" t="str">
        <f t="shared" si="199"/>
        <v>Julie Young</v>
      </c>
      <c r="R1413" t="s">
        <v>33</v>
      </c>
      <c r="S1413" s="7">
        <f t="shared" si="200"/>
        <v>6</v>
      </c>
      <c r="T1413" s="7" t="str">
        <f t="shared" si="201"/>
        <v>Medium</v>
      </c>
      <c r="U1413" s="7" t="str">
        <f t="shared" si="202"/>
        <v>MEDIUM</v>
      </c>
      <c r="V1413" s="7" t="str">
        <f t="shared" si="203"/>
        <v>medium</v>
      </c>
      <c r="W1413" s="7" t="str">
        <f t="shared" si="204"/>
        <v>Medium</v>
      </c>
      <c r="X1413" s="9" t="str">
        <f>LEFT(A1413,2)</f>
        <v>10</v>
      </c>
      <c r="Y1413" s="9" t="str">
        <f>RIGHT(A1413,3)</f>
        <v>367</v>
      </c>
      <c r="Z1413" s="9" t="str">
        <f t="shared" si="205"/>
        <v>ic Car</v>
      </c>
      <c r="AA1413" s="9" t="str">
        <f t="shared" si="206"/>
        <v>olv</v>
      </c>
    </row>
    <row r="1414" spans="1:27" x14ac:dyDescent="0.25">
      <c r="A1414">
        <v>10380</v>
      </c>
      <c r="B1414">
        <v>24</v>
      </c>
      <c r="C1414">
        <v>100</v>
      </c>
      <c r="D1414">
        <v>2</v>
      </c>
      <c r="E1414" s="1">
        <v>42832.007638888892</v>
      </c>
      <c r="F1414" s="1">
        <v>42833.559675925928</v>
      </c>
      <c r="G1414" t="s">
        <v>16</v>
      </c>
      <c r="H1414" t="s">
        <v>107</v>
      </c>
      <c r="I1414" t="s">
        <v>103</v>
      </c>
      <c r="K1414">
        <v>28034</v>
      </c>
      <c r="L1414" t="s">
        <v>104</v>
      </c>
      <c r="M1414" t="s">
        <v>27</v>
      </c>
      <c r="N1414" t="s">
        <v>105</v>
      </c>
      <c r="O1414" t="s">
        <v>106</v>
      </c>
      <c r="P1414" s="14" t="str">
        <f t="shared" si="198"/>
        <v>Diego Freyre</v>
      </c>
      <c r="Q1414" s="14" t="str">
        <f t="shared" si="199"/>
        <v>Diego Freyre</v>
      </c>
      <c r="R1414" t="s">
        <v>33</v>
      </c>
      <c r="S1414" s="7">
        <f t="shared" si="200"/>
        <v>6</v>
      </c>
      <c r="T1414" s="7" t="str">
        <f t="shared" si="201"/>
        <v>Medium</v>
      </c>
      <c r="U1414" s="7" t="str">
        <f t="shared" si="202"/>
        <v>MEDIUM</v>
      </c>
      <c r="V1414" s="7" t="str">
        <f t="shared" si="203"/>
        <v>medium</v>
      </c>
      <c r="W1414" s="7" t="str">
        <f t="shared" si="204"/>
        <v>Medium</v>
      </c>
      <c r="X1414" s="9" t="str">
        <f>LEFT(A1414,2)</f>
        <v>10</v>
      </c>
      <c r="Y1414" s="9" t="str">
        <f>RIGHT(A1414,3)</f>
        <v>380</v>
      </c>
      <c r="Z1414" s="9" t="str">
        <f t="shared" si="205"/>
        <v>ic Car</v>
      </c>
      <c r="AA1414" s="9" t="str">
        <f t="shared" si="206"/>
        <v>ppe</v>
      </c>
    </row>
    <row r="1415" spans="1:27" x14ac:dyDescent="0.25">
      <c r="A1415">
        <v>10407</v>
      </c>
      <c r="B1415">
        <v>66</v>
      </c>
      <c r="C1415">
        <v>66.989999999999995</v>
      </c>
      <c r="D1415">
        <v>4</v>
      </c>
      <c r="E1415" s="1">
        <v>41643.033333333333</v>
      </c>
      <c r="F1415" s="1">
        <v>41644.291180555556</v>
      </c>
      <c r="G1415" t="s">
        <v>222</v>
      </c>
      <c r="H1415" t="s">
        <v>107</v>
      </c>
      <c r="I1415" t="s">
        <v>220</v>
      </c>
      <c r="J1415" t="s">
        <v>35</v>
      </c>
      <c r="K1415">
        <v>94217</v>
      </c>
      <c r="L1415" t="s">
        <v>20</v>
      </c>
      <c r="M1415" t="s">
        <v>21</v>
      </c>
      <c r="N1415" t="s">
        <v>60</v>
      </c>
      <c r="O1415" t="s">
        <v>221</v>
      </c>
      <c r="P1415" s="14" t="str">
        <f t="shared" si="198"/>
        <v>Sue Frick</v>
      </c>
      <c r="Q1415" s="14" t="str">
        <f t="shared" si="199"/>
        <v>Sue Frick</v>
      </c>
      <c r="R1415" t="s">
        <v>33</v>
      </c>
      <c r="S1415" s="7">
        <f t="shared" si="200"/>
        <v>6</v>
      </c>
      <c r="T1415" s="7" t="str">
        <f t="shared" si="201"/>
        <v>Medium</v>
      </c>
      <c r="U1415" s="7" t="str">
        <f t="shared" si="202"/>
        <v>MEDIUM</v>
      </c>
      <c r="V1415" s="7" t="str">
        <f t="shared" si="203"/>
        <v>medium</v>
      </c>
      <c r="W1415" s="7" t="str">
        <f t="shared" si="204"/>
        <v>Medium</v>
      </c>
      <c r="X1415" s="9" t="str">
        <f>LEFT(A1415,2)</f>
        <v>10</v>
      </c>
      <c r="Y1415" s="9" t="str">
        <f>RIGHT(A1415,3)</f>
        <v>407</v>
      </c>
      <c r="Z1415" s="9" t="str">
        <f t="shared" si="205"/>
        <v>ic Car</v>
      </c>
      <c r="AA1415" s="9" t="str">
        <f t="shared" si="206"/>
        <v>Hol</v>
      </c>
    </row>
    <row r="1416" spans="1:27" x14ac:dyDescent="0.25">
      <c r="A1416">
        <v>10420</v>
      </c>
      <c r="B1416">
        <v>36</v>
      </c>
      <c r="C1416">
        <v>57.73</v>
      </c>
      <c r="D1416">
        <v>7</v>
      </c>
      <c r="E1416" s="1">
        <v>42184.964583333334</v>
      </c>
      <c r="F1416" s="1">
        <v>42187.395543981482</v>
      </c>
      <c r="G1416" t="s">
        <v>171</v>
      </c>
      <c r="H1416" t="s">
        <v>107</v>
      </c>
      <c r="I1416" t="s">
        <v>90</v>
      </c>
      <c r="J1416" t="s">
        <v>91</v>
      </c>
      <c r="K1416">
        <v>2067</v>
      </c>
      <c r="L1416" t="s">
        <v>56</v>
      </c>
      <c r="M1416" t="s">
        <v>57</v>
      </c>
      <c r="N1416" t="s">
        <v>92</v>
      </c>
      <c r="O1416" t="s">
        <v>93</v>
      </c>
      <c r="P1416" s="14" t="str">
        <f t="shared" si="198"/>
        <v>Adrian Huxley</v>
      </c>
      <c r="Q1416" s="14" t="str">
        <f t="shared" si="199"/>
        <v>Adrian Huxley</v>
      </c>
      <c r="R1416" t="s">
        <v>24</v>
      </c>
      <c r="S1416" s="7">
        <f t="shared" si="200"/>
        <v>5</v>
      </c>
      <c r="T1416" s="7" t="str">
        <f t="shared" si="201"/>
        <v>Small</v>
      </c>
      <c r="U1416" s="7" t="str">
        <f t="shared" si="202"/>
        <v>SMALL</v>
      </c>
      <c r="V1416" s="7" t="str">
        <f t="shared" si="203"/>
        <v>small</v>
      </c>
      <c r="W1416" s="7" t="str">
        <f t="shared" si="204"/>
        <v>Small</v>
      </c>
      <c r="X1416" s="9" t="str">
        <f>LEFT(A1416,2)</f>
        <v>10</v>
      </c>
      <c r="Y1416" s="9" t="str">
        <f>RIGHT(A1416,3)</f>
        <v>420</v>
      </c>
      <c r="Z1416" s="9" t="str">
        <f t="shared" si="205"/>
        <v>ic Car</v>
      </c>
      <c r="AA1416" s="9" t="str">
        <f t="shared" si="206"/>
        <v>Pro</v>
      </c>
    </row>
    <row r="1417" spans="1:27" x14ac:dyDescent="0.25">
      <c r="A1417">
        <v>10110</v>
      </c>
      <c r="B1417">
        <v>36</v>
      </c>
      <c r="C1417">
        <v>85.25</v>
      </c>
      <c r="D1417">
        <v>13</v>
      </c>
      <c r="E1417" s="1">
        <v>41195.994444444441</v>
      </c>
      <c r="F1417" s="1">
        <v>41197.760439814818</v>
      </c>
      <c r="G1417" t="s">
        <v>16</v>
      </c>
      <c r="H1417" t="s">
        <v>107</v>
      </c>
      <c r="I1417" t="s">
        <v>265</v>
      </c>
      <c r="K1417" t="s">
        <v>266</v>
      </c>
      <c r="L1417" t="s">
        <v>99</v>
      </c>
      <c r="M1417" t="s">
        <v>27</v>
      </c>
      <c r="N1417" t="s">
        <v>267</v>
      </c>
      <c r="O1417" t="s">
        <v>55</v>
      </c>
      <c r="P1417" s="14" t="str">
        <f t="shared" si="198"/>
        <v>Victoria Ashworth</v>
      </c>
      <c r="Q1417" s="14" t="str">
        <f t="shared" si="199"/>
        <v>Victoria Ashworth</v>
      </c>
      <c r="R1417" t="s">
        <v>33</v>
      </c>
      <c r="S1417" s="7">
        <f t="shared" si="200"/>
        <v>6</v>
      </c>
      <c r="T1417" s="7" t="str">
        <f t="shared" si="201"/>
        <v>Medium</v>
      </c>
      <c r="U1417" s="7" t="str">
        <f t="shared" si="202"/>
        <v>MEDIUM</v>
      </c>
      <c r="V1417" s="7" t="str">
        <f t="shared" si="203"/>
        <v>medium</v>
      </c>
      <c r="W1417" s="7" t="str">
        <f t="shared" si="204"/>
        <v>Medium</v>
      </c>
      <c r="X1417" s="9" t="str">
        <f>LEFT(A1417,2)</f>
        <v>10</v>
      </c>
      <c r="Y1417" s="9" t="str">
        <f>RIGHT(A1417,3)</f>
        <v>110</v>
      </c>
      <c r="Z1417" s="9" t="str">
        <f t="shared" si="205"/>
        <v>ic Car</v>
      </c>
      <c r="AA1417" s="9" t="str">
        <f t="shared" si="206"/>
        <v>ppe</v>
      </c>
    </row>
    <row r="1418" spans="1:27" x14ac:dyDescent="0.25">
      <c r="A1418">
        <v>10124</v>
      </c>
      <c r="B1418">
        <v>22</v>
      </c>
      <c r="C1418">
        <v>77.900000000000006</v>
      </c>
      <c r="D1418">
        <v>12</v>
      </c>
      <c r="E1418" s="1">
        <v>41906.949305555558</v>
      </c>
      <c r="F1418" s="1">
        <v>41908.302118055559</v>
      </c>
      <c r="G1418" t="s">
        <v>16</v>
      </c>
      <c r="H1418" t="s">
        <v>107</v>
      </c>
      <c r="I1418" t="s">
        <v>283</v>
      </c>
      <c r="J1418" t="s">
        <v>284</v>
      </c>
      <c r="K1418">
        <v>83030</v>
      </c>
      <c r="L1418" t="s">
        <v>20</v>
      </c>
      <c r="M1418" t="s">
        <v>21</v>
      </c>
      <c r="N1418" t="s">
        <v>67</v>
      </c>
      <c r="O1418" t="s">
        <v>221</v>
      </c>
      <c r="P1418" s="14" t="str">
        <f t="shared" si="198"/>
        <v>Sue King</v>
      </c>
      <c r="Q1418" s="14" t="str">
        <f t="shared" si="199"/>
        <v>Sue King</v>
      </c>
      <c r="R1418" t="s">
        <v>24</v>
      </c>
      <c r="S1418" s="7">
        <f t="shared" si="200"/>
        <v>5</v>
      </c>
      <c r="T1418" s="7" t="str">
        <f t="shared" si="201"/>
        <v>Small</v>
      </c>
      <c r="U1418" s="7" t="str">
        <f t="shared" si="202"/>
        <v>SMALL</v>
      </c>
      <c r="V1418" s="7" t="str">
        <f t="shared" si="203"/>
        <v>small</v>
      </c>
      <c r="W1418" s="7" t="str">
        <f t="shared" si="204"/>
        <v>Small</v>
      </c>
      <c r="X1418" s="9" t="str">
        <f>LEFT(A1418,2)</f>
        <v>10</v>
      </c>
      <c r="Y1418" s="9" t="str">
        <f>RIGHT(A1418,3)</f>
        <v>124</v>
      </c>
      <c r="Z1418" s="9" t="str">
        <f t="shared" si="205"/>
        <v>ic Car</v>
      </c>
      <c r="AA1418" s="9" t="str">
        <f t="shared" si="206"/>
        <v>ppe</v>
      </c>
    </row>
    <row r="1419" spans="1:27" x14ac:dyDescent="0.25">
      <c r="A1419">
        <v>10148</v>
      </c>
      <c r="B1419">
        <v>25</v>
      </c>
      <c r="C1419">
        <v>60.26</v>
      </c>
      <c r="D1419">
        <v>6</v>
      </c>
      <c r="E1419" s="1">
        <v>42798.063888888886</v>
      </c>
      <c r="F1419" s="1">
        <v>42800.560972222222</v>
      </c>
      <c r="G1419" t="s">
        <v>16</v>
      </c>
      <c r="H1419" t="s">
        <v>107</v>
      </c>
      <c r="I1419" t="s">
        <v>163</v>
      </c>
      <c r="J1419" t="s">
        <v>91</v>
      </c>
      <c r="K1419">
        <v>2060</v>
      </c>
      <c r="L1419" t="s">
        <v>56</v>
      </c>
      <c r="M1419" t="s">
        <v>57</v>
      </c>
      <c r="N1419" t="s">
        <v>164</v>
      </c>
      <c r="O1419" t="s">
        <v>165</v>
      </c>
      <c r="P1419" s="14" t="str">
        <f t="shared" si="198"/>
        <v>Anna O'Hara</v>
      </c>
      <c r="Q1419" s="14" t="str">
        <f t="shared" si="199"/>
        <v>Anna O'Hara</v>
      </c>
      <c r="R1419" t="s">
        <v>24</v>
      </c>
      <c r="S1419" s="7">
        <f t="shared" si="200"/>
        <v>5</v>
      </c>
      <c r="T1419" s="7" t="str">
        <f t="shared" si="201"/>
        <v>Small</v>
      </c>
      <c r="U1419" s="7" t="str">
        <f t="shared" si="202"/>
        <v>SMALL</v>
      </c>
      <c r="V1419" s="7" t="str">
        <f t="shared" si="203"/>
        <v>small</v>
      </c>
      <c r="W1419" s="7" t="str">
        <f t="shared" si="204"/>
        <v>Small</v>
      </c>
      <c r="X1419" s="9" t="str">
        <f>LEFT(A1419,2)</f>
        <v>10</v>
      </c>
      <c r="Y1419" s="9" t="str">
        <f>RIGHT(A1419,3)</f>
        <v>148</v>
      </c>
      <c r="Z1419" s="9" t="str">
        <f t="shared" si="205"/>
        <v>ic Car</v>
      </c>
      <c r="AA1419" s="9" t="str">
        <f t="shared" si="206"/>
        <v>ppe</v>
      </c>
    </row>
    <row r="1420" spans="1:27" x14ac:dyDescent="0.25">
      <c r="A1420">
        <v>10161</v>
      </c>
      <c r="B1420">
        <v>37</v>
      </c>
      <c r="C1420">
        <v>72.760000000000005</v>
      </c>
      <c r="D1420">
        <v>5</v>
      </c>
      <c r="E1420" s="1">
        <v>42424.958333333336</v>
      </c>
      <c r="F1420" s="1">
        <v>42425.507708333331</v>
      </c>
      <c r="G1420" t="s">
        <v>16</v>
      </c>
      <c r="H1420" t="s">
        <v>107</v>
      </c>
      <c r="I1420" t="s">
        <v>268</v>
      </c>
      <c r="K1420">
        <v>8200</v>
      </c>
      <c r="L1420" t="s">
        <v>181</v>
      </c>
      <c r="M1420" t="s">
        <v>27</v>
      </c>
      <c r="N1420" t="s">
        <v>269</v>
      </c>
      <c r="O1420" t="s">
        <v>270</v>
      </c>
      <c r="P1420" s="14" t="str">
        <f t="shared" si="198"/>
        <v>Palle Ibsen</v>
      </c>
      <c r="Q1420" s="14" t="str">
        <f t="shared" si="199"/>
        <v>Palle Ibsen</v>
      </c>
      <c r="R1420" t="s">
        <v>24</v>
      </c>
      <c r="S1420" s="7">
        <f t="shared" si="200"/>
        <v>5</v>
      </c>
      <c r="T1420" s="7" t="str">
        <f t="shared" si="201"/>
        <v>Small</v>
      </c>
      <c r="U1420" s="7" t="str">
        <f t="shared" si="202"/>
        <v>SMALL</v>
      </c>
      <c r="V1420" s="7" t="str">
        <f t="shared" si="203"/>
        <v>small</v>
      </c>
      <c r="W1420" s="7" t="str">
        <f t="shared" si="204"/>
        <v>Small</v>
      </c>
      <c r="X1420" s="9" t="str">
        <f>LEFT(A1420,2)</f>
        <v>10</v>
      </c>
      <c r="Y1420" s="9" t="str">
        <f>RIGHT(A1420,3)</f>
        <v>161</v>
      </c>
      <c r="Z1420" s="9" t="str">
        <f t="shared" si="205"/>
        <v>ic Car</v>
      </c>
      <c r="AA1420" s="9" t="str">
        <f t="shared" si="206"/>
        <v>ppe</v>
      </c>
    </row>
    <row r="1421" spans="1:27" x14ac:dyDescent="0.25">
      <c r="A1421">
        <v>10172</v>
      </c>
      <c r="B1421">
        <v>32</v>
      </c>
      <c r="C1421">
        <v>75.69</v>
      </c>
      <c r="D1421">
        <v>3</v>
      </c>
      <c r="E1421" s="1">
        <v>41749.05972222222</v>
      </c>
      <c r="F1421" s="1">
        <v>41750.426458333335</v>
      </c>
      <c r="G1421" t="s">
        <v>16</v>
      </c>
      <c r="H1421" t="s">
        <v>107</v>
      </c>
      <c r="I1421" t="s">
        <v>65</v>
      </c>
      <c r="J1421" t="s">
        <v>66</v>
      </c>
      <c r="K1421">
        <v>97562</v>
      </c>
      <c r="L1421" t="s">
        <v>20</v>
      </c>
      <c r="M1421" t="s">
        <v>21</v>
      </c>
      <c r="N1421" t="s">
        <v>67</v>
      </c>
      <c r="O1421" t="s">
        <v>37</v>
      </c>
      <c r="P1421" s="14" t="str">
        <f t="shared" si="198"/>
        <v>Julie King</v>
      </c>
      <c r="Q1421" s="14" t="str">
        <f t="shared" si="199"/>
        <v>Julie King</v>
      </c>
      <c r="R1421" t="s">
        <v>24</v>
      </c>
      <c r="S1421" s="7">
        <f t="shared" si="200"/>
        <v>5</v>
      </c>
      <c r="T1421" s="7" t="str">
        <f t="shared" si="201"/>
        <v>Small</v>
      </c>
      <c r="U1421" s="7" t="str">
        <f t="shared" si="202"/>
        <v>SMALL</v>
      </c>
      <c r="V1421" s="7" t="str">
        <f t="shared" si="203"/>
        <v>small</v>
      </c>
      <c r="W1421" s="7" t="str">
        <f t="shared" si="204"/>
        <v>Small</v>
      </c>
      <c r="X1421" s="9" t="str">
        <f>LEFT(A1421,2)</f>
        <v>10</v>
      </c>
      <c r="Y1421" s="9" t="str">
        <f>RIGHT(A1421,3)</f>
        <v>172</v>
      </c>
      <c r="Z1421" s="9" t="str">
        <f t="shared" si="205"/>
        <v>ic Car</v>
      </c>
      <c r="AA1421" s="9" t="str">
        <f t="shared" si="206"/>
        <v>ppe</v>
      </c>
    </row>
    <row r="1422" spans="1:27" x14ac:dyDescent="0.25">
      <c r="A1422">
        <v>10182</v>
      </c>
      <c r="B1422">
        <v>47</v>
      </c>
      <c r="C1422">
        <v>74.22</v>
      </c>
      <c r="D1422">
        <v>16</v>
      </c>
      <c r="E1422" s="1">
        <v>41612.995833333334</v>
      </c>
      <c r="F1422" s="1">
        <v>41613.811886574076</v>
      </c>
      <c r="G1422" t="s">
        <v>16</v>
      </c>
      <c r="H1422" t="s">
        <v>107</v>
      </c>
      <c r="I1422" t="s">
        <v>156</v>
      </c>
      <c r="J1422" t="s">
        <v>35</v>
      </c>
      <c r="K1422">
        <v>97562</v>
      </c>
      <c r="L1422" t="s">
        <v>20</v>
      </c>
      <c r="M1422" t="s">
        <v>21</v>
      </c>
      <c r="N1422" t="s">
        <v>157</v>
      </c>
      <c r="O1422" t="s">
        <v>158</v>
      </c>
      <c r="P1422" s="14" t="str">
        <f t="shared" si="198"/>
        <v>Valarie Nelson</v>
      </c>
      <c r="Q1422" s="14" t="str">
        <f t="shared" si="199"/>
        <v>Valarie Nelson</v>
      </c>
      <c r="R1422" t="s">
        <v>33</v>
      </c>
      <c r="S1422" s="7">
        <f t="shared" si="200"/>
        <v>6</v>
      </c>
      <c r="T1422" s="7" t="str">
        <f t="shared" si="201"/>
        <v>Medium</v>
      </c>
      <c r="U1422" s="7" t="str">
        <f t="shared" si="202"/>
        <v>MEDIUM</v>
      </c>
      <c r="V1422" s="7" t="str">
        <f t="shared" si="203"/>
        <v>medium</v>
      </c>
      <c r="W1422" s="7" t="str">
        <f t="shared" si="204"/>
        <v>Medium</v>
      </c>
      <c r="X1422" s="9" t="str">
        <f>LEFT(A1422,2)</f>
        <v>10</v>
      </c>
      <c r="Y1422" s="9" t="str">
        <f>RIGHT(A1422,3)</f>
        <v>182</v>
      </c>
      <c r="Z1422" s="9" t="str">
        <f t="shared" si="205"/>
        <v>ic Car</v>
      </c>
      <c r="AA1422" s="9" t="str">
        <f t="shared" si="206"/>
        <v>ppe</v>
      </c>
    </row>
    <row r="1423" spans="1:27" x14ac:dyDescent="0.25">
      <c r="A1423">
        <v>10192</v>
      </c>
      <c r="B1423">
        <v>37</v>
      </c>
      <c r="C1423">
        <v>69.819999999999993</v>
      </c>
      <c r="D1423">
        <v>4</v>
      </c>
      <c r="E1423" s="1">
        <v>41970.959722222222</v>
      </c>
      <c r="F1423" s="1">
        <v>41973.540486111109</v>
      </c>
      <c r="G1423" t="s">
        <v>16</v>
      </c>
      <c r="H1423" t="s">
        <v>107</v>
      </c>
      <c r="I1423" t="s">
        <v>159</v>
      </c>
      <c r="J1423" t="s">
        <v>160</v>
      </c>
      <c r="K1423">
        <v>62005</v>
      </c>
      <c r="L1423" t="s">
        <v>20</v>
      </c>
      <c r="M1423" t="s">
        <v>21</v>
      </c>
      <c r="N1423" t="s">
        <v>36</v>
      </c>
      <c r="O1423" t="s">
        <v>158</v>
      </c>
      <c r="P1423" s="14" t="str">
        <f t="shared" si="198"/>
        <v>Valarie Young</v>
      </c>
      <c r="Q1423" s="14" t="str">
        <f t="shared" si="199"/>
        <v>Valarie Young</v>
      </c>
      <c r="R1423" t="s">
        <v>24</v>
      </c>
      <c r="S1423" s="7">
        <f t="shared" si="200"/>
        <v>5</v>
      </c>
      <c r="T1423" s="7" t="str">
        <f t="shared" si="201"/>
        <v>Small</v>
      </c>
      <c r="U1423" s="7" t="str">
        <f t="shared" si="202"/>
        <v>SMALL</v>
      </c>
      <c r="V1423" s="7" t="str">
        <f t="shared" si="203"/>
        <v>small</v>
      </c>
      <c r="W1423" s="7" t="str">
        <f t="shared" si="204"/>
        <v>Small</v>
      </c>
      <c r="X1423" s="9" t="str">
        <f>LEFT(A1423,2)</f>
        <v>10</v>
      </c>
      <c r="Y1423" s="9" t="str">
        <f>RIGHT(A1423,3)</f>
        <v>192</v>
      </c>
      <c r="Z1423" s="9" t="str">
        <f t="shared" si="205"/>
        <v>ic Car</v>
      </c>
      <c r="AA1423" s="9" t="str">
        <f t="shared" si="206"/>
        <v>ppe</v>
      </c>
    </row>
    <row r="1424" spans="1:27" x14ac:dyDescent="0.25">
      <c r="A1424">
        <v>10204</v>
      </c>
      <c r="B1424">
        <v>20</v>
      </c>
      <c r="C1424">
        <v>62.47</v>
      </c>
      <c r="D1424">
        <v>10</v>
      </c>
      <c r="E1424" s="1">
        <v>42059.030555555553</v>
      </c>
      <c r="F1424" s="1">
        <v>42059.986770833333</v>
      </c>
      <c r="G1424" t="s">
        <v>16</v>
      </c>
      <c r="H1424" t="s">
        <v>107</v>
      </c>
      <c r="I1424" t="s">
        <v>18</v>
      </c>
      <c r="J1424" t="s">
        <v>19</v>
      </c>
      <c r="K1424">
        <v>10022</v>
      </c>
      <c r="L1424" t="s">
        <v>20</v>
      </c>
      <c r="M1424" t="s">
        <v>21</v>
      </c>
      <c r="N1424" t="s">
        <v>36</v>
      </c>
      <c r="O1424" t="s">
        <v>258</v>
      </c>
      <c r="P1424" s="14" t="str">
        <f t="shared" si="198"/>
        <v>Jeff Young</v>
      </c>
      <c r="Q1424" s="14" t="str">
        <f t="shared" si="199"/>
        <v>Jeff Young</v>
      </c>
      <c r="R1424" t="s">
        <v>24</v>
      </c>
      <c r="S1424" s="7">
        <f t="shared" si="200"/>
        <v>5</v>
      </c>
      <c r="T1424" s="7" t="str">
        <f t="shared" si="201"/>
        <v>Small</v>
      </c>
      <c r="U1424" s="7" t="str">
        <f t="shared" si="202"/>
        <v>SMALL</v>
      </c>
      <c r="V1424" s="7" t="str">
        <f t="shared" si="203"/>
        <v>small</v>
      </c>
      <c r="W1424" s="7" t="str">
        <f t="shared" si="204"/>
        <v>Small</v>
      </c>
      <c r="X1424" s="9" t="str">
        <f>LEFT(A1424,2)</f>
        <v>10</v>
      </c>
      <c r="Y1424" s="9" t="str">
        <f>RIGHT(A1424,3)</f>
        <v>204</v>
      </c>
      <c r="Z1424" s="9" t="str">
        <f t="shared" si="205"/>
        <v>ic Car</v>
      </c>
      <c r="AA1424" s="9" t="str">
        <f t="shared" si="206"/>
        <v>ppe</v>
      </c>
    </row>
    <row r="1425" spans="1:27" x14ac:dyDescent="0.25">
      <c r="A1425">
        <v>10212</v>
      </c>
      <c r="B1425">
        <v>41</v>
      </c>
      <c r="C1425">
        <v>82.31</v>
      </c>
      <c r="D1425">
        <v>3</v>
      </c>
      <c r="E1425" s="1">
        <v>41502.011805555558</v>
      </c>
      <c r="F1425" s="1">
        <v>41502.852719907409</v>
      </c>
      <c r="G1425" t="s">
        <v>16</v>
      </c>
      <c r="H1425" t="s">
        <v>107</v>
      </c>
      <c r="I1425" t="s">
        <v>103</v>
      </c>
      <c r="K1425">
        <v>28034</v>
      </c>
      <c r="L1425" t="s">
        <v>104</v>
      </c>
      <c r="M1425" t="s">
        <v>27</v>
      </c>
      <c r="N1425" t="s">
        <v>105</v>
      </c>
      <c r="O1425" t="s">
        <v>106</v>
      </c>
      <c r="P1425" s="14" t="str">
        <f t="shared" si="198"/>
        <v>Diego Freyre</v>
      </c>
      <c r="Q1425" s="14" t="str">
        <f t="shared" si="199"/>
        <v>Diego Freyre</v>
      </c>
      <c r="R1425" t="s">
        <v>33</v>
      </c>
      <c r="S1425" s="7">
        <f t="shared" si="200"/>
        <v>6</v>
      </c>
      <c r="T1425" s="7" t="str">
        <f t="shared" si="201"/>
        <v>Medium</v>
      </c>
      <c r="U1425" s="7" t="str">
        <f t="shared" si="202"/>
        <v>MEDIUM</v>
      </c>
      <c r="V1425" s="7" t="str">
        <f t="shared" si="203"/>
        <v>medium</v>
      </c>
      <c r="W1425" s="7" t="str">
        <f t="shared" si="204"/>
        <v>Medium</v>
      </c>
      <c r="X1425" s="9" t="str">
        <f>LEFT(A1425,2)</f>
        <v>10</v>
      </c>
      <c r="Y1425" s="9" t="str">
        <f>RIGHT(A1425,3)</f>
        <v>212</v>
      </c>
      <c r="Z1425" s="9" t="str">
        <f t="shared" si="205"/>
        <v>ic Car</v>
      </c>
      <c r="AA1425" s="9" t="str">
        <f t="shared" si="206"/>
        <v>ppe</v>
      </c>
    </row>
    <row r="1426" spans="1:27" x14ac:dyDescent="0.25">
      <c r="A1426">
        <v>10226</v>
      </c>
      <c r="B1426">
        <v>21</v>
      </c>
      <c r="C1426">
        <v>60.26</v>
      </c>
      <c r="D1426">
        <v>1</v>
      </c>
      <c r="E1426" s="1">
        <v>41465.013888888891</v>
      </c>
      <c r="F1426" s="1">
        <v>41465.219340277778</v>
      </c>
      <c r="G1426" t="s">
        <v>16</v>
      </c>
      <c r="H1426" t="s">
        <v>107</v>
      </c>
      <c r="I1426" t="s">
        <v>201</v>
      </c>
      <c r="J1426" t="s">
        <v>35</v>
      </c>
      <c r="K1426">
        <v>91217</v>
      </c>
      <c r="L1426" t="s">
        <v>20</v>
      </c>
      <c r="M1426" t="s">
        <v>21</v>
      </c>
      <c r="N1426" t="s">
        <v>137</v>
      </c>
      <c r="O1426" t="s">
        <v>158</v>
      </c>
      <c r="P1426" s="14" t="str">
        <f t="shared" si="198"/>
        <v>Valarie Thompson</v>
      </c>
      <c r="Q1426" s="14" t="str">
        <f t="shared" si="199"/>
        <v>Valarie Thompson</v>
      </c>
      <c r="R1426" t="s">
        <v>24</v>
      </c>
      <c r="S1426" s="7">
        <f t="shared" si="200"/>
        <v>5</v>
      </c>
      <c r="T1426" s="7" t="str">
        <f t="shared" si="201"/>
        <v>Small</v>
      </c>
      <c r="U1426" s="7" t="str">
        <f t="shared" si="202"/>
        <v>SMALL</v>
      </c>
      <c r="V1426" s="7" t="str">
        <f t="shared" si="203"/>
        <v>small</v>
      </c>
      <c r="W1426" s="7" t="str">
        <f t="shared" si="204"/>
        <v>Small</v>
      </c>
      <c r="X1426" s="9" t="str">
        <f>LEFT(A1426,2)</f>
        <v>10</v>
      </c>
      <c r="Y1426" s="9" t="str">
        <f>RIGHT(A1426,3)</f>
        <v>226</v>
      </c>
      <c r="Z1426" s="9" t="str">
        <f t="shared" si="205"/>
        <v>ic Car</v>
      </c>
      <c r="AA1426" s="9" t="str">
        <f t="shared" si="206"/>
        <v>ppe</v>
      </c>
    </row>
    <row r="1427" spans="1:27" x14ac:dyDescent="0.25">
      <c r="A1427">
        <v>10241</v>
      </c>
      <c r="B1427">
        <v>22</v>
      </c>
      <c r="C1427">
        <v>76.430000000000007</v>
      </c>
      <c r="D1427">
        <v>8</v>
      </c>
      <c r="E1427" s="1">
        <v>42345.965277777781</v>
      </c>
      <c r="F1427" s="1">
        <v>42346.847731481481</v>
      </c>
      <c r="G1427" t="s">
        <v>16</v>
      </c>
      <c r="H1427" t="s">
        <v>107</v>
      </c>
      <c r="I1427" t="s">
        <v>280</v>
      </c>
      <c r="K1427">
        <v>67000</v>
      </c>
      <c r="L1427" t="s">
        <v>26</v>
      </c>
      <c r="M1427" t="s">
        <v>27</v>
      </c>
      <c r="N1427" t="s">
        <v>281</v>
      </c>
      <c r="O1427" t="s">
        <v>282</v>
      </c>
      <c r="P1427" s="14" t="str">
        <f t="shared" si="198"/>
        <v>Frederique Citeaux</v>
      </c>
      <c r="Q1427" s="14" t="str">
        <f t="shared" si="199"/>
        <v>Frederique Citeaux</v>
      </c>
      <c r="R1427" t="s">
        <v>24</v>
      </c>
      <c r="S1427" s="7">
        <f t="shared" si="200"/>
        <v>5</v>
      </c>
      <c r="T1427" s="7" t="str">
        <f t="shared" si="201"/>
        <v>Small</v>
      </c>
      <c r="U1427" s="7" t="str">
        <f t="shared" si="202"/>
        <v>SMALL</v>
      </c>
      <c r="V1427" s="7" t="str">
        <f t="shared" si="203"/>
        <v>small</v>
      </c>
      <c r="W1427" s="7" t="str">
        <f t="shared" si="204"/>
        <v>Small</v>
      </c>
      <c r="X1427" s="9" t="str">
        <f>LEFT(A1427,2)</f>
        <v>10</v>
      </c>
      <c r="Y1427" s="9" t="str">
        <f>RIGHT(A1427,3)</f>
        <v>241</v>
      </c>
      <c r="Z1427" s="9" t="str">
        <f t="shared" si="205"/>
        <v>ic Car</v>
      </c>
      <c r="AA1427" s="9" t="str">
        <f t="shared" si="206"/>
        <v>ppe</v>
      </c>
    </row>
    <row r="1428" spans="1:27" x14ac:dyDescent="0.25">
      <c r="A1428">
        <v>10267</v>
      </c>
      <c r="B1428">
        <v>40</v>
      </c>
      <c r="C1428">
        <v>80.099999999999994</v>
      </c>
      <c r="D1428">
        <v>5</v>
      </c>
      <c r="E1428" s="1">
        <v>41683.083333333336</v>
      </c>
      <c r="F1428" s="1">
        <v>41683.962071759262</v>
      </c>
      <c r="G1428" t="s">
        <v>16</v>
      </c>
      <c r="H1428" t="s">
        <v>107</v>
      </c>
      <c r="I1428" t="s">
        <v>18</v>
      </c>
      <c r="J1428" t="s">
        <v>19</v>
      </c>
      <c r="K1428">
        <v>10022</v>
      </c>
      <c r="L1428" t="s">
        <v>20</v>
      </c>
      <c r="M1428" t="s">
        <v>21</v>
      </c>
      <c r="N1428" t="s">
        <v>36</v>
      </c>
      <c r="O1428" t="s">
        <v>258</v>
      </c>
      <c r="P1428" s="14" t="str">
        <f t="shared" si="198"/>
        <v>Jeff Young</v>
      </c>
      <c r="Q1428" s="14" t="str">
        <f t="shared" si="199"/>
        <v>Jeff Young</v>
      </c>
      <c r="R1428" t="s">
        <v>33</v>
      </c>
      <c r="S1428" s="7">
        <f t="shared" si="200"/>
        <v>6</v>
      </c>
      <c r="T1428" s="7" t="str">
        <f t="shared" si="201"/>
        <v>Medium</v>
      </c>
      <c r="U1428" s="7" t="str">
        <f t="shared" si="202"/>
        <v>MEDIUM</v>
      </c>
      <c r="V1428" s="7" t="str">
        <f t="shared" si="203"/>
        <v>medium</v>
      </c>
      <c r="W1428" s="7" t="str">
        <f t="shared" si="204"/>
        <v>Medium</v>
      </c>
      <c r="X1428" s="9" t="str">
        <f>LEFT(A1428,2)</f>
        <v>10</v>
      </c>
      <c r="Y1428" s="9" t="str">
        <f>RIGHT(A1428,3)</f>
        <v>267</v>
      </c>
      <c r="Z1428" s="9" t="str">
        <f t="shared" si="205"/>
        <v>ic Car</v>
      </c>
      <c r="AA1428" s="9" t="str">
        <f t="shared" si="206"/>
        <v>ppe</v>
      </c>
    </row>
    <row r="1429" spans="1:27" x14ac:dyDescent="0.25">
      <c r="A1429">
        <v>10279</v>
      </c>
      <c r="B1429">
        <v>32</v>
      </c>
      <c r="C1429">
        <v>74.959999999999994</v>
      </c>
      <c r="D1429">
        <v>5</v>
      </c>
      <c r="E1429" s="1">
        <v>42016.989583333336</v>
      </c>
      <c r="F1429" s="1">
        <v>42017.543726851851</v>
      </c>
      <c r="G1429" t="s">
        <v>16</v>
      </c>
      <c r="H1429" t="s">
        <v>107</v>
      </c>
      <c r="I1429" t="s">
        <v>103</v>
      </c>
      <c r="K1429">
        <v>28034</v>
      </c>
      <c r="L1429" t="s">
        <v>104</v>
      </c>
      <c r="M1429" t="s">
        <v>27</v>
      </c>
      <c r="N1429" t="s">
        <v>105</v>
      </c>
      <c r="O1429" t="s">
        <v>106</v>
      </c>
      <c r="P1429" s="14" t="str">
        <f t="shared" si="198"/>
        <v>Diego Freyre</v>
      </c>
      <c r="Q1429" s="14" t="str">
        <f t="shared" si="199"/>
        <v>Diego Freyre</v>
      </c>
      <c r="R1429" t="s">
        <v>24</v>
      </c>
      <c r="S1429" s="7">
        <f t="shared" si="200"/>
        <v>5</v>
      </c>
      <c r="T1429" s="7" t="str">
        <f t="shared" si="201"/>
        <v>Small</v>
      </c>
      <c r="U1429" s="7" t="str">
        <f t="shared" si="202"/>
        <v>SMALL</v>
      </c>
      <c r="V1429" s="7" t="str">
        <f t="shared" si="203"/>
        <v>small</v>
      </c>
      <c r="W1429" s="7" t="str">
        <f t="shared" si="204"/>
        <v>Small</v>
      </c>
      <c r="X1429" s="9" t="str">
        <f>LEFT(A1429,2)</f>
        <v>10</v>
      </c>
      <c r="Y1429" s="9" t="str">
        <f>RIGHT(A1429,3)</f>
        <v>279</v>
      </c>
      <c r="Z1429" s="9" t="str">
        <f t="shared" si="205"/>
        <v>ic Car</v>
      </c>
      <c r="AA1429" s="9" t="str">
        <f t="shared" si="206"/>
        <v>ppe</v>
      </c>
    </row>
    <row r="1430" spans="1:27" x14ac:dyDescent="0.25">
      <c r="A1430">
        <v>10288</v>
      </c>
      <c r="B1430">
        <v>36</v>
      </c>
      <c r="C1430">
        <v>66.14</v>
      </c>
      <c r="D1430">
        <v>11</v>
      </c>
      <c r="E1430" s="1">
        <v>41465.020138888889</v>
      </c>
      <c r="F1430" s="1">
        <v>41465.462013888886</v>
      </c>
      <c r="G1430" t="s">
        <v>16</v>
      </c>
      <c r="H1430" t="s">
        <v>107</v>
      </c>
      <c r="I1430" t="s">
        <v>115</v>
      </c>
      <c r="K1430">
        <v>69045</v>
      </c>
      <c r="L1430" t="s">
        <v>115</v>
      </c>
      <c r="M1430" t="s">
        <v>57</v>
      </c>
      <c r="N1430" t="s">
        <v>230</v>
      </c>
      <c r="O1430" t="s">
        <v>231</v>
      </c>
      <c r="P1430" s="14" t="str">
        <f t="shared" si="198"/>
        <v>Wendy Victorino</v>
      </c>
      <c r="Q1430" s="14" t="str">
        <f t="shared" si="199"/>
        <v>Wendy Victorino</v>
      </c>
      <c r="R1430" t="s">
        <v>24</v>
      </c>
      <c r="S1430" s="7">
        <f t="shared" si="200"/>
        <v>5</v>
      </c>
      <c r="T1430" s="7" t="str">
        <f t="shared" si="201"/>
        <v>Small</v>
      </c>
      <c r="U1430" s="7" t="str">
        <f t="shared" si="202"/>
        <v>SMALL</v>
      </c>
      <c r="V1430" s="7" t="str">
        <f t="shared" si="203"/>
        <v>small</v>
      </c>
      <c r="W1430" s="7" t="str">
        <f t="shared" si="204"/>
        <v>Small</v>
      </c>
      <c r="X1430" s="9" t="str">
        <f>LEFT(A1430,2)</f>
        <v>10</v>
      </c>
      <c r="Y1430" s="9" t="str">
        <f>RIGHT(A1430,3)</f>
        <v>288</v>
      </c>
      <c r="Z1430" s="9" t="str">
        <f t="shared" si="205"/>
        <v>ic Car</v>
      </c>
      <c r="AA1430" s="9" t="str">
        <f t="shared" si="206"/>
        <v>ppe</v>
      </c>
    </row>
    <row r="1431" spans="1:27" x14ac:dyDescent="0.25">
      <c r="A1431">
        <v>10301</v>
      </c>
      <c r="B1431">
        <v>27</v>
      </c>
      <c r="C1431">
        <v>72.02</v>
      </c>
      <c r="D1431">
        <v>1</v>
      </c>
      <c r="E1431" s="1">
        <v>41114.024305555555</v>
      </c>
      <c r="F1431" s="1">
        <v>41115.376550925925</v>
      </c>
      <c r="G1431" t="s">
        <v>16</v>
      </c>
      <c r="H1431" t="s">
        <v>107</v>
      </c>
      <c r="I1431" t="s">
        <v>285</v>
      </c>
      <c r="K1431" t="s">
        <v>286</v>
      </c>
      <c r="L1431" t="s">
        <v>48</v>
      </c>
      <c r="M1431" t="s">
        <v>27</v>
      </c>
      <c r="N1431" t="s">
        <v>287</v>
      </c>
      <c r="O1431" t="s">
        <v>288</v>
      </c>
      <c r="P1431" s="14" t="str">
        <f t="shared" si="198"/>
        <v>Jan Klaeboe</v>
      </c>
      <c r="Q1431" s="14" t="str">
        <f t="shared" si="199"/>
        <v>Jan Klaeboe</v>
      </c>
      <c r="R1431" t="s">
        <v>24</v>
      </c>
      <c r="S1431" s="7">
        <f t="shared" si="200"/>
        <v>5</v>
      </c>
      <c r="T1431" s="7" t="str">
        <f t="shared" si="201"/>
        <v>Small</v>
      </c>
      <c r="U1431" s="7" t="str">
        <f t="shared" si="202"/>
        <v>SMALL</v>
      </c>
      <c r="V1431" s="7" t="str">
        <f t="shared" si="203"/>
        <v>small</v>
      </c>
      <c r="W1431" s="7" t="str">
        <f t="shared" si="204"/>
        <v>Small</v>
      </c>
      <c r="X1431" s="9" t="str">
        <f>LEFT(A1431,2)</f>
        <v>10</v>
      </c>
      <c r="Y1431" s="9" t="str">
        <f>RIGHT(A1431,3)</f>
        <v>301</v>
      </c>
      <c r="Z1431" s="9" t="str">
        <f t="shared" si="205"/>
        <v>ic Car</v>
      </c>
      <c r="AA1431" s="9" t="str">
        <f t="shared" si="206"/>
        <v>ppe</v>
      </c>
    </row>
    <row r="1432" spans="1:27" x14ac:dyDescent="0.25">
      <c r="A1432">
        <v>10311</v>
      </c>
      <c r="B1432">
        <v>26</v>
      </c>
      <c r="C1432">
        <v>87.45</v>
      </c>
      <c r="D1432">
        <v>6</v>
      </c>
      <c r="E1432" s="1">
        <v>41928.981249999997</v>
      </c>
      <c r="F1432" s="1">
        <v>41929.611724537041</v>
      </c>
      <c r="G1432" t="s">
        <v>16</v>
      </c>
      <c r="H1432" t="s">
        <v>107</v>
      </c>
      <c r="I1432" t="s">
        <v>103</v>
      </c>
      <c r="K1432">
        <v>28034</v>
      </c>
      <c r="L1432" t="s">
        <v>104</v>
      </c>
      <c r="M1432" t="s">
        <v>27</v>
      </c>
      <c r="N1432" t="s">
        <v>105</v>
      </c>
      <c r="O1432" t="s">
        <v>106</v>
      </c>
      <c r="P1432" s="14" t="str">
        <f t="shared" si="198"/>
        <v>Diego Freyre</v>
      </c>
      <c r="Q1432" s="14" t="str">
        <f t="shared" si="199"/>
        <v>Diego Freyre</v>
      </c>
      <c r="R1432" t="s">
        <v>24</v>
      </c>
      <c r="S1432" s="7">
        <f t="shared" si="200"/>
        <v>5</v>
      </c>
      <c r="T1432" s="7" t="str">
        <f t="shared" si="201"/>
        <v>Small</v>
      </c>
      <c r="U1432" s="7" t="str">
        <f t="shared" si="202"/>
        <v>SMALL</v>
      </c>
      <c r="V1432" s="7" t="str">
        <f t="shared" si="203"/>
        <v>small</v>
      </c>
      <c r="W1432" s="7" t="str">
        <f t="shared" si="204"/>
        <v>Small</v>
      </c>
      <c r="X1432" s="9" t="str">
        <f>LEFT(A1432,2)</f>
        <v>10</v>
      </c>
      <c r="Y1432" s="9" t="str">
        <f>RIGHT(A1432,3)</f>
        <v>311</v>
      </c>
      <c r="Z1432" s="9" t="str">
        <f t="shared" si="205"/>
        <v>ic Car</v>
      </c>
      <c r="AA1432" s="9" t="str">
        <f t="shared" si="206"/>
        <v>ppe</v>
      </c>
    </row>
    <row r="1433" spans="1:27" x14ac:dyDescent="0.25">
      <c r="A1433">
        <v>10321</v>
      </c>
      <c r="B1433">
        <v>30</v>
      </c>
      <c r="C1433">
        <v>70.55</v>
      </c>
      <c r="D1433">
        <v>3</v>
      </c>
      <c r="E1433" s="1">
        <v>41006.04791666667</v>
      </c>
      <c r="F1433" s="1">
        <v>41008.488263888888</v>
      </c>
      <c r="G1433" t="s">
        <v>16</v>
      </c>
      <c r="H1433" t="s">
        <v>107</v>
      </c>
      <c r="I1433" t="s">
        <v>94</v>
      </c>
      <c r="J1433" t="s">
        <v>72</v>
      </c>
      <c r="K1433">
        <v>50553</v>
      </c>
      <c r="L1433" t="s">
        <v>20</v>
      </c>
      <c r="M1433" t="s">
        <v>21</v>
      </c>
      <c r="N1433" t="s">
        <v>95</v>
      </c>
      <c r="O1433" t="s">
        <v>96</v>
      </c>
      <c r="P1433" s="14" t="str">
        <f t="shared" si="198"/>
        <v>Violeta Benitez</v>
      </c>
      <c r="Q1433" s="14" t="str">
        <f t="shared" si="199"/>
        <v>Violeta Benitez</v>
      </c>
      <c r="R1433" t="s">
        <v>24</v>
      </c>
      <c r="S1433" s="7">
        <f t="shared" si="200"/>
        <v>5</v>
      </c>
      <c r="T1433" s="7" t="str">
        <f t="shared" si="201"/>
        <v>Small</v>
      </c>
      <c r="U1433" s="7" t="str">
        <f t="shared" si="202"/>
        <v>SMALL</v>
      </c>
      <c r="V1433" s="7" t="str">
        <f t="shared" si="203"/>
        <v>small</v>
      </c>
      <c r="W1433" s="7" t="str">
        <f t="shared" si="204"/>
        <v>Small</v>
      </c>
      <c r="X1433" s="9" t="str">
        <f>LEFT(A1433,2)</f>
        <v>10</v>
      </c>
      <c r="Y1433" s="9" t="str">
        <f>RIGHT(A1433,3)</f>
        <v>321</v>
      </c>
      <c r="Z1433" s="9" t="str">
        <f t="shared" si="205"/>
        <v>ic Car</v>
      </c>
      <c r="AA1433" s="9" t="str">
        <f t="shared" si="206"/>
        <v>ppe</v>
      </c>
    </row>
    <row r="1434" spans="1:27" x14ac:dyDescent="0.25">
      <c r="A1434">
        <v>10332</v>
      </c>
      <c r="B1434">
        <v>23</v>
      </c>
      <c r="C1434">
        <v>56.84</v>
      </c>
      <c r="D1434">
        <v>4</v>
      </c>
      <c r="E1434" s="1">
        <v>41229.023611111108</v>
      </c>
      <c r="F1434" s="1">
        <v>41231.254780092589</v>
      </c>
      <c r="G1434" t="s">
        <v>16</v>
      </c>
      <c r="H1434" t="s">
        <v>107</v>
      </c>
      <c r="I1434" t="s">
        <v>265</v>
      </c>
      <c r="K1434" t="s">
        <v>266</v>
      </c>
      <c r="L1434" t="s">
        <v>99</v>
      </c>
      <c r="M1434" t="s">
        <v>27</v>
      </c>
      <c r="N1434" t="s">
        <v>267</v>
      </c>
      <c r="O1434" t="s">
        <v>55</v>
      </c>
      <c r="P1434" s="14" t="str">
        <f t="shared" si="198"/>
        <v>Victoria Ashworth</v>
      </c>
      <c r="Q1434" s="14" t="str">
        <f t="shared" si="199"/>
        <v>Victoria Ashworth</v>
      </c>
      <c r="R1434" t="s">
        <v>24</v>
      </c>
      <c r="S1434" s="7">
        <f t="shared" si="200"/>
        <v>5</v>
      </c>
      <c r="T1434" s="7" t="str">
        <f t="shared" si="201"/>
        <v>Small</v>
      </c>
      <c r="U1434" s="7" t="str">
        <f t="shared" si="202"/>
        <v>SMALL</v>
      </c>
      <c r="V1434" s="7" t="str">
        <f t="shared" si="203"/>
        <v>small</v>
      </c>
      <c r="W1434" s="7" t="str">
        <f t="shared" si="204"/>
        <v>Small</v>
      </c>
      <c r="X1434" s="9" t="str">
        <f>LEFT(A1434,2)</f>
        <v>10</v>
      </c>
      <c r="Y1434" s="9" t="str">
        <f>RIGHT(A1434,3)</f>
        <v>332</v>
      </c>
      <c r="Z1434" s="9" t="str">
        <f t="shared" si="205"/>
        <v>ic Car</v>
      </c>
      <c r="AA1434" s="9" t="str">
        <f t="shared" si="206"/>
        <v>ppe</v>
      </c>
    </row>
    <row r="1435" spans="1:27" x14ac:dyDescent="0.25">
      <c r="A1435">
        <v>10344</v>
      </c>
      <c r="B1435">
        <v>29</v>
      </c>
      <c r="C1435">
        <v>59.53</v>
      </c>
      <c r="D1435">
        <v>7</v>
      </c>
      <c r="E1435" s="1">
        <v>41919.00277777778</v>
      </c>
      <c r="F1435" s="1">
        <v>41921.509143518517</v>
      </c>
      <c r="G1435" t="s">
        <v>16</v>
      </c>
      <c r="H1435" t="s">
        <v>107</v>
      </c>
      <c r="I1435" t="s">
        <v>237</v>
      </c>
      <c r="K1435">
        <v>13008</v>
      </c>
      <c r="L1435" t="s">
        <v>26</v>
      </c>
      <c r="M1435" t="s">
        <v>27</v>
      </c>
      <c r="N1435" t="s">
        <v>238</v>
      </c>
      <c r="O1435" t="s">
        <v>239</v>
      </c>
      <c r="P1435" s="14" t="str">
        <f t="shared" si="198"/>
        <v>Laurence Lebihan</v>
      </c>
      <c r="Q1435" s="14" t="str">
        <f t="shared" si="199"/>
        <v>Laurence Lebihan</v>
      </c>
      <c r="R1435" t="s">
        <v>24</v>
      </c>
      <c r="S1435" s="7">
        <f t="shared" si="200"/>
        <v>5</v>
      </c>
      <c r="T1435" s="7" t="str">
        <f t="shared" si="201"/>
        <v>Small</v>
      </c>
      <c r="U1435" s="7" t="str">
        <f t="shared" si="202"/>
        <v>SMALL</v>
      </c>
      <c r="V1435" s="7" t="str">
        <f t="shared" si="203"/>
        <v>small</v>
      </c>
      <c r="W1435" s="7" t="str">
        <f t="shared" si="204"/>
        <v>Small</v>
      </c>
      <c r="X1435" s="9" t="str">
        <f>LEFT(A1435,2)</f>
        <v>10</v>
      </c>
      <c r="Y1435" s="9" t="str">
        <f>RIGHT(A1435,3)</f>
        <v>344</v>
      </c>
      <c r="Z1435" s="9" t="str">
        <f t="shared" si="205"/>
        <v>ic Car</v>
      </c>
      <c r="AA1435" s="9" t="str">
        <f t="shared" si="206"/>
        <v>ppe</v>
      </c>
    </row>
    <row r="1436" spans="1:27" x14ac:dyDescent="0.25">
      <c r="A1436">
        <v>10367</v>
      </c>
      <c r="B1436">
        <v>21</v>
      </c>
      <c r="C1436">
        <v>60.37</v>
      </c>
      <c r="D1436">
        <v>10</v>
      </c>
      <c r="E1436" s="1">
        <v>41917.019444444442</v>
      </c>
      <c r="F1436" s="1">
        <v>41919.966793981483</v>
      </c>
      <c r="G1436" t="s">
        <v>225</v>
      </c>
      <c r="H1436" t="s">
        <v>107</v>
      </c>
      <c r="I1436" t="s">
        <v>34</v>
      </c>
      <c r="J1436" t="s">
        <v>35</v>
      </c>
      <c r="K1436">
        <v>90003</v>
      </c>
      <c r="L1436" t="s">
        <v>20</v>
      </c>
      <c r="M1436" t="s">
        <v>21</v>
      </c>
      <c r="N1436" t="s">
        <v>36</v>
      </c>
      <c r="O1436" t="s">
        <v>37</v>
      </c>
      <c r="P1436" s="14" t="str">
        <f t="shared" si="198"/>
        <v>Julie Young</v>
      </c>
      <c r="Q1436" s="14" t="str">
        <f t="shared" si="199"/>
        <v>Julie Young</v>
      </c>
      <c r="R1436" t="s">
        <v>24</v>
      </c>
      <c r="S1436" s="7">
        <f t="shared" si="200"/>
        <v>5</v>
      </c>
      <c r="T1436" s="7" t="str">
        <f t="shared" si="201"/>
        <v>Small</v>
      </c>
      <c r="U1436" s="7" t="str">
        <f t="shared" si="202"/>
        <v>SMALL</v>
      </c>
      <c r="V1436" s="7" t="str">
        <f t="shared" si="203"/>
        <v>small</v>
      </c>
      <c r="W1436" s="7" t="str">
        <f t="shared" si="204"/>
        <v>Small</v>
      </c>
      <c r="X1436" s="9" t="str">
        <f>LEFT(A1436,2)</f>
        <v>10</v>
      </c>
      <c r="Y1436" s="9" t="str">
        <f>RIGHT(A1436,3)</f>
        <v>367</v>
      </c>
      <c r="Z1436" s="9" t="str">
        <f t="shared" si="205"/>
        <v>ic Car</v>
      </c>
      <c r="AA1436" s="9" t="str">
        <f t="shared" si="206"/>
        <v>olv</v>
      </c>
    </row>
    <row r="1437" spans="1:27" x14ac:dyDescent="0.25">
      <c r="A1437">
        <v>10380</v>
      </c>
      <c r="B1437">
        <v>34</v>
      </c>
      <c r="C1437">
        <v>100</v>
      </c>
      <c r="D1437">
        <v>3</v>
      </c>
      <c r="E1437" s="1">
        <v>41237.990972222222</v>
      </c>
      <c r="F1437" s="1">
        <v>41240.407164351855</v>
      </c>
      <c r="G1437" t="s">
        <v>16</v>
      </c>
      <c r="H1437" t="s">
        <v>107</v>
      </c>
      <c r="I1437" t="s">
        <v>103</v>
      </c>
      <c r="K1437">
        <v>28034</v>
      </c>
      <c r="L1437" t="s">
        <v>104</v>
      </c>
      <c r="M1437" t="s">
        <v>27</v>
      </c>
      <c r="N1437" t="s">
        <v>105</v>
      </c>
      <c r="O1437" t="s">
        <v>106</v>
      </c>
      <c r="P1437" s="14" t="str">
        <f t="shared" si="198"/>
        <v>Diego Freyre</v>
      </c>
      <c r="Q1437" s="14" t="str">
        <f t="shared" si="199"/>
        <v>Diego Freyre</v>
      </c>
      <c r="R1437" t="s">
        <v>33</v>
      </c>
      <c r="S1437" s="7">
        <f t="shared" si="200"/>
        <v>6</v>
      </c>
      <c r="T1437" s="7" t="str">
        <f t="shared" si="201"/>
        <v>Medium</v>
      </c>
      <c r="U1437" s="7" t="str">
        <f t="shared" si="202"/>
        <v>MEDIUM</v>
      </c>
      <c r="V1437" s="7" t="str">
        <f t="shared" si="203"/>
        <v>medium</v>
      </c>
      <c r="W1437" s="7" t="str">
        <f t="shared" si="204"/>
        <v>Medium</v>
      </c>
      <c r="X1437" s="9" t="str">
        <f>LEFT(A1437,2)</f>
        <v>10</v>
      </c>
      <c r="Y1437" s="9" t="str">
        <f>RIGHT(A1437,3)</f>
        <v>380</v>
      </c>
      <c r="Z1437" s="9" t="str">
        <f t="shared" si="205"/>
        <v>ic Car</v>
      </c>
      <c r="AA1437" s="9" t="str">
        <f t="shared" si="206"/>
        <v>ppe</v>
      </c>
    </row>
    <row r="1438" spans="1:27" x14ac:dyDescent="0.25">
      <c r="A1438">
        <v>10407</v>
      </c>
      <c r="B1438">
        <v>26</v>
      </c>
      <c r="C1438">
        <v>76.430000000000007</v>
      </c>
      <c r="D1438">
        <v>8</v>
      </c>
      <c r="E1438" s="1">
        <v>41336.019444444442</v>
      </c>
      <c r="F1438" s="1">
        <v>41338.157349537039</v>
      </c>
      <c r="G1438" t="s">
        <v>222</v>
      </c>
      <c r="H1438" t="s">
        <v>107</v>
      </c>
      <c r="I1438" t="s">
        <v>220</v>
      </c>
      <c r="J1438" t="s">
        <v>35</v>
      </c>
      <c r="K1438">
        <v>94217</v>
      </c>
      <c r="L1438" t="s">
        <v>20</v>
      </c>
      <c r="M1438" t="s">
        <v>21</v>
      </c>
      <c r="N1438" t="s">
        <v>60</v>
      </c>
      <c r="O1438" t="s">
        <v>221</v>
      </c>
      <c r="P1438" s="14" t="str">
        <f t="shared" si="198"/>
        <v>Sue Frick</v>
      </c>
      <c r="Q1438" s="14" t="str">
        <f t="shared" si="199"/>
        <v>Sue Frick</v>
      </c>
      <c r="R1438" t="s">
        <v>24</v>
      </c>
      <c r="S1438" s="7">
        <f t="shared" si="200"/>
        <v>5</v>
      </c>
      <c r="T1438" s="7" t="str">
        <f t="shared" si="201"/>
        <v>Small</v>
      </c>
      <c r="U1438" s="7" t="str">
        <f t="shared" si="202"/>
        <v>SMALL</v>
      </c>
      <c r="V1438" s="7" t="str">
        <f t="shared" si="203"/>
        <v>small</v>
      </c>
      <c r="W1438" s="7" t="str">
        <f t="shared" si="204"/>
        <v>Small</v>
      </c>
      <c r="X1438" s="9" t="str">
        <f>LEFT(A1438,2)</f>
        <v>10</v>
      </c>
      <c r="Y1438" s="9" t="str">
        <f>RIGHT(A1438,3)</f>
        <v>407</v>
      </c>
      <c r="Z1438" s="9" t="str">
        <f t="shared" si="205"/>
        <v>ic Car</v>
      </c>
      <c r="AA1438" s="9" t="str">
        <f t="shared" si="206"/>
        <v>Hol</v>
      </c>
    </row>
    <row r="1439" spans="1:27" x14ac:dyDescent="0.25">
      <c r="A1439">
        <v>10420</v>
      </c>
      <c r="B1439">
        <v>60</v>
      </c>
      <c r="C1439">
        <v>64.67</v>
      </c>
      <c r="D1439">
        <v>11</v>
      </c>
      <c r="E1439" s="1">
        <v>42537.961805555555</v>
      </c>
      <c r="F1439" s="1">
        <v>42539.002233796295</v>
      </c>
      <c r="G1439" t="s">
        <v>171</v>
      </c>
      <c r="H1439" t="s">
        <v>107</v>
      </c>
      <c r="I1439" t="s">
        <v>90</v>
      </c>
      <c r="J1439" t="s">
        <v>91</v>
      </c>
      <c r="K1439">
        <v>2067</v>
      </c>
      <c r="L1439" t="s">
        <v>56</v>
      </c>
      <c r="M1439" t="s">
        <v>57</v>
      </c>
      <c r="N1439" t="s">
        <v>92</v>
      </c>
      <c r="O1439" t="s">
        <v>93</v>
      </c>
      <c r="P1439" s="14" t="str">
        <f t="shared" si="198"/>
        <v>Adrian Huxley</v>
      </c>
      <c r="Q1439" s="14" t="str">
        <f t="shared" si="199"/>
        <v>Adrian Huxley</v>
      </c>
      <c r="R1439" t="s">
        <v>33</v>
      </c>
      <c r="S1439" s="7">
        <f t="shared" si="200"/>
        <v>6</v>
      </c>
      <c r="T1439" s="7" t="str">
        <f t="shared" si="201"/>
        <v>Medium</v>
      </c>
      <c r="U1439" s="7" t="str">
        <f t="shared" si="202"/>
        <v>MEDIUM</v>
      </c>
      <c r="V1439" s="7" t="str">
        <f t="shared" si="203"/>
        <v>medium</v>
      </c>
      <c r="W1439" s="7" t="str">
        <f t="shared" si="204"/>
        <v>Medium</v>
      </c>
      <c r="X1439" s="9" t="str">
        <f>LEFT(A1439,2)</f>
        <v>10</v>
      </c>
      <c r="Y1439" s="9" t="str">
        <f>RIGHT(A1439,3)</f>
        <v>420</v>
      </c>
      <c r="Z1439" s="9" t="str">
        <f t="shared" si="205"/>
        <v>ic Car</v>
      </c>
      <c r="AA1439" s="9" t="str">
        <f t="shared" si="206"/>
        <v>Pro</v>
      </c>
    </row>
    <row r="1440" spans="1:27" x14ac:dyDescent="0.25">
      <c r="A1440">
        <v>10104</v>
      </c>
      <c r="B1440">
        <v>35</v>
      </c>
      <c r="C1440">
        <v>55.49</v>
      </c>
      <c r="D1440">
        <v>6</v>
      </c>
      <c r="E1440" s="1">
        <v>41170.011805555558</v>
      </c>
      <c r="F1440" s="1">
        <v>41172.175254629627</v>
      </c>
      <c r="G1440" t="s">
        <v>16</v>
      </c>
      <c r="H1440" t="s">
        <v>107</v>
      </c>
      <c r="I1440" t="s">
        <v>103</v>
      </c>
      <c r="K1440">
        <v>28034</v>
      </c>
      <c r="L1440" t="s">
        <v>104</v>
      </c>
      <c r="M1440" t="s">
        <v>27</v>
      </c>
      <c r="N1440" t="s">
        <v>105</v>
      </c>
      <c r="O1440" t="s">
        <v>106</v>
      </c>
      <c r="P1440" s="14" t="str">
        <f t="shared" si="198"/>
        <v>Diego Freyre</v>
      </c>
      <c r="Q1440" s="14" t="str">
        <f t="shared" si="199"/>
        <v>Diego Freyre</v>
      </c>
      <c r="R1440" t="s">
        <v>24</v>
      </c>
      <c r="S1440" s="7">
        <f t="shared" si="200"/>
        <v>5</v>
      </c>
      <c r="T1440" s="7" t="str">
        <f t="shared" si="201"/>
        <v>Small</v>
      </c>
      <c r="U1440" s="7" t="str">
        <f t="shared" si="202"/>
        <v>SMALL</v>
      </c>
      <c r="V1440" s="7" t="str">
        <f t="shared" si="203"/>
        <v>small</v>
      </c>
      <c r="W1440" s="7" t="str">
        <f t="shared" si="204"/>
        <v>Small</v>
      </c>
      <c r="X1440" s="9" t="str">
        <f>LEFT(A1440,2)</f>
        <v>10</v>
      </c>
      <c r="Y1440" s="9" t="str">
        <f>RIGHT(A1440,3)</f>
        <v>104</v>
      </c>
      <c r="Z1440" s="9" t="str">
        <f t="shared" si="205"/>
        <v>ic Car</v>
      </c>
      <c r="AA1440" s="9" t="str">
        <f t="shared" si="206"/>
        <v>ppe</v>
      </c>
    </row>
    <row r="1441" spans="1:27" x14ac:dyDescent="0.25">
      <c r="A1441">
        <v>10115</v>
      </c>
      <c r="B1441">
        <v>47</v>
      </c>
      <c r="C1441">
        <v>69.36</v>
      </c>
      <c r="D1441">
        <v>2</v>
      </c>
      <c r="E1441" s="1">
        <v>41282.033333333333</v>
      </c>
      <c r="F1441" s="1">
        <v>41283.027337962965</v>
      </c>
      <c r="G1441" t="s">
        <v>16</v>
      </c>
      <c r="H1441" t="s">
        <v>107</v>
      </c>
      <c r="I1441" t="s">
        <v>18</v>
      </c>
      <c r="J1441" t="s">
        <v>19</v>
      </c>
      <c r="K1441">
        <v>10022</v>
      </c>
      <c r="L1441" t="s">
        <v>20</v>
      </c>
      <c r="M1441" t="s">
        <v>21</v>
      </c>
      <c r="N1441" t="s">
        <v>73</v>
      </c>
      <c r="O1441" t="s">
        <v>119</v>
      </c>
      <c r="P1441" s="14" t="str">
        <f t="shared" si="198"/>
        <v>Maria Hernandez</v>
      </c>
      <c r="Q1441" s="14" t="str">
        <f t="shared" si="199"/>
        <v>Maria Hernandez</v>
      </c>
      <c r="R1441" t="s">
        <v>33</v>
      </c>
      <c r="S1441" s="7">
        <f t="shared" si="200"/>
        <v>6</v>
      </c>
      <c r="T1441" s="7" t="str">
        <f t="shared" si="201"/>
        <v>Medium</v>
      </c>
      <c r="U1441" s="7" t="str">
        <f t="shared" si="202"/>
        <v>MEDIUM</v>
      </c>
      <c r="V1441" s="7" t="str">
        <f t="shared" si="203"/>
        <v>medium</v>
      </c>
      <c r="W1441" s="7" t="str">
        <f t="shared" si="204"/>
        <v>Medium</v>
      </c>
      <c r="X1441" s="9" t="str">
        <f>LEFT(A1441,2)</f>
        <v>10</v>
      </c>
      <c r="Y1441" s="9" t="str">
        <f>RIGHT(A1441,3)</f>
        <v>115</v>
      </c>
      <c r="Z1441" s="9" t="str">
        <f t="shared" si="205"/>
        <v>ic Car</v>
      </c>
      <c r="AA1441" s="9" t="str">
        <f t="shared" si="206"/>
        <v>ppe</v>
      </c>
    </row>
    <row r="1442" spans="1:27" x14ac:dyDescent="0.25">
      <c r="A1442">
        <v>10127</v>
      </c>
      <c r="B1442">
        <v>20</v>
      </c>
      <c r="C1442">
        <v>60.69</v>
      </c>
      <c r="D1442">
        <v>8</v>
      </c>
      <c r="E1442" s="1">
        <v>42680.006249999999</v>
      </c>
      <c r="F1442" s="1">
        <v>42681.868750000001</v>
      </c>
      <c r="G1442" t="s">
        <v>16</v>
      </c>
      <c r="H1442" t="s">
        <v>107</v>
      </c>
      <c r="I1442" t="s">
        <v>18</v>
      </c>
      <c r="J1442" t="s">
        <v>19</v>
      </c>
      <c r="K1442">
        <v>10022</v>
      </c>
      <c r="L1442" t="s">
        <v>20</v>
      </c>
      <c r="M1442" t="s">
        <v>21</v>
      </c>
      <c r="N1442" t="s">
        <v>36</v>
      </c>
      <c r="O1442" t="s">
        <v>258</v>
      </c>
      <c r="P1442" s="14" t="str">
        <f t="shared" si="198"/>
        <v>Jeff Young</v>
      </c>
      <c r="Q1442" s="14" t="str">
        <f t="shared" si="199"/>
        <v>Jeff Young</v>
      </c>
      <c r="R1442" t="s">
        <v>24</v>
      </c>
      <c r="S1442" s="7">
        <f t="shared" si="200"/>
        <v>5</v>
      </c>
      <c r="T1442" s="7" t="str">
        <f t="shared" si="201"/>
        <v>Small</v>
      </c>
      <c r="U1442" s="7" t="str">
        <f t="shared" si="202"/>
        <v>SMALL</v>
      </c>
      <c r="V1442" s="7" t="str">
        <f t="shared" si="203"/>
        <v>small</v>
      </c>
      <c r="W1442" s="7" t="str">
        <f t="shared" si="204"/>
        <v>Small</v>
      </c>
      <c r="X1442" s="9" t="str">
        <f>LEFT(A1442,2)</f>
        <v>10</v>
      </c>
      <c r="Y1442" s="9" t="str">
        <f>RIGHT(A1442,3)</f>
        <v>127</v>
      </c>
      <c r="Z1442" s="9" t="str">
        <f t="shared" si="205"/>
        <v>ic Car</v>
      </c>
      <c r="AA1442" s="9" t="str">
        <f t="shared" si="206"/>
        <v>ppe</v>
      </c>
    </row>
    <row r="1443" spans="1:27" x14ac:dyDescent="0.25">
      <c r="A1443">
        <v>10141</v>
      </c>
      <c r="B1443">
        <v>20</v>
      </c>
      <c r="C1443">
        <v>54.33</v>
      </c>
      <c r="D1443">
        <v>2</v>
      </c>
      <c r="E1443" s="1">
        <v>41739.063194444447</v>
      </c>
      <c r="F1443" s="1">
        <v>41739.654479166667</v>
      </c>
      <c r="G1443" t="s">
        <v>16</v>
      </c>
      <c r="H1443" t="s">
        <v>107</v>
      </c>
      <c r="I1443" t="s">
        <v>254</v>
      </c>
      <c r="K1443" t="s">
        <v>255</v>
      </c>
      <c r="L1443" t="s">
        <v>76</v>
      </c>
      <c r="M1443" t="s">
        <v>27</v>
      </c>
      <c r="N1443" t="s">
        <v>256</v>
      </c>
      <c r="O1443" t="s">
        <v>257</v>
      </c>
      <c r="P1443" s="14" t="str">
        <f t="shared" si="198"/>
        <v>Kalle Suominen</v>
      </c>
      <c r="Q1443" s="14" t="str">
        <f t="shared" si="199"/>
        <v>Kalle Suominen</v>
      </c>
      <c r="R1443" t="s">
        <v>24</v>
      </c>
      <c r="S1443" s="7">
        <f t="shared" si="200"/>
        <v>5</v>
      </c>
      <c r="T1443" s="7" t="str">
        <f t="shared" si="201"/>
        <v>Small</v>
      </c>
      <c r="U1443" s="7" t="str">
        <f t="shared" si="202"/>
        <v>SMALL</v>
      </c>
      <c r="V1443" s="7" t="str">
        <f t="shared" si="203"/>
        <v>small</v>
      </c>
      <c r="W1443" s="7" t="str">
        <f t="shared" si="204"/>
        <v>Small</v>
      </c>
      <c r="X1443" s="9" t="str">
        <f>LEFT(A1443,2)</f>
        <v>10</v>
      </c>
      <c r="Y1443" s="9" t="str">
        <f>RIGHT(A1443,3)</f>
        <v>141</v>
      </c>
      <c r="Z1443" s="9" t="str">
        <f t="shared" si="205"/>
        <v>ic Car</v>
      </c>
      <c r="AA1443" s="9" t="str">
        <f t="shared" si="206"/>
        <v>ppe</v>
      </c>
    </row>
    <row r="1444" spans="1:27" x14ac:dyDescent="0.25">
      <c r="A1444">
        <v>10152</v>
      </c>
      <c r="B1444">
        <v>25</v>
      </c>
      <c r="C1444">
        <v>65.31</v>
      </c>
      <c r="D1444">
        <v>4</v>
      </c>
      <c r="E1444" s="1">
        <v>41852.013888888891</v>
      </c>
      <c r="F1444" s="1">
        <v>41853.719664351855</v>
      </c>
      <c r="G1444" t="s">
        <v>16</v>
      </c>
      <c r="H1444" t="s">
        <v>107</v>
      </c>
      <c r="I1444" t="s">
        <v>120</v>
      </c>
      <c r="J1444" t="s">
        <v>121</v>
      </c>
      <c r="K1444">
        <v>4101</v>
      </c>
      <c r="L1444" t="s">
        <v>56</v>
      </c>
      <c r="M1444" t="s">
        <v>57</v>
      </c>
      <c r="N1444" t="s">
        <v>122</v>
      </c>
      <c r="O1444" t="s">
        <v>123</v>
      </c>
      <c r="P1444" s="14" t="str">
        <f t="shared" si="198"/>
        <v>Tony Calaghan</v>
      </c>
      <c r="Q1444" s="14" t="str">
        <f t="shared" si="199"/>
        <v>Tony Calaghan</v>
      </c>
      <c r="R1444" t="s">
        <v>24</v>
      </c>
      <c r="S1444" s="7">
        <f t="shared" si="200"/>
        <v>5</v>
      </c>
      <c r="T1444" s="7" t="str">
        <f t="shared" si="201"/>
        <v>Small</v>
      </c>
      <c r="U1444" s="7" t="str">
        <f t="shared" si="202"/>
        <v>SMALL</v>
      </c>
      <c r="V1444" s="7" t="str">
        <f t="shared" si="203"/>
        <v>small</v>
      </c>
      <c r="W1444" s="7" t="str">
        <f t="shared" si="204"/>
        <v>Small</v>
      </c>
      <c r="X1444" s="9" t="str">
        <f>LEFT(A1444,2)</f>
        <v>10</v>
      </c>
      <c r="Y1444" s="9" t="str">
        <f>RIGHT(A1444,3)</f>
        <v>152</v>
      </c>
      <c r="Z1444" s="9" t="str">
        <f t="shared" si="205"/>
        <v>ic Car</v>
      </c>
      <c r="AA1444" s="9" t="str">
        <f t="shared" si="206"/>
        <v>ppe</v>
      </c>
    </row>
    <row r="1445" spans="1:27" x14ac:dyDescent="0.25">
      <c r="A1445">
        <v>10165</v>
      </c>
      <c r="B1445">
        <v>25</v>
      </c>
      <c r="C1445">
        <v>69.36</v>
      </c>
      <c r="D1445">
        <v>9</v>
      </c>
      <c r="E1445" s="1">
        <v>41602.034722222219</v>
      </c>
      <c r="F1445" s="1">
        <v>41602.156423611108</v>
      </c>
      <c r="G1445" t="s">
        <v>16</v>
      </c>
      <c r="H1445" t="s">
        <v>107</v>
      </c>
      <c r="I1445" t="s">
        <v>115</v>
      </c>
      <c r="K1445">
        <v>79903</v>
      </c>
      <c r="L1445" t="s">
        <v>115</v>
      </c>
      <c r="M1445" t="s">
        <v>116</v>
      </c>
      <c r="N1445" t="s">
        <v>117</v>
      </c>
      <c r="O1445" t="s">
        <v>118</v>
      </c>
      <c r="P1445" s="14" t="str">
        <f t="shared" si="198"/>
        <v>Eric Natividad</v>
      </c>
      <c r="Q1445" s="14" t="str">
        <f t="shared" si="199"/>
        <v>Eric Natividad</v>
      </c>
      <c r="R1445" t="s">
        <v>24</v>
      </c>
      <c r="S1445" s="7">
        <f t="shared" si="200"/>
        <v>5</v>
      </c>
      <c r="T1445" s="7" t="str">
        <f t="shared" si="201"/>
        <v>Small</v>
      </c>
      <c r="U1445" s="7" t="str">
        <f t="shared" si="202"/>
        <v>SMALL</v>
      </c>
      <c r="V1445" s="7" t="str">
        <f t="shared" si="203"/>
        <v>small</v>
      </c>
      <c r="W1445" s="7" t="str">
        <f t="shared" si="204"/>
        <v>Small</v>
      </c>
      <c r="X1445" s="9" t="str">
        <f>LEFT(A1445,2)</f>
        <v>10</v>
      </c>
      <c r="Y1445" s="9" t="str">
        <f>RIGHT(A1445,3)</f>
        <v>165</v>
      </c>
      <c r="Z1445" s="9" t="str">
        <f t="shared" si="205"/>
        <v>ic Car</v>
      </c>
      <c r="AA1445" s="9" t="str">
        <f t="shared" si="206"/>
        <v>ppe</v>
      </c>
    </row>
    <row r="1446" spans="1:27" x14ac:dyDescent="0.25">
      <c r="A1446">
        <v>10176</v>
      </c>
      <c r="B1446">
        <v>27</v>
      </c>
      <c r="C1446">
        <v>68.78</v>
      </c>
      <c r="D1446">
        <v>8</v>
      </c>
      <c r="E1446" s="1">
        <v>42490.98541666667</v>
      </c>
      <c r="F1446" s="1">
        <v>42493.439004629632</v>
      </c>
      <c r="G1446" t="s">
        <v>16</v>
      </c>
      <c r="H1446" t="s">
        <v>107</v>
      </c>
      <c r="I1446" t="s">
        <v>247</v>
      </c>
      <c r="K1446">
        <v>42100</v>
      </c>
      <c r="L1446" t="s">
        <v>148</v>
      </c>
      <c r="M1446" t="s">
        <v>27</v>
      </c>
      <c r="N1446" t="s">
        <v>248</v>
      </c>
      <c r="O1446" t="s">
        <v>249</v>
      </c>
      <c r="P1446" s="14" t="str">
        <f t="shared" si="198"/>
        <v>Maurizio Moroni</v>
      </c>
      <c r="Q1446" s="14" t="str">
        <f t="shared" si="199"/>
        <v>Maurizio Moroni</v>
      </c>
      <c r="R1446" t="s">
        <v>24</v>
      </c>
      <c r="S1446" s="7">
        <f t="shared" si="200"/>
        <v>5</v>
      </c>
      <c r="T1446" s="7" t="str">
        <f t="shared" si="201"/>
        <v>Small</v>
      </c>
      <c r="U1446" s="7" t="str">
        <f t="shared" si="202"/>
        <v>SMALL</v>
      </c>
      <c r="V1446" s="7" t="str">
        <f t="shared" si="203"/>
        <v>small</v>
      </c>
      <c r="W1446" s="7" t="str">
        <f t="shared" si="204"/>
        <v>Small</v>
      </c>
      <c r="X1446" s="9" t="str">
        <f>LEFT(A1446,2)</f>
        <v>10</v>
      </c>
      <c r="Y1446" s="9" t="str">
        <f>RIGHT(A1446,3)</f>
        <v>176</v>
      </c>
      <c r="Z1446" s="9" t="str">
        <f t="shared" si="205"/>
        <v>ic Car</v>
      </c>
      <c r="AA1446" s="9" t="str">
        <f t="shared" si="206"/>
        <v>ppe</v>
      </c>
    </row>
    <row r="1447" spans="1:27" x14ac:dyDescent="0.25">
      <c r="A1447">
        <v>10184</v>
      </c>
      <c r="B1447">
        <v>31</v>
      </c>
      <c r="C1447">
        <v>60.11</v>
      </c>
      <c r="D1447">
        <v>3</v>
      </c>
      <c r="E1447" s="1">
        <v>42091.038888888892</v>
      </c>
      <c r="F1447" s="1">
        <v>42091.620011574072</v>
      </c>
      <c r="G1447" t="s">
        <v>16</v>
      </c>
      <c r="H1447" t="s">
        <v>107</v>
      </c>
      <c r="I1447" t="s">
        <v>275</v>
      </c>
      <c r="K1447">
        <v>41101</v>
      </c>
      <c r="L1447" t="s">
        <v>104</v>
      </c>
      <c r="M1447" t="s">
        <v>27</v>
      </c>
      <c r="N1447" t="s">
        <v>276</v>
      </c>
      <c r="O1447" t="s">
        <v>277</v>
      </c>
      <c r="P1447" s="14" t="str">
        <f t="shared" si="198"/>
        <v>Jose Pedro Roel</v>
      </c>
      <c r="Q1447" s="14" t="str">
        <f t="shared" si="199"/>
        <v>Jose Pedro Roel</v>
      </c>
      <c r="R1447" t="s">
        <v>24</v>
      </c>
      <c r="S1447" s="7">
        <f t="shared" si="200"/>
        <v>5</v>
      </c>
      <c r="T1447" s="7" t="str">
        <f t="shared" si="201"/>
        <v>Small</v>
      </c>
      <c r="U1447" s="7" t="str">
        <f t="shared" si="202"/>
        <v>SMALL</v>
      </c>
      <c r="V1447" s="7" t="str">
        <f t="shared" si="203"/>
        <v>small</v>
      </c>
      <c r="W1447" s="7" t="str">
        <f t="shared" si="204"/>
        <v>Small</v>
      </c>
      <c r="X1447" s="9" t="str">
        <f>LEFT(A1447,2)</f>
        <v>10</v>
      </c>
      <c r="Y1447" s="9" t="str">
        <f>RIGHT(A1447,3)</f>
        <v>184</v>
      </c>
      <c r="Z1447" s="9" t="str">
        <f t="shared" si="205"/>
        <v>ic Car</v>
      </c>
      <c r="AA1447" s="9" t="str">
        <f t="shared" si="206"/>
        <v>ppe</v>
      </c>
    </row>
    <row r="1448" spans="1:27" x14ac:dyDescent="0.25">
      <c r="A1448">
        <v>10195</v>
      </c>
      <c r="B1448">
        <v>44</v>
      </c>
      <c r="C1448">
        <v>66.47</v>
      </c>
      <c r="D1448">
        <v>3</v>
      </c>
      <c r="E1448" s="1">
        <v>41552.000694444447</v>
      </c>
      <c r="F1448" s="1">
        <v>41554.697094907409</v>
      </c>
      <c r="G1448" t="s">
        <v>16</v>
      </c>
      <c r="H1448" t="s">
        <v>107</v>
      </c>
      <c r="I1448" t="s">
        <v>179</v>
      </c>
      <c r="J1448" t="s">
        <v>19</v>
      </c>
      <c r="K1448">
        <v>24067</v>
      </c>
      <c r="L1448" t="s">
        <v>20</v>
      </c>
      <c r="M1448" t="s">
        <v>21</v>
      </c>
      <c r="N1448" t="s">
        <v>60</v>
      </c>
      <c r="O1448" t="s">
        <v>138</v>
      </c>
      <c r="P1448" s="14" t="str">
        <f t="shared" si="198"/>
        <v>Steve Frick</v>
      </c>
      <c r="Q1448" s="14" t="str">
        <f t="shared" si="199"/>
        <v>Steve Frick</v>
      </c>
      <c r="R1448" t="s">
        <v>24</v>
      </c>
      <c r="S1448" s="7">
        <f t="shared" si="200"/>
        <v>5</v>
      </c>
      <c r="T1448" s="7" t="str">
        <f t="shared" si="201"/>
        <v>Small</v>
      </c>
      <c r="U1448" s="7" t="str">
        <f t="shared" si="202"/>
        <v>SMALL</v>
      </c>
      <c r="V1448" s="7" t="str">
        <f t="shared" si="203"/>
        <v>small</v>
      </c>
      <c r="W1448" s="7" t="str">
        <f t="shared" si="204"/>
        <v>Small</v>
      </c>
      <c r="X1448" s="9" t="str">
        <f>LEFT(A1448,2)</f>
        <v>10</v>
      </c>
      <c r="Y1448" s="9" t="str">
        <f>RIGHT(A1448,3)</f>
        <v>195</v>
      </c>
      <c r="Z1448" s="9" t="str">
        <f t="shared" si="205"/>
        <v>ic Car</v>
      </c>
      <c r="AA1448" s="9" t="str">
        <f t="shared" si="206"/>
        <v>ppe</v>
      </c>
    </row>
    <row r="1449" spans="1:27" x14ac:dyDescent="0.25">
      <c r="A1449">
        <v>10207</v>
      </c>
      <c r="B1449">
        <v>49</v>
      </c>
      <c r="C1449">
        <v>46.82</v>
      </c>
      <c r="D1449">
        <v>4</v>
      </c>
      <c r="E1449" s="1">
        <v>41766.013888888891</v>
      </c>
      <c r="F1449" s="1">
        <v>41766.857604166667</v>
      </c>
      <c r="G1449" t="s">
        <v>16</v>
      </c>
      <c r="H1449" t="s">
        <v>107</v>
      </c>
      <c r="I1449" t="s">
        <v>210</v>
      </c>
      <c r="J1449" t="s">
        <v>72</v>
      </c>
      <c r="K1449">
        <v>51003</v>
      </c>
      <c r="L1449" t="s">
        <v>20</v>
      </c>
      <c r="M1449" t="s">
        <v>21</v>
      </c>
      <c r="N1449" t="s">
        <v>229</v>
      </c>
      <c r="O1449" t="s">
        <v>158</v>
      </c>
      <c r="P1449" s="14" t="str">
        <f t="shared" si="198"/>
        <v>Valarie Franco</v>
      </c>
      <c r="Q1449" s="14" t="str">
        <f t="shared" si="199"/>
        <v>Valarie Franco</v>
      </c>
      <c r="R1449" t="s">
        <v>24</v>
      </c>
      <c r="S1449" s="7">
        <f t="shared" si="200"/>
        <v>5</v>
      </c>
      <c r="T1449" s="7" t="str">
        <f t="shared" si="201"/>
        <v>Small</v>
      </c>
      <c r="U1449" s="7" t="str">
        <f t="shared" si="202"/>
        <v>SMALL</v>
      </c>
      <c r="V1449" s="7" t="str">
        <f t="shared" si="203"/>
        <v>small</v>
      </c>
      <c r="W1449" s="7" t="str">
        <f t="shared" si="204"/>
        <v>Small</v>
      </c>
      <c r="X1449" s="9" t="str">
        <f>LEFT(A1449,2)</f>
        <v>10</v>
      </c>
      <c r="Y1449" s="9" t="str">
        <f>RIGHT(A1449,3)</f>
        <v>207</v>
      </c>
      <c r="Z1449" s="9" t="str">
        <f t="shared" si="205"/>
        <v>ic Car</v>
      </c>
      <c r="AA1449" s="9" t="str">
        <f t="shared" si="206"/>
        <v>ppe</v>
      </c>
    </row>
    <row r="1450" spans="1:27" x14ac:dyDescent="0.25">
      <c r="A1450">
        <v>10220</v>
      </c>
      <c r="B1450">
        <v>26</v>
      </c>
      <c r="C1450">
        <v>56.07</v>
      </c>
      <c r="D1450">
        <v>8</v>
      </c>
      <c r="E1450" s="1">
        <v>42071.013194444444</v>
      </c>
      <c r="F1450" s="1">
        <v>42073.099629629629</v>
      </c>
      <c r="G1450" t="s">
        <v>16</v>
      </c>
      <c r="H1450" t="s">
        <v>107</v>
      </c>
      <c r="I1450" t="s">
        <v>259</v>
      </c>
      <c r="K1450">
        <v>2</v>
      </c>
      <c r="L1450" t="s">
        <v>260</v>
      </c>
      <c r="M1450" t="s">
        <v>27</v>
      </c>
      <c r="N1450" t="s">
        <v>261</v>
      </c>
      <c r="O1450" t="s">
        <v>262</v>
      </c>
      <c r="P1450" s="14" t="str">
        <f t="shared" si="198"/>
        <v>Dean Cassidy</v>
      </c>
      <c r="Q1450" s="14" t="str">
        <f t="shared" si="199"/>
        <v>Dean Cassidy</v>
      </c>
      <c r="R1450" t="s">
        <v>24</v>
      </c>
      <c r="S1450" s="7">
        <f t="shared" si="200"/>
        <v>5</v>
      </c>
      <c r="T1450" s="7" t="str">
        <f t="shared" si="201"/>
        <v>Small</v>
      </c>
      <c r="U1450" s="7" t="str">
        <f t="shared" si="202"/>
        <v>SMALL</v>
      </c>
      <c r="V1450" s="7" t="str">
        <f t="shared" si="203"/>
        <v>small</v>
      </c>
      <c r="W1450" s="7" t="str">
        <f t="shared" si="204"/>
        <v>Small</v>
      </c>
      <c r="X1450" s="9" t="str">
        <f>LEFT(A1450,2)</f>
        <v>10</v>
      </c>
      <c r="Y1450" s="9" t="str">
        <f>RIGHT(A1450,3)</f>
        <v>220</v>
      </c>
      <c r="Z1450" s="9" t="str">
        <f t="shared" si="205"/>
        <v>ic Car</v>
      </c>
      <c r="AA1450" s="9" t="str">
        <f t="shared" si="206"/>
        <v>ppe</v>
      </c>
    </row>
    <row r="1451" spans="1:27" x14ac:dyDescent="0.25">
      <c r="A1451">
        <v>10230</v>
      </c>
      <c r="B1451">
        <v>36</v>
      </c>
      <c r="C1451">
        <v>54.33</v>
      </c>
      <c r="D1451">
        <v>6</v>
      </c>
      <c r="E1451" s="1">
        <v>41413.027083333334</v>
      </c>
      <c r="F1451" s="1">
        <v>41415.943194444444</v>
      </c>
      <c r="G1451" t="s">
        <v>16</v>
      </c>
      <c r="H1451" t="s">
        <v>107</v>
      </c>
      <c r="I1451" t="s">
        <v>252</v>
      </c>
      <c r="K1451">
        <v>60528</v>
      </c>
      <c r="L1451" t="s">
        <v>241</v>
      </c>
      <c r="M1451" t="s">
        <v>27</v>
      </c>
      <c r="N1451" t="s">
        <v>253</v>
      </c>
      <c r="O1451" t="s">
        <v>228</v>
      </c>
      <c r="P1451" s="14" t="str">
        <f t="shared" si="198"/>
        <v>Roland Keitel</v>
      </c>
      <c r="Q1451" s="14" t="str">
        <f t="shared" si="199"/>
        <v>Roland Keitel</v>
      </c>
      <c r="R1451" t="s">
        <v>24</v>
      </c>
      <c r="S1451" s="7">
        <f t="shared" si="200"/>
        <v>5</v>
      </c>
      <c r="T1451" s="7" t="str">
        <f t="shared" si="201"/>
        <v>Small</v>
      </c>
      <c r="U1451" s="7" t="str">
        <f t="shared" si="202"/>
        <v>SMALL</v>
      </c>
      <c r="V1451" s="7" t="str">
        <f t="shared" si="203"/>
        <v>small</v>
      </c>
      <c r="W1451" s="7" t="str">
        <f t="shared" si="204"/>
        <v>Small</v>
      </c>
      <c r="X1451" s="9" t="str">
        <f>LEFT(A1451,2)</f>
        <v>10</v>
      </c>
      <c r="Y1451" s="9" t="str">
        <f>RIGHT(A1451,3)</f>
        <v>230</v>
      </c>
      <c r="Z1451" s="9" t="str">
        <f t="shared" si="205"/>
        <v>ic Car</v>
      </c>
      <c r="AA1451" s="9" t="str">
        <f t="shared" si="206"/>
        <v>ppe</v>
      </c>
    </row>
    <row r="1452" spans="1:27" x14ac:dyDescent="0.25">
      <c r="A1452">
        <v>10246</v>
      </c>
      <c r="B1452">
        <v>44</v>
      </c>
      <c r="C1452">
        <v>52.6</v>
      </c>
      <c r="D1452">
        <v>2</v>
      </c>
      <c r="E1452" s="1">
        <v>41381.973611111112</v>
      </c>
      <c r="F1452" s="1">
        <v>41382.355729166666</v>
      </c>
      <c r="G1452" t="s">
        <v>16</v>
      </c>
      <c r="H1452" t="s">
        <v>107</v>
      </c>
      <c r="I1452" t="s">
        <v>103</v>
      </c>
      <c r="K1452">
        <v>28034</v>
      </c>
      <c r="L1452" t="s">
        <v>104</v>
      </c>
      <c r="M1452" t="s">
        <v>27</v>
      </c>
      <c r="N1452" t="s">
        <v>105</v>
      </c>
      <c r="O1452" t="s">
        <v>106</v>
      </c>
      <c r="P1452" s="14" t="str">
        <f t="shared" si="198"/>
        <v>Diego Freyre</v>
      </c>
      <c r="Q1452" s="14" t="str">
        <f t="shared" si="199"/>
        <v>Diego Freyre</v>
      </c>
      <c r="R1452" t="s">
        <v>24</v>
      </c>
      <c r="S1452" s="7">
        <f t="shared" si="200"/>
        <v>5</v>
      </c>
      <c r="T1452" s="7" t="str">
        <f t="shared" si="201"/>
        <v>Small</v>
      </c>
      <c r="U1452" s="7" t="str">
        <f t="shared" si="202"/>
        <v>SMALL</v>
      </c>
      <c r="V1452" s="7" t="str">
        <f t="shared" si="203"/>
        <v>small</v>
      </c>
      <c r="W1452" s="7" t="str">
        <f t="shared" si="204"/>
        <v>Small</v>
      </c>
      <c r="X1452" s="9" t="str">
        <f>LEFT(A1452,2)</f>
        <v>10</v>
      </c>
      <c r="Y1452" s="9" t="str">
        <f>RIGHT(A1452,3)</f>
        <v>246</v>
      </c>
      <c r="Z1452" s="9" t="str">
        <f t="shared" si="205"/>
        <v>ic Car</v>
      </c>
      <c r="AA1452" s="9" t="str">
        <f t="shared" si="206"/>
        <v>ppe</v>
      </c>
    </row>
    <row r="1453" spans="1:27" x14ac:dyDescent="0.25">
      <c r="A1453">
        <v>10259</v>
      </c>
      <c r="B1453">
        <v>28</v>
      </c>
      <c r="C1453">
        <v>46.82</v>
      </c>
      <c r="D1453">
        <v>1</v>
      </c>
      <c r="E1453" s="1">
        <v>41939.051388888889</v>
      </c>
      <c r="F1453" s="1">
        <v>41940.620138888888</v>
      </c>
      <c r="G1453" t="s">
        <v>16</v>
      </c>
      <c r="H1453" t="s">
        <v>107</v>
      </c>
      <c r="I1453" t="s">
        <v>115</v>
      </c>
      <c r="K1453">
        <v>69045</v>
      </c>
      <c r="L1453" t="s">
        <v>115</v>
      </c>
      <c r="M1453" t="s">
        <v>57</v>
      </c>
      <c r="N1453" t="s">
        <v>230</v>
      </c>
      <c r="O1453" t="s">
        <v>231</v>
      </c>
      <c r="P1453" s="14" t="str">
        <f t="shared" si="198"/>
        <v>Wendy Victorino</v>
      </c>
      <c r="Q1453" s="14" t="str">
        <f t="shared" si="199"/>
        <v>Wendy Victorino</v>
      </c>
      <c r="R1453" t="s">
        <v>24</v>
      </c>
      <c r="S1453" s="7">
        <f t="shared" si="200"/>
        <v>5</v>
      </c>
      <c r="T1453" s="7" t="str">
        <f t="shared" si="201"/>
        <v>Small</v>
      </c>
      <c r="U1453" s="7" t="str">
        <f t="shared" si="202"/>
        <v>SMALL</v>
      </c>
      <c r="V1453" s="7" t="str">
        <f t="shared" si="203"/>
        <v>small</v>
      </c>
      <c r="W1453" s="7" t="str">
        <f t="shared" si="204"/>
        <v>Small</v>
      </c>
      <c r="X1453" s="9" t="str">
        <f>LEFT(A1453,2)</f>
        <v>10</v>
      </c>
      <c r="Y1453" s="9" t="str">
        <f>RIGHT(A1453,3)</f>
        <v>259</v>
      </c>
      <c r="Z1453" s="9" t="str">
        <f t="shared" si="205"/>
        <v>ic Car</v>
      </c>
      <c r="AA1453" s="9" t="str">
        <f t="shared" si="206"/>
        <v>ppe</v>
      </c>
    </row>
    <row r="1454" spans="1:27" x14ac:dyDescent="0.25">
      <c r="A1454">
        <v>10271</v>
      </c>
      <c r="B1454">
        <v>45</v>
      </c>
      <c r="C1454">
        <v>64.739999999999995</v>
      </c>
      <c r="D1454">
        <v>2</v>
      </c>
      <c r="E1454" s="1">
        <v>41209.00277777778</v>
      </c>
      <c r="F1454" s="1">
        <v>41210.083599537036</v>
      </c>
      <c r="G1454" t="s">
        <v>16</v>
      </c>
      <c r="H1454" t="s">
        <v>107</v>
      </c>
      <c r="I1454" t="s">
        <v>156</v>
      </c>
      <c r="J1454" t="s">
        <v>35</v>
      </c>
      <c r="K1454">
        <v>97562</v>
      </c>
      <c r="L1454" t="s">
        <v>20</v>
      </c>
      <c r="M1454" t="s">
        <v>21</v>
      </c>
      <c r="N1454" t="s">
        <v>157</v>
      </c>
      <c r="O1454" t="s">
        <v>158</v>
      </c>
      <c r="P1454" s="14" t="str">
        <f t="shared" si="198"/>
        <v>Valarie Nelson</v>
      </c>
      <c r="Q1454" s="14" t="str">
        <f t="shared" si="199"/>
        <v>Valarie Nelson</v>
      </c>
      <c r="R1454" t="s">
        <v>24</v>
      </c>
      <c r="S1454" s="7">
        <f t="shared" si="200"/>
        <v>5</v>
      </c>
      <c r="T1454" s="7" t="str">
        <f t="shared" si="201"/>
        <v>Small</v>
      </c>
      <c r="U1454" s="7" t="str">
        <f t="shared" si="202"/>
        <v>SMALL</v>
      </c>
      <c r="V1454" s="7" t="str">
        <f t="shared" si="203"/>
        <v>small</v>
      </c>
      <c r="W1454" s="7" t="str">
        <f t="shared" si="204"/>
        <v>Small</v>
      </c>
      <c r="X1454" s="9" t="str">
        <f>LEFT(A1454,2)</f>
        <v>10</v>
      </c>
      <c r="Y1454" s="9" t="str">
        <f>RIGHT(A1454,3)</f>
        <v>271</v>
      </c>
      <c r="Z1454" s="9" t="str">
        <f t="shared" si="205"/>
        <v>ic Car</v>
      </c>
      <c r="AA1454" s="9" t="str">
        <f t="shared" si="206"/>
        <v>ppe</v>
      </c>
    </row>
    <row r="1455" spans="1:27" x14ac:dyDescent="0.25">
      <c r="A1455">
        <v>10282</v>
      </c>
      <c r="B1455">
        <v>29</v>
      </c>
      <c r="C1455">
        <v>46.82</v>
      </c>
      <c r="D1455">
        <v>11</v>
      </c>
      <c r="E1455" s="1">
        <v>41360.069444444445</v>
      </c>
      <c r="F1455" s="1">
        <v>41362.426516203705</v>
      </c>
      <c r="G1455" t="s">
        <v>16</v>
      </c>
      <c r="H1455" t="s">
        <v>107</v>
      </c>
      <c r="I1455" t="s">
        <v>156</v>
      </c>
      <c r="J1455" t="s">
        <v>35</v>
      </c>
      <c r="K1455">
        <v>97562</v>
      </c>
      <c r="L1455" t="s">
        <v>20</v>
      </c>
      <c r="M1455" t="s">
        <v>21</v>
      </c>
      <c r="N1455" t="s">
        <v>157</v>
      </c>
      <c r="O1455" t="s">
        <v>158</v>
      </c>
      <c r="P1455" s="14" t="str">
        <f t="shared" si="198"/>
        <v>Valarie Nelson</v>
      </c>
      <c r="Q1455" s="14" t="str">
        <f t="shared" si="199"/>
        <v>Valarie Nelson</v>
      </c>
      <c r="R1455" t="s">
        <v>24</v>
      </c>
      <c r="S1455" s="7">
        <f t="shared" si="200"/>
        <v>5</v>
      </c>
      <c r="T1455" s="7" t="str">
        <f t="shared" si="201"/>
        <v>Small</v>
      </c>
      <c r="U1455" s="7" t="str">
        <f t="shared" si="202"/>
        <v>SMALL</v>
      </c>
      <c r="V1455" s="7" t="str">
        <f t="shared" si="203"/>
        <v>small</v>
      </c>
      <c r="W1455" s="7" t="str">
        <f t="shared" si="204"/>
        <v>Small</v>
      </c>
      <c r="X1455" s="9" t="str">
        <f>LEFT(A1455,2)</f>
        <v>10</v>
      </c>
      <c r="Y1455" s="9" t="str">
        <f>RIGHT(A1455,3)</f>
        <v>282</v>
      </c>
      <c r="Z1455" s="9" t="str">
        <f t="shared" si="205"/>
        <v>ic Car</v>
      </c>
      <c r="AA1455" s="9" t="str">
        <f t="shared" si="206"/>
        <v>ppe</v>
      </c>
    </row>
    <row r="1456" spans="1:27" x14ac:dyDescent="0.25">
      <c r="A1456">
        <v>10292</v>
      </c>
      <c r="B1456">
        <v>40</v>
      </c>
      <c r="C1456">
        <v>53.75</v>
      </c>
      <c r="D1456">
        <v>5</v>
      </c>
      <c r="E1456" s="1">
        <v>41871.02847222222</v>
      </c>
      <c r="F1456" s="1">
        <v>41872.502222222225</v>
      </c>
      <c r="G1456" t="s">
        <v>16</v>
      </c>
      <c r="H1456" t="s">
        <v>107</v>
      </c>
      <c r="I1456" t="s">
        <v>18</v>
      </c>
      <c r="J1456" t="s">
        <v>19</v>
      </c>
      <c r="K1456">
        <v>10022</v>
      </c>
      <c r="L1456" t="s">
        <v>20</v>
      </c>
      <c r="M1456" t="s">
        <v>21</v>
      </c>
      <c r="N1456" t="s">
        <v>22</v>
      </c>
      <c r="O1456" t="s">
        <v>23</v>
      </c>
      <c r="P1456" s="14" t="str">
        <f t="shared" si="198"/>
        <v>Kwai Yu</v>
      </c>
      <c r="Q1456" s="14" t="str">
        <f t="shared" si="199"/>
        <v>Kwai Yu</v>
      </c>
      <c r="R1456" t="s">
        <v>24</v>
      </c>
      <c r="S1456" s="7">
        <f t="shared" si="200"/>
        <v>5</v>
      </c>
      <c r="T1456" s="7" t="str">
        <f t="shared" si="201"/>
        <v>Small</v>
      </c>
      <c r="U1456" s="7" t="str">
        <f t="shared" si="202"/>
        <v>SMALL</v>
      </c>
      <c r="V1456" s="7" t="str">
        <f t="shared" si="203"/>
        <v>small</v>
      </c>
      <c r="W1456" s="7" t="str">
        <f t="shared" si="204"/>
        <v>Small</v>
      </c>
      <c r="X1456" s="9" t="str">
        <f>LEFT(A1456,2)</f>
        <v>10</v>
      </c>
      <c r="Y1456" s="9" t="str">
        <f>RIGHT(A1456,3)</f>
        <v>292</v>
      </c>
      <c r="Z1456" s="9" t="str">
        <f t="shared" si="205"/>
        <v>ic Car</v>
      </c>
      <c r="AA1456" s="9" t="str">
        <f t="shared" si="206"/>
        <v>ppe</v>
      </c>
    </row>
    <row r="1457" spans="1:27" x14ac:dyDescent="0.25">
      <c r="A1457">
        <v>10305</v>
      </c>
      <c r="B1457">
        <v>45</v>
      </c>
      <c r="C1457">
        <v>61.85</v>
      </c>
      <c r="D1457">
        <v>2</v>
      </c>
      <c r="E1457" s="1">
        <v>41817.972916666666</v>
      </c>
      <c r="F1457" s="1">
        <v>41819.129189814812</v>
      </c>
      <c r="G1457" t="s">
        <v>16</v>
      </c>
      <c r="H1457" t="s">
        <v>107</v>
      </c>
      <c r="I1457" t="s">
        <v>71</v>
      </c>
      <c r="J1457" t="s">
        <v>72</v>
      </c>
      <c r="K1457">
        <v>51247</v>
      </c>
      <c r="L1457" t="s">
        <v>20</v>
      </c>
      <c r="M1457" t="s">
        <v>21</v>
      </c>
      <c r="N1457" t="s">
        <v>73</v>
      </c>
      <c r="O1457" t="s">
        <v>74</v>
      </c>
      <c r="P1457" s="14" t="str">
        <f t="shared" si="198"/>
        <v>Marta Hernandez</v>
      </c>
      <c r="Q1457" s="14" t="str">
        <f t="shared" si="199"/>
        <v>Marta Hernandez</v>
      </c>
      <c r="R1457" t="s">
        <v>24</v>
      </c>
      <c r="S1457" s="7">
        <f t="shared" si="200"/>
        <v>5</v>
      </c>
      <c r="T1457" s="7" t="str">
        <f t="shared" si="201"/>
        <v>Small</v>
      </c>
      <c r="U1457" s="7" t="str">
        <f t="shared" si="202"/>
        <v>SMALL</v>
      </c>
      <c r="V1457" s="7" t="str">
        <f t="shared" si="203"/>
        <v>small</v>
      </c>
      <c r="W1457" s="7" t="str">
        <f t="shared" si="204"/>
        <v>Small</v>
      </c>
      <c r="X1457" s="9" t="str">
        <f>LEFT(A1457,2)</f>
        <v>10</v>
      </c>
      <c r="Y1457" s="9" t="str">
        <f>RIGHT(A1457,3)</f>
        <v>305</v>
      </c>
      <c r="Z1457" s="9" t="str">
        <f t="shared" si="205"/>
        <v>ic Car</v>
      </c>
      <c r="AA1457" s="9" t="str">
        <f t="shared" si="206"/>
        <v>ppe</v>
      </c>
    </row>
    <row r="1458" spans="1:27" x14ac:dyDescent="0.25">
      <c r="A1458">
        <v>10314</v>
      </c>
      <c r="B1458">
        <v>44</v>
      </c>
      <c r="C1458">
        <v>53.18</v>
      </c>
      <c r="D1458">
        <v>11</v>
      </c>
      <c r="E1458" s="1">
        <v>41169.010416666664</v>
      </c>
      <c r="F1458" s="1">
        <v>41169.15347222222</v>
      </c>
      <c r="G1458" t="s">
        <v>16</v>
      </c>
      <c r="H1458" t="s">
        <v>107</v>
      </c>
      <c r="I1458" t="s">
        <v>268</v>
      </c>
      <c r="K1458">
        <v>8200</v>
      </c>
      <c r="L1458" t="s">
        <v>181</v>
      </c>
      <c r="M1458" t="s">
        <v>27</v>
      </c>
      <c r="N1458" t="s">
        <v>269</v>
      </c>
      <c r="O1458" t="s">
        <v>270</v>
      </c>
      <c r="P1458" s="14" t="str">
        <f t="shared" si="198"/>
        <v>Palle Ibsen</v>
      </c>
      <c r="Q1458" s="14" t="str">
        <f t="shared" si="199"/>
        <v>Palle Ibsen</v>
      </c>
      <c r="R1458" t="s">
        <v>24</v>
      </c>
      <c r="S1458" s="7">
        <f t="shared" si="200"/>
        <v>5</v>
      </c>
      <c r="T1458" s="7" t="str">
        <f t="shared" si="201"/>
        <v>Small</v>
      </c>
      <c r="U1458" s="7" t="str">
        <f t="shared" si="202"/>
        <v>SMALL</v>
      </c>
      <c r="V1458" s="7" t="str">
        <f t="shared" si="203"/>
        <v>small</v>
      </c>
      <c r="W1458" s="7" t="str">
        <f t="shared" si="204"/>
        <v>Small</v>
      </c>
      <c r="X1458" s="9" t="str">
        <f>LEFT(A1458,2)</f>
        <v>10</v>
      </c>
      <c r="Y1458" s="9" t="str">
        <f>RIGHT(A1458,3)</f>
        <v>314</v>
      </c>
      <c r="Z1458" s="9" t="str">
        <f t="shared" si="205"/>
        <v>ic Car</v>
      </c>
      <c r="AA1458" s="9" t="str">
        <f t="shared" si="206"/>
        <v>ppe</v>
      </c>
    </row>
    <row r="1459" spans="1:27" x14ac:dyDescent="0.25">
      <c r="A1459">
        <v>10324</v>
      </c>
      <c r="B1459">
        <v>25</v>
      </c>
      <c r="C1459">
        <v>69.16</v>
      </c>
      <c r="D1459">
        <v>14</v>
      </c>
      <c r="E1459" s="1">
        <v>42639.032638888886</v>
      </c>
      <c r="F1459" s="1">
        <v>42640.592453703706</v>
      </c>
      <c r="G1459" t="s">
        <v>16</v>
      </c>
      <c r="H1459" t="s">
        <v>107</v>
      </c>
      <c r="I1459" t="s">
        <v>18</v>
      </c>
      <c r="J1459" t="s">
        <v>19</v>
      </c>
      <c r="K1459">
        <v>10022</v>
      </c>
      <c r="L1459" t="s">
        <v>20</v>
      </c>
      <c r="M1459" t="s">
        <v>21</v>
      </c>
      <c r="N1459" t="s">
        <v>60</v>
      </c>
      <c r="O1459" t="s">
        <v>61</v>
      </c>
      <c r="P1459" s="14" t="str">
        <f t="shared" si="198"/>
        <v>Michael Frick</v>
      </c>
      <c r="Q1459" s="14" t="str">
        <f t="shared" si="199"/>
        <v>Michael Frick</v>
      </c>
      <c r="R1459" t="s">
        <v>24</v>
      </c>
      <c r="S1459" s="7">
        <f t="shared" si="200"/>
        <v>5</v>
      </c>
      <c r="T1459" s="7" t="str">
        <f t="shared" si="201"/>
        <v>Small</v>
      </c>
      <c r="U1459" s="7" t="str">
        <f t="shared" si="202"/>
        <v>SMALL</v>
      </c>
      <c r="V1459" s="7" t="str">
        <f t="shared" si="203"/>
        <v>small</v>
      </c>
      <c r="W1459" s="7" t="str">
        <f t="shared" si="204"/>
        <v>Small</v>
      </c>
      <c r="X1459" s="9" t="str">
        <f>LEFT(A1459,2)</f>
        <v>10</v>
      </c>
      <c r="Y1459" s="9" t="str">
        <f>RIGHT(A1459,3)</f>
        <v>324</v>
      </c>
      <c r="Z1459" s="9" t="str">
        <f t="shared" si="205"/>
        <v>ic Car</v>
      </c>
      <c r="AA1459" s="9" t="str">
        <f t="shared" si="206"/>
        <v>ppe</v>
      </c>
    </row>
    <row r="1460" spans="1:27" x14ac:dyDescent="0.25">
      <c r="A1460">
        <v>10336</v>
      </c>
      <c r="B1460">
        <v>45</v>
      </c>
      <c r="C1460">
        <v>100</v>
      </c>
      <c r="D1460">
        <v>4</v>
      </c>
      <c r="E1460" s="1">
        <v>42829.953472222223</v>
      </c>
      <c r="F1460" s="1">
        <v>42830.248923611114</v>
      </c>
      <c r="G1460" t="s">
        <v>16</v>
      </c>
      <c r="H1460" t="s">
        <v>107</v>
      </c>
      <c r="I1460" t="s">
        <v>30</v>
      </c>
      <c r="K1460">
        <v>75012</v>
      </c>
      <c r="L1460" t="s">
        <v>26</v>
      </c>
      <c r="M1460" t="s">
        <v>27</v>
      </c>
      <c r="N1460" t="s">
        <v>223</v>
      </c>
      <c r="O1460" t="s">
        <v>224</v>
      </c>
      <c r="P1460" s="14" t="str">
        <f t="shared" si="198"/>
        <v>Marie Bertrand</v>
      </c>
      <c r="Q1460" s="14" t="str">
        <f t="shared" si="199"/>
        <v>Marie Bertrand</v>
      </c>
      <c r="R1460" t="s">
        <v>33</v>
      </c>
      <c r="S1460" s="7">
        <f t="shared" si="200"/>
        <v>6</v>
      </c>
      <c r="T1460" s="7" t="str">
        <f t="shared" si="201"/>
        <v>Medium</v>
      </c>
      <c r="U1460" s="7" t="str">
        <f t="shared" si="202"/>
        <v>MEDIUM</v>
      </c>
      <c r="V1460" s="7" t="str">
        <f t="shared" si="203"/>
        <v>medium</v>
      </c>
      <c r="W1460" s="7" t="str">
        <f t="shared" si="204"/>
        <v>Medium</v>
      </c>
      <c r="X1460" s="9" t="str">
        <f>LEFT(A1460,2)</f>
        <v>10</v>
      </c>
      <c r="Y1460" s="9" t="str">
        <f>RIGHT(A1460,3)</f>
        <v>336</v>
      </c>
      <c r="Z1460" s="9" t="str">
        <f t="shared" si="205"/>
        <v>ic Car</v>
      </c>
      <c r="AA1460" s="9" t="str">
        <f t="shared" si="206"/>
        <v>ppe</v>
      </c>
    </row>
    <row r="1461" spans="1:27" x14ac:dyDescent="0.25">
      <c r="A1461">
        <v>10349</v>
      </c>
      <c r="B1461">
        <v>48</v>
      </c>
      <c r="C1461">
        <v>47.4</v>
      </c>
      <c r="D1461">
        <v>4</v>
      </c>
      <c r="E1461" s="1">
        <v>42514.037499999999</v>
      </c>
      <c r="F1461" s="1">
        <v>42514.773553240739</v>
      </c>
      <c r="G1461" t="s">
        <v>16</v>
      </c>
      <c r="H1461" t="s">
        <v>107</v>
      </c>
      <c r="I1461" t="s">
        <v>18</v>
      </c>
      <c r="J1461" t="s">
        <v>19</v>
      </c>
      <c r="K1461">
        <v>10022</v>
      </c>
      <c r="L1461" t="s">
        <v>20</v>
      </c>
      <c r="M1461" t="s">
        <v>21</v>
      </c>
      <c r="N1461" t="s">
        <v>36</v>
      </c>
      <c r="O1461" t="s">
        <v>258</v>
      </c>
      <c r="P1461" s="14" t="str">
        <f t="shared" si="198"/>
        <v>Jeff Young</v>
      </c>
      <c r="Q1461" s="14" t="str">
        <f t="shared" si="199"/>
        <v>Jeff Young</v>
      </c>
      <c r="R1461" t="s">
        <v>24</v>
      </c>
      <c r="S1461" s="7">
        <f t="shared" si="200"/>
        <v>5</v>
      </c>
      <c r="T1461" s="7" t="str">
        <f t="shared" si="201"/>
        <v>Small</v>
      </c>
      <c r="U1461" s="7" t="str">
        <f t="shared" si="202"/>
        <v>SMALL</v>
      </c>
      <c r="V1461" s="7" t="str">
        <f t="shared" si="203"/>
        <v>small</v>
      </c>
      <c r="W1461" s="7" t="str">
        <f t="shared" si="204"/>
        <v>Small</v>
      </c>
      <c r="X1461" s="9" t="str">
        <f>LEFT(A1461,2)</f>
        <v>10</v>
      </c>
      <c r="Y1461" s="9" t="str">
        <f>RIGHT(A1461,3)</f>
        <v>349</v>
      </c>
      <c r="Z1461" s="9" t="str">
        <f t="shared" si="205"/>
        <v>ic Car</v>
      </c>
      <c r="AA1461" s="9" t="str">
        <f t="shared" si="206"/>
        <v>ppe</v>
      </c>
    </row>
    <row r="1462" spans="1:27" x14ac:dyDescent="0.25">
      <c r="A1462">
        <v>10358</v>
      </c>
      <c r="B1462">
        <v>44</v>
      </c>
      <c r="C1462">
        <v>60.76</v>
      </c>
      <c r="D1462">
        <v>14</v>
      </c>
      <c r="E1462" s="1">
        <v>41636.051388888889</v>
      </c>
      <c r="F1462" s="1">
        <v>41637.748865740738</v>
      </c>
      <c r="G1462" t="s">
        <v>16</v>
      </c>
      <c r="H1462" t="s">
        <v>107</v>
      </c>
      <c r="I1462" t="s">
        <v>103</v>
      </c>
      <c r="K1462">
        <v>28034</v>
      </c>
      <c r="L1462" t="s">
        <v>104</v>
      </c>
      <c r="M1462" t="s">
        <v>27</v>
      </c>
      <c r="N1462" t="s">
        <v>105</v>
      </c>
      <c r="O1462" t="s">
        <v>106</v>
      </c>
      <c r="P1462" s="14" t="str">
        <f t="shared" si="198"/>
        <v>Diego Freyre</v>
      </c>
      <c r="Q1462" s="14" t="str">
        <f t="shared" si="199"/>
        <v>Diego Freyre</v>
      </c>
      <c r="R1462" t="s">
        <v>24</v>
      </c>
      <c r="S1462" s="7">
        <f t="shared" si="200"/>
        <v>5</v>
      </c>
      <c r="T1462" s="7" t="str">
        <f t="shared" si="201"/>
        <v>Small</v>
      </c>
      <c r="U1462" s="7" t="str">
        <f t="shared" si="202"/>
        <v>SMALL</v>
      </c>
      <c r="V1462" s="7" t="str">
        <f t="shared" si="203"/>
        <v>small</v>
      </c>
      <c r="W1462" s="7" t="str">
        <f t="shared" si="204"/>
        <v>Small</v>
      </c>
      <c r="X1462" s="9" t="str">
        <f>LEFT(A1462,2)</f>
        <v>10</v>
      </c>
      <c r="Y1462" s="9" t="str">
        <f>RIGHT(A1462,3)</f>
        <v>358</v>
      </c>
      <c r="Z1462" s="9" t="str">
        <f t="shared" si="205"/>
        <v>ic Car</v>
      </c>
      <c r="AA1462" s="9" t="str">
        <f t="shared" si="206"/>
        <v>ppe</v>
      </c>
    </row>
    <row r="1463" spans="1:27" x14ac:dyDescent="0.25">
      <c r="A1463">
        <v>10371</v>
      </c>
      <c r="B1463">
        <v>25</v>
      </c>
      <c r="C1463">
        <v>97.27</v>
      </c>
      <c r="D1463">
        <v>12</v>
      </c>
      <c r="E1463" s="1">
        <v>41321.073611111111</v>
      </c>
      <c r="F1463" s="1">
        <v>41322.535381944443</v>
      </c>
      <c r="G1463" t="s">
        <v>16</v>
      </c>
      <c r="H1463" t="s">
        <v>107</v>
      </c>
      <c r="I1463" t="s">
        <v>156</v>
      </c>
      <c r="J1463" t="s">
        <v>35</v>
      </c>
      <c r="K1463">
        <v>97562</v>
      </c>
      <c r="L1463" t="s">
        <v>20</v>
      </c>
      <c r="M1463" t="s">
        <v>21</v>
      </c>
      <c r="N1463" t="s">
        <v>157</v>
      </c>
      <c r="O1463" t="s">
        <v>158</v>
      </c>
      <c r="P1463" s="14" t="str">
        <f t="shared" si="198"/>
        <v>Valarie Nelson</v>
      </c>
      <c r="Q1463" s="14" t="str">
        <f t="shared" si="199"/>
        <v>Valarie Nelson</v>
      </c>
      <c r="R1463" t="s">
        <v>24</v>
      </c>
      <c r="S1463" s="7">
        <f t="shared" si="200"/>
        <v>5</v>
      </c>
      <c r="T1463" s="7" t="str">
        <f t="shared" si="201"/>
        <v>Small</v>
      </c>
      <c r="U1463" s="7" t="str">
        <f t="shared" si="202"/>
        <v>SMALL</v>
      </c>
      <c r="V1463" s="7" t="str">
        <f t="shared" si="203"/>
        <v>small</v>
      </c>
      <c r="W1463" s="7" t="str">
        <f t="shared" si="204"/>
        <v>Small</v>
      </c>
      <c r="X1463" s="9" t="str">
        <f>LEFT(A1463,2)</f>
        <v>10</v>
      </c>
      <c r="Y1463" s="9" t="str">
        <f>RIGHT(A1463,3)</f>
        <v>371</v>
      </c>
      <c r="Z1463" s="9" t="str">
        <f t="shared" si="205"/>
        <v>ic Car</v>
      </c>
      <c r="AA1463" s="9" t="str">
        <f t="shared" si="206"/>
        <v>ppe</v>
      </c>
    </row>
    <row r="1464" spans="1:27" x14ac:dyDescent="0.25">
      <c r="A1464">
        <v>10383</v>
      </c>
      <c r="B1464">
        <v>22</v>
      </c>
      <c r="C1464">
        <v>91.76</v>
      </c>
      <c r="D1464">
        <v>2</v>
      </c>
      <c r="E1464" s="1">
        <v>41307.022222222222</v>
      </c>
      <c r="F1464" s="1">
        <v>41307.717858796299</v>
      </c>
      <c r="G1464" t="s">
        <v>16</v>
      </c>
      <c r="H1464" t="s">
        <v>107</v>
      </c>
      <c r="I1464" t="s">
        <v>103</v>
      </c>
      <c r="K1464">
        <v>28034</v>
      </c>
      <c r="L1464" t="s">
        <v>104</v>
      </c>
      <c r="M1464" t="s">
        <v>27</v>
      </c>
      <c r="N1464" t="s">
        <v>105</v>
      </c>
      <c r="O1464" t="s">
        <v>106</v>
      </c>
      <c r="P1464" s="14" t="str">
        <f t="shared" si="198"/>
        <v>Diego Freyre</v>
      </c>
      <c r="Q1464" s="14" t="str">
        <f t="shared" si="199"/>
        <v>Diego Freyre</v>
      </c>
      <c r="R1464" t="s">
        <v>24</v>
      </c>
      <c r="S1464" s="7">
        <f t="shared" si="200"/>
        <v>5</v>
      </c>
      <c r="T1464" s="7" t="str">
        <f t="shared" si="201"/>
        <v>Small</v>
      </c>
      <c r="U1464" s="7" t="str">
        <f t="shared" si="202"/>
        <v>SMALL</v>
      </c>
      <c r="V1464" s="7" t="str">
        <f t="shared" si="203"/>
        <v>small</v>
      </c>
      <c r="W1464" s="7" t="str">
        <f t="shared" si="204"/>
        <v>Small</v>
      </c>
      <c r="X1464" s="9" t="str">
        <f>LEFT(A1464,2)</f>
        <v>10</v>
      </c>
      <c r="Y1464" s="9" t="str">
        <f>RIGHT(A1464,3)</f>
        <v>383</v>
      </c>
      <c r="Z1464" s="9" t="str">
        <f t="shared" si="205"/>
        <v>ic Car</v>
      </c>
      <c r="AA1464" s="9" t="str">
        <f t="shared" si="206"/>
        <v>ppe</v>
      </c>
    </row>
    <row r="1465" spans="1:27" x14ac:dyDescent="0.25">
      <c r="A1465">
        <v>10394</v>
      </c>
      <c r="B1465">
        <v>31</v>
      </c>
      <c r="C1465">
        <v>50.29</v>
      </c>
      <c r="D1465">
        <v>2</v>
      </c>
      <c r="E1465" s="1">
        <v>40987.011111111111</v>
      </c>
      <c r="F1465" s="1">
        <v>40988.659837962965</v>
      </c>
      <c r="G1465" t="s">
        <v>16</v>
      </c>
      <c r="H1465" t="s">
        <v>107</v>
      </c>
      <c r="I1465" t="s">
        <v>103</v>
      </c>
      <c r="K1465">
        <v>28034</v>
      </c>
      <c r="L1465" t="s">
        <v>104</v>
      </c>
      <c r="M1465" t="s">
        <v>27</v>
      </c>
      <c r="N1465" t="s">
        <v>105</v>
      </c>
      <c r="O1465" t="s">
        <v>106</v>
      </c>
      <c r="P1465" s="14" t="str">
        <f t="shared" si="198"/>
        <v>Diego Freyre</v>
      </c>
      <c r="Q1465" s="14" t="str">
        <f t="shared" si="199"/>
        <v>Diego Freyre</v>
      </c>
      <c r="R1465" t="s">
        <v>24</v>
      </c>
      <c r="S1465" s="7">
        <f t="shared" si="200"/>
        <v>5</v>
      </c>
      <c r="T1465" s="7" t="str">
        <f t="shared" si="201"/>
        <v>Small</v>
      </c>
      <c r="U1465" s="7" t="str">
        <f t="shared" si="202"/>
        <v>SMALL</v>
      </c>
      <c r="V1465" s="7" t="str">
        <f t="shared" si="203"/>
        <v>small</v>
      </c>
      <c r="W1465" s="7" t="str">
        <f t="shared" si="204"/>
        <v>Small</v>
      </c>
      <c r="X1465" s="9" t="str">
        <f>LEFT(A1465,2)</f>
        <v>10</v>
      </c>
      <c r="Y1465" s="9" t="str">
        <f>RIGHT(A1465,3)</f>
        <v>394</v>
      </c>
      <c r="Z1465" s="9" t="str">
        <f t="shared" si="205"/>
        <v>ic Car</v>
      </c>
      <c r="AA1465" s="9" t="str">
        <f t="shared" si="206"/>
        <v>ppe</v>
      </c>
    </row>
    <row r="1466" spans="1:27" x14ac:dyDescent="0.25">
      <c r="A1466">
        <v>10412</v>
      </c>
      <c r="B1466">
        <v>21</v>
      </c>
      <c r="C1466">
        <v>52.6</v>
      </c>
      <c r="D1466">
        <v>2</v>
      </c>
      <c r="E1466" s="1">
        <v>41729.073611111111</v>
      </c>
      <c r="F1466" s="1">
        <v>41730.762349537035</v>
      </c>
      <c r="G1466" t="s">
        <v>16</v>
      </c>
      <c r="H1466" t="s">
        <v>107</v>
      </c>
      <c r="I1466" t="s">
        <v>103</v>
      </c>
      <c r="K1466">
        <v>28034</v>
      </c>
      <c r="L1466" t="s">
        <v>104</v>
      </c>
      <c r="M1466" t="s">
        <v>27</v>
      </c>
      <c r="N1466" t="s">
        <v>105</v>
      </c>
      <c r="O1466" t="s">
        <v>106</v>
      </c>
      <c r="P1466" s="14" t="str">
        <f t="shared" si="198"/>
        <v>Diego Freyre</v>
      </c>
      <c r="Q1466" s="14" t="str">
        <f t="shared" si="199"/>
        <v>Diego Freyre</v>
      </c>
      <c r="R1466" t="s">
        <v>24</v>
      </c>
      <c r="S1466" s="7">
        <f t="shared" si="200"/>
        <v>5</v>
      </c>
      <c r="T1466" s="7" t="str">
        <f t="shared" si="201"/>
        <v>Small</v>
      </c>
      <c r="U1466" s="7" t="str">
        <f t="shared" si="202"/>
        <v>SMALL</v>
      </c>
      <c r="V1466" s="7" t="str">
        <f t="shared" si="203"/>
        <v>small</v>
      </c>
      <c r="W1466" s="7" t="str">
        <f t="shared" si="204"/>
        <v>Small</v>
      </c>
      <c r="X1466" s="9" t="str">
        <f>LEFT(A1466,2)</f>
        <v>10</v>
      </c>
      <c r="Y1466" s="9" t="str">
        <f>RIGHT(A1466,3)</f>
        <v>412</v>
      </c>
      <c r="Z1466" s="9" t="str">
        <f t="shared" si="205"/>
        <v>ic Car</v>
      </c>
      <c r="AA1466" s="9" t="str">
        <f t="shared" si="206"/>
        <v>ppe</v>
      </c>
    </row>
    <row r="1467" spans="1:27" x14ac:dyDescent="0.25">
      <c r="A1467">
        <v>10425</v>
      </c>
      <c r="B1467">
        <v>55</v>
      </c>
      <c r="C1467">
        <v>46.82</v>
      </c>
      <c r="D1467">
        <v>1</v>
      </c>
      <c r="E1467" s="1">
        <v>41153.052777777775</v>
      </c>
      <c r="F1467" s="1">
        <v>41155.943518518521</v>
      </c>
      <c r="G1467" t="s">
        <v>171</v>
      </c>
      <c r="H1467" t="s">
        <v>107</v>
      </c>
      <c r="I1467" t="s">
        <v>68</v>
      </c>
      <c r="K1467">
        <v>44000</v>
      </c>
      <c r="L1467" t="s">
        <v>26</v>
      </c>
      <c r="M1467" t="s">
        <v>27</v>
      </c>
      <c r="N1467" t="s">
        <v>69</v>
      </c>
      <c r="O1467" t="s">
        <v>70</v>
      </c>
      <c r="P1467" s="14" t="str">
        <f t="shared" si="198"/>
        <v>Janine Labrune</v>
      </c>
      <c r="Q1467" s="14" t="str">
        <f t="shared" si="199"/>
        <v>Janine Labrune</v>
      </c>
      <c r="R1467" t="s">
        <v>24</v>
      </c>
      <c r="S1467" s="7">
        <f t="shared" si="200"/>
        <v>5</v>
      </c>
      <c r="T1467" s="7" t="str">
        <f t="shared" si="201"/>
        <v>Small</v>
      </c>
      <c r="U1467" s="7" t="str">
        <f t="shared" si="202"/>
        <v>SMALL</v>
      </c>
      <c r="V1467" s="7" t="str">
        <f t="shared" si="203"/>
        <v>small</v>
      </c>
      <c r="W1467" s="7" t="str">
        <f t="shared" si="204"/>
        <v>Small</v>
      </c>
      <c r="X1467" s="9" t="str">
        <f>LEFT(A1467,2)</f>
        <v>10</v>
      </c>
      <c r="Y1467" s="9" t="str">
        <f>RIGHT(A1467,3)</f>
        <v>425</v>
      </c>
      <c r="Z1467" s="9" t="str">
        <f t="shared" si="205"/>
        <v>ic Car</v>
      </c>
      <c r="AA1467" s="9" t="str">
        <f t="shared" si="206"/>
        <v>Pro</v>
      </c>
    </row>
    <row r="1468" spans="1:27" x14ac:dyDescent="0.25">
      <c r="A1468">
        <v>10107</v>
      </c>
      <c r="B1468">
        <v>25</v>
      </c>
      <c r="C1468">
        <v>100</v>
      </c>
      <c r="D1468">
        <v>3</v>
      </c>
      <c r="E1468" s="1">
        <v>42019.047222222223</v>
      </c>
      <c r="F1468" s="1">
        <v>42021.835532407407</v>
      </c>
      <c r="G1468" t="s">
        <v>16</v>
      </c>
      <c r="H1468" t="s">
        <v>17</v>
      </c>
      <c r="I1468" t="s">
        <v>18</v>
      </c>
      <c r="J1468" t="s">
        <v>19</v>
      </c>
      <c r="K1468">
        <v>10022</v>
      </c>
      <c r="L1468" t="s">
        <v>20</v>
      </c>
      <c r="M1468" t="s">
        <v>21</v>
      </c>
      <c r="N1468" t="s">
        <v>22</v>
      </c>
      <c r="O1468" t="s">
        <v>23</v>
      </c>
      <c r="P1468" s="14" t="str">
        <f t="shared" si="198"/>
        <v>Kwai Yu</v>
      </c>
      <c r="Q1468" s="14" t="str">
        <f t="shared" si="199"/>
        <v>Kwai Yu</v>
      </c>
      <c r="R1468" t="s">
        <v>24</v>
      </c>
      <c r="S1468" s="7">
        <f t="shared" si="200"/>
        <v>5</v>
      </c>
      <c r="T1468" s="7" t="str">
        <f t="shared" si="201"/>
        <v>Small</v>
      </c>
      <c r="U1468" s="7" t="str">
        <f t="shared" si="202"/>
        <v>SMALL</v>
      </c>
      <c r="V1468" s="7" t="str">
        <f t="shared" si="203"/>
        <v>small</v>
      </c>
      <c r="W1468" s="7" t="str">
        <f t="shared" si="204"/>
        <v>Small</v>
      </c>
      <c r="X1468" s="9" t="str">
        <f>LEFT(A1468,2)</f>
        <v>10</v>
      </c>
      <c r="Y1468" s="9" t="str">
        <f>RIGHT(A1468,3)</f>
        <v>107</v>
      </c>
      <c r="Z1468" s="9" t="str">
        <f t="shared" si="205"/>
        <v>cycles</v>
      </c>
      <c r="AA1468" s="9" t="str">
        <f t="shared" si="206"/>
        <v>ppe</v>
      </c>
    </row>
    <row r="1469" spans="1:27" x14ac:dyDescent="0.25">
      <c r="A1469">
        <v>10120</v>
      </c>
      <c r="B1469">
        <v>35</v>
      </c>
      <c r="C1469">
        <v>98.05</v>
      </c>
      <c r="D1469">
        <v>1</v>
      </c>
      <c r="E1469" s="1">
        <v>41995.056250000001</v>
      </c>
      <c r="F1469" s="1">
        <v>41996.985694444447</v>
      </c>
      <c r="G1469" t="s">
        <v>16</v>
      </c>
      <c r="H1469" t="s">
        <v>17</v>
      </c>
      <c r="I1469" t="s">
        <v>54</v>
      </c>
      <c r="J1469" t="s">
        <v>55</v>
      </c>
      <c r="K1469">
        <v>3004</v>
      </c>
      <c r="L1469" t="s">
        <v>56</v>
      </c>
      <c r="M1469" t="s">
        <v>57</v>
      </c>
      <c r="N1469" t="s">
        <v>58</v>
      </c>
      <c r="O1469" t="s">
        <v>59</v>
      </c>
      <c r="P1469" s="14" t="str">
        <f t="shared" si="198"/>
        <v>Peter Ferguson</v>
      </c>
      <c r="Q1469" s="14" t="str">
        <f t="shared" si="199"/>
        <v>Peter Ferguson</v>
      </c>
      <c r="R1469" t="s">
        <v>33</v>
      </c>
      <c r="S1469" s="7">
        <f t="shared" si="200"/>
        <v>6</v>
      </c>
      <c r="T1469" s="7" t="str">
        <f t="shared" si="201"/>
        <v>Medium</v>
      </c>
      <c r="U1469" s="7" t="str">
        <f t="shared" si="202"/>
        <v>MEDIUM</v>
      </c>
      <c r="V1469" s="7" t="str">
        <f t="shared" si="203"/>
        <v>medium</v>
      </c>
      <c r="W1469" s="7" t="str">
        <f t="shared" si="204"/>
        <v>Medium</v>
      </c>
      <c r="X1469" s="9" t="str">
        <f>LEFT(A1469,2)</f>
        <v>10</v>
      </c>
      <c r="Y1469" s="9" t="str">
        <f>RIGHT(A1469,3)</f>
        <v>120</v>
      </c>
      <c r="Z1469" s="9" t="str">
        <f t="shared" si="205"/>
        <v>cycles</v>
      </c>
      <c r="AA1469" s="9" t="str">
        <f t="shared" si="206"/>
        <v>ppe</v>
      </c>
    </row>
    <row r="1470" spans="1:27" x14ac:dyDescent="0.25">
      <c r="A1470">
        <v>10134</v>
      </c>
      <c r="B1470">
        <v>35</v>
      </c>
      <c r="C1470">
        <v>93.54</v>
      </c>
      <c r="D1470">
        <v>3</v>
      </c>
      <c r="E1470" s="1">
        <v>42533.988194444442</v>
      </c>
      <c r="F1470" s="1">
        <v>42536.553032407406</v>
      </c>
      <c r="G1470" t="s">
        <v>16</v>
      </c>
      <c r="H1470" t="s">
        <v>17</v>
      </c>
      <c r="I1470" t="s">
        <v>30</v>
      </c>
      <c r="K1470">
        <v>75508</v>
      </c>
      <c r="L1470" t="s">
        <v>26</v>
      </c>
      <c r="M1470" t="s">
        <v>27</v>
      </c>
      <c r="N1470" t="s">
        <v>31</v>
      </c>
      <c r="O1470" t="s">
        <v>32</v>
      </c>
      <c r="P1470" s="14" t="str">
        <f t="shared" si="198"/>
        <v>Daniel Da Cunha</v>
      </c>
      <c r="Q1470" s="14" t="str">
        <f t="shared" si="199"/>
        <v>Daniel Da Cunha</v>
      </c>
      <c r="R1470" t="s">
        <v>33</v>
      </c>
      <c r="S1470" s="7">
        <f t="shared" si="200"/>
        <v>6</v>
      </c>
      <c r="T1470" s="7" t="str">
        <f t="shared" si="201"/>
        <v>Medium</v>
      </c>
      <c r="U1470" s="7" t="str">
        <f t="shared" si="202"/>
        <v>MEDIUM</v>
      </c>
      <c r="V1470" s="7" t="str">
        <f t="shared" si="203"/>
        <v>medium</v>
      </c>
      <c r="W1470" s="7" t="str">
        <f t="shared" si="204"/>
        <v>Medium</v>
      </c>
      <c r="X1470" s="9" t="str">
        <f>LEFT(A1470,2)</f>
        <v>10</v>
      </c>
      <c r="Y1470" s="9" t="str">
        <f>RIGHT(A1470,3)</f>
        <v>134</v>
      </c>
      <c r="Z1470" s="9" t="str">
        <f t="shared" si="205"/>
        <v>cycles</v>
      </c>
      <c r="AA1470" s="9" t="str">
        <f t="shared" si="206"/>
        <v>ppe</v>
      </c>
    </row>
    <row r="1471" spans="1:27" x14ac:dyDescent="0.25">
      <c r="A1471">
        <v>10145</v>
      </c>
      <c r="B1471">
        <v>43</v>
      </c>
      <c r="C1471">
        <v>95.8</v>
      </c>
      <c r="D1471">
        <v>7</v>
      </c>
      <c r="E1471" s="1">
        <v>41908.055555555555</v>
      </c>
      <c r="F1471" s="1">
        <v>41910.334907407407</v>
      </c>
      <c r="G1471" t="s">
        <v>16</v>
      </c>
      <c r="H1471" t="s">
        <v>17</v>
      </c>
      <c r="I1471" t="s">
        <v>34</v>
      </c>
      <c r="J1471" t="s">
        <v>35</v>
      </c>
      <c r="K1471">
        <v>90003</v>
      </c>
      <c r="L1471" t="s">
        <v>20</v>
      </c>
      <c r="M1471" t="s">
        <v>21</v>
      </c>
      <c r="N1471" t="s">
        <v>36</v>
      </c>
      <c r="O1471" t="s">
        <v>37</v>
      </c>
      <c r="P1471" s="14" t="str">
        <f t="shared" si="198"/>
        <v>Julie Young</v>
      </c>
      <c r="Q1471" s="14" t="str">
        <f t="shared" si="199"/>
        <v>Julie Young</v>
      </c>
      <c r="R1471" t="s">
        <v>33</v>
      </c>
      <c r="S1471" s="7">
        <f t="shared" si="200"/>
        <v>6</v>
      </c>
      <c r="T1471" s="7" t="str">
        <f t="shared" si="201"/>
        <v>Medium</v>
      </c>
      <c r="U1471" s="7" t="str">
        <f t="shared" si="202"/>
        <v>MEDIUM</v>
      </c>
      <c r="V1471" s="7" t="str">
        <f t="shared" si="203"/>
        <v>medium</v>
      </c>
      <c r="W1471" s="7" t="str">
        <f t="shared" si="204"/>
        <v>Medium</v>
      </c>
      <c r="X1471" s="9" t="str">
        <f>LEFT(A1471,2)</f>
        <v>10</v>
      </c>
      <c r="Y1471" s="9" t="str">
        <f>RIGHT(A1471,3)</f>
        <v>145</v>
      </c>
      <c r="Z1471" s="9" t="str">
        <f t="shared" si="205"/>
        <v>cycles</v>
      </c>
      <c r="AA1471" s="9" t="str">
        <f t="shared" si="206"/>
        <v>ppe</v>
      </c>
    </row>
    <row r="1472" spans="1:27" x14ac:dyDescent="0.25">
      <c r="A1472">
        <v>10159</v>
      </c>
      <c r="B1472">
        <v>44</v>
      </c>
      <c r="C1472">
        <v>100</v>
      </c>
      <c r="D1472">
        <v>15</v>
      </c>
      <c r="E1472" s="1">
        <v>41818.007638888892</v>
      </c>
      <c r="F1472" s="1">
        <v>41820.989976851852</v>
      </c>
      <c r="G1472" t="s">
        <v>16</v>
      </c>
      <c r="H1472" t="s">
        <v>17</v>
      </c>
      <c r="I1472" t="s">
        <v>38</v>
      </c>
      <c r="J1472" t="s">
        <v>35</v>
      </c>
      <c r="L1472" t="s">
        <v>20</v>
      </c>
      <c r="M1472" t="s">
        <v>21</v>
      </c>
      <c r="N1472" t="s">
        <v>39</v>
      </c>
      <c r="O1472" t="s">
        <v>37</v>
      </c>
      <c r="P1472" s="14" t="str">
        <f t="shared" si="198"/>
        <v>Julie Brown</v>
      </c>
      <c r="Q1472" s="14" t="str">
        <f t="shared" si="199"/>
        <v>Julie Brown</v>
      </c>
      <c r="R1472" t="s">
        <v>33</v>
      </c>
      <c r="S1472" s="7">
        <f t="shared" si="200"/>
        <v>6</v>
      </c>
      <c r="T1472" s="7" t="str">
        <f t="shared" si="201"/>
        <v>Medium</v>
      </c>
      <c r="U1472" s="7" t="str">
        <f t="shared" si="202"/>
        <v>MEDIUM</v>
      </c>
      <c r="V1472" s="7" t="str">
        <f t="shared" si="203"/>
        <v>medium</v>
      </c>
      <c r="W1472" s="7" t="str">
        <f t="shared" si="204"/>
        <v>Medium</v>
      </c>
      <c r="X1472" s="9" t="str">
        <f>LEFT(A1472,2)</f>
        <v>10</v>
      </c>
      <c r="Y1472" s="9" t="str">
        <f>RIGHT(A1472,3)</f>
        <v>159</v>
      </c>
      <c r="Z1472" s="9" t="str">
        <f t="shared" si="205"/>
        <v>cycles</v>
      </c>
      <c r="AA1472" s="9" t="str">
        <f t="shared" si="206"/>
        <v>ppe</v>
      </c>
    </row>
    <row r="1473" spans="1:27" x14ac:dyDescent="0.25">
      <c r="A1473">
        <v>10168</v>
      </c>
      <c r="B1473">
        <v>50</v>
      </c>
      <c r="C1473">
        <v>100</v>
      </c>
      <c r="D1473">
        <v>2</v>
      </c>
      <c r="E1473" s="1">
        <v>42541.979861111111</v>
      </c>
      <c r="F1473" s="1">
        <v>42544.128819444442</v>
      </c>
      <c r="G1473" t="s">
        <v>16</v>
      </c>
      <c r="H1473" t="s">
        <v>17</v>
      </c>
      <c r="I1473" t="s">
        <v>40</v>
      </c>
      <c r="J1473" t="s">
        <v>35</v>
      </c>
      <c r="K1473">
        <v>94217</v>
      </c>
      <c r="L1473" t="s">
        <v>20</v>
      </c>
      <c r="M1473" t="s">
        <v>21</v>
      </c>
      <c r="N1473" t="s">
        <v>41</v>
      </c>
      <c r="O1473" t="s">
        <v>42</v>
      </c>
      <c r="P1473" s="14" t="str">
        <f t="shared" si="198"/>
        <v>Juri Hirano</v>
      </c>
      <c r="Q1473" s="14" t="str">
        <f t="shared" si="199"/>
        <v>Juri Hirano</v>
      </c>
      <c r="R1473" t="s">
        <v>33</v>
      </c>
      <c r="S1473" s="7">
        <f t="shared" si="200"/>
        <v>6</v>
      </c>
      <c r="T1473" s="7" t="str">
        <f t="shared" si="201"/>
        <v>Medium</v>
      </c>
      <c r="U1473" s="7" t="str">
        <f t="shared" si="202"/>
        <v>MEDIUM</v>
      </c>
      <c r="V1473" s="7" t="str">
        <f t="shared" si="203"/>
        <v>medium</v>
      </c>
      <c r="W1473" s="7" t="str">
        <f t="shared" si="204"/>
        <v>Medium</v>
      </c>
      <c r="X1473" s="9" t="str">
        <f>LEFT(A1473,2)</f>
        <v>10</v>
      </c>
      <c r="Y1473" s="9" t="str">
        <f>RIGHT(A1473,3)</f>
        <v>168</v>
      </c>
      <c r="Z1473" s="9" t="str">
        <f t="shared" si="205"/>
        <v>cycles</v>
      </c>
      <c r="AA1473" s="9" t="str">
        <f t="shared" si="206"/>
        <v>ppe</v>
      </c>
    </row>
    <row r="1474" spans="1:27" x14ac:dyDescent="0.25">
      <c r="A1474">
        <v>10180</v>
      </c>
      <c r="B1474">
        <v>48</v>
      </c>
      <c r="C1474">
        <v>100</v>
      </c>
      <c r="D1474">
        <v>10</v>
      </c>
      <c r="E1474" s="1">
        <v>41275.044444444444</v>
      </c>
      <c r="F1474" s="1">
        <v>41276.246099537035</v>
      </c>
      <c r="G1474" t="s">
        <v>16</v>
      </c>
      <c r="H1474" t="s">
        <v>17</v>
      </c>
      <c r="I1474" t="s">
        <v>43</v>
      </c>
      <c r="K1474">
        <v>59000</v>
      </c>
      <c r="L1474" t="s">
        <v>26</v>
      </c>
      <c r="M1474" t="s">
        <v>27</v>
      </c>
      <c r="N1474" t="s">
        <v>44</v>
      </c>
      <c r="O1474" t="s">
        <v>45</v>
      </c>
      <c r="P1474" s="14" t="str">
        <f t="shared" si="198"/>
        <v>Martine Rance</v>
      </c>
      <c r="Q1474" s="14" t="str">
        <f t="shared" si="199"/>
        <v>Martine Rance</v>
      </c>
      <c r="R1474" t="s">
        <v>33</v>
      </c>
      <c r="S1474" s="7">
        <f t="shared" si="200"/>
        <v>6</v>
      </c>
      <c r="T1474" s="7" t="str">
        <f t="shared" si="201"/>
        <v>Medium</v>
      </c>
      <c r="U1474" s="7" t="str">
        <f t="shared" si="202"/>
        <v>MEDIUM</v>
      </c>
      <c r="V1474" s="7" t="str">
        <f t="shared" si="203"/>
        <v>medium</v>
      </c>
      <c r="W1474" s="7" t="str">
        <f t="shared" si="204"/>
        <v>Medium</v>
      </c>
      <c r="X1474" s="9" t="str">
        <f>LEFT(A1474,2)</f>
        <v>10</v>
      </c>
      <c r="Y1474" s="9" t="str">
        <f>RIGHT(A1474,3)</f>
        <v>180</v>
      </c>
      <c r="Z1474" s="9" t="str">
        <f t="shared" si="205"/>
        <v>cycles</v>
      </c>
      <c r="AA1474" s="9" t="str">
        <f t="shared" si="206"/>
        <v>ppe</v>
      </c>
    </row>
    <row r="1475" spans="1:27" x14ac:dyDescent="0.25">
      <c r="A1475">
        <v>10188</v>
      </c>
      <c r="B1475">
        <v>25</v>
      </c>
      <c r="C1475">
        <v>100</v>
      </c>
      <c r="D1475">
        <v>2</v>
      </c>
      <c r="E1475" s="1">
        <v>41504.03402777778</v>
      </c>
      <c r="F1475" s="1">
        <v>41504.960578703707</v>
      </c>
      <c r="G1475" t="s">
        <v>16</v>
      </c>
      <c r="H1475" t="s">
        <v>17</v>
      </c>
      <c r="I1475" t="s">
        <v>46</v>
      </c>
      <c r="K1475" t="s">
        <v>47</v>
      </c>
      <c r="L1475" t="s">
        <v>48</v>
      </c>
      <c r="M1475" t="s">
        <v>27</v>
      </c>
      <c r="N1475" t="s">
        <v>49</v>
      </c>
      <c r="O1475" t="s">
        <v>50</v>
      </c>
      <c r="P1475" s="14" t="str">
        <f t="shared" ref="P1475:P1538" si="207">CONCATENATE(O1475," ",N1475)</f>
        <v>Veysel Oeztan</v>
      </c>
      <c r="Q1475" s="14" t="str">
        <f t="shared" ref="Q1475:Q1538" si="208">O1475&amp;" "&amp;N1475</f>
        <v>Veysel Oeztan</v>
      </c>
      <c r="R1475" t="s">
        <v>24</v>
      </c>
      <c r="S1475" s="7">
        <f t="shared" ref="S1475:S1538" si="209">LEN(R1475)</f>
        <v>5</v>
      </c>
      <c r="T1475" s="7" t="str">
        <f t="shared" ref="T1475:T1538" si="210">TRIM(R1475)</f>
        <v>Small</v>
      </c>
      <c r="U1475" s="7" t="str">
        <f t="shared" ref="U1475:U1538" si="211">UPPER(T1475)</f>
        <v>SMALL</v>
      </c>
      <c r="V1475" s="7" t="str">
        <f t="shared" ref="V1475:V1538" si="212">LOWER(U1475)</f>
        <v>small</v>
      </c>
      <c r="W1475" s="7" t="str">
        <f t="shared" ref="W1475:W1538" si="213">PROPER(V1475)</f>
        <v>Small</v>
      </c>
      <c r="X1475" s="9" t="str">
        <f>LEFT(A1475,2)</f>
        <v>10</v>
      </c>
      <c r="Y1475" s="9" t="str">
        <f>RIGHT(A1475,3)</f>
        <v>188</v>
      </c>
      <c r="Z1475" s="9" t="str">
        <f t="shared" ref="Z1475:Z1538" si="214">MID(H1475,6,6)</f>
        <v>cycles</v>
      </c>
      <c r="AA1475" s="9" t="str">
        <f t="shared" ref="AA1475:AA1538" si="215">MID(G1475,4,3)</f>
        <v>ppe</v>
      </c>
    </row>
    <row r="1476" spans="1:27" x14ac:dyDescent="0.25">
      <c r="A1476">
        <v>10201</v>
      </c>
      <c r="B1476">
        <v>39</v>
      </c>
      <c r="C1476">
        <v>100</v>
      </c>
      <c r="D1476">
        <v>3</v>
      </c>
      <c r="E1476" s="1">
        <v>42075.98333333333</v>
      </c>
      <c r="F1476" s="1">
        <v>42078.845636574071</v>
      </c>
      <c r="G1476" t="s">
        <v>16</v>
      </c>
      <c r="H1476" t="s">
        <v>17</v>
      </c>
      <c r="I1476" t="s">
        <v>38</v>
      </c>
      <c r="J1476" t="s">
        <v>35</v>
      </c>
      <c r="L1476" t="s">
        <v>20</v>
      </c>
      <c r="M1476" t="s">
        <v>21</v>
      </c>
      <c r="N1476" t="s">
        <v>51</v>
      </c>
      <c r="O1476" t="s">
        <v>37</v>
      </c>
      <c r="P1476" s="14" t="str">
        <f t="shared" si="207"/>
        <v>Julie Murphy</v>
      </c>
      <c r="Q1476" s="14" t="str">
        <f t="shared" si="208"/>
        <v>Julie Murphy</v>
      </c>
      <c r="R1476" t="s">
        <v>33</v>
      </c>
      <c r="S1476" s="7">
        <f t="shared" si="209"/>
        <v>6</v>
      </c>
      <c r="T1476" s="7" t="str">
        <f t="shared" si="210"/>
        <v>Medium</v>
      </c>
      <c r="U1476" s="7" t="str">
        <f t="shared" si="211"/>
        <v>MEDIUM</v>
      </c>
      <c r="V1476" s="7" t="str">
        <f t="shared" si="212"/>
        <v>medium</v>
      </c>
      <c r="W1476" s="7" t="str">
        <f t="shared" si="213"/>
        <v>Medium</v>
      </c>
      <c r="X1476" s="9" t="str">
        <f>LEFT(A1476,2)</f>
        <v>10</v>
      </c>
      <c r="Y1476" s="9" t="str">
        <f>RIGHT(A1476,3)</f>
        <v>201</v>
      </c>
      <c r="Z1476" s="9" t="str">
        <f t="shared" si="214"/>
        <v>cycles</v>
      </c>
      <c r="AA1476" s="9" t="str">
        <f t="shared" si="215"/>
        <v>ppe</v>
      </c>
    </row>
    <row r="1477" spans="1:27" x14ac:dyDescent="0.25">
      <c r="A1477">
        <v>10211</v>
      </c>
      <c r="B1477">
        <v>25</v>
      </c>
      <c r="C1477">
        <v>90.16</v>
      </c>
      <c r="D1477">
        <v>15</v>
      </c>
      <c r="E1477" s="1">
        <v>41629.077777777777</v>
      </c>
      <c r="F1477" s="1">
        <v>41631.865752314814</v>
      </c>
      <c r="G1477" t="s">
        <v>16</v>
      </c>
      <c r="H1477" t="s">
        <v>17</v>
      </c>
      <c r="I1477" t="s">
        <v>30</v>
      </c>
      <c r="K1477">
        <v>75016</v>
      </c>
      <c r="L1477" t="s">
        <v>26</v>
      </c>
      <c r="M1477" t="s">
        <v>27</v>
      </c>
      <c r="N1477" t="s">
        <v>52</v>
      </c>
      <c r="O1477" t="s">
        <v>53</v>
      </c>
      <c r="P1477" s="14" t="str">
        <f t="shared" si="207"/>
        <v>Dominique Perrier</v>
      </c>
      <c r="Q1477" s="14" t="str">
        <f t="shared" si="208"/>
        <v>Dominique Perrier</v>
      </c>
      <c r="R1477" t="s">
        <v>24</v>
      </c>
      <c r="S1477" s="7">
        <f t="shared" si="209"/>
        <v>5</v>
      </c>
      <c r="T1477" s="7" t="str">
        <f t="shared" si="210"/>
        <v>Small</v>
      </c>
      <c r="U1477" s="7" t="str">
        <f t="shared" si="211"/>
        <v>SMALL</v>
      </c>
      <c r="V1477" s="7" t="str">
        <f t="shared" si="212"/>
        <v>small</v>
      </c>
      <c r="W1477" s="7" t="str">
        <f t="shared" si="213"/>
        <v>Small</v>
      </c>
      <c r="X1477" s="9" t="str">
        <f>LEFT(A1477,2)</f>
        <v>10</v>
      </c>
      <c r="Y1477" s="9" t="str">
        <f>RIGHT(A1477,3)</f>
        <v>211</v>
      </c>
      <c r="Z1477" s="9" t="str">
        <f t="shared" si="214"/>
        <v>cycles</v>
      </c>
      <c r="AA1477" s="9" t="str">
        <f t="shared" si="215"/>
        <v>ppe</v>
      </c>
    </row>
    <row r="1478" spans="1:27" x14ac:dyDescent="0.25">
      <c r="A1478">
        <v>10223</v>
      </c>
      <c r="B1478">
        <v>32</v>
      </c>
      <c r="C1478">
        <v>91.29</v>
      </c>
      <c r="D1478">
        <v>2</v>
      </c>
      <c r="E1478" s="1">
        <v>42381.023611111108</v>
      </c>
      <c r="F1478" s="1">
        <v>42382.801759259259</v>
      </c>
      <c r="G1478" t="s">
        <v>16</v>
      </c>
      <c r="H1478" t="s">
        <v>17</v>
      </c>
      <c r="I1478" t="s">
        <v>54</v>
      </c>
      <c r="J1478" t="s">
        <v>55</v>
      </c>
      <c r="K1478">
        <v>3004</v>
      </c>
      <c r="L1478" t="s">
        <v>56</v>
      </c>
      <c r="M1478" t="s">
        <v>57</v>
      </c>
      <c r="N1478" t="s">
        <v>58</v>
      </c>
      <c r="O1478" t="s">
        <v>59</v>
      </c>
      <c r="P1478" s="14" t="str">
        <f t="shared" si="207"/>
        <v>Peter Ferguson</v>
      </c>
      <c r="Q1478" s="14" t="str">
        <f t="shared" si="208"/>
        <v>Peter Ferguson</v>
      </c>
      <c r="R1478" t="s">
        <v>24</v>
      </c>
      <c r="S1478" s="7">
        <f t="shared" si="209"/>
        <v>5</v>
      </c>
      <c r="T1478" s="7" t="str">
        <f t="shared" si="210"/>
        <v>Small</v>
      </c>
      <c r="U1478" s="7" t="str">
        <f t="shared" si="211"/>
        <v>SMALL</v>
      </c>
      <c r="V1478" s="7" t="str">
        <f t="shared" si="212"/>
        <v>small</v>
      </c>
      <c r="W1478" s="7" t="str">
        <f t="shared" si="213"/>
        <v>Small</v>
      </c>
      <c r="X1478" s="9" t="str">
        <f>LEFT(A1478,2)</f>
        <v>10</v>
      </c>
      <c r="Y1478" s="9" t="str">
        <f>RIGHT(A1478,3)</f>
        <v>223</v>
      </c>
      <c r="Z1478" s="9" t="str">
        <f t="shared" si="214"/>
        <v>cycles</v>
      </c>
      <c r="AA1478" s="9" t="str">
        <f t="shared" si="215"/>
        <v>ppe</v>
      </c>
    </row>
    <row r="1479" spans="1:27" x14ac:dyDescent="0.25">
      <c r="A1479">
        <v>10237</v>
      </c>
      <c r="B1479">
        <v>20</v>
      </c>
      <c r="C1479">
        <v>100</v>
      </c>
      <c r="D1479">
        <v>8</v>
      </c>
      <c r="E1479" s="1">
        <v>41389.067361111112</v>
      </c>
      <c r="F1479" s="1">
        <v>41389.475937499999</v>
      </c>
      <c r="G1479" t="s">
        <v>16</v>
      </c>
      <c r="H1479" t="s">
        <v>17</v>
      </c>
      <c r="I1479" t="s">
        <v>18</v>
      </c>
      <c r="J1479" t="s">
        <v>19</v>
      </c>
      <c r="K1479">
        <v>10022</v>
      </c>
      <c r="L1479" t="s">
        <v>20</v>
      </c>
      <c r="M1479" t="s">
        <v>21</v>
      </c>
      <c r="N1479" t="s">
        <v>60</v>
      </c>
      <c r="O1479" t="s">
        <v>61</v>
      </c>
      <c r="P1479" s="14" t="str">
        <f t="shared" si="207"/>
        <v>Michael Frick</v>
      </c>
      <c r="Q1479" s="14" t="str">
        <f t="shared" si="208"/>
        <v>Michael Frick</v>
      </c>
      <c r="R1479" t="s">
        <v>24</v>
      </c>
      <c r="S1479" s="7">
        <f t="shared" si="209"/>
        <v>5</v>
      </c>
      <c r="T1479" s="7" t="str">
        <f t="shared" si="210"/>
        <v>Small</v>
      </c>
      <c r="U1479" s="7" t="str">
        <f t="shared" si="211"/>
        <v>SMALL</v>
      </c>
      <c r="V1479" s="7" t="str">
        <f t="shared" si="212"/>
        <v>small</v>
      </c>
      <c r="W1479" s="7" t="str">
        <f t="shared" si="213"/>
        <v>Small</v>
      </c>
      <c r="X1479" s="9" t="str">
        <f>LEFT(A1479,2)</f>
        <v>10</v>
      </c>
      <c r="Y1479" s="9" t="str">
        <f>RIGHT(A1479,3)</f>
        <v>237</v>
      </c>
      <c r="Z1479" s="9" t="str">
        <f t="shared" si="214"/>
        <v>cycles</v>
      </c>
      <c r="AA1479" s="9" t="str">
        <f t="shared" si="215"/>
        <v>ppe</v>
      </c>
    </row>
    <row r="1480" spans="1:27" x14ac:dyDescent="0.25">
      <c r="A1480">
        <v>10251</v>
      </c>
      <c r="B1480">
        <v>26</v>
      </c>
      <c r="C1480">
        <v>100</v>
      </c>
      <c r="D1480">
        <v>3</v>
      </c>
      <c r="E1480" s="1">
        <v>41207.005555555559</v>
      </c>
      <c r="F1480" s="1">
        <v>41207.763935185183</v>
      </c>
      <c r="G1480" t="s">
        <v>16</v>
      </c>
      <c r="H1480" t="s">
        <v>17</v>
      </c>
      <c r="I1480" t="s">
        <v>62</v>
      </c>
      <c r="J1480" t="s">
        <v>63</v>
      </c>
      <c r="K1480">
        <v>94019</v>
      </c>
      <c r="L1480" t="s">
        <v>20</v>
      </c>
      <c r="M1480" t="s">
        <v>21</v>
      </c>
      <c r="N1480" t="s">
        <v>39</v>
      </c>
      <c r="O1480" t="s">
        <v>64</v>
      </c>
      <c r="P1480" s="14" t="str">
        <f t="shared" si="207"/>
        <v>William Brown</v>
      </c>
      <c r="Q1480" s="14" t="str">
        <f t="shared" si="208"/>
        <v>William Brown</v>
      </c>
      <c r="R1480" t="s">
        <v>24</v>
      </c>
      <c r="S1480" s="7">
        <f t="shared" si="209"/>
        <v>5</v>
      </c>
      <c r="T1480" s="7" t="str">
        <f t="shared" si="210"/>
        <v>Small</v>
      </c>
      <c r="U1480" s="7" t="str">
        <f t="shared" si="211"/>
        <v>SMALL</v>
      </c>
      <c r="V1480" s="7" t="str">
        <f t="shared" si="212"/>
        <v>small</v>
      </c>
      <c r="W1480" s="7" t="str">
        <f t="shared" si="213"/>
        <v>Small</v>
      </c>
      <c r="X1480" s="9" t="str">
        <f>LEFT(A1480,2)</f>
        <v>10</v>
      </c>
      <c r="Y1480" s="9" t="str">
        <f>RIGHT(A1480,3)</f>
        <v>251</v>
      </c>
      <c r="Z1480" s="9" t="str">
        <f t="shared" si="214"/>
        <v>cycles</v>
      </c>
      <c r="AA1480" s="9" t="str">
        <f t="shared" si="215"/>
        <v>ppe</v>
      </c>
    </row>
    <row r="1481" spans="1:27" x14ac:dyDescent="0.25">
      <c r="A1481">
        <v>10263</v>
      </c>
      <c r="B1481">
        <v>42</v>
      </c>
      <c r="C1481">
        <v>100</v>
      </c>
      <c r="D1481">
        <v>3</v>
      </c>
      <c r="E1481" s="1">
        <v>41259.036805555559</v>
      </c>
      <c r="F1481" s="1">
        <v>41260.320092592592</v>
      </c>
      <c r="G1481" t="s">
        <v>16</v>
      </c>
      <c r="H1481" t="s">
        <v>17</v>
      </c>
      <c r="I1481" t="s">
        <v>65</v>
      </c>
      <c r="J1481" t="s">
        <v>66</v>
      </c>
      <c r="K1481">
        <v>97562</v>
      </c>
      <c r="L1481" t="s">
        <v>20</v>
      </c>
      <c r="M1481" t="s">
        <v>21</v>
      </c>
      <c r="N1481" t="s">
        <v>67</v>
      </c>
      <c r="O1481" t="s">
        <v>37</v>
      </c>
      <c r="P1481" s="14" t="str">
        <f t="shared" si="207"/>
        <v>Julie King</v>
      </c>
      <c r="Q1481" s="14" t="str">
        <f t="shared" si="208"/>
        <v>Julie King</v>
      </c>
      <c r="R1481" t="s">
        <v>33</v>
      </c>
      <c r="S1481" s="7">
        <f t="shared" si="209"/>
        <v>6</v>
      </c>
      <c r="T1481" s="7" t="str">
        <f t="shared" si="210"/>
        <v>Medium</v>
      </c>
      <c r="U1481" s="7" t="str">
        <f t="shared" si="211"/>
        <v>MEDIUM</v>
      </c>
      <c r="V1481" s="7" t="str">
        <f t="shared" si="212"/>
        <v>medium</v>
      </c>
      <c r="W1481" s="7" t="str">
        <f t="shared" si="213"/>
        <v>Medium</v>
      </c>
      <c r="X1481" s="9" t="str">
        <f>LEFT(A1481,2)</f>
        <v>10</v>
      </c>
      <c r="Y1481" s="9" t="str">
        <f>RIGHT(A1481,3)</f>
        <v>263</v>
      </c>
      <c r="Z1481" s="9" t="str">
        <f t="shared" si="214"/>
        <v>cycles</v>
      </c>
      <c r="AA1481" s="9" t="str">
        <f t="shared" si="215"/>
        <v>ppe</v>
      </c>
    </row>
    <row r="1482" spans="1:27" x14ac:dyDescent="0.25">
      <c r="A1482">
        <v>10275</v>
      </c>
      <c r="B1482">
        <v>21</v>
      </c>
      <c r="C1482">
        <v>100</v>
      </c>
      <c r="D1482">
        <v>2</v>
      </c>
      <c r="E1482" s="1">
        <v>41942.939583333333</v>
      </c>
      <c r="F1482" s="1">
        <v>41945.844340277778</v>
      </c>
      <c r="G1482" t="s">
        <v>16</v>
      </c>
      <c r="H1482" t="s">
        <v>17</v>
      </c>
      <c r="I1482" t="s">
        <v>68</v>
      </c>
      <c r="K1482">
        <v>44000</v>
      </c>
      <c r="L1482" t="s">
        <v>26</v>
      </c>
      <c r="M1482" t="s">
        <v>27</v>
      </c>
      <c r="N1482" t="s">
        <v>69</v>
      </c>
      <c r="O1482" t="s">
        <v>70</v>
      </c>
      <c r="P1482" s="14" t="str">
        <f t="shared" si="207"/>
        <v>Janine Labrune</v>
      </c>
      <c r="Q1482" s="14" t="str">
        <f t="shared" si="208"/>
        <v>Janine Labrune</v>
      </c>
      <c r="R1482" t="s">
        <v>24</v>
      </c>
      <c r="S1482" s="7">
        <f t="shared" si="209"/>
        <v>5</v>
      </c>
      <c r="T1482" s="7" t="str">
        <f t="shared" si="210"/>
        <v>Small</v>
      </c>
      <c r="U1482" s="7" t="str">
        <f t="shared" si="211"/>
        <v>SMALL</v>
      </c>
      <c r="V1482" s="7" t="str">
        <f t="shared" si="212"/>
        <v>small</v>
      </c>
      <c r="W1482" s="7" t="str">
        <f t="shared" si="213"/>
        <v>Small</v>
      </c>
      <c r="X1482" s="9" t="str">
        <f>LEFT(A1482,2)</f>
        <v>10</v>
      </c>
      <c r="Y1482" s="9" t="str">
        <f>RIGHT(A1482,3)</f>
        <v>275</v>
      </c>
      <c r="Z1482" s="9" t="str">
        <f t="shared" si="214"/>
        <v>cycles</v>
      </c>
      <c r="AA1482" s="9" t="str">
        <f t="shared" si="215"/>
        <v>ppe</v>
      </c>
    </row>
    <row r="1483" spans="1:27" x14ac:dyDescent="0.25">
      <c r="A1483">
        <v>10285</v>
      </c>
      <c r="B1483">
        <v>34</v>
      </c>
      <c r="C1483">
        <v>100</v>
      </c>
      <c r="D1483">
        <v>7</v>
      </c>
      <c r="E1483" s="1">
        <v>41815.052777777775</v>
      </c>
      <c r="F1483" s="1">
        <v>41816.600891203707</v>
      </c>
      <c r="G1483" t="s">
        <v>16</v>
      </c>
      <c r="H1483" t="s">
        <v>17</v>
      </c>
      <c r="I1483" t="s">
        <v>71</v>
      </c>
      <c r="J1483" t="s">
        <v>72</v>
      </c>
      <c r="K1483">
        <v>51247</v>
      </c>
      <c r="L1483" t="s">
        <v>20</v>
      </c>
      <c r="M1483" t="s">
        <v>21</v>
      </c>
      <c r="N1483" t="s">
        <v>73</v>
      </c>
      <c r="O1483" t="s">
        <v>74</v>
      </c>
      <c r="P1483" s="14" t="str">
        <f t="shared" si="207"/>
        <v>Marta Hernandez</v>
      </c>
      <c r="Q1483" s="14" t="str">
        <f t="shared" si="208"/>
        <v>Marta Hernandez</v>
      </c>
      <c r="R1483" t="s">
        <v>33</v>
      </c>
      <c r="S1483" s="7">
        <f t="shared" si="209"/>
        <v>6</v>
      </c>
      <c r="T1483" s="7" t="str">
        <f t="shared" si="210"/>
        <v>Medium</v>
      </c>
      <c r="U1483" s="7" t="str">
        <f t="shared" si="211"/>
        <v>MEDIUM</v>
      </c>
      <c r="V1483" s="7" t="str">
        <f t="shared" si="212"/>
        <v>medium</v>
      </c>
      <c r="W1483" s="7" t="str">
        <f t="shared" si="213"/>
        <v>Medium</v>
      </c>
      <c r="X1483" s="9" t="str">
        <f>LEFT(A1483,2)</f>
        <v>10</v>
      </c>
      <c r="Y1483" s="9" t="str">
        <f>RIGHT(A1483,3)</f>
        <v>285</v>
      </c>
      <c r="Z1483" s="9" t="str">
        <f t="shared" si="214"/>
        <v>cycles</v>
      </c>
      <c r="AA1483" s="9" t="str">
        <f t="shared" si="215"/>
        <v>ppe</v>
      </c>
    </row>
    <row r="1484" spans="1:27" x14ac:dyDescent="0.25">
      <c r="A1484">
        <v>10299</v>
      </c>
      <c r="B1484">
        <v>47</v>
      </c>
      <c r="C1484">
        <v>100</v>
      </c>
      <c r="D1484">
        <v>10</v>
      </c>
      <c r="E1484" s="1">
        <v>41855.04791666667</v>
      </c>
      <c r="F1484" s="1">
        <v>41855.544594907406</v>
      </c>
      <c r="G1484" t="s">
        <v>16</v>
      </c>
      <c r="H1484" t="s">
        <v>17</v>
      </c>
      <c r="I1484" t="s">
        <v>75</v>
      </c>
      <c r="K1484">
        <v>21240</v>
      </c>
      <c r="L1484" t="s">
        <v>76</v>
      </c>
      <c r="M1484" t="s">
        <v>27</v>
      </c>
      <c r="N1484" t="s">
        <v>77</v>
      </c>
      <c r="O1484" t="s">
        <v>78</v>
      </c>
      <c r="P1484" s="14" t="str">
        <f t="shared" si="207"/>
        <v>Matti Karttunen</v>
      </c>
      <c r="Q1484" s="14" t="str">
        <f t="shared" si="208"/>
        <v>Matti Karttunen</v>
      </c>
      <c r="R1484" t="s">
        <v>33</v>
      </c>
      <c r="S1484" s="7">
        <f t="shared" si="209"/>
        <v>6</v>
      </c>
      <c r="T1484" s="7" t="str">
        <f t="shared" si="210"/>
        <v>Medium</v>
      </c>
      <c r="U1484" s="7" t="str">
        <f t="shared" si="211"/>
        <v>MEDIUM</v>
      </c>
      <c r="V1484" s="7" t="str">
        <f t="shared" si="212"/>
        <v>medium</v>
      </c>
      <c r="W1484" s="7" t="str">
        <f t="shared" si="213"/>
        <v>Medium</v>
      </c>
      <c r="X1484" s="9" t="str">
        <f>LEFT(A1484,2)</f>
        <v>10</v>
      </c>
      <c r="Y1484" s="9" t="str">
        <f>RIGHT(A1484,3)</f>
        <v>299</v>
      </c>
      <c r="Z1484" s="9" t="str">
        <f t="shared" si="214"/>
        <v>cycles</v>
      </c>
      <c r="AA1484" s="9" t="str">
        <f t="shared" si="215"/>
        <v>ppe</v>
      </c>
    </row>
    <row r="1485" spans="1:27" x14ac:dyDescent="0.25">
      <c r="A1485">
        <v>10309</v>
      </c>
      <c r="B1485">
        <v>21</v>
      </c>
      <c r="C1485">
        <v>100</v>
      </c>
      <c r="D1485">
        <v>6</v>
      </c>
      <c r="E1485" s="1">
        <v>42566.949305555558</v>
      </c>
      <c r="F1485" s="1">
        <v>42567.041284722225</v>
      </c>
      <c r="G1485" t="s">
        <v>16</v>
      </c>
      <c r="H1485" t="s">
        <v>17</v>
      </c>
      <c r="I1485" t="s">
        <v>79</v>
      </c>
      <c r="K1485">
        <v>4110</v>
      </c>
      <c r="L1485" t="s">
        <v>48</v>
      </c>
      <c r="M1485" t="s">
        <v>27</v>
      </c>
      <c r="N1485" t="s">
        <v>80</v>
      </c>
      <c r="O1485" t="s">
        <v>81</v>
      </c>
      <c r="P1485" s="14" t="str">
        <f t="shared" si="207"/>
        <v>Jonas Bergulfsen</v>
      </c>
      <c r="Q1485" s="14" t="str">
        <f t="shared" si="208"/>
        <v>Jonas Bergulfsen</v>
      </c>
      <c r="R1485" t="s">
        <v>24</v>
      </c>
      <c r="S1485" s="7">
        <f t="shared" si="209"/>
        <v>5</v>
      </c>
      <c r="T1485" s="7" t="str">
        <f t="shared" si="210"/>
        <v>Small</v>
      </c>
      <c r="U1485" s="7" t="str">
        <f t="shared" si="211"/>
        <v>SMALL</v>
      </c>
      <c r="V1485" s="7" t="str">
        <f t="shared" si="212"/>
        <v>small</v>
      </c>
      <c r="W1485" s="7" t="str">
        <f t="shared" si="213"/>
        <v>Small</v>
      </c>
      <c r="X1485" s="9" t="str">
        <f>LEFT(A1485,2)</f>
        <v>10</v>
      </c>
      <c r="Y1485" s="9" t="str">
        <f>RIGHT(A1485,3)</f>
        <v>309</v>
      </c>
      <c r="Z1485" s="9" t="str">
        <f t="shared" si="214"/>
        <v>cycles</v>
      </c>
      <c r="AA1485" s="9" t="str">
        <f t="shared" si="215"/>
        <v>ppe</v>
      </c>
    </row>
    <row r="1486" spans="1:27" x14ac:dyDescent="0.25">
      <c r="A1486">
        <v>10318</v>
      </c>
      <c r="B1486">
        <v>48</v>
      </c>
      <c r="C1486">
        <v>100</v>
      </c>
      <c r="D1486">
        <v>2</v>
      </c>
      <c r="E1486" s="1">
        <v>41219.990972222222</v>
      </c>
      <c r="F1486" s="1">
        <v>41220.870034722226</v>
      </c>
      <c r="G1486" t="s">
        <v>16</v>
      </c>
      <c r="H1486" t="s">
        <v>17</v>
      </c>
      <c r="I1486" t="s">
        <v>82</v>
      </c>
      <c r="J1486" t="s">
        <v>83</v>
      </c>
      <c r="K1486">
        <v>70267</v>
      </c>
      <c r="L1486" t="s">
        <v>20</v>
      </c>
      <c r="M1486" t="s">
        <v>21</v>
      </c>
      <c r="N1486" t="s">
        <v>22</v>
      </c>
      <c r="O1486" t="s">
        <v>84</v>
      </c>
      <c r="P1486" s="14" t="str">
        <f t="shared" si="207"/>
        <v>Kyung Yu</v>
      </c>
      <c r="Q1486" s="14" t="str">
        <f t="shared" si="208"/>
        <v>Kyung Yu</v>
      </c>
      <c r="R1486" t="s">
        <v>33</v>
      </c>
      <c r="S1486" s="7">
        <f t="shared" si="209"/>
        <v>6</v>
      </c>
      <c r="T1486" s="7" t="str">
        <f t="shared" si="210"/>
        <v>Medium</v>
      </c>
      <c r="U1486" s="7" t="str">
        <f t="shared" si="211"/>
        <v>MEDIUM</v>
      </c>
      <c r="V1486" s="7" t="str">
        <f t="shared" si="212"/>
        <v>medium</v>
      </c>
      <c r="W1486" s="7" t="str">
        <f t="shared" si="213"/>
        <v>Medium</v>
      </c>
      <c r="X1486" s="9" t="str">
        <f>LEFT(A1486,2)</f>
        <v>10</v>
      </c>
      <c r="Y1486" s="9" t="str">
        <f>RIGHT(A1486,3)</f>
        <v>318</v>
      </c>
      <c r="Z1486" s="9" t="str">
        <f t="shared" si="214"/>
        <v>cycles</v>
      </c>
      <c r="AA1486" s="9" t="str">
        <f t="shared" si="215"/>
        <v>ppe</v>
      </c>
    </row>
    <row r="1487" spans="1:27" x14ac:dyDescent="0.25">
      <c r="A1487">
        <v>10329</v>
      </c>
      <c r="B1487">
        <v>30</v>
      </c>
      <c r="C1487">
        <v>87.78</v>
      </c>
      <c r="D1487">
        <v>7</v>
      </c>
      <c r="E1487" s="1">
        <v>41485.012499999997</v>
      </c>
      <c r="F1487" s="1">
        <v>41488.004490740743</v>
      </c>
      <c r="G1487" t="s">
        <v>16</v>
      </c>
      <c r="H1487" t="s">
        <v>17</v>
      </c>
      <c r="I1487" t="s">
        <v>18</v>
      </c>
      <c r="J1487" t="s">
        <v>19</v>
      </c>
      <c r="K1487">
        <v>10022</v>
      </c>
      <c r="L1487" t="s">
        <v>20</v>
      </c>
      <c r="M1487" t="s">
        <v>21</v>
      </c>
      <c r="N1487" t="s">
        <v>22</v>
      </c>
      <c r="O1487" t="s">
        <v>23</v>
      </c>
      <c r="P1487" s="14" t="str">
        <f t="shared" si="207"/>
        <v>Kwai Yu</v>
      </c>
      <c r="Q1487" s="14" t="str">
        <f t="shared" si="208"/>
        <v>Kwai Yu</v>
      </c>
      <c r="R1487" t="s">
        <v>24</v>
      </c>
      <c r="S1487" s="7">
        <f t="shared" si="209"/>
        <v>5</v>
      </c>
      <c r="T1487" s="7" t="str">
        <f t="shared" si="210"/>
        <v>Small</v>
      </c>
      <c r="U1487" s="7" t="str">
        <f t="shared" si="211"/>
        <v>SMALL</v>
      </c>
      <c r="V1487" s="7" t="str">
        <f t="shared" si="212"/>
        <v>small</v>
      </c>
      <c r="W1487" s="7" t="str">
        <f t="shared" si="213"/>
        <v>Small</v>
      </c>
      <c r="X1487" s="9" t="str">
        <f>LEFT(A1487,2)</f>
        <v>10</v>
      </c>
      <c r="Y1487" s="9" t="str">
        <f>RIGHT(A1487,3)</f>
        <v>329</v>
      </c>
      <c r="Z1487" s="9" t="str">
        <f t="shared" si="214"/>
        <v>cycles</v>
      </c>
      <c r="AA1487" s="9" t="str">
        <f t="shared" si="215"/>
        <v>ppe</v>
      </c>
    </row>
    <row r="1488" spans="1:27" x14ac:dyDescent="0.25">
      <c r="A1488">
        <v>10339</v>
      </c>
      <c r="B1488">
        <v>27</v>
      </c>
      <c r="C1488">
        <v>84.39</v>
      </c>
      <c r="D1488">
        <v>10</v>
      </c>
      <c r="E1488" s="1">
        <v>42179.008333333331</v>
      </c>
      <c r="F1488" s="1">
        <v>42181.645358796297</v>
      </c>
      <c r="G1488" t="s">
        <v>16</v>
      </c>
      <c r="H1488" t="s">
        <v>17</v>
      </c>
      <c r="I1488" t="s">
        <v>142</v>
      </c>
      <c r="J1488" t="s">
        <v>143</v>
      </c>
      <c r="K1488" t="s">
        <v>144</v>
      </c>
      <c r="L1488" t="s">
        <v>116</v>
      </c>
      <c r="M1488" t="s">
        <v>116</v>
      </c>
      <c r="N1488" t="s">
        <v>145</v>
      </c>
      <c r="O1488" t="s">
        <v>146</v>
      </c>
      <c r="P1488" s="14" t="str">
        <f t="shared" si="207"/>
        <v>Akiko Shimamura</v>
      </c>
      <c r="Q1488" s="14" t="str">
        <f t="shared" si="208"/>
        <v>Akiko Shimamura</v>
      </c>
      <c r="R1488" t="s">
        <v>24</v>
      </c>
      <c r="S1488" s="7">
        <f t="shared" si="209"/>
        <v>5</v>
      </c>
      <c r="T1488" s="7" t="str">
        <f t="shared" si="210"/>
        <v>Small</v>
      </c>
      <c r="U1488" s="7" t="str">
        <f t="shared" si="211"/>
        <v>SMALL</v>
      </c>
      <c r="V1488" s="7" t="str">
        <f t="shared" si="212"/>
        <v>small</v>
      </c>
      <c r="W1488" s="7" t="str">
        <f t="shared" si="213"/>
        <v>Small</v>
      </c>
      <c r="X1488" s="9" t="str">
        <f>LEFT(A1488,2)</f>
        <v>10</v>
      </c>
      <c r="Y1488" s="9" t="str">
        <f>RIGHT(A1488,3)</f>
        <v>339</v>
      </c>
      <c r="Z1488" s="9" t="str">
        <f t="shared" si="214"/>
        <v>cycles</v>
      </c>
      <c r="AA1488" s="9" t="str">
        <f t="shared" si="215"/>
        <v>ppe</v>
      </c>
    </row>
    <row r="1489" spans="1:27" x14ac:dyDescent="0.25">
      <c r="A1489">
        <v>10362</v>
      </c>
      <c r="B1489">
        <v>50</v>
      </c>
      <c r="C1489">
        <v>96.92</v>
      </c>
      <c r="D1489">
        <v>2</v>
      </c>
      <c r="E1489" s="1">
        <v>41587.986805555556</v>
      </c>
      <c r="F1489" s="1">
        <v>41590.929479166669</v>
      </c>
      <c r="G1489" t="s">
        <v>16</v>
      </c>
      <c r="H1489" t="s">
        <v>17</v>
      </c>
      <c r="I1489" t="s">
        <v>40</v>
      </c>
      <c r="J1489" t="s">
        <v>35</v>
      </c>
      <c r="K1489">
        <v>94217</v>
      </c>
      <c r="L1489" t="s">
        <v>20</v>
      </c>
      <c r="M1489" t="s">
        <v>21</v>
      </c>
      <c r="N1489" t="s">
        <v>41</v>
      </c>
      <c r="O1489" t="s">
        <v>42</v>
      </c>
      <c r="P1489" s="14" t="str">
        <f t="shared" si="207"/>
        <v>Juri Hirano</v>
      </c>
      <c r="Q1489" s="14" t="str">
        <f t="shared" si="208"/>
        <v>Juri Hirano</v>
      </c>
      <c r="R1489" t="s">
        <v>33</v>
      </c>
      <c r="S1489" s="7">
        <f t="shared" si="209"/>
        <v>6</v>
      </c>
      <c r="T1489" s="7" t="str">
        <f t="shared" si="210"/>
        <v>Medium</v>
      </c>
      <c r="U1489" s="7" t="str">
        <f t="shared" si="211"/>
        <v>MEDIUM</v>
      </c>
      <c r="V1489" s="7" t="str">
        <f t="shared" si="212"/>
        <v>medium</v>
      </c>
      <c r="W1489" s="7" t="str">
        <f t="shared" si="213"/>
        <v>Medium</v>
      </c>
      <c r="X1489" s="9" t="str">
        <f>LEFT(A1489,2)</f>
        <v>10</v>
      </c>
      <c r="Y1489" s="9" t="str">
        <f>RIGHT(A1489,3)</f>
        <v>362</v>
      </c>
      <c r="Z1489" s="9" t="str">
        <f t="shared" si="214"/>
        <v>cycles</v>
      </c>
      <c r="AA1489" s="9" t="str">
        <f t="shared" si="215"/>
        <v>ppe</v>
      </c>
    </row>
    <row r="1490" spans="1:27" x14ac:dyDescent="0.25">
      <c r="A1490">
        <v>10374</v>
      </c>
      <c r="B1490">
        <v>38</v>
      </c>
      <c r="C1490">
        <v>100</v>
      </c>
      <c r="D1490">
        <v>6</v>
      </c>
      <c r="E1490" s="1">
        <v>41199.103472222225</v>
      </c>
      <c r="F1490" s="1">
        <v>41199.376145833332</v>
      </c>
      <c r="G1490" t="s">
        <v>16</v>
      </c>
      <c r="H1490" t="s">
        <v>17</v>
      </c>
      <c r="I1490" t="s">
        <v>120</v>
      </c>
      <c r="J1490" t="s">
        <v>121</v>
      </c>
      <c r="K1490">
        <v>4101</v>
      </c>
      <c r="L1490" t="s">
        <v>56</v>
      </c>
      <c r="M1490" t="s">
        <v>57</v>
      </c>
      <c r="N1490" t="s">
        <v>122</v>
      </c>
      <c r="O1490" t="s">
        <v>123</v>
      </c>
      <c r="P1490" s="14" t="str">
        <f t="shared" si="207"/>
        <v>Tony Calaghan</v>
      </c>
      <c r="Q1490" s="14" t="str">
        <f t="shared" si="208"/>
        <v>Tony Calaghan</v>
      </c>
      <c r="R1490" t="s">
        <v>33</v>
      </c>
      <c r="S1490" s="7">
        <f t="shared" si="209"/>
        <v>6</v>
      </c>
      <c r="T1490" s="7" t="str">
        <f t="shared" si="210"/>
        <v>Medium</v>
      </c>
      <c r="U1490" s="7" t="str">
        <f t="shared" si="211"/>
        <v>MEDIUM</v>
      </c>
      <c r="V1490" s="7" t="str">
        <f t="shared" si="212"/>
        <v>medium</v>
      </c>
      <c r="W1490" s="7" t="str">
        <f t="shared" si="213"/>
        <v>Medium</v>
      </c>
      <c r="X1490" s="9" t="str">
        <f>LEFT(A1490,2)</f>
        <v>10</v>
      </c>
      <c r="Y1490" s="9" t="str">
        <f>RIGHT(A1490,3)</f>
        <v>374</v>
      </c>
      <c r="Z1490" s="9" t="str">
        <f t="shared" si="214"/>
        <v>cycles</v>
      </c>
      <c r="AA1490" s="9" t="str">
        <f t="shared" si="215"/>
        <v>ppe</v>
      </c>
    </row>
    <row r="1491" spans="1:27" x14ac:dyDescent="0.25">
      <c r="A1491">
        <v>10389</v>
      </c>
      <c r="B1491">
        <v>45</v>
      </c>
      <c r="C1491">
        <v>100</v>
      </c>
      <c r="D1491">
        <v>1</v>
      </c>
      <c r="E1491" s="1">
        <v>42584.997916666667</v>
      </c>
      <c r="F1491" s="1">
        <v>42587.568101851852</v>
      </c>
      <c r="G1491" t="s">
        <v>16</v>
      </c>
      <c r="H1491" t="s">
        <v>17</v>
      </c>
      <c r="I1491" t="s">
        <v>151</v>
      </c>
      <c r="K1491" t="s">
        <v>152</v>
      </c>
      <c r="L1491" t="s">
        <v>110</v>
      </c>
      <c r="M1491" t="s">
        <v>27</v>
      </c>
      <c r="N1491" t="s">
        <v>153</v>
      </c>
      <c r="O1491" t="s">
        <v>119</v>
      </c>
      <c r="P1491" s="14" t="str">
        <f t="shared" si="207"/>
        <v>Maria Larsson</v>
      </c>
      <c r="Q1491" s="14" t="str">
        <f t="shared" si="208"/>
        <v>Maria Larsson</v>
      </c>
      <c r="R1491" t="s">
        <v>33</v>
      </c>
      <c r="S1491" s="7">
        <f t="shared" si="209"/>
        <v>6</v>
      </c>
      <c r="T1491" s="7" t="str">
        <f t="shared" si="210"/>
        <v>Medium</v>
      </c>
      <c r="U1491" s="7" t="str">
        <f t="shared" si="211"/>
        <v>MEDIUM</v>
      </c>
      <c r="V1491" s="7" t="str">
        <f t="shared" si="212"/>
        <v>medium</v>
      </c>
      <c r="W1491" s="7" t="str">
        <f t="shared" si="213"/>
        <v>Medium</v>
      </c>
      <c r="X1491" s="9" t="str">
        <f>LEFT(A1491,2)</f>
        <v>10</v>
      </c>
      <c r="Y1491" s="9" t="str">
        <f>RIGHT(A1491,3)</f>
        <v>389</v>
      </c>
      <c r="Z1491" s="9" t="str">
        <f t="shared" si="214"/>
        <v>cycles</v>
      </c>
      <c r="AA1491" s="9" t="str">
        <f t="shared" si="215"/>
        <v>ppe</v>
      </c>
    </row>
    <row r="1492" spans="1:27" x14ac:dyDescent="0.25">
      <c r="A1492">
        <v>10403</v>
      </c>
      <c r="B1492">
        <v>46</v>
      </c>
      <c r="C1492">
        <v>100</v>
      </c>
      <c r="D1492">
        <v>8</v>
      </c>
      <c r="E1492" s="1">
        <v>42016.954861111109</v>
      </c>
      <c r="F1492" s="1">
        <v>42017.843854166669</v>
      </c>
      <c r="G1492" t="s">
        <v>16</v>
      </c>
      <c r="H1492" t="s">
        <v>17</v>
      </c>
      <c r="I1492" t="s">
        <v>97</v>
      </c>
      <c r="K1492" t="s">
        <v>98</v>
      </c>
      <c r="L1492" t="s">
        <v>99</v>
      </c>
      <c r="M1492" t="s">
        <v>27</v>
      </c>
      <c r="N1492" t="s">
        <v>100</v>
      </c>
      <c r="O1492" t="s">
        <v>101</v>
      </c>
      <c r="P1492" s="14" t="str">
        <f t="shared" si="207"/>
        <v>Elizabeth Devon</v>
      </c>
      <c r="Q1492" s="14" t="str">
        <f t="shared" si="208"/>
        <v>Elizabeth Devon</v>
      </c>
      <c r="R1492" t="s">
        <v>33</v>
      </c>
      <c r="S1492" s="7">
        <f t="shared" si="209"/>
        <v>6</v>
      </c>
      <c r="T1492" s="7" t="str">
        <f t="shared" si="210"/>
        <v>Medium</v>
      </c>
      <c r="U1492" s="7" t="str">
        <f t="shared" si="211"/>
        <v>MEDIUM</v>
      </c>
      <c r="V1492" s="7" t="str">
        <f t="shared" si="212"/>
        <v>medium</v>
      </c>
      <c r="W1492" s="7" t="str">
        <f t="shared" si="213"/>
        <v>Medium</v>
      </c>
      <c r="X1492" s="9" t="str">
        <f>LEFT(A1492,2)</f>
        <v>10</v>
      </c>
      <c r="Y1492" s="9" t="str">
        <f>RIGHT(A1492,3)</f>
        <v>403</v>
      </c>
      <c r="Z1492" s="9" t="str">
        <f t="shared" si="214"/>
        <v>cycles</v>
      </c>
      <c r="AA1492" s="9" t="str">
        <f t="shared" si="215"/>
        <v>ppe</v>
      </c>
    </row>
    <row r="1493" spans="1:27" x14ac:dyDescent="0.25">
      <c r="A1493">
        <v>10417</v>
      </c>
      <c r="B1493">
        <v>35</v>
      </c>
      <c r="C1493">
        <v>100</v>
      </c>
      <c r="D1493">
        <v>3</v>
      </c>
      <c r="E1493" s="1">
        <v>42498.99722222222</v>
      </c>
      <c r="F1493" s="1">
        <v>42500.162905092591</v>
      </c>
      <c r="G1493" t="s">
        <v>102</v>
      </c>
      <c r="H1493" t="s">
        <v>17</v>
      </c>
      <c r="I1493" t="s">
        <v>103</v>
      </c>
      <c r="K1493">
        <v>28034</v>
      </c>
      <c r="L1493" t="s">
        <v>104</v>
      </c>
      <c r="M1493" t="s">
        <v>27</v>
      </c>
      <c r="N1493" t="s">
        <v>105</v>
      </c>
      <c r="O1493" t="s">
        <v>106</v>
      </c>
      <c r="P1493" s="14" t="str">
        <f t="shared" si="207"/>
        <v>Diego Freyre</v>
      </c>
      <c r="Q1493" s="14" t="str">
        <f t="shared" si="208"/>
        <v>Diego Freyre</v>
      </c>
      <c r="R1493" t="s">
        <v>33</v>
      </c>
      <c r="S1493" s="7">
        <f t="shared" si="209"/>
        <v>6</v>
      </c>
      <c r="T1493" s="7" t="str">
        <f t="shared" si="210"/>
        <v>Medium</v>
      </c>
      <c r="U1493" s="7" t="str">
        <f t="shared" si="211"/>
        <v>MEDIUM</v>
      </c>
      <c r="V1493" s="7" t="str">
        <f t="shared" si="212"/>
        <v>medium</v>
      </c>
      <c r="W1493" s="7" t="str">
        <f t="shared" si="213"/>
        <v>Medium</v>
      </c>
      <c r="X1493" s="9" t="str">
        <f>LEFT(A1493,2)</f>
        <v>10</v>
      </c>
      <c r="Y1493" s="9" t="str">
        <f>RIGHT(A1493,3)</f>
        <v>417</v>
      </c>
      <c r="Z1493" s="9" t="str">
        <f t="shared" si="214"/>
        <v>cycles</v>
      </c>
      <c r="AA1493" s="9" t="str">
        <f t="shared" si="215"/>
        <v>put</v>
      </c>
    </row>
    <row r="1494" spans="1:27" x14ac:dyDescent="0.25">
      <c r="A1494">
        <v>10110</v>
      </c>
      <c r="B1494">
        <v>29</v>
      </c>
      <c r="C1494">
        <v>59.37</v>
      </c>
      <c r="D1494">
        <v>15</v>
      </c>
      <c r="E1494" s="1">
        <v>41863.031944444447</v>
      </c>
      <c r="F1494" s="1">
        <v>41864.171064814815</v>
      </c>
      <c r="G1494" t="s">
        <v>16</v>
      </c>
      <c r="H1494" t="s">
        <v>107</v>
      </c>
      <c r="I1494" t="s">
        <v>265</v>
      </c>
      <c r="K1494" t="s">
        <v>266</v>
      </c>
      <c r="L1494" t="s">
        <v>99</v>
      </c>
      <c r="M1494" t="s">
        <v>27</v>
      </c>
      <c r="N1494" t="s">
        <v>267</v>
      </c>
      <c r="O1494" t="s">
        <v>55</v>
      </c>
      <c r="P1494" s="14" t="str">
        <f t="shared" si="207"/>
        <v>Victoria Ashworth</v>
      </c>
      <c r="Q1494" s="14" t="str">
        <f t="shared" si="208"/>
        <v>Victoria Ashworth</v>
      </c>
      <c r="R1494" t="s">
        <v>24</v>
      </c>
      <c r="S1494" s="7">
        <f t="shared" si="209"/>
        <v>5</v>
      </c>
      <c r="T1494" s="7" t="str">
        <f t="shared" si="210"/>
        <v>Small</v>
      </c>
      <c r="U1494" s="7" t="str">
        <f t="shared" si="211"/>
        <v>SMALL</v>
      </c>
      <c r="V1494" s="7" t="str">
        <f t="shared" si="212"/>
        <v>small</v>
      </c>
      <c r="W1494" s="7" t="str">
        <f t="shared" si="213"/>
        <v>Small</v>
      </c>
      <c r="X1494" s="9" t="str">
        <f>LEFT(A1494,2)</f>
        <v>10</v>
      </c>
      <c r="Y1494" s="9" t="str">
        <f>RIGHT(A1494,3)</f>
        <v>110</v>
      </c>
      <c r="Z1494" s="9" t="str">
        <f t="shared" si="214"/>
        <v>ic Car</v>
      </c>
      <c r="AA1494" s="9" t="str">
        <f t="shared" si="215"/>
        <v>ppe</v>
      </c>
    </row>
    <row r="1495" spans="1:27" x14ac:dyDescent="0.25">
      <c r="A1495">
        <v>10123</v>
      </c>
      <c r="B1495">
        <v>50</v>
      </c>
      <c r="C1495">
        <v>59.87</v>
      </c>
      <c r="D1495">
        <v>1</v>
      </c>
      <c r="E1495" s="1">
        <v>42450.98333333333</v>
      </c>
      <c r="F1495" s="1">
        <v>42451.72515046296</v>
      </c>
      <c r="G1495" t="s">
        <v>16</v>
      </c>
      <c r="H1495" t="s">
        <v>107</v>
      </c>
      <c r="I1495" t="s">
        <v>68</v>
      </c>
      <c r="K1495">
        <v>44000</v>
      </c>
      <c r="L1495" t="s">
        <v>26</v>
      </c>
      <c r="M1495" t="s">
        <v>27</v>
      </c>
      <c r="N1495" t="s">
        <v>177</v>
      </c>
      <c r="O1495" t="s">
        <v>178</v>
      </c>
      <c r="P1495" s="14" t="str">
        <f t="shared" si="207"/>
        <v>Carine Schmitt</v>
      </c>
      <c r="Q1495" s="14" t="str">
        <f t="shared" si="208"/>
        <v>Carine Schmitt</v>
      </c>
      <c r="R1495" t="s">
        <v>24</v>
      </c>
      <c r="S1495" s="7">
        <f t="shared" si="209"/>
        <v>5</v>
      </c>
      <c r="T1495" s="7" t="str">
        <f t="shared" si="210"/>
        <v>Small</v>
      </c>
      <c r="U1495" s="7" t="str">
        <f t="shared" si="211"/>
        <v>SMALL</v>
      </c>
      <c r="V1495" s="7" t="str">
        <f t="shared" si="212"/>
        <v>small</v>
      </c>
      <c r="W1495" s="7" t="str">
        <f t="shared" si="213"/>
        <v>Small</v>
      </c>
      <c r="X1495" s="9" t="str">
        <f>LEFT(A1495,2)</f>
        <v>10</v>
      </c>
      <c r="Y1495" s="9" t="str">
        <f>RIGHT(A1495,3)</f>
        <v>123</v>
      </c>
      <c r="Z1495" s="9" t="str">
        <f t="shared" si="214"/>
        <v>ic Car</v>
      </c>
      <c r="AA1495" s="9" t="str">
        <f t="shared" si="215"/>
        <v>ppe</v>
      </c>
    </row>
    <row r="1496" spans="1:27" x14ac:dyDescent="0.25">
      <c r="A1496">
        <v>10137</v>
      </c>
      <c r="B1496">
        <v>26</v>
      </c>
      <c r="C1496">
        <v>49.81</v>
      </c>
      <c r="D1496">
        <v>1</v>
      </c>
      <c r="E1496" s="1">
        <v>42732.999305555553</v>
      </c>
      <c r="F1496" s="1">
        <v>42733.763287037036</v>
      </c>
      <c r="G1496" t="s">
        <v>16</v>
      </c>
      <c r="H1496" t="s">
        <v>107</v>
      </c>
      <c r="I1496" t="s">
        <v>25</v>
      </c>
      <c r="K1496">
        <v>51100</v>
      </c>
      <c r="L1496" t="s">
        <v>26</v>
      </c>
      <c r="M1496" t="s">
        <v>27</v>
      </c>
      <c r="N1496" t="s">
        <v>28</v>
      </c>
      <c r="O1496" t="s">
        <v>29</v>
      </c>
      <c r="P1496" s="14" t="str">
        <f t="shared" si="207"/>
        <v>Paul Henriot</v>
      </c>
      <c r="Q1496" s="14" t="str">
        <f t="shared" si="208"/>
        <v>Paul Henriot</v>
      </c>
      <c r="R1496" t="s">
        <v>24</v>
      </c>
      <c r="S1496" s="7">
        <f t="shared" si="209"/>
        <v>5</v>
      </c>
      <c r="T1496" s="7" t="str">
        <f t="shared" si="210"/>
        <v>Small</v>
      </c>
      <c r="U1496" s="7" t="str">
        <f t="shared" si="211"/>
        <v>SMALL</v>
      </c>
      <c r="V1496" s="7" t="str">
        <f t="shared" si="212"/>
        <v>small</v>
      </c>
      <c r="W1496" s="7" t="str">
        <f t="shared" si="213"/>
        <v>Small</v>
      </c>
      <c r="X1496" s="9" t="str">
        <f>LEFT(A1496,2)</f>
        <v>10</v>
      </c>
      <c r="Y1496" s="9" t="str">
        <f>RIGHT(A1496,3)</f>
        <v>137</v>
      </c>
      <c r="Z1496" s="9" t="str">
        <f t="shared" si="214"/>
        <v>ic Car</v>
      </c>
      <c r="AA1496" s="9" t="str">
        <f t="shared" si="215"/>
        <v>ppe</v>
      </c>
    </row>
    <row r="1497" spans="1:27" x14ac:dyDescent="0.25">
      <c r="A1497">
        <v>10148</v>
      </c>
      <c r="B1497">
        <v>47</v>
      </c>
      <c r="C1497">
        <v>56.85</v>
      </c>
      <c r="D1497">
        <v>8</v>
      </c>
      <c r="E1497" s="1">
        <v>42524.020138888889</v>
      </c>
      <c r="F1497" s="1">
        <v>42526.970081018517</v>
      </c>
      <c r="G1497" t="s">
        <v>16</v>
      </c>
      <c r="H1497" t="s">
        <v>107</v>
      </c>
      <c r="I1497" t="s">
        <v>163</v>
      </c>
      <c r="J1497" t="s">
        <v>91</v>
      </c>
      <c r="K1497">
        <v>2060</v>
      </c>
      <c r="L1497" t="s">
        <v>56</v>
      </c>
      <c r="M1497" t="s">
        <v>57</v>
      </c>
      <c r="N1497" t="s">
        <v>164</v>
      </c>
      <c r="O1497" t="s">
        <v>165</v>
      </c>
      <c r="P1497" s="14" t="str">
        <f t="shared" si="207"/>
        <v>Anna O'Hara</v>
      </c>
      <c r="Q1497" s="14" t="str">
        <f t="shared" si="208"/>
        <v>Anna O'Hara</v>
      </c>
      <c r="R1497" t="s">
        <v>24</v>
      </c>
      <c r="S1497" s="7">
        <f t="shared" si="209"/>
        <v>5</v>
      </c>
      <c r="T1497" s="7" t="str">
        <f t="shared" si="210"/>
        <v>Small</v>
      </c>
      <c r="U1497" s="7" t="str">
        <f t="shared" si="211"/>
        <v>SMALL</v>
      </c>
      <c r="V1497" s="7" t="str">
        <f t="shared" si="212"/>
        <v>small</v>
      </c>
      <c r="W1497" s="7" t="str">
        <f t="shared" si="213"/>
        <v>Small</v>
      </c>
      <c r="X1497" s="9" t="str">
        <f>LEFT(A1497,2)</f>
        <v>10</v>
      </c>
      <c r="Y1497" s="9" t="str">
        <f>RIGHT(A1497,3)</f>
        <v>148</v>
      </c>
      <c r="Z1497" s="9" t="str">
        <f t="shared" si="214"/>
        <v>ic Car</v>
      </c>
      <c r="AA1497" s="9" t="str">
        <f t="shared" si="215"/>
        <v>ppe</v>
      </c>
    </row>
    <row r="1498" spans="1:27" x14ac:dyDescent="0.25">
      <c r="A1498">
        <v>10161</v>
      </c>
      <c r="B1498">
        <v>23</v>
      </c>
      <c r="C1498">
        <v>53.33</v>
      </c>
      <c r="D1498">
        <v>7</v>
      </c>
      <c r="E1498" s="1">
        <v>41758.041666666664</v>
      </c>
      <c r="F1498" s="1">
        <v>41758.972314814811</v>
      </c>
      <c r="G1498" t="s">
        <v>16</v>
      </c>
      <c r="H1498" t="s">
        <v>107</v>
      </c>
      <c r="I1498" t="s">
        <v>268</v>
      </c>
      <c r="K1498">
        <v>8200</v>
      </c>
      <c r="L1498" t="s">
        <v>181</v>
      </c>
      <c r="M1498" t="s">
        <v>27</v>
      </c>
      <c r="N1498" t="s">
        <v>269</v>
      </c>
      <c r="O1498" t="s">
        <v>270</v>
      </c>
      <c r="P1498" s="14" t="str">
        <f t="shared" si="207"/>
        <v>Palle Ibsen</v>
      </c>
      <c r="Q1498" s="14" t="str">
        <f t="shared" si="208"/>
        <v>Palle Ibsen</v>
      </c>
      <c r="R1498" t="s">
        <v>24</v>
      </c>
      <c r="S1498" s="7">
        <f t="shared" si="209"/>
        <v>5</v>
      </c>
      <c r="T1498" s="7" t="str">
        <f t="shared" si="210"/>
        <v>Small</v>
      </c>
      <c r="U1498" s="7" t="str">
        <f t="shared" si="211"/>
        <v>SMALL</v>
      </c>
      <c r="V1498" s="7" t="str">
        <f t="shared" si="212"/>
        <v>small</v>
      </c>
      <c r="W1498" s="7" t="str">
        <f t="shared" si="213"/>
        <v>Small</v>
      </c>
      <c r="X1498" s="9" t="str">
        <f>LEFT(A1498,2)</f>
        <v>10</v>
      </c>
      <c r="Y1498" s="9" t="str">
        <f>RIGHT(A1498,3)</f>
        <v>161</v>
      </c>
      <c r="Z1498" s="9" t="str">
        <f t="shared" si="214"/>
        <v>ic Car</v>
      </c>
      <c r="AA1498" s="9" t="str">
        <f t="shared" si="215"/>
        <v>ppe</v>
      </c>
    </row>
    <row r="1499" spans="1:27" x14ac:dyDescent="0.25">
      <c r="A1499">
        <v>10172</v>
      </c>
      <c r="B1499">
        <v>34</v>
      </c>
      <c r="C1499">
        <v>42.76</v>
      </c>
      <c r="D1499">
        <v>5</v>
      </c>
      <c r="E1499" s="1">
        <v>41728.01666666667</v>
      </c>
      <c r="F1499" s="1">
        <v>41728.522476851853</v>
      </c>
      <c r="G1499" t="s">
        <v>16</v>
      </c>
      <c r="H1499" t="s">
        <v>107</v>
      </c>
      <c r="I1499" t="s">
        <v>65</v>
      </c>
      <c r="J1499" t="s">
        <v>66</v>
      </c>
      <c r="K1499">
        <v>97562</v>
      </c>
      <c r="L1499" t="s">
        <v>20</v>
      </c>
      <c r="M1499" t="s">
        <v>21</v>
      </c>
      <c r="N1499" t="s">
        <v>67</v>
      </c>
      <c r="O1499" t="s">
        <v>37</v>
      </c>
      <c r="P1499" s="14" t="str">
        <f t="shared" si="207"/>
        <v>Julie King</v>
      </c>
      <c r="Q1499" s="14" t="str">
        <f t="shared" si="208"/>
        <v>Julie King</v>
      </c>
      <c r="R1499" t="s">
        <v>24</v>
      </c>
      <c r="S1499" s="7">
        <f t="shared" si="209"/>
        <v>5</v>
      </c>
      <c r="T1499" s="7" t="str">
        <f t="shared" si="210"/>
        <v>Small</v>
      </c>
      <c r="U1499" s="7" t="str">
        <f t="shared" si="211"/>
        <v>SMALL</v>
      </c>
      <c r="V1499" s="7" t="str">
        <f t="shared" si="212"/>
        <v>small</v>
      </c>
      <c r="W1499" s="7" t="str">
        <f t="shared" si="213"/>
        <v>Small</v>
      </c>
      <c r="X1499" s="9" t="str">
        <f>LEFT(A1499,2)</f>
        <v>10</v>
      </c>
      <c r="Y1499" s="9" t="str">
        <f>RIGHT(A1499,3)</f>
        <v>172</v>
      </c>
      <c r="Z1499" s="9" t="str">
        <f t="shared" si="214"/>
        <v>ic Car</v>
      </c>
      <c r="AA1499" s="9" t="str">
        <f t="shared" si="215"/>
        <v>ppe</v>
      </c>
    </row>
    <row r="1500" spans="1:27" x14ac:dyDescent="0.25">
      <c r="A1500">
        <v>10181</v>
      </c>
      <c r="B1500">
        <v>34</v>
      </c>
      <c r="C1500">
        <v>53.83</v>
      </c>
      <c r="D1500">
        <v>1</v>
      </c>
      <c r="E1500" s="1">
        <v>41421.034722222219</v>
      </c>
      <c r="F1500" s="1">
        <v>41423.258981481478</v>
      </c>
      <c r="G1500" t="s">
        <v>16</v>
      </c>
      <c r="H1500" t="s">
        <v>107</v>
      </c>
      <c r="I1500" t="s">
        <v>46</v>
      </c>
      <c r="K1500" t="s">
        <v>47</v>
      </c>
      <c r="L1500" t="s">
        <v>48</v>
      </c>
      <c r="M1500" t="s">
        <v>27</v>
      </c>
      <c r="N1500" t="s">
        <v>49</v>
      </c>
      <c r="O1500" t="s">
        <v>50</v>
      </c>
      <c r="P1500" s="14" t="str">
        <f t="shared" si="207"/>
        <v>Veysel Oeztan</v>
      </c>
      <c r="Q1500" s="14" t="str">
        <f t="shared" si="208"/>
        <v>Veysel Oeztan</v>
      </c>
      <c r="R1500" t="s">
        <v>24</v>
      </c>
      <c r="S1500" s="7">
        <f t="shared" si="209"/>
        <v>5</v>
      </c>
      <c r="T1500" s="7" t="str">
        <f t="shared" si="210"/>
        <v>Small</v>
      </c>
      <c r="U1500" s="7" t="str">
        <f t="shared" si="211"/>
        <v>SMALL</v>
      </c>
      <c r="V1500" s="7" t="str">
        <f t="shared" si="212"/>
        <v>small</v>
      </c>
      <c r="W1500" s="7" t="str">
        <f t="shared" si="213"/>
        <v>Small</v>
      </c>
      <c r="X1500" s="9" t="str">
        <f>LEFT(A1500,2)</f>
        <v>10</v>
      </c>
      <c r="Y1500" s="9" t="str">
        <f>RIGHT(A1500,3)</f>
        <v>181</v>
      </c>
      <c r="Z1500" s="9" t="str">
        <f t="shared" si="214"/>
        <v>ic Car</v>
      </c>
      <c r="AA1500" s="9" t="str">
        <f t="shared" si="215"/>
        <v>ppe</v>
      </c>
    </row>
    <row r="1501" spans="1:27" x14ac:dyDescent="0.25">
      <c r="A1501">
        <v>10192</v>
      </c>
      <c r="B1501">
        <v>47</v>
      </c>
      <c r="C1501">
        <v>53.83</v>
      </c>
      <c r="D1501">
        <v>6</v>
      </c>
      <c r="E1501" s="1">
        <v>41296.97152777778</v>
      </c>
      <c r="F1501" s="1">
        <v>41298.999560185184</v>
      </c>
      <c r="G1501" t="s">
        <v>16</v>
      </c>
      <c r="H1501" t="s">
        <v>107</v>
      </c>
      <c r="I1501" t="s">
        <v>159</v>
      </c>
      <c r="J1501" t="s">
        <v>160</v>
      </c>
      <c r="K1501">
        <v>62005</v>
      </c>
      <c r="L1501" t="s">
        <v>20</v>
      </c>
      <c r="M1501" t="s">
        <v>21</v>
      </c>
      <c r="N1501" t="s">
        <v>36</v>
      </c>
      <c r="O1501" t="s">
        <v>158</v>
      </c>
      <c r="P1501" s="14" t="str">
        <f t="shared" si="207"/>
        <v>Valarie Young</v>
      </c>
      <c r="Q1501" s="14" t="str">
        <f t="shared" si="208"/>
        <v>Valarie Young</v>
      </c>
      <c r="R1501" t="s">
        <v>24</v>
      </c>
      <c r="S1501" s="7">
        <f t="shared" si="209"/>
        <v>5</v>
      </c>
      <c r="T1501" s="7" t="str">
        <f t="shared" si="210"/>
        <v>Small</v>
      </c>
      <c r="U1501" s="7" t="str">
        <f t="shared" si="211"/>
        <v>SMALL</v>
      </c>
      <c r="V1501" s="7" t="str">
        <f t="shared" si="212"/>
        <v>small</v>
      </c>
      <c r="W1501" s="7" t="str">
        <f t="shared" si="213"/>
        <v>Small</v>
      </c>
      <c r="X1501" s="9" t="str">
        <f>LEFT(A1501,2)</f>
        <v>10</v>
      </c>
      <c r="Y1501" s="9" t="str">
        <f>RIGHT(A1501,3)</f>
        <v>192</v>
      </c>
      <c r="Z1501" s="9" t="str">
        <f t="shared" si="214"/>
        <v>ic Car</v>
      </c>
      <c r="AA1501" s="9" t="str">
        <f t="shared" si="215"/>
        <v>ppe</v>
      </c>
    </row>
    <row r="1502" spans="1:27" x14ac:dyDescent="0.25">
      <c r="A1502">
        <v>10204</v>
      </c>
      <c r="B1502">
        <v>45</v>
      </c>
      <c r="C1502">
        <v>49.81</v>
      </c>
      <c r="D1502">
        <v>12</v>
      </c>
      <c r="E1502" s="1">
        <v>42132.025000000001</v>
      </c>
      <c r="F1502" s="1">
        <v>42133.136296296296</v>
      </c>
      <c r="G1502" t="s">
        <v>16</v>
      </c>
      <c r="H1502" t="s">
        <v>107</v>
      </c>
      <c r="I1502" t="s">
        <v>18</v>
      </c>
      <c r="J1502" t="s">
        <v>19</v>
      </c>
      <c r="K1502">
        <v>10022</v>
      </c>
      <c r="L1502" t="s">
        <v>20</v>
      </c>
      <c r="M1502" t="s">
        <v>21</v>
      </c>
      <c r="N1502" t="s">
        <v>36</v>
      </c>
      <c r="O1502" t="s">
        <v>258</v>
      </c>
      <c r="P1502" s="14" t="str">
        <f t="shared" si="207"/>
        <v>Jeff Young</v>
      </c>
      <c r="Q1502" s="14" t="str">
        <f t="shared" si="208"/>
        <v>Jeff Young</v>
      </c>
      <c r="R1502" t="s">
        <v>24</v>
      </c>
      <c r="S1502" s="7">
        <f t="shared" si="209"/>
        <v>5</v>
      </c>
      <c r="T1502" s="7" t="str">
        <f t="shared" si="210"/>
        <v>Small</v>
      </c>
      <c r="U1502" s="7" t="str">
        <f t="shared" si="211"/>
        <v>SMALL</v>
      </c>
      <c r="V1502" s="7" t="str">
        <f t="shared" si="212"/>
        <v>small</v>
      </c>
      <c r="W1502" s="7" t="str">
        <f t="shared" si="213"/>
        <v>Small</v>
      </c>
      <c r="X1502" s="9" t="str">
        <f>LEFT(A1502,2)</f>
        <v>10</v>
      </c>
      <c r="Y1502" s="9" t="str">
        <f>RIGHT(A1502,3)</f>
        <v>204</v>
      </c>
      <c r="Z1502" s="9" t="str">
        <f t="shared" si="214"/>
        <v>ic Car</v>
      </c>
      <c r="AA1502" s="9" t="str">
        <f t="shared" si="215"/>
        <v>ppe</v>
      </c>
    </row>
    <row r="1503" spans="1:27" x14ac:dyDescent="0.25">
      <c r="A1503">
        <v>10212</v>
      </c>
      <c r="B1503">
        <v>45</v>
      </c>
      <c r="C1503">
        <v>53.33</v>
      </c>
      <c r="D1503">
        <v>5</v>
      </c>
      <c r="E1503" s="1">
        <v>41126.061805555553</v>
      </c>
      <c r="F1503" s="1">
        <v>41127.54146990741</v>
      </c>
      <c r="G1503" t="s">
        <v>16</v>
      </c>
      <c r="H1503" t="s">
        <v>107</v>
      </c>
      <c r="I1503" t="s">
        <v>103</v>
      </c>
      <c r="K1503">
        <v>28034</v>
      </c>
      <c r="L1503" t="s">
        <v>104</v>
      </c>
      <c r="M1503" t="s">
        <v>27</v>
      </c>
      <c r="N1503" t="s">
        <v>105</v>
      </c>
      <c r="O1503" t="s">
        <v>106</v>
      </c>
      <c r="P1503" s="14" t="str">
        <f t="shared" si="207"/>
        <v>Diego Freyre</v>
      </c>
      <c r="Q1503" s="14" t="str">
        <f t="shared" si="208"/>
        <v>Diego Freyre</v>
      </c>
      <c r="R1503" t="s">
        <v>24</v>
      </c>
      <c r="S1503" s="7">
        <f t="shared" si="209"/>
        <v>5</v>
      </c>
      <c r="T1503" s="7" t="str">
        <f t="shared" si="210"/>
        <v>Small</v>
      </c>
      <c r="U1503" s="7" t="str">
        <f t="shared" si="211"/>
        <v>SMALL</v>
      </c>
      <c r="V1503" s="7" t="str">
        <f t="shared" si="212"/>
        <v>small</v>
      </c>
      <c r="W1503" s="7" t="str">
        <f t="shared" si="213"/>
        <v>Small</v>
      </c>
      <c r="X1503" s="9" t="str">
        <f>LEFT(A1503,2)</f>
        <v>10</v>
      </c>
      <c r="Y1503" s="9" t="str">
        <f>RIGHT(A1503,3)</f>
        <v>212</v>
      </c>
      <c r="Z1503" s="9" t="str">
        <f t="shared" si="214"/>
        <v>ic Car</v>
      </c>
      <c r="AA1503" s="9" t="str">
        <f t="shared" si="215"/>
        <v>ppe</v>
      </c>
    </row>
    <row r="1504" spans="1:27" x14ac:dyDescent="0.25">
      <c r="A1504">
        <v>10226</v>
      </c>
      <c r="B1504">
        <v>36</v>
      </c>
      <c r="C1504">
        <v>43.27</v>
      </c>
      <c r="D1504">
        <v>3</v>
      </c>
      <c r="E1504" s="1">
        <v>41046.038888888892</v>
      </c>
      <c r="F1504" s="1">
        <v>41046.663240740738</v>
      </c>
      <c r="G1504" t="s">
        <v>16</v>
      </c>
      <c r="H1504" t="s">
        <v>107</v>
      </c>
      <c r="I1504" t="s">
        <v>201</v>
      </c>
      <c r="J1504" t="s">
        <v>35</v>
      </c>
      <c r="K1504">
        <v>91217</v>
      </c>
      <c r="L1504" t="s">
        <v>20</v>
      </c>
      <c r="M1504" t="s">
        <v>21</v>
      </c>
      <c r="N1504" t="s">
        <v>137</v>
      </c>
      <c r="O1504" t="s">
        <v>158</v>
      </c>
      <c r="P1504" s="14" t="str">
        <f t="shared" si="207"/>
        <v>Valarie Thompson</v>
      </c>
      <c r="Q1504" s="14" t="str">
        <f t="shared" si="208"/>
        <v>Valarie Thompson</v>
      </c>
      <c r="R1504" t="s">
        <v>24</v>
      </c>
      <c r="S1504" s="7">
        <f t="shared" si="209"/>
        <v>5</v>
      </c>
      <c r="T1504" s="7" t="str">
        <f t="shared" si="210"/>
        <v>Small</v>
      </c>
      <c r="U1504" s="7" t="str">
        <f t="shared" si="211"/>
        <v>SMALL</v>
      </c>
      <c r="V1504" s="7" t="str">
        <f t="shared" si="212"/>
        <v>small</v>
      </c>
      <c r="W1504" s="7" t="str">
        <f t="shared" si="213"/>
        <v>Small</v>
      </c>
      <c r="X1504" s="9" t="str">
        <f>LEFT(A1504,2)</f>
        <v>10</v>
      </c>
      <c r="Y1504" s="9" t="str">
        <f>RIGHT(A1504,3)</f>
        <v>226</v>
      </c>
      <c r="Z1504" s="9" t="str">
        <f t="shared" si="214"/>
        <v>ic Car</v>
      </c>
      <c r="AA1504" s="9" t="str">
        <f t="shared" si="215"/>
        <v>ppe</v>
      </c>
    </row>
    <row r="1505" spans="1:27" x14ac:dyDescent="0.25">
      <c r="A1505">
        <v>10241</v>
      </c>
      <c r="B1505">
        <v>21</v>
      </c>
      <c r="C1505">
        <v>40.25</v>
      </c>
      <c r="D1505">
        <v>10</v>
      </c>
      <c r="E1505" s="1">
        <v>41615.991666666669</v>
      </c>
      <c r="F1505" s="1">
        <v>41617.700694444444</v>
      </c>
      <c r="G1505" t="s">
        <v>16</v>
      </c>
      <c r="H1505" t="s">
        <v>107</v>
      </c>
      <c r="I1505" t="s">
        <v>280</v>
      </c>
      <c r="K1505">
        <v>67000</v>
      </c>
      <c r="L1505" t="s">
        <v>26</v>
      </c>
      <c r="M1505" t="s">
        <v>27</v>
      </c>
      <c r="N1505" t="s">
        <v>281</v>
      </c>
      <c r="O1505" t="s">
        <v>282</v>
      </c>
      <c r="P1505" s="14" t="str">
        <f t="shared" si="207"/>
        <v>Frederique Citeaux</v>
      </c>
      <c r="Q1505" s="14" t="str">
        <f t="shared" si="208"/>
        <v>Frederique Citeaux</v>
      </c>
      <c r="R1505" t="s">
        <v>24</v>
      </c>
      <c r="S1505" s="7">
        <f t="shared" si="209"/>
        <v>5</v>
      </c>
      <c r="T1505" s="7" t="str">
        <f t="shared" si="210"/>
        <v>Small</v>
      </c>
      <c r="U1505" s="7" t="str">
        <f t="shared" si="211"/>
        <v>SMALL</v>
      </c>
      <c r="V1505" s="7" t="str">
        <f t="shared" si="212"/>
        <v>small</v>
      </c>
      <c r="W1505" s="7" t="str">
        <f t="shared" si="213"/>
        <v>Small</v>
      </c>
      <c r="X1505" s="9" t="str">
        <f>LEFT(A1505,2)</f>
        <v>10</v>
      </c>
      <c r="Y1505" s="9" t="str">
        <f>RIGHT(A1505,3)</f>
        <v>241</v>
      </c>
      <c r="Z1505" s="9" t="str">
        <f t="shared" si="214"/>
        <v>ic Car</v>
      </c>
      <c r="AA1505" s="9" t="str">
        <f t="shared" si="215"/>
        <v>ppe</v>
      </c>
    </row>
    <row r="1506" spans="1:27" x14ac:dyDescent="0.25">
      <c r="A1506">
        <v>10266</v>
      </c>
      <c r="B1506">
        <v>28</v>
      </c>
      <c r="C1506">
        <v>48.3</v>
      </c>
      <c r="D1506">
        <v>1</v>
      </c>
      <c r="E1506" s="1">
        <v>41486.015972222223</v>
      </c>
      <c r="F1506" s="1">
        <v>41487.415381944447</v>
      </c>
      <c r="G1506" t="s">
        <v>16</v>
      </c>
      <c r="H1506" t="s">
        <v>107</v>
      </c>
      <c r="I1506" t="s">
        <v>247</v>
      </c>
      <c r="K1506">
        <v>42100</v>
      </c>
      <c r="L1506" t="s">
        <v>148</v>
      </c>
      <c r="M1506" t="s">
        <v>27</v>
      </c>
      <c r="N1506" t="s">
        <v>248</v>
      </c>
      <c r="O1506" t="s">
        <v>249</v>
      </c>
      <c r="P1506" s="14" t="str">
        <f t="shared" si="207"/>
        <v>Maurizio Moroni</v>
      </c>
      <c r="Q1506" s="14" t="str">
        <f t="shared" si="208"/>
        <v>Maurizio Moroni</v>
      </c>
      <c r="R1506" t="s">
        <v>24</v>
      </c>
      <c r="S1506" s="7">
        <f t="shared" si="209"/>
        <v>5</v>
      </c>
      <c r="T1506" s="7" t="str">
        <f t="shared" si="210"/>
        <v>Small</v>
      </c>
      <c r="U1506" s="7" t="str">
        <f t="shared" si="211"/>
        <v>SMALL</v>
      </c>
      <c r="V1506" s="7" t="str">
        <f t="shared" si="212"/>
        <v>small</v>
      </c>
      <c r="W1506" s="7" t="str">
        <f t="shared" si="213"/>
        <v>Small</v>
      </c>
      <c r="X1506" s="9" t="str">
        <f>LEFT(A1506,2)</f>
        <v>10</v>
      </c>
      <c r="Y1506" s="9" t="str">
        <f>RIGHT(A1506,3)</f>
        <v>266</v>
      </c>
      <c r="Z1506" s="9" t="str">
        <f t="shared" si="214"/>
        <v>ic Car</v>
      </c>
      <c r="AA1506" s="9" t="str">
        <f t="shared" si="215"/>
        <v>ppe</v>
      </c>
    </row>
    <row r="1507" spans="1:27" x14ac:dyDescent="0.25">
      <c r="A1507">
        <v>10278</v>
      </c>
      <c r="B1507">
        <v>35</v>
      </c>
      <c r="C1507">
        <v>45.28</v>
      </c>
      <c r="D1507">
        <v>1</v>
      </c>
      <c r="E1507" s="1">
        <v>41873.041666666664</v>
      </c>
      <c r="F1507" s="1">
        <v>41874.987002314818</v>
      </c>
      <c r="G1507" t="s">
        <v>16</v>
      </c>
      <c r="H1507" t="s">
        <v>107</v>
      </c>
      <c r="I1507" t="s">
        <v>283</v>
      </c>
      <c r="J1507" t="s">
        <v>284</v>
      </c>
      <c r="K1507">
        <v>83030</v>
      </c>
      <c r="L1507" t="s">
        <v>20</v>
      </c>
      <c r="M1507" t="s">
        <v>21</v>
      </c>
      <c r="N1507" t="s">
        <v>67</v>
      </c>
      <c r="O1507" t="s">
        <v>221</v>
      </c>
      <c r="P1507" s="14" t="str">
        <f t="shared" si="207"/>
        <v>Sue King</v>
      </c>
      <c r="Q1507" s="14" t="str">
        <f t="shared" si="208"/>
        <v>Sue King</v>
      </c>
      <c r="R1507" t="s">
        <v>24</v>
      </c>
      <c r="S1507" s="7">
        <f t="shared" si="209"/>
        <v>5</v>
      </c>
      <c r="T1507" s="7" t="str">
        <f t="shared" si="210"/>
        <v>Small</v>
      </c>
      <c r="U1507" s="7" t="str">
        <f t="shared" si="211"/>
        <v>SMALL</v>
      </c>
      <c r="V1507" s="7" t="str">
        <f t="shared" si="212"/>
        <v>small</v>
      </c>
      <c r="W1507" s="7" t="str">
        <f t="shared" si="213"/>
        <v>Small</v>
      </c>
      <c r="X1507" s="9" t="str">
        <f>LEFT(A1507,2)</f>
        <v>10</v>
      </c>
      <c r="Y1507" s="9" t="str">
        <f>RIGHT(A1507,3)</f>
        <v>278</v>
      </c>
      <c r="Z1507" s="9" t="str">
        <f t="shared" si="214"/>
        <v>ic Car</v>
      </c>
      <c r="AA1507" s="9" t="str">
        <f t="shared" si="215"/>
        <v>ppe</v>
      </c>
    </row>
    <row r="1508" spans="1:27" x14ac:dyDescent="0.25">
      <c r="A1508">
        <v>10288</v>
      </c>
      <c r="B1508">
        <v>50</v>
      </c>
      <c r="C1508">
        <v>52.32</v>
      </c>
      <c r="D1508">
        <v>13</v>
      </c>
      <c r="E1508" s="1">
        <v>42241.961111111108</v>
      </c>
      <c r="F1508" s="1">
        <v>42244.658541666664</v>
      </c>
      <c r="G1508" t="s">
        <v>16</v>
      </c>
      <c r="H1508" t="s">
        <v>107</v>
      </c>
      <c r="I1508" t="s">
        <v>115</v>
      </c>
      <c r="K1508">
        <v>69045</v>
      </c>
      <c r="L1508" t="s">
        <v>115</v>
      </c>
      <c r="M1508" t="s">
        <v>57</v>
      </c>
      <c r="N1508" t="s">
        <v>230</v>
      </c>
      <c r="O1508" t="s">
        <v>231</v>
      </c>
      <c r="P1508" s="14" t="str">
        <f t="shared" si="207"/>
        <v>Wendy Victorino</v>
      </c>
      <c r="Q1508" s="14" t="str">
        <f t="shared" si="208"/>
        <v>Wendy Victorino</v>
      </c>
      <c r="R1508" t="s">
        <v>24</v>
      </c>
      <c r="S1508" s="7">
        <f t="shared" si="209"/>
        <v>5</v>
      </c>
      <c r="T1508" s="7" t="str">
        <f t="shared" si="210"/>
        <v>Small</v>
      </c>
      <c r="U1508" s="7" t="str">
        <f t="shared" si="211"/>
        <v>SMALL</v>
      </c>
      <c r="V1508" s="7" t="str">
        <f t="shared" si="212"/>
        <v>small</v>
      </c>
      <c r="W1508" s="7" t="str">
        <f t="shared" si="213"/>
        <v>Small</v>
      </c>
      <c r="X1508" s="9" t="str">
        <f>LEFT(A1508,2)</f>
        <v>10</v>
      </c>
      <c r="Y1508" s="9" t="str">
        <f>RIGHT(A1508,3)</f>
        <v>288</v>
      </c>
      <c r="Z1508" s="9" t="str">
        <f t="shared" si="214"/>
        <v>ic Car</v>
      </c>
      <c r="AA1508" s="9" t="str">
        <f t="shared" si="215"/>
        <v>ppe</v>
      </c>
    </row>
    <row r="1509" spans="1:27" x14ac:dyDescent="0.25">
      <c r="A1509">
        <v>10301</v>
      </c>
      <c r="B1509">
        <v>22</v>
      </c>
      <c r="C1509">
        <v>51.32</v>
      </c>
      <c r="D1509">
        <v>3</v>
      </c>
      <c r="E1509" s="1">
        <v>42514.980555555558</v>
      </c>
      <c r="F1509" s="1">
        <v>42517.315798611111</v>
      </c>
      <c r="G1509" t="s">
        <v>16</v>
      </c>
      <c r="H1509" t="s">
        <v>107</v>
      </c>
      <c r="I1509" t="s">
        <v>285</v>
      </c>
      <c r="K1509" t="s">
        <v>286</v>
      </c>
      <c r="L1509" t="s">
        <v>48</v>
      </c>
      <c r="M1509" t="s">
        <v>27</v>
      </c>
      <c r="N1509" t="s">
        <v>287</v>
      </c>
      <c r="O1509" t="s">
        <v>288</v>
      </c>
      <c r="P1509" s="14" t="str">
        <f t="shared" si="207"/>
        <v>Jan Klaeboe</v>
      </c>
      <c r="Q1509" s="14" t="str">
        <f t="shared" si="208"/>
        <v>Jan Klaeboe</v>
      </c>
      <c r="R1509" t="s">
        <v>24</v>
      </c>
      <c r="S1509" s="7">
        <f t="shared" si="209"/>
        <v>5</v>
      </c>
      <c r="T1509" s="7" t="str">
        <f t="shared" si="210"/>
        <v>Small</v>
      </c>
      <c r="U1509" s="7" t="str">
        <f t="shared" si="211"/>
        <v>SMALL</v>
      </c>
      <c r="V1509" s="7" t="str">
        <f t="shared" si="212"/>
        <v>small</v>
      </c>
      <c r="W1509" s="7" t="str">
        <f t="shared" si="213"/>
        <v>Small</v>
      </c>
      <c r="X1509" s="9" t="str">
        <f>LEFT(A1509,2)</f>
        <v>10</v>
      </c>
      <c r="Y1509" s="9" t="str">
        <f>RIGHT(A1509,3)</f>
        <v>301</v>
      </c>
      <c r="Z1509" s="9" t="str">
        <f t="shared" si="214"/>
        <v>ic Car</v>
      </c>
      <c r="AA1509" s="9" t="str">
        <f t="shared" si="215"/>
        <v>ppe</v>
      </c>
    </row>
    <row r="1510" spans="1:27" x14ac:dyDescent="0.25">
      <c r="A1510">
        <v>10311</v>
      </c>
      <c r="B1510">
        <v>45</v>
      </c>
      <c r="C1510">
        <v>49.3</v>
      </c>
      <c r="D1510">
        <v>8</v>
      </c>
      <c r="E1510" s="1">
        <v>42454.949305555558</v>
      </c>
      <c r="F1510" s="1">
        <v>42455.8903587963</v>
      </c>
      <c r="G1510" t="s">
        <v>16</v>
      </c>
      <c r="H1510" t="s">
        <v>107</v>
      </c>
      <c r="I1510" t="s">
        <v>103</v>
      </c>
      <c r="K1510">
        <v>28034</v>
      </c>
      <c r="L1510" t="s">
        <v>104</v>
      </c>
      <c r="M1510" t="s">
        <v>27</v>
      </c>
      <c r="N1510" t="s">
        <v>105</v>
      </c>
      <c r="O1510" t="s">
        <v>106</v>
      </c>
      <c r="P1510" s="14" t="str">
        <f t="shared" si="207"/>
        <v>Diego Freyre</v>
      </c>
      <c r="Q1510" s="14" t="str">
        <f t="shared" si="208"/>
        <v>Diego Freyre</v>
      </c>
      <c r="R1510" t="s">
        <v>24</v>
      </c>
      <c r="S1510" s="7">
        <f t="shared" si="209"/>
        <v>5</v>
      </c>
      <c r="T1510" s="7" t="str">
        <f t="shared" si="210"/>
        <v>Small</v>
      </c>
      <c r="U1510" s="7" t="str">
        <f t="shared" si="211"/>
        <v>SMALL</v>
      </c>
      <c r="V1510" s="7" t="str">
        <f t="shared" si="212"/>
        <v>small</v>
      </c>
      <c r="W1510" s="7" t="str">
        <f t="shared" si="213"/>
        <v>Small</v>
      </c>
      <c r="X1510" s="9" t="str">
        <f>LEFT(A1510,2)</f>
        <v>10</v>
      </c>
      <c r="Y1510" s="9" t="str">
        <f>RIGHT(A1510,3)</f>
        <v>311</v>
      </c>
      <c r="Z1510" s="9" t="str">
        <f t="shared" si="214"/>
        <v>ic Car</v>
      </c>
      <c r="AA1510" s="9" t="str">
        <f t="shared" si="215"/>
        <v>ppe</v>
      </c>
    </row>
    <row r="1511" spans="1:27" x14ac:dyDescent="0.25">
      <c r="A1511">
        <v>10321</v>
      </c>
      <c r="B1511">
        <v>48</v>
      </c>
      <c r="C1511">
        <v>42.26</v>
      </c>
      <c r="D1511">
        <v>5</v>
      </c>
      <c r="E1511" s="1">
        <v>41775.050000000003</v>
      </c>
      <c r="F1511" s="1">
        <v>41776.310219907406</v>
      </c>
      <c r="G1511" t="s">
        <v>16</v>
      </c>
      <c r="H1511" t="s">
        <v>107</v>
      </c>
      <c r="I1511" t="s">
        <v>94</v>
      </c>
      <c r="J1511" t="s">
        <v>72</v>
      </c>
      <c r="K1511">
        <v>50553</v>
      </c>
      <c r="L1511" t="s">
        <v>20</v>
      </c>
      <c r="M1511" t="s">
        <v>21</v>
      </c>
      <c r="N1511" t="s">
        <v>95</v>
      </c>
      <c r="O1511" t="s">
        <v>96</v>
      </c>
      <c r="P1511" s="14" t="str">
        <f t="shared" si="207"/>
        <v>Violeta Benitez</v>
      </c>
      <c r="Q1511" s="14" t="str">
        <f t="shared" si="208"/>
        <v>Violeta Benitez</v>
      </c>
      <c r="R1511" t="s">
        <v>24</v>
      </c>
      <c r="S1511" s="7">
        <f t="shared" si="209"/>
        <v>5</v>
      </c>
      <c r="T1511" s="7" t="str">
        <f t="shared" si="210"/>
        <v>Small</v>
      </c>
      <c r="U1511" s="7" t="str">
        <f t="shared" si="211"/>
        <v>SMALL</v>
      </c>
      <c r="V1511" s="7" t="str">
        <f t="shared" si="212"/>
        <v>small</v>
      </c>
      <c r="W1511" s="7" t="str">
        <f t="shared" si="213"/>
        <v>Small</v>
      </c>
      <c r="X1511" s="9" t="str">
        <f>LEFT(A1511,2)</f>
        <v>10</v>
      </c>
      <c r="Y1511" s="9" t="str">
        <f>RIGHT(A1511,3)</f>
        <v>321</v>
      </c>
      <c r="Z1511" s="9" t="str">
        <f t="shared" si="214"/>
        <v>ic Car</v>
      </c>
      <c r="AA1511" s="9" t="str">
        <f t="shared" si="215"/>
        <v>ppe</v>
      </c>
    </row>
    <row r="1512" spans="1:27" x14ac:dyDescent="0.25">
      <c r="A1512">
        <v>10332</v>
      </c>
      <c r="B1512">
        <v>20</v>
      </c>
      <c r="C1512">
        <v>87.96</v>
      </c>
      <c r="D1512">
        <v>5</v>
      </c>
      <c r="E1512" s="1">
        <v>41616.03125</v>
      </c>
      <c r="F1512" s="1">
        <v>41617.417627314811</v>
      </c>
      <c r="G1512" t="s">
        <v>16</v>
      </c>
      <c r="H1512" t="s">
        <v>107</v>
      </c>
      <c r="I1512" t="s">
        <v>265</v>
      </c>
      <c r="K1512" t="s">
        <v>266</v>
      </c>
      <c r="L1512" t="s">
        <v>99</v>
      </c>
      <c r="M1512" t="s">
        <v>27</v>
      </c>
      <c r="N1512" t="s">
        <v>267</v>
      </c>
      <c r="O1512" t="s">
        <v>55</v>
      </c>
      <c r="P1512" s="14" t="str">
        <f t="shared" si="207"/>
        <v>Victoria Ashworth</v>
      </c>
      <c r="Q1512" s="14" t="str">
        <f t="shared" si="208"/>
        <v>Victoria Ashworth</v>
      </c>
      <c r="R1512" t="s">
        <v>24</v>
      </c>
      <c r="S1512" s="7">
        <f t="shared" si="209"/>
        <v>5</v>
      </c>
      <c r="T1512" s="7" t="str">
        <f t="shared" si="210"/>
        <v>Small</v>
      </c>
      <c r="U1512" s="7" t="str">
        <f t="shared" si="211"/>
        <v>SMALL</v>
      </c>
      <c r="V1512" s="7" t="str">
        <f t="shared" si="212"/>
        <v>small</v>
      </c>
      <c r="W1512" s="7" t="str">
        <f t="shared" si="213"/>
        <v>Small</v>
      </c>
      <c r="X1512" s="9" t="str">
        <f>LEFT(A1512,2)</f>
        <v>10</v>
      </c>
      <c r="Y1512" s="9" t="str">
        <f>RIGHT(A1512,3)</f>
        <v>332</v>
      </c>
      <c r="Z1512" s="9" t="str">
        <f t="shared" si="214"/>
        <v>ic Car</v>
      </c>
      <c r="AA1512" s="9" t="str">
        <f t="shared" si="215"/>
        <v>ppe</v>
      </c>
    </row>
    <row r="1513" spans="1:27" x14ac:dyDescent="0.25">
      <c r="A1513">
        <v>10343</v>
      </c>
      <c r="B1513">
        <v>27</v>
      </c>
      <c r="C1513">
        <v>36.21</v>
      </c>
      <c r="D1513">
        <v>6</v>
      </c>
      <c r="E1513" s="1">
        <v>41426.960416666669</v>
      </c>
      <c r="F1513" s="1">
        <v>41427.495949074073</v>
      </c>
      <c r="G1513" t="s">
        <v>16</v>
      </c>
      <c r="H1513" t="s">
        <v>107</v>
      </c>
      <c r="I1513" t="s">
        <v>25</v>
      </c>
      <c r="K1513">
        <v>51100</v>
      </c>
      <c r="L1513" t="s">
        <v>26</v>
      </c>
      <c r="M1513" t="s">
        <v>27</v>
      </c>
      <c r="N1513" t="s">
        <v>28</v>
      </c>
      <c r="O1513" t="s">
        <v>29</v>
      </c>
      <c r="P1513" s="14" t="str">
        <f t="shared" si="207"/>
        <v>Paul Henriot</v>
      </c>
      <c r="Q1513" s="14" t="str">
        <f t="shared" si="208"/>
        <v>Paul Henriot</v>
      </c>
      <c r="R1513" t="s">
        <v>24</v>
      </c>
      <c r="S1513" s="7">
        <f t="shared" si="209"/>
        <v>5</v>
      </c>
      <c r="T1513" s="7" t="str">
        <f t="shared" si="210"/>
        <v>Small</v>
      </c>
      <c r="U1513" s="7" t="str">
        <f t="shared" si="211"/>
        <v>SMALL</v>
      </c>
      <c r="V1513" s="7" t="str">
        <f t="shared" si="212"/>
        <v>small</v>
      </c>
      <c r="W1513" s="7" t="str">
        <f t="shared" si="213"/>
        <v>Small</v>
      </c>
      <c r="X1513" s="9" t="str">
        <f>LEFT(A1513,2)</f>
        <v>10</v>
      </c>
      <c r="Y1513" s="9" t="str">
        <f>RIGHT(A1513,3)</f>
        <v>343</v>
      </c>
      <c r="Z1513" s="9" t="str">
        <f t="shared" si="214"/>
        <v>ic Car</v>
      </c>
      <c r="AA1513" s="9" t="str">
        <f t="shared" si="215"/>
        <v>ppe</v>
      </c>
    </row>
    <row r="1514" spans="1:27" x14ac:dyDescent="0.25">
      <c r="A1514">
        <v>10367</v>
      </c>
      <c r="B1514">
        <v>38</v>
      </c>
      <c r="C1514">
        <v>38.5</v>
      </c>
      <c r="D1514">
        <v>11</v>
      </c>
      <c r="E1514" s="1">
        <v>42465.098611111112</v>
      </c>
      <c r="F1514" s="1">
        <v>42466.565185185187</v>
      </c>
      <c r="G1514" t="s">
        <v>225</v>
      </c>
      <c r="H1514" t="s">
        <v>107</v>
      </c>
      <c r="I1514" t="s">
        <v>34</v>
      </c>
      <c r="J1514" t="s">
        <v>35</v>
      </c>
      <c r="K1514">
        <v>90003</v>
      </c>
      <c r="L1514" t="s">
        <v>20</v>
      </c>
      <c r="M1514" t="s">
        <v>21</v>
      </c>
      <c r="N1514" t="s">
        <v>36</v>
      </c>
      <c r="O1514" t="s">
        <v>37</v>
      </c>
      <c r="P1514" s="14" t="str">
        <f t="shared" si="207"/>
        <v>Julie Young</v>
      </c>
      <c r="Q1514" s="14" t="str">
        <f t="shared" si="208"/>
        <v>Julie Young</v>
      </c>
      <c r="R1514" t="s">
        <v>24</v>
      </c>
      <c r="S1514" s="7">
        <f t="shared" si="209"/>
        <v>5</v>
      </c>
      <c r="T1514" s="7" t="str">
        <f t="shared" si="210"/>
        <v>Small</v>
      </c>
      <c r="U1514" s="7" t="str">
        <f t="shared" si="211"/>
        <v>SMALL</v>
      </c>
      <c r="V1514" s="7" t="str">
        <f t="shared" si="212"/>
        <v>small</v>
      </c>
      <c r="W1514" s="7" t="str">
        <f t="shared" si="213"/>
        <v>Small</v>
      </c>
      <c r="X1514" s="9" t="str">
        <f>LEFT(A1514,2)</f>
        <v>10</v>
      </c>
      <c r="Y1514" s="9" t="str">
        <f>RIGHT(A1514,3)</f>
        <v>367</v>
      </c>
      <c r="Z1514" s="9" t="str">
        <f t="shared" si="214"/>
        <v>ic Car</v>
      </c>
      <c r="AA1514" s="9" t="str">
        <f t="shared" si="215"/>
        <v>olv</v>
      </c>
    </row>
    <row r="1515" spans="1:27" x14ac:dyDescent="0.25">
      <c r="A1515">
        <v>10379</v>
      </c>
      <c r="B1515">
        <v>32</v>
      </c>
      <c r="C1515">
        <v>100</v>
      </c>
      <c r="D1515">
        <v>3</v>
      </c>
      <c r="E1515" s="1">
        <v>41347.984027777777</v>
      </c>
      <c r="F1515" s="1">
        <v>41349.092106481483</v>
      </c>
      <c r="G1515" t="s">
        <v>16</v>
      </c>
      <c r="H1515" t="s">
        <v>107</v>
      </c>
      <c r="I1515" t="s">
        <v>103</v>
      </c>
      <c r="K1515">
        <v>28034</v>
      </c>
      <c r="L1515" t="s">
        <v>104</v>
      </c>
      <c r="M1515" t="s">
        <v>27</v>
      </c>
      <c r="N1515" t="s">
        <v>105</v>
      </c>
      <c r="O1515" t="s">
        <v>106</v>
      </c>
      <c r="P1515" s="14" t="str">
        <f t="shared" si="207"/>
        <v>Diego Freyre</v>
      </c>
      <c r="Q1515" s="14" t="str">
        <f t="shared" si="208"/>
        <v>Diego Freyre</v>
      </c>
      <c r="R1515" t="s">
        <v>33</v>
      </c>
      <c r="S1515" s="7">
        <f t="shared" si="209"/>
        <v>6</v>
      </c>
      <c r="T1515" s="7" t="str">
        <f t="shared" si="210"/>
        <v>Medium</v>
      </c>
      <c r="U1515" s="7" t="str">
        <f t="shared" si="211"/>
        <v>MEDIUM</v>
      </c>
      <c r="V1515" s="7" t="str">
        <f t="shared" si="212"/>
        <v>medium</v>
      </c>
      <c r="W1515" s="7" t="str">
        <f t="shared" si="213"/>
        <v>Medium</v>
      </c>
      <c r="X1515" s="9" t="str">
        <f>LEFT(A1515,2)</f>
        <v>10</v>
      </c>
      <c r="Y1515" s="9" t="str">
        <f>RIGHT(A1515,3)</f>
        <v>379</v>
      </c>
      <c r="Z1515" s="9" t="str">
        <f t="shared" si="214"/>
        <v>ic Car</v>
      </c>
      <c r="AA1515" s="9" t="str">
        <f t="shared" si="215"/>
        <v>ppe</v>
      </c>
    </row>
    <row r="1516" spans="1:27" x14ac:dyDescent="0.25">
      <c r="A1516">
        <v>10407</v>
      </c>
      <c r="B1516">
        <v>64</v>
      </c>
      <c r="C1516">
        <v>40.25</v>
      </c>
      <c r="D1516">
        <v>10</v>
      </c>
      <c r="E1516" s="1">
        <v>42119.988888888889</v>
      </c>
      <c r="F1516" s="1">
        <v>42120.99</v>
      </c>
      <c r="G1516" t="s">
        <v>222</v>
      </c>
      <c r="H1516" t="s">
        <v>107</v>
      </c>
      <c r="I1516" t="s">
        <v>220</v>
      </c>
      <c r="J1516" t="s">
        <v>35</v>
      </c>
      <c r="K1516">
        <v>94217</v>
      </c>
      <c r="L1516" t="s">
        <v>20</v>
      </c>
      <c r="M1516" t="s">
        <v>21</v>
      </c>
      <c r="N1516" t="s">
        <v>60</v>
      </c>
      <c r="O1516" t="s">
        <v>221</v>
      </c>
      <c r="P1516" s="14" t="str">
        <f t="shared" si="207"/>
        <v>Sue Frick</v>
      </c>
      <c r="Q1516" s="14" t="str">
        <f t="shared" si="208"/>
        <v>Sue Frick</v>
      </c>
      <c r="R1516" t="s">
        <v>24</v>
      </c>
      <c r="S1516" s="7">
        <f t="shared" si="209"/>
        <v>5</v>
      </c>
      <c r="T1516" s="7" t="str">
        <f t="shared" si="210"/>
        <v>Small</v>
      </c>
      <c r="U1516" s="7" t="str">
        <f t="shared" si="211"/>
        <v>SMALL</v>
      </c>
      <c r="V1516" s="7" t="str">
        <f t="shared" si="212"/>
        <v>small</v>
      </c>
      <c r="W1516" s="7" t="str">
        <f t="shared" si="213"/>
        <v>Small</v>
      </c>
      <c r="X1516" s="9" t="str">
        <f>LEFT(A1516,2)</f>
        <v>10</v>
      </c>
      <c r="Y1516" s="9" t="str">
        <f>RIGHT(A1516,3)</f>
        <v>407</v>
      </c>
      <c r="Z1516" s="9" t="str">
        <f t="shared" si="214"/>
        <v>ic Car</v>
      </c>
      <c r="AA1516" s="9" t="str">
        <f t="shared" si="215"/>
        <v>Hol</v>
      </c>
    </row>
    <row r="1517" spans="1:27" x14ac:dyDescent="0.25">
      <c r="A1517">
        <v>10420</v>
      </c>
      <c r="B1517">
        <v>37</v>
      </c>
      <c r="C1517">
        <v>60.37</v>
      </c>
      <c r="D1517">
        <v>13</v>
      </c>
      <c r="E1517" s="1">
        <v>41913.043749999997</v>
      </c>
      <c r="F1517" s="1">
        <v>41915.651597222219</v>
      </c>
      <c r="G1517" t="s">
        <v>171</v>
      </c>
      <c r="H1517" t="s">
        <v>107</v>
      </c>
      <c r="I1517" t="s">
        <v>90</v>
      </c>
      <c r="J1517" t="s">
        <v>91</v>
      </c>
      <c r="K1517">
        <v>2067</v>
      </c>
      <c r="L1517" t="s">
        <v>56</v>
      </c>
      <c r="M1517" t="s">
        <v>57</v>
      </c>
      <c r="N1517" t="s">
        <v>92</v>
      </c>
      <c r="O1517" t="s">
        <v>93</v>
      </c>
      <c r="P1517" s="14" t="str">
        <f t="shared" si="207"/>
        <v>Adrian Huxley</v>
      </c>
      <c r="Q1517" s="14" t="str">
        <f t="shared" si="208"/>
        <v>Adrian Huxley</v>
      </c>
      <c r="R1517" t="s">
        <v>24</v>
      </c>
      <c r="S1517" s="7">
        <f t="shared" si="209"/>
        <v>5</v>
      </c>
      <c r="T1517" s="7" t="str">
        <f t="shared" si="210"/>
        <v>Small</v>
      </c>
      <c r="U1517" s="7" t="str">
        <f t="shared" si="211"/>
        <v>SMALL</v>
      </c>
      <c r="V1517" s="7" t="str">
        <f t="shared" si="212"/>
        <v>small</v>
      </c>
      <c r="W1517" s="7" t="str">
        <f t="shared" si="213"/>
        <v>Small</v>
      </c>
      <c r="X1517" s="9" t="str">
        <f>LEFT(A1517,2)</f>
        <v>10</v>
      </c>
      <c r="Y1517" s="9" t="str">
        <f>RIGHT(A1517,3)</f>
        <v>420</v>
      </c>
      <c r="Z1517" s="9" t="str">
        <f t="shared" si="214"/>
        <v>ic Car</v>
      </c>
      <c r="AA1517" s="9" t="str">
        <f t="shared" si="215"/>
        <v>Pro</v>
      </c>
    </row>
    <row r="1518" spans="1:27" x14ac:dyDescent="0.25">
      <c r="A1518">
        <v>10106</v>
      </c>
      <c r="B1518">
        <v>28</v>
      </c>
      <c r="C1518">
        <v>88.63</v>
      </c>
      <c r="D1518">
        <v>4</v>
      </c>
      <c r="E1518" s="1">
        <v>42159.056250000001</v>
      </c>
      <c r="F1518" s="1">
        <v>42160.654502314814</v>
      </c>
      <c r="G1518" t="s">
        <v>16</v>
      </c>
      <c r="H1518" t="s">
        <v>296</v>
      </c>
      <c r="I1518" t="s">
        <v>290</v>
      </c>
      <c r="K1518">
        <v>24100</v>
      </c>
      <c r="L1518" t="s">
        <v>148</v>
      </c>
      <c r="M1518" t="s">
        <v>27</v>
      </c>
      <c r="N1518" t="s">
        <v>291</v>
      </c>
      <c r="O1518" t="s">
        <v>292</v>
      </c>
      <c r="P1518" s="14" t="str">
        <f t="shared" si="207"/>
        <v>Giovanni Rovelli</v>
      </c>
      <c r="Q1518" s="14" t="str">
        <f t="shared" si="208"/>
        <v>Giovanni Rovelli</v>
      </c>
      <c r="R1518" t="s">
        <v>24</v>
      </c>
      <c r="S1518" s="7">
        <f t="shared" si="209"/>
        <v>5</v>
      </c>
      <c r="T1518" s="7" t="str">
        <f t="shared" si="210"/>
        <v>Small</v>
      </c>
      <c r="U1518" s="7" t="str">
        <f t="shared" si="211"/>
        <v>SMALL</v>
      </c>
      <c r="V1518" s="7" t="str">
        <f t="shared" si="212"/>
        <v>small</v>
      </c>
      <c r="W1518" s="7" t="str">
        <f t="shared" si="213"/>
        <v>Small</v>
      </c>
      <c r="X1518" s="9" t="str">
        <f>LEFT(A1518,2)</f>
        <v>10</v>
      </c>
      <c r="Y1518" s="9" t="str">
        <f>RIGHT(A1518,3)</f>
        <v>106</v>
      </c>
      <c r="Z1518" s="9" t="str">
        <f t="shared" si="214"/>
        <v>s</v>
      </c>
      <c r="AA1518" s="9" t="str">
        <f t="shared" si="215"/>
        <v>ppe</v>
      </c>
    </row>
    <row r="1519" spans="1:27" x14ac:dyDescent="0.25">
      <c r="A1519">
        <v>10120</v>
      </c>
      <c r="B1519">
        <v>39</v>
      </c>
      <c r="C1519">
        <v>100</v>
      </c>
      <c r="D1519">
        <v>10</v>
      </c>
      <c r="E1519" s="1">
        <v>41127.083333333336</v>
      </c>
      <c r="F1519" s="1">
        <v>41128.253611111111</v>
      </c>
      <c r="G1519" t="s">
        <v>16</v>
      </c>
      <c r="H1519" t="s">
        <v>296</v>
      </c>
      <c r="I1519" t="s">
        <v>54</v>
      </c>
      <c r="J1519" t="s">
        <v>55</v>
      </c>
      <c r="K1519">
        <v>3004</v>
      </c>
      <c r="L1519" t="s">
        <v>56</v>
      </c>
      <c r="M1519" t="s">
        <v>57</v>
      </c>
      <c r="N1519" t="s">
        <v>58</v>
      </c>
      <c r="O1519" t="s">
        <v>59</v>
      </c>
      <c r="P1519" s="14" t="str">
        <f t="shared" si="207"/>
        <v>Peter Ferguson</v>
      </c>
      <c r="Q1519" s="14" t="str">
        <f t="shared" si="208"/>
        <v>Peter Ferguson</v>
      </c>
      <c r="R1519" t="s">
        <v>33</v>
      </c>
      <c r="S1519" s="7">
        <f t="shared" si="209"/>
        <v>6</v>
      </c>
      <c r="T1519" s="7" t="str">
        <f t="shared" si="210"/>
        <v>Medium</v>
      </c>
      <c r="U1519" s="7" t="str">
        <f t="shared" si="211"/>
        <v>MEDIUM</v>
      </c>
      <c r="V1519" s="7" t="str">
        <f t="shared" si="212"/>
        <v>medium</v>
      </c>
      <c r="W1519" s="7" t="str">
        <f t="shared" si="213"/>
        <v>Medium</v>
      </c>
      <c r="X1519" s="9" t="str">
        <f>LEFT(A1519,2)</f>
        <v>10</v>
      </c>
      <c r="Y1519" s="9" t="str">
        <f>RIGHT(A1519,3)</f>
        <v>120</v>
      </c>
      <c r="Z1519" s="9" t="str">
        <f t="shared" si="214"/>
        <v>s</v>
      </c>
      <c r="AA1519" s="9" t="str">
        <f t="shared" si="215"/>
        <v>ppe</v>
      </c>
    </row>
    <row r="1520" spans="1:27" x14ac:dyDescent="0.25">
      <c r="A1520">
        <v>10133</v>
      </c>
      <c r="B1520">
        <v>41</v>
      </c>
      <c r="C1520">
        <v>94.1</v>
      </c>
      <c r="D1520">
        <v>5</v>
      </c>
      <c r="E1520" s="1">
        <v>41727.97152777778</v>
      </c>
      <c r="F1520" s="1">
        <v>41730.911377314813</v>
      </c>
      <c r="G1520" t="s">
        <v>16</v>
      </c>
      <c r="H1520" t="s">
        <v>296</v>
      </c>
      <c r="I1520" t="s">
        <v>103</v>
      </c>
      <c r="K1520">
        <v>28034</v>
      </c>
      <c r="L1520" t="s">
        <v>104</v>
      </c>
      <c r="M1520" t="s">
        <v>27</v>
      </c>
      <c r="N1520" t="s">
        <v>105</v>
      </c>
      <c r="O1520" t="s">
        <v>106</v>
      </c>
      <c r="P1520" s="14" t="str">
        <f t="shared" si="207"/>
        <v>Diego Freyre</v>
      </c>
      <c r="Q1520" s="14" t="str">
        <f t="shared" si="208"/>
        <v>Diego Freyre</v>
      </c>
      <c r="R1520" t="s">
        <v>33</v>
      </c>
      <c r="S1520" s="7">
        <f t="shared" si="209"/>
        <v>6</v>
      </c>
      <c r="T1520" s="7" t="str">
        <f t="shared" si="210"/>
        <v>Medium</v>
      </c>
      <c r="U1520" s="7" t="str">
        <f t="shared" si="211"/>
        <v>MEDIUM</v>
      </c>
      <c r="V1520" s="7" t="str">
        <f t="shared" si="212"/>
        <v>medium</v>
      </c>
      <c r="W1520" s="7" t="str">
        <f t="shared" si="213"/>
        <v>Medium</v>
      </c>
      <c r="X1520" s="9" t="str">
        <f>LEFT(A1520,2)</f>
        <v>10</v>
      </c>
      <c r="Y1520" s="9" t="str">
        <f>RIGHT(A1520,3)</f>
        <v>133</v>
      </c>
      <c r="Z1520" s="9" t="str">
        <f t="shared" si="214"/>
        <v>s</v>
      </c>
      <c r="AA1520" s="9" t="str">
        <f t="shared" si="215"/>
        <v>ppe</v>
      </c>
    </row>
    <row r="1521" spans="1:27" x14ac:dyDescent="0.25">
      <c r="A1521">
        <v>10145</v>
      </c>
      <c r="B1521">
        <v>40</v>
      </c>
      <c r="C1521">
        <v>87.54</v>
      </c>
      <c r="D1521">
        <v>16</v>
      </c>
      <c r="E1521" s="1">
        <v>42203.95208333333</v>
      </c>
      <c r="F1521" s="1">
        <v>42206.038541666669</v>
      </c>
      <c r="G1521" t="s">
        <v>16</v>
      </c>
      <c r="H1521" t="s">
        <v>296</v>
      </c>
      <c r="I1521" t="s">
        <v>34</v>
      </c>
      <c r="J1521" t="s">
        <v>35</v>
      </c>
      <c r="K1521">
        <v>90003</v>
      </c>
      <c r="L1521" t="s">
        <v>20</v>
      </c>
      <c r="M1521" t="s">
        <v>21</v>
      </c>
      <c r="N1521" t="s">
        <v>36</v>
      </c>
      <c r="O1521" t="s">
        <v>37</v>
      </c>
      <c r="P1521" s="14" t="str">
        <f t="shared" si="207"/>
        <v>Julie Young</v>
      </c>
      <c r="Q1521" s="14" t="str">
        <f t="shared" si="208"/>
        <v>Julie Young</v>
      </c>
      <c r="R1521" t="s">
        <v>33</v>
      </c>
      <c r="S1521" s="7">
        <f t="shared" si="209"/>
        <v>6</v>
      </c>
      <c r="T1521" s="7" t="str">
        <f t="shared" si="210"/>
        <v>Medium</v>
      </c>
      <c r="U1521" s="7" t="str">
        <f t="shared" si="211"/>
        <v>MEDIUM</v>
      </c>
      <c r="V1521" s="7" t="str">
        <f t="shared" si="212"/>
        <v>medium</v>
      </c>
      <c r="W1521" s="7" t="str">
        <f t="shared" si="213"/>
        <v>Medium</v>
      </c>
      <c r="X1521" s="9" t="str">
        <f>LEFT(A1521,2)</f>
        <v>10</v>
      </c>
      <c r="Y1521" s="9" t="str">
        <f>RIGHT(A1521,3)</f>
        <v>145</v>
      </c>
      <c r="Z1521" s="9" t="str">
        <f t="shared" si="214"/>
        <v>s</v>
      </c>
      <c r="AA1521" s="9" t="str">
        <f t="shared" si="215"/>
        <v>ppe</v>
      </c>
    </row>
    <row r="1522" spans="1:27" x14ac:dyDescent="0.25">
      <c r="A1522">
        <v>10168</v>
      </c>
      <c r="B1522">
        <v>49</v>
      </c>
      <c r="C1522">
        <v>100</v>
      </c>
      <c r="D1522">
        <v>11</v>
      </c>
      <c r="E1522" s="1">
        <v>41985.925000000003</v>
      </c>
      <c r="F1522" s="1">
        <v>41988.524629629632</v>
      </c>
      <c r="G1522" t="s">
        <v>16</v>
      </c>
      <c r="H1522" t="s">
        <v>296</v>
      </c>
      <c r="I1522" t="s">
        <v>40</v>
      </c>
      <c r="J1522" t="s">
        <v>35</v>
      </c>
      <c r="K1522">
        <v>94217</v>
      </c>
      <c r="L1522" t="s">
        <v>20</v>
      </c>
      <c r="M1522" t="s">
        <v>21</v>
      </c>
      <c r="N1522" t="s">
        <v>41</v>
      </c>
      <c r="O1522" t="s">
        <v>42</v>
      </c>
      <c r="P1522" s="14" t="str">
        <f t="shared" si="207"/>
        <v>Juri Hirano</v>
      </c>
      <c r="Q1522" s="14" t="str">
        <f t="shared" si="208"/>
        <v>Juri Hirano</v>
      </c>
      <c r="R1522" t="s">
        <v>33</v>
      </c>
      <c r="S1522" s="7">
        <f t="shared" si="209"/>
        <v>6</v>
      </c>
      <c r="T1522" s="7" t="str">
        <f t="shared" si="210"/>
        <v>Medium</v>
      </c>
      <c r="U1522" s="7" t="str">
        <f t="shared" si="211"/>
        <v>MEDIUM</v>
      </c>
      <c r="V1522" s="7" t="str">
        <f t="shared" si="212"/>
        <v>medium</v>
      </c>
      <c r="W1522" s="7" t="str">
        <f t="shared" si="213"/>
        <v>Medium</v>
      </c>
      <c r="X1522" s="9" t="str">
        <f>LEFT(A1522,2)</f>
        <v>10</v>
      </c>
      <c r="Y1522" s="9" t="str">
        <f>RIGHT(A1522,3)</f>
        <v>168</v>
      </c>
      <c r="Z1522" s="9" t="str">
        <f t="shared" si="214"/>
        <v>s</v>
      </c>
      <c r="AA1522" s="9" t="str">
        <f t="shared" si="215"/>
        <v>ppe</v>
      </c>
    </row>
    <row r="1523" spans="1:27" x14ac:dyDescent="0.25">
      <c r="A1523">
        <v>10210</v>
      </c>
      <c r="B1523">
        <v>27</v>
      </c>
      <c r="C1523">
        <v>98.48</v>
      </c>
      <c r="D1523">
        <v>9</v>
      </c>
      <c r="E1523" s="1">
        <v>41892.981944444444</v>
      </c>
      <c r="F1523" s="1">
        <v>41894.897083333337</v>
      </c>
      <c r="G1523" t="s">
        <v>16</v>
      </c>
      <c r="H1523" t="s">
        <v>296</v>
      </c>
      <c r="I1523" t="s">
        <v>172</v>
      </c>
      <c r="J1523" t="s">
        <v>172</v>
      </c>
      <c r="K1523" t="s">
        <v>173</v>
      </c>
      <c r="L1523" t="s">
        <v>116</v>
      </c>
      <c r="M1523" t="s">
        <v>116</v>
      </c>
      <c r="N1523" t="s">
        <v>174</v>
      </c>
      <c r="O1523" t="s">
        <v>175</v>
      </c>
      <c r="P1523" s="14" t="str">
        <f t="shared" si="207"/>
        <v>Mory Kentary</v>
      </c>
      <c r="Q1523" s="14" t="str">
        <f t="shared" si="208"/>
        <v>Mory Kentary</v>
      </c>
      <c r="R1523" t="s">
        <v>24</v>
      </c>
      <c r="S1523" s="7">
        <f t="shared" si="209"/>
        <v>5</v>
      </c>
      <c r="T1523" s="7" t="str">
        <f t="shared" si="210"/>
        <v>Small</v>
      </c>
      <c r="U1523" s="7" t="str">
        <f t="shared" si="211"/>
        <v>SMALL</v>
      </c>
      <c r="V1523" s="7" t="str">
        <f t="shared" si="212"/>
        <v>small</v>
      </c>
      <c r="W1523" s="7" t="str">
        <f t="shared" si="213"/>
        <v>Small</v>
      </c>
      <c r="X1523" s="9" t="str">
        <f>LEFT(A1523,2)</f>
        <v>10</v>
      </c>
      <c r="Y1523" s="9" t="str">
        <f>RIGHT(A1523,3)</f>
        <v>210</v>
      </c>
      <c r="Z1523" s="9" t="str">
        <f t="shared" si="214"/>
        <v>s</v>
      </c>
      <c r="AA1523" s="9" t="str">
        <f t="shared" si="215"/>
        <v>ppe</v>
      </c>
    </row>
    <row r="1524" spans="1:27" x14ac:dyDescent="0.25">
      <c r="A1524">
        <v>10223</v>
      </c>
      <c r="B1524">
        <v>34</v>
      </c>
      <c r="C1524">
        <v>100</v>
      </c>
      <c r="D1524">
        <v>11</v>
      </c>
      <c r="E1524" s="1">
        <v>42443.026388888888</v>
      </c>
      <c r="F1524" s="1">
        <v>42444.874768518515</v>
      </c>
      <c r="G1524" t="s">
        <v>16</v>
      </c>
      <c r="H1524" t="s">
        <v>296</v>
      </c>
      <c r="I1524" t="s">
        <v>54</v>
      </c>
      <c r="J1524" t="s">
        <v>55</v>
      </c>
      <c r="K1524">
        <v>3004</v>
      </c>
      <c r="L1524" t="s">
        <v>56</v>
      </c>
      <c r="M1524" t="s">
        <v>57</v>
      </c>
      <c r="N1524" t="s">
        <v>58</v>
      </c>
      <c r="O1524" t="s">
        <v>59</v>
      </c>
      <c r="P1524" s="14" t="str">
        <f t="shared" si="207"/>
        <v>Peter Ferguson</v>
      </c>
      <c r="Q1524" s="14" t="str">
        <f t="shared" si="208"/>
        <v>Peter Ferguson</v>
      </c>
      <c r="R1524" t="s">
        <v>33</v>
      </c>
      <c r="S1524" s="7">
        <f t="shared" si="209"/>
        <v>6</v>
      </c>
      <c r="T1524" s="7" t="str">
        <f t="shared" si="210"/>
        <v>Medium</v>
      </c>
      <c r="U1524" s="7" t="str">
        <f t="shared" si="211"/>
        <v>MEDIUM</v>
      </c>
      <c r="V1524" s="7" t="str">
        <f t="shared" si="212"/>
        <v>medium</v>
      </c>
      <c r="W1524" s="7" t="str">
        <f t="shared" si="213"/>
        <v>Medium</v>
      </c>
      <c r="X1524" s="9" t="str">
        <f>LEFT(A1524,2)</f>
        <v>10</v>
      </c>
      <c r="Y1524" s="9" t="str">
        <f>RIGHT(A1524,3)</f>
        <v>223</v>
      </c>
      <c r="Z1524" s="9" t="str">
        <f t="shared" si="214"/>
        <v>s</v>
      </c>
      <c r="AA1524" s="9" t="str">
        <f t="shared" si="215"/>
        <v>ppe</v>
      </c>
    </row>
    <row r="1525" spans="1:27" x14ac:dyDescent="0.25">
      <c r="A1525">
        <v>10235</v>
      </c>
      <c r="B1525">
        <v>23</v>
      </c>
      <c r="C1525">
        <v>96.29</v>
      </c>
      <c r="D1525">
        <v>5</v>
      </c>
      <c r="E1525" s="1">
        <v>41081.052777777775</v>
      </c>
      <c r="F1525" s="1">
        <v>41083.538738425923</v>
      </c>
      <c r="G1525" t="s">
        <v>16</v>
      </c>
      <c r="H1525" t="s">
        <v>296</v>
      </c>
      <c r="I1525" t="s">
        <v>207</v>
      </c>
      <c r="J1525" t="s">
        <v>131</v>
      </c>
      <c r="K1525" t="s">
        <v>208</v>
      </c>
      <c r="L1525" t="s">
        <v>133</v>
      </c>
      <c r="M1525" t="s">
        <v>21</v>
      </c>
      <c r="N1525" t="s">
        <v>209</v>
      </c>
      <c r="O1525" t="s">
        <v>101</v>
      </c>
      <c r="P1525" s="14" t="str">
        <f t="shared" si="207"/>
        <v>Elizabeth Lincoln</v>
      </c>
      <c r="Q1525" s="14" t="str">
        <f t="shared" si="208"/>
        <v>Elizabeth Lincoln</v>
      </c>
      <c r="R1525" t="s">
        <v>24</v>
      </c>
      <c r="S1525" s="7">
        <f t="shared" si="209"/>
        <v>5</v>
      </c>
      <c r="T1525" s="7" t="str">
        <f t="shared" si="210"/>
        <v>Small</v>
      </c>
      <c r="U1525" s="7" t="str">
        <f t="shared" si="211"/>
        <v>SMALL</v>
      </c>
      <c r="V1525" s="7" t="str">
        <f t="shared" si="212"/>
        <v>small</v>
      </c>
      <c r="W1525" s="7" t="str">
        <f t="shared" si="213"/>
        <v>Small</v>
      </c>
      <c r="X1525" s="9" t="str">
        <f>LEFT(A1525,2)</f>
        <v>10</v>
      </c>
      <c r="Y1525" s="9" t="str">
        <f>RIGHT(A1525,3)</f>
        <v>235</v>
      </c>
      <c r="Z1525" s="9" t="str">
        <f t="shared" si="214"/>
        <v>s</v>
      </c>
      <c r="AA1525" s="9" t="str">
        <f t="shared" si="215"/>
        <v>ppe</v>
      </c>
    </row>
    <row r="1526" spans="1:27" x14ac:dyDescent="0.25">
      <c r="A1526">
        <v>10250</v>
      </c>
      <c r="B1526">
        <v>31</v>
      </c>
      <c r="C1526">
        <v>88.63</v>
      </c>
      <c r="D1526">
        <v>6</v>
      </c>
      <c r="E1526" s="1">
        <v>42757.01666666667</v>
      </c>
      <c r="F1526" s="1">
        <v>42759.754918981482</v>
      </c>
      <c r="G1526" t="s">
        <v>16</v>
      </c>
      <c r="H1526" t="s">
        <v>296</v>
      </c>
      <c r="I1526" t="s">
        <v>220</v>
      </c>
      <c r="J1526" t="s">
        <v>35</v>
      </c>
      <c r="K1526">
        <v>94217</v>
      </c>
      <c r="L1526" t="s">
        <v>20</v>
      </c>
      <c r="M1526" t="s">
        <v>21</v>
      </c>
      <c r="N1526" t="s">
        <v>60</v>
      </c>
      <c r="O1526" t="s">
        <v>221</v>
      </c>
      <c r="P1526" s="14" t="str">
        <f t="shared" si="207"/>
        <v>Sue Frick</v>
      </c>
      <c r="Q1526" s="14" t="str">
        <f t="shared" si="208"/>
        <v>Sue Frick</v>
      </c>
      <c r="R1526" t="s">
        <v>24</v>
      </c>
      <c r="S1526" s="7">
        <f t="shared" si="209"/>
        <v>5</v>
      </c>
      <c r="T1526" s="7" t="str">
        <f t="shared" si="210"/>
        <v>Small</v>
      </c>
      <c r="U1526" s="7" t="str">
        <f t="shared" si="211"/>
        <v>SMALL</v>
      </c>
      <c r="V1526" s="7" t="str">
        <f t="shared" si="212"/>
        <v>small</v>
      </c>
      <c r="W1526" s="7" t="str">
        <f t="shared" si="213"/>
        <v>Small</v>
      </c>
      <c r="X1526" s="9" t="str">
        <f>LEFT(A1526,2)</f>
        <v>10</v>
      </c>
      <c r="Y1526" s="9" t="str">
        <f>RIGHT(A1526,3)</f>
        <v>250</v>
      </c>
      <c r="Z1526" s="9" t="str">
        <f t="shared" si="214"/>
        <v>s</v>
      </c>
      <c r="AA1526" s="9" t="str">
        <f t="shared" si="215"/>
        <v>ppe</v>
      </c>
    </row>
    <row r="1527" spans="1:27" x14ac:dyDescent="0.25">
      <c r="A1527">
        <v>10262</v>
      </c>
      <c r="B1527">
        <v>34</v>
      </c>
      <c r="C1527">
        <v>97.38</v>
      </c>
      <c r="D1527">
        <v>1</v>
      </c>
      <c r="E1527" s="1">
        <v>42202.030555555553</v>
      </c>
      <c r="F1527" s="1">
        <v>42202.491782407407</v>
      </c>
      <c r="G1527" t="s">
        <v>189</v>
      </c>
      <c r="H1527" t="s">
        <v>296</v>
      </c>
      <c r="I1527" t="s">
        <v>103</v>
      </c>
      <c r="K1527">
        <v>28034</v>
      </c>
      <c r="L1527" t="s">
        <v>104</v>
      </c>
      <c r="M1527" t="s">
        <v>27</v>
      </c>
      <c r="N1527" t="s">
        <v>105</v>
      </c>
      <c r="O1527" t="s">
        <v>106</v>
      </c>
      <c r="P1527" s="14" t="str">
        <f t="shared" si="207"/>
        <v>Diego Freyre</v>
      </c>
      <c r="Q1527" s="14" t="str">
        <f t="shared" si="208"/>
        <v>Diego Freyre</v>
      </c>
      <c r="R1527" t="s">
        <v>33</v>
      </c>
      <c r="S1527" s="7">
        <f t="shared" si="209"/>
        <v>6</v>
      </c>
      <c r="T1527" s="7" t="str">
        <f t="shared" si="210"/>
        <v>Medium</v>
      </c>
      <c r="U1527" s="7" t="str">
        <f t="shared" si="211"/>
        <v>MEDIUM</v>
      </c>
      <c r="V1527" s="7" t="str">
        <f t="shared" si="212"/>
        <v>medium</v>
      </c>
      <c r="W1527" s="7" t="str">
        <f t="shared" si="213"/>
        <v>Medium</v>
      </c>
      <c r="X1527" s="9" t="str">
        <f>LEFT(A1527,2)</f>
        <v>10</v>
      </c>
      <c r="Y1527" s="9" t="str">
        <f>RIGHT(A1527,3)</f>
        <v>262</v>
      </c>
      <c r="Z1527" s="9" t="str">
        <f t="shared" si="214"/>
        <v>s</v>
      </c>
      <c r="AA1527" s="9" t="str">
        <f t="shared" si="215"/>
        <v>cel</v>
      </c>
    </row>
    <row r="1528" spans="1:27" x14ac:dyDescent="0.25">
      <c r="A1528">
        <v>10275</v>
      </c>
      <c r="B1528">
        <v>25</v>
      </c>
      <c r="C1528">
        <v>95.2</v>
      </c>
      <c r="D1528">
        <v>11</v>
      </c>
      <c r="E1528" s="1">
        <v>42331.98541666667</v>
      </c>
      <c r="F1528" s="1">
        <v>42333.801180555558</v>
      </c>
      <c r="G1528" t="s">
        <v>16</v>
      </c>
      <c r="H1528" t="s">
        <v>296</v>
      </c>
      <c r="I1528" t="s">
        <v>68</v>
      </c>
      <c r="K1528">
        <v>44000</v>
      </c>
      <c r="L1528" t="s">
        <v>26</v>
      </c>
      <c r="M1528" t="s">
        <v>27</v>
      </c>
      <c r="N1528" t="s">
        <v>69</v>
      </c>
      <c r="O1528" t="s">
        <v>70</v>
      </c>
      <c r="P1528" s="14" t="str">
        <f t="shared" si="207"/>
        <v>Janine Labrune</v>
      </c>
      <c r="Q1528" s="14" t="str">
        <f t="shared" si="208"/>
        <v>Janine Labrune</v>
      </c>
      <c r="R1528" t="s">
        <v>24</v>
      </c>
      <c r="S1528" s="7">
        <f t="shared" si="209"/>
        <v>5</v>
      </c>
      <c r="T1528" s="7" t="str">
        <f t="shared" si="210"/>
        <v>Small</v>
      </c>
      <c r="U1528" s="7" t="str">
        <f t="shared" si="211"/>
        <v>SMALL</v>
      </c>
      <c r="V1528" s="7" t="str">
        <f t="shared" si="212"/>
        <v>small</v>
      </c>
      <c r="W1528" s="7" t="str">
        <f t="shared" si="213"/>
        <v>Small</v>
      </c>
      <c r="X1528" s="9" t="str">
        <f>LEFT(A1528,2)</f>
        <v>10</v>
      </c>
      <c r="Y1528" s="9" t="str">
        <f>RIGHT(A1528,3)</f>
        <v>275</v>
      </c>
      <c r="Z1528" s="9" t="str">
        <f t="shared" si="214"/>
        <v>s</v>
      </c>
      <c r="AA1528" s="9" t="str">
        <f t="shared" si="215"/>
        <v>ppe</v>
      </c>
    </row>
    <row r="1529" spans="1:27" x14ac:dyDescent="0.25">
      <c r="A1529">
        <v>10284</v>
      </c>
      <c r="B1529">
        <v>22</v>
      </c>
      <c r="C1529">
        <v>100</v>
      </c>
      <c r="D1529">
        <v>3</v>
      </c>
      <c r="E1529" s="1">
        <v>41958.017361111109</v>
      </c>
      <c r="F1529" s="1">
        <v>41960.637233796297</v>
      </c>
      <c r="G1529" t="s">
        <v>16</v>
      </c>
      <c r="H1529" t="s">
        <v>296</v>
      </c>
      <c r="I1529" t="s">
        <v>285</v>
      </c>
      <c r="K1529" t="s">
        <v>286</v>
      </c>
      <c r="L1529" t="s">
        <v>48</v>
      </c>
      <c r="M1529" t="s">
        <v>27</v>
      </c>
      <c r="N1529" t="s">
        <v>287</v>
      </c>
      <c r="O1529" t="s">
        <v>288</v>
      </c>
      <c r="P1529" s="14" t="str">
        <f t="shared" si="207"/>
        <v>Jan Klaeboe</v>
      </c>
      <c r="Q1529" s="14" t="str">
        <f t="shared" si="208"/>
        <v>Jan Klaeboe</v>
      </c>
      <c r="R1529" t="s">
        <v>24</v>
      </c>
      <c r="S1529" s="7">
        <f t="shared" si="209"/>
        <v>5</v>
      </c>
      <c r="T1529" s="7" t="str">
        <f t="shared" si="210"/>
        <v>Small</v>
      </c>
      <c r="U1529" s="7" t="str">
        <f t="shared" si="211"/>
        <v>SMALL</v>
      </c>
      <c r="V1529" s="7" t="str">
        <f t="shared" si="212"/>
        <v>small</v>
      </c>
      <c r="W1529" s="7" t="str">
        <f t="shared" si="213"/>
        <v>Small</v>
      </c>
      <c r="X1529" s="9" t="str">
        <f>LEFT(A1529,2)</f>
        <v>10</v>
      </c>
      <c r="Y1529" s="9" t="str">
        <f>RIGHT(A1529,3)</f>
        <v>284</v>
      </c>
      <c r="Z1529" s="9" t="str">
        <f t="shared" si="214"/>
        <v>s</v>
      </c>
      <c r="AA1529" s="9" t="str">
        <f t="shared" si="215"/>
        <v>ppe</v>
      </c>
    </row>
    <row r="1530" spans="1:27" x14ac:dyDescent="0.25">
      <c r="A1530">
        <v>10297</v>
      </c>
      <c r="B1530">
        <v>32</v>
      </c>
      <c r="C1530">
        <v>100</v>
      </c>
      <c r="D1530">
        <v>6</v>
      </c>
      <c r="E1530" s="1">
        <v>41435.043055555558</v>
      </c>
      <c r="F1530" s="1">
        <v>41437.636805555558</v>
      </c>
      <c r="G1530" t="s">
        <v>16</v>
      </c>
      <c r="H1530" t="s">
        <v>296</v>
      </c>
      <c r="I1530" t="s">
        <v>259</v>
      </c>
      <c r="K1530">
        <v>2</v>
      </c>
      <c r="L1530" t="s">
        <v>260</v>
      </c>
      <c r="M1530" t="s">
        <v>27</v>
      </c>
      <c r="N1530" t="s">
        <v>261</v>
      </c>
      <c r="O1530" t="s">
        <v>262</v>
      </c>
      <c r="P1530" s="14" t="str">
        <f t="shared" si="207"/>
        <v>Dean Cassidy</v>
      </c>
      <c r="Q1530" s="14" t="str">
        <f t="shared" si="208"/>
        <v>Dean Cassidy</v>
      </c>
      <c r="R1530" t="s">
        <v>33</v>
      </c>
      <c r="S1530" s="7">
        <f t="shared" si="209"/>
        <v>6</v>
      </c>
      <c r="T1530" s="7" t="str">
        <f t="shared" si="210"/>
        <v>Medium</v>
      </c>
      <c r="U1530" s="7" t="str">
        <f t="shared" si="211"/>
        <v>MEDIUM</v>
      </c>
      <c r="V1530" s="7" t="str">
        <f t="shared" si="212"/>
        <v>medium</v>
      </c>
      <c r="W1530" s="7" t="str">
        <f t="shared" si="213"/>
        <v>Medium</v>
      </c>
      <c r="X1530" s="9" t="str">
        <f>LEFT(A1530,2)</f>
        <v>10</v>
      </c>
      <c r="Y1530" s="9" t="str">
        <f>RIGHT(A1530,3)</f>
        <v>297</v>
      </c>
      <c r="Z1530" s="9" t="str">
        <f t="shared" si="214"/>
        <v>s</v>
      </c>
      <c r="AA1530" s="9" t="str">
        <f t="shared" si="215"/>
        <v>ppe</v>
      </c>
    </row>
    <row r="1531" spans="1:27" x14ac:dyDescent="0.25">
      <c r="A1531">
        <v>10308</v>
      </c>
      <c r="B1531">
        <v>31</v>
      </c>
      <c r="C1531">
        <v>100</v>
      </c>
      <c r="D1531">
        <v>9</v>
      </c>
      <c r="E1531" s="1">
        <v>41260.995138888888</v>
      </c>
      <c r="F1531" s="1">
        <v>41263.382638888892</v>
      </c>
      <c r="G1531" t="s">
        <v>16</v>
      </c>
      <c r="H1531" t="s">
        <v>296</v>
      </c>
      <c r="I1531" t="s">
        <v>179</v>
      </c>
      <c r="J1531" t="s">
        <v>19</v>
      </c>
      <c r="K1531">
        <v>24067</v>
      </c>
      <c r="L1531" t="s">
        <v>20</v>
      </c>
      <c r="M1531" t="s">
        <v>21</v>
      </c>
      <c r="N1531" t="s">
        <v>60</v>
      </c>
      <c r="O1531" t="s">
        <v>138</v>
      </c>
      <c r="P1531" s="14" t="str">
        <f t="shared" si="207"/>
        <v>Steve Frick</v>
      </c>
      <c r="Q1531" s="14" t="str">
        <f t="shared" si="208"/>
        <v>Steve Frick</v>
      </c>
      <c r="R1531" t="s">
        <v>33</v>
      </c>
      <c r="S1531" s="7">
        <f t="shared" si="209"/>
        <v>6</v>
      </c>
      <c r="T1531" s="7" t="str">
        <f t="shared" si="210"/>
        <v>Medium</v>
      </c>
      <c r="U1531" s="7" t="str">
        <f t="shared" si="211"/>
        <v>MEDIUM</v>
      </c>
      <c r="V1531" s="7" t="str">
        <f t="shared" si="212"/>
        <v>medium</v>
      </c>
      <c r="W1531" s="7" t="str">
        <f t="shared" si="213"/>
        <v>Medium</v>
      </c>
      <c r="X1531" s="9" t="str">
        <f>LEFT(A1531,2)</f>
        <v>10</v>
      </c>
      <c r="Y1531" s="9" t="str">
        <f>RIGHT(A1531,3)</f>
        <v>308</v>
      </c>
      <c r="Z1531" s="9" t="str">
        <f t="shared" si="214"/>
        <v>s</v>
      </c>
      <c r="AA1531" s="9" t="str">
        <f t="shared" si="215"/>
        <v>ppe</v>
      </c>
    </row>
    <row r="1532" spans="1:27" x14ac:dyDescent="0.25">
      <c r="A1532">
        <v>10316</v>
      </c>
      <c r="B1532">
        <v>25</v>
      </c>
      <c r="C1532">
        <v>100</v>
      </c>
      <c r="D1532">
        <v>1</v>
      </c>
      <c r="E1532" s="1">
        <v>42105.056944444441</v>
      </c>
      <c r="F1532" s="1">
        <v>42105.828101851854</v>
      </c>
      <c r="G1532" t="s">
        <v>16</v>
      </c>
      <c r="H1532" t="s">
        <v>296</v>
      </c>
      <c r="I1532" t="s">
        <v>212</v>
      </c>
      <c r="J1532" t="s">
        <v>213</v>
      </c>
      <c r="K1532" t="s">
        <v>214</v>
      </c>
      <c r="L1532" t="s">
        <v>99</v>
      </c>
      <c r="M1532" t="s">
        <v>27</v>
      </c>
      <c r="N1532" t="s">
        <v>215</v>
      </c>
      <c r="O1532" t="s">
        <v>216</v>
      </c>
      <c r="P1532" s="14" t="str">
        <f t="shared" si="207"/>
        <v>Helen Bennett</v>
      </c>
      <c r="Q1532" s="14" t="str">
        <f t="shared" si="208"/>
        <v>Helen Bennett</v>
      </c>
      <c r="R1532" t="s">
        <v>24</v>
      </c>
      <c r="S1532" s="7">
        <f t="shared" si="209"/>
        <v>5</v>
      </c>
      <c r="T1532" s="7" t="str">
        <f t="shared" si="210"/>
        <v>Small</v>
      </c>
      <c r="U1532" s="7" t="str">
        <f t="shared" si="211"/>
        <v>SMALL</v>
      </c>
      <c r="V1532" s="7" t="str">
        <f t="shared" si="212"/>
        <v>small</v>
      </c>
      <c r="W1532" s="7" t="str">
        <f t="shared" si="213"/>
        <v>Small</v>
      </c>
      <c r="X1532" s="9" t="str">
        <f>LEFT(A1532,2)</f>
        <v>10</v>
      </c>
      <c r="Y1532" s="9" t="str">
        <f>RIGHT(A1532,3)</f>
        <v>316</v>
      </c>
      <c r="Z1532" s="9" t="str">
        <f t="shared" si="214"/>
        <v>s</v>
      </c>
      <c r="AA1532" s="9" t="str">
        <f t="shared" si="215"/>
        <v>ppe</v>
      </c>
    </row>
    <row r="1533" spans="1:27" x14ac:dyDescent="0.25">
      <c r="A1533">
        <v>10328</v>
      </c>
      <c r="B1533">
        <v>47</v>
      </c>
      <c r="C1533">
        <v>87.54</v>
      </c>
      <c r="D1533">
        <v>14</v>
      </c>
      <c r="E1533" s="1">
        <v>42003.968055555553</v>
      </c>
      <c r="F1533" s="1">
        <v>42004.232071759259</v>
      </c>
      <c r="G1533" t="s">
        <v>16</v>
      </c>
      <c r="H1533" t="s">
        <v>296</v>
      </c>
      <c r="I1533" t="s">
        <v>290</v>
      </c>
      <c r="K1533">
        <v>24100</v>
      </c>
      <c r="L1533" t="s">
        <v>148</v>
      </c>
      <c r="M1533" t="s">
        <v>27</v>
      </c>
      <c r="N1533" t="s">
        <v>291</v>
      </c>
      <c r="O1533" t="s">
        <v>292</v>
      </c>
      <c r="P1533" s="14" t="str">
        <f t="shared" si="207"/>
        <v>Giovanni Rovelli</v>
      </c>
      <c r="Q1533" s="14" t="str">
        <f t="shared" si="208"/>
        <v>Giovanni Rovelli</v>
      </c>
      <c r="R1533" t="s">
        <v>33</v>
      </c>
      <c r="S1533" s="7">
        <f t="shared" si="209"/>
        <v>6</v>
      </c>
      <c r="T1533" s="7" t="str">
        <f t="shared" si="210"/>
        <v>Medium</v>
      </c>
      <c r="U1533" s="7" t="str">
        <f t="shared" si="211"/>
        <v>MEDIUM</v>
      </c>
      <c r="V1533" s="7" t="str">
        <f t="shared" si="212"/>
        <v>medium</v>
      </c>
      <c r="W1533" s="7" t="str">
        <f t="shared" si="213"/>
        <v>Medium</v>
      </c>
      <c r="X1533" s="9" t="str">
        <f>LEFT(A1533,2)</f>
        <v>10</v>
      </c>
      <c r="Y1533" s="9" t="str">
        <f>RIGHT(A1533,3)</f>
        <v>328</v>
      </c>
      <c r="Z1533" s="9" t="str">
        <f t="shared" si="214"/>
        <v>s</v>
      </c>
      <c r="AA1533" s="9" t="str">
        <f t="shared" si="215"/>
        <v>ppe</v>
      </c>
    </row>
    <row r="1534" spans="1:27" x14ac:dyDescent="0.25">
      <c r="A1534">
        <v>10339</v>
      </c>
      <c r="B1534">
        <v>21</v>
      </c>
      <c r="C1534">
        <v>50.65</v>
      </c>
      <c r="D1534">
        <v>7</v>
      </c>
      <c r="E1534" s="1">
        <v>41907.946527777778</v>
      </c>
      <c r="F1534" s="1">
        <v>41910.737928240742</v>
      </c>
      <c r="G1534" t="s">
        <v>16</v>
      </c>
      <c r="H1534" t="s">
        <v>296</v>
      </c>
      <c r="I1534" t="s">
        <v>142</v>
      </c>
      <c r="J1534" t="s">
        <v>143</v>
      </c>
      <c r="K1534" t="s">
        <v>144</v>
      </c>
      <c r="L1534" t="s">
        <v>116</v>
      </c>
      <c r="M1534" t="s">
        <v>116</v>
      </c>
      <c r="N1534" t="s">
        <v>145</v>
      </c>
      <c r="O1534" t="s">
        <v>146</v>
      </c>
      <c r="P1534" s="14" t="str">
        <f t="shared" si="207"/>
        <v>Akiko Shimamura</v>
      </c>
      <c r="Q1534" s="14" t="str">
        <f t="shared" si="208"/>
        <v>Akiko Shimamura</v>
      </c>
      <c r="R1534" t="s">
        <v>24</v>
      </c>
      <c r="S1534" s="7">
        <f t="shared" si="209"/>
        <v>5</v>
      </c>
      <c r="T1534" s="7" t="str">
        <f t="shared" si="210"/>
        <v>Small</v>
      </c>
      <c r="U1534" s="7" t="str">
        <f t="shared" si="211"/>
        <v>SMALL</v>
      </c>
      <c r="V1534" s="7" t="str">
        <f t="shared" si="212"/>
        <v>small</v>
      </c>
      <c r="W1534" s="7" t="str">
        <f t="shared" si="213"/>
        <v>Small</v>
      </c>
      <c r="X1534" s="9" t="str">
        <f>LEFT(A1534,2)</f>
        <v>10</v>
      </c>
      <c r="Y1534" s="9" t="str">
        <f>RIGHT(A1534,3)</f>
        <v>339</v>
      </c>
      <c r="Z1534" s="9" t="str">
        <f t="shared" si="214"/>
        <v>s</v>
      </c>
      <c r="AA1534" s="9" t="str">
        <f t="shared" si="215"/>
        <v>ppe</v>
      </c>
    </row>
    <row r="1535" spans="1:27" x14ac:dyDescent="0.25">
      <c r="A1535">
        <v>10353</v>
      </c>
      <c r="B1535">
        <v>28</v>
      </c>
      <c r="C1535">
        <v>71.73</v>
      </c>
      <c r="D1535">
        <v>2</v>
      </c>
      <c r="E1535" s="1">
        <v>41951.995138888888</v>
      </c>
      <c r="F1535" s="1">
        <v>41952.021701388891</v>
      </c>
      <c r="G1535" t="s">
        <v>16</v>
      </c>
      <c r="H1535" t="s">
        <v>296</v>
      </c>
      <c r="I1535" t="s">
        <v>274</v>
      </c>
      <c r="J1535" t="s">
        <v>66</v>
      </c>
      <c r="K1535">
        <v>97561</v>
      </c>
      <c r="L1535" t="s">
        <v>20</v>
      </c>
      <c r="M1535" t="s">
        <v>21</v>
      </c>
      <c r="N1535" t="s">
        <v>297</v>
      </c>
      <c r="O1535" t="s">
        <v>298</v>
      </c>
      <c r="P1535" s="14" t="str">
        <f t="shared" si="207"/>
        <v>Dan Lewis</v>
      </c>
      <c r="Q1535" s="14" t="str">
        <f t="shared" si="208"/>
        <v>Dan Lewis</v>
      </c>
      <c r="R1535" t="s">
        <v>24</v>
      </c>
      <c r="S1535" s="7">
        <f t="shared" si="209"/>
        <v>5</v>
      </c>
      <c r="T1535" s="7" t="str">
        <f t="shared" si="210"/>
        <v>Small</v>
      </c>
      <c r="U1535" s="7" t="str">
        <f t="shared" si="211"/>
        <v>SMALL</v>
      </c>
      <c r="V1535" s="7" t="str">
        <f t="shared" si="212"/>
        <v>small</v>
      </c>
      <c r="W1535" s="7" t="str">
        <f t="shared" si="213"/>
        <v>Small</v>
      </c>
      <c r="X1535" s="9" t="str">
        <f>LEFT(A1535,2)</f>
        <v>10</v>
      </c>
      <c r="Y1535" s="9" t="str">
        <f>RIGHT(A1535,3)</f>
        <v>353</v>
      </c>
      <c r="Z1535" s="9" t="str">
        <f t="shared" si="214"/>
        <v>s</v>
      </c>
      <c r="AA1535" s="9" t="str">
        <f t="shared" si="215"/>
        <v>ppe</v>
      </c>
    </row>
    <row r="1536" spans="1:27" x14ac:dyDescent="0.25">
      <c r="A1536">
        <v>10374</v>
      </c>
      <c r="B1536">
        <v>46</v>
      </c>
      <c r="C1536">
        <v>94.1</v>
      </c>
      <c r="D1536">
        <v>3</v>
      </c>
      <c r="E1536" s="1">
        <v>42048.057638888888</v>
      </c>
      <c r="F1536" s="1">
        <v>42050.951157407406</v>
      </c>
      <c r="G1536" t="s">
        <v>16</v>
      </c>
      <c r="H1536" t="s">
        <v>296</v>
      </c>
      <c r="I1536" t="s">
        <v>120</v>
      </c>
      <c r="J1536" t="s">
        <v>121</v>
      </c>
      <c r="K1536">
        <v>4101</v>
      </c>
      <c r="L1536" t="s">
        <v>56</v>
      </c>
      <c r="M1536" t="s">
        <v>57</v>
      </c>
      <c r="N1536" t="s">
        <v>122</v>
      </c>
      <c r="O1536" t="s">
        <v>123</v>
      </c>
      <c r="P1536" s="14" t="str">
        <f t="shared" si="207"/>
        <v>Tony Calaghan</v>
      </c>
      <c r="Q1536" s="14" t="str">
        <f t="shared" si="208"/>
        <v>Tony Calaghan</v>
      </c>
      <c r="R1536" t="s">
        <v>33</v>
      </c>
      <c r="S1536" s="7">
        <f t="shared" si="209"/>
        <v>6</v>
      </c>
      <c r="T1536" s="7" t="str">
        <f t="shared" si="210"/>
        <v>Medium</v>
      </c>
      <c r="U1536" s="7" t="str">
        <f t="shared" si="211"/>
        <v>MEDIUM</v>
      </c>
      <c r="V1536" s="7" t="str">
        <f t="shared" si="212"/>
        <v>medium</v>
      </c>
      <c r="W1536" s="7" t="str">
        <f t="shared" si="213"/>
        <v>Medium</v>
      </c>
      <c r="X1536" s="9" t="str">
        <f>LEFT(A1536,2)</f>
        <v>10</v>
      </c>
      <c r="Y1536" s="9" t="str">
        <f>RIGHT(A1536,3)</f>
        <v>374</v>
      </c>
      <c r="Z1536" s="9" t="str">
        <f t="shared" si="214"/>
        <v>s</v>
      </c>
      <c r="AA1536" s="9" t="str">
        <f t="shared" si="215"/>
        <v>ppe</v>
      </c>
    </row>
    <row r="1537" spans="1:27" x14ac:dyDescent="0.25">
      <c r="A1537">
        <v>10386</v>
      </c>
      <c r="B1537">
        <v>33</v>
      </c>
      <c r="C1537">
        <v>41.71</v>
      </c>
      <c r="D1537">
        <v>11</v>
      </c>
      <c r="E1537" s="1">
        <v>42683.972222222219</v>
      </c>
      <c r="F1537" s="1">
        <v>42685.087395833332</v>
      </c>
      <c r="G1537" t="s">
        <v>225</v>
      </c>
      <c r="H1537" t="s">
        <v>296</v>
      </c>
      <c r="I1537" t="s">
        <v>103</v>
      </c>
      <c r="K1537">
        <v>28034</v>
      </c>
      <c r="L1537" t="s">
        <v>104</v>
      </c>
      <c r="M1537" t="s">
        <v>27</v>
      </c>
      <c r="N1537" t="s">
        <v>105</v>
      </c>
      <c r="O1537" t="s">
        <v>106</v>
      </c>
      <c r="P1537" s="14" t="str">
        <f t="shared" si="207"/>
        <v>Diego Freyre</v>
      </c>
      <c r="Q1537" s="14" t="str">
        <f t="shared" si="208"/>
        <v>Diego Freyre</v>
      </c>
      <c r="R1537" t="s">
        <v>24</v>
      </c>
      <c r="S1537" s="7">
        <f t="shared" si="209"/>
        <v>5</v>
      </c>
      <c r="T1537" s="7" t="str">
        <f t="shared" si="210"/>
        <v>Small</v>
      </c>
      <c r="U1537" s="7" t="str">
        <f t="shared" si="211"/>
        <v>SMALL</v>
      </c>
      <c r="V1537" s="7" t="str">
        <f t="shared" si="212"/>
        <v>small</v>
      </c>
      <c r="W1537" s="7" t="str">
        <f t="shared" si="213"/>
        <v>Small</v>
      </c>
      <c r="X1537" s="9" t="str">
        <f>LEFT(A1537,2)</f>
        <v>10</v>
      </c>
      <c r="Y1537" s="9" t="str">
        <f>RIGHT(A1537,3)</f>
        <v>386</v>
      </c>
      <c r="Z1537" s="9" t="str">
        <f t="shared" si="214"/>
        <v>s</v>
      </c>
      <c r="AA1537" s="9" t="str">
        <f t="shared" si="215"/>
        <v>olv</v>
      </c>
    </row>
    <row r="1538" spans="1:27" x14ac:dyDescent="0.25">
      <c r="A1538">
        <v>10398</v>
      </c>
      <c r="B1538">
        <v>43</v>
      </c>
      <c r="C1538">
        <v>100</v>
      </c>
      <c r="D1538">
        <v>16</v>
      </c>
      <c r="E1538" s="1">
        <v>41615.022916666669</v>
      </c>
      <c r="F1538" s="1">
        <v>41615.231087962966</v>
      </c>
      <c r="G1538" t="s">
        <v>16</v>
      </c>
      <c r="H1538" t="s">
        <v>296</v>
      </c>
      <c r="I1538" t="s">
        <v>25</v>
      </c>
      <c r="K1538">
        <v>51100</v>
      </c>
      <c r="L1538" t="s">
        <v>26</v>
      </c>
      <c r="M1538" t="s">
        <v>27</v>
      </c>
      <c r="N1538" t="s">
        <v>28</v>
      </c>
      <c r="O1538" t="s">
        <v>29</v>
      </c>
      <c r="P1538" s="14" t="str">
        <f t="shared" si="207"/>
        <v>Paul Henriot</v>
      </c>
      <c r="Q1538" s="14" t="str">
        <f t="shared" si="208"/>
        <v>Paul Henriot</v>
      </c>
      <c r="R1538" t="s">
        <v>33</v>
      </c>
      <c r="S1538" s="7">
        <f t="shared" si="209"/>
        <v>6</v>
      </c>
      <c r="T1538" s="7" t="str">
        <f t="shared" si="210"/>
        <v>Medium</v>
      </c>
      <c r="U1538" s="7" t="str">
        <f t="shared" si="211"/>
        <v>MEDIUM</v>
      </c>
      <c r="V1538" s="7" t="str">
        <f t="shared" si="212"/>
        <v>medium</v>
      </c>
      <c r="W1538" s="7" t="str">
        <f t="shared" si="213"/>
        <v>Medium</v>
      </c>
      <c r="X1538" s="9" t="str">
        <f>LEFT(A1538,2)</f>
        <v>10</v>
      </c>
      <c r="Y1538" s="9" t="str">
        <f>RIGHT(A1538,3)</f>
        <v>398</v>
      </c>
      <c r="Z1538" s="9" t="str">
        <f t="shared" si="214"/>
        <v>s</v>
      </c>
      <c r="AA1538" s="9" t="str">
        <f t="shared" si="215"/>
        <v>ppe</v>
      </c>
    </row>
    <row r="1539" spans="1:27" x14ac:dyDescent="0.25">
      <c r="A1539">
        <v>10401</v>
      </c>
      <c r="B1539">
        <v>38</v>
      </c>
      <c r="C1539">
        <v>96.29</v>
      </c>
      <c r="D1539">
        <v>5</v>
      </c>
      <c r="E1539" s="1">
        <v>42436.974999999999</v>
      </c>
      <c r="F1539" s="1">
        <v>42437.14402777778</v>
      </c>
      <c r="G1539" t="s">
        <v>222</v>
      </c>
      <c r="H1539" t="s">
        <v>296</v>
      </c>
      <c r="I1539" t="s">
        <v>62</v>
      </c>
      <c r="J1539" t="s">
        <v>63</v>
      </c>
      <c r="K1539">
        <v>94019</v>
      </c>
      <c r="L1539" t="s">
        <v>20</v>
      </c>
      <c r="M1539" t="s">
        <v>21</v>
      </c>
      <c r="N1539" t="s">
        <v>39</v>
      </c>
      <c r="O1539" t="s">
        <v>64</v>
      </c>
      <c r="P1539" s="14" t="str">
        <f t="shared" ref="P1539:P1602" si="216">CONCATENATE(O1539," ",N1539)</f>
        <v>William Brown</v>
      </c>
      <c r="Q1539" s="14" t="str">
        <f t="shared" ref="Q1539:Q1602" si="217">O1539&amp;" "&amp;N1539</f>
        <v>William Brown</v>
      </c>
      <c r="R1539" t="s">
        <v>33</v>
      </c>
      <c r="S1539" s="7">
        <f t="shared" ref="S1539:S1602" si="218">LEN(R1539)</f>
        <v>6</v>
      </c>
      <c r="T1539" s="7" t="str">
        <f t="shared" ref="T1539:T1602" si="219">TRIM(R1539)</f>
        <v>Medium</v>
      </c>
      <c r="U1539" s="7" t="str">
        <f t="shared" ref="U1539:U1602" si="220">UPPER(T1539)</f>
        <v>MEDIUM</v>
      </c>
      <c r="V1539" s="7" t="str">
        <f t="shared" ref="V1539:V1602" si="221">LOWER(U1539)</f>
        <v>medium</v>
      </c>
      <c r="W1539" s="7" t="str">
        <f t="shared" ref="W1539:W1602" si="222">PROPER(V1539)</f>
        <v>Medium</v>
      </c>
      <c r="X1539" s="9" t="str">
        <f>LEFT(A1539,2)</f>
        <v>10</v>
      </c>
      <c r="Y1539" s="9" t="str">
        <f>RIGHT(A1539,3)</f>
        <v>401</v>
      </c>
      <c r="Z1539" s="9" t="str">
        <f t="shared" ref="Z1539:Z1602" si="223">MID(H1539,6,6)</f>
        <v>s</v>
      </c>
      <c r="AA1539" s="9" t="str">
        <f t="shared" ref="AA1539:AA1602" si="224">MID(G1539,4,3)</f>
        <v>Hol</v>
      </c>
    </row>
    <row r="1540" spans="1:27" x14ac:dyDescent="0.25">
      <c r="A1540">
        <v>10416</v>
      </c>
      <c r="B1540">
        <v>47</v>
      </c>
      <c r="C1540">
        <v>88.63</v>
      </c>
      <c r="D1540">
        <v>6</v>
      </c>
      <c r="E1540" s="1">
        <v>41794.989583333336</v>
      </c>
      <c r="F1540" s="1">
        <v>41796.709421296298</v>
      </c>
      <c r="G1540" t="s">
        <v>16</v>
      </c>
      <c r="H1540" t="s">
        <v>296</v>
      </c>
      <c r="I1540" t="s">
        <v>247</v>
      </c>
      <c r="K1540">
        <v>42100</v>
      </c>
      <c r="L1540" t="s">
        <v>148</v>
      </c>
      <c r="M1540" t="s">
        <v>27</v>
      </c>
      <c r="N1540" t="s">
        <v>248</v>
      </c>
      <c r="O1540" t="s">
        <v>249</v>
      </c>
      <c r="P1540" s="14" t="str">
        <f t="shared" si="216"/>
        <v>Maurizio Moroni</v>
      </c>
      <c r="Q1540" s="14" t="str">
        <f t="shared" si="217"/>
        <v>Maurizio Moroni</v>
      </c>
      <c r="R1540" t="s">
        <v>33</v>
      </c>
      <c r="S1540" s="7">
        <f t="shared" si="218"/>
        <v>6</v>
      </c>
      <c r="T1540" s="7" t="str">
        <f t="shared" si="219"/>
        <v>Medium</v>
      </c>
      <c r="U1540" s="7" t="str">
        <f t="shared" si="220"/>
        <v>MEDIUM</v>
      </c>
      <c r="V1540" s="7" t="str">
        <f t="shared" si="221"/>
        <v>medium</v>
      </c>
      <c r="W1540" s="7" t="str">
        <f t="shared" si="222"/>
        <v>Medium</v>
      </c>
      <c r="X1540" s="9" t="str">
        <f>LEFT(A1540,2)</f>
        <v>10</v>
      </c>
      <c r="Y1540" s="9" t="str">
        <f>RIGHT(A1540,3)</f>
        <v>416</v>
      </c>
      <c r="Z1540" s="9" t="str">
        <f t="shared" si="223"/>
        <v>s</v>
      </c>
      <c r="AA1540" s="9" t="str">
        <f t="shared" si="224"/>
        <v>ppe</v>
      </c>
    </row>
    <row r="1541" spans="1:27" x14ac:dyDescent="0.25">
      <c r="A1541">
        <v>10101</v>
      </c>
      <c r="B1541">
        <v>45</v>
      </c>
      <c r="C1541">
        <v>31.2</v>
      </c>
      <c r="D1541">
        <v>3</v>
      </c>
      <c r="E1541" s="1">
        <v>41980.081944444442</v>
      </c>
      <c r="F1541" s="1">
        <v>41982.086967592593</v>
      </c>
      <c r="G1541" t="s">
        <v>16</v>
      </c>
      <c r="H1541" t="s">
        <v>289</v>
      </c>
      <c r="I1541" t="s">
        <v>252</v>
      </c>
      <c r="K1541">
        <v>60528</v>
      </c>
      <c r="L1541" t="s">
        <v>241</v>
      </c>
      <c r="M1541" t="s">
        <v>27</v>
      </c>
      <c r="N1541" t="s">
        <v>253</v>
      </c>
      <c r="O1541" t="s">
        <v>228</v>
      </c>
      <c r="P1541" s="14" t="str">
        <f t="shared" si="216"/>
        <v>Roland Keitel</v>
      </c>
      <c r="Q1541" s="14" t="str">
        <f t="shared" si="217"/>
        <v>Roland Keitel</v>
      </c>
      <c r="R1541" t="s">
        <v>24</v>
      </c>
      <c r="S1541" s="7">
        <f t="shared" si="218"/>
        <v>5</v>
      </c>
      <c r="T1541" s="7" t="str">
        <f t="shared" si="219"/>
        <v>Small</v>
      </c>
      <c r="U1541" s="7" t="str">
        <f t="shared" si="220"/>
        <v>SMALL</v>
      </c>
      <c r="V1541" s="7" t="str">
        <f t="shared" si="221"/>
        <v>small</v>
      </c>
      <c r="W1541" s="7" t="str">
        <f t="shared" si="222"/>
        <v>Small</v>
      </c>
      <c r="X1541" s="9" t="str">
        <f>LEFT(A1541,2)</f>
        <v>10</v>
      </c>
      <c r="Y1541" s="9" t="str">
        <f>RIGHT(A1541,3)</f>
        <v>101</v>
      </c>
      <c r="Z1541" s="9" t="str">
        <f t="shared" si="223"/>
        <v>ge Car</v>
      </c>
      <c r="AA1541" s="9" t="str">
        <f t="shared" si="224"/>
        <v>ppe</v>
      </c>
    </row>
    <row r="1542" spans="1:27" x14ac:dyDescent="0.25">
      <c r="A1542">
        <v>10110</v>
      </c>
      <c r="B1542">
        <v>20</v>
      </c>
      <c r="C1542">
        <v>35.51</v>
      </c>
      <c r="D1542">
        <v>3</v>
      </c>
      <c r="E1542" s="1">
        <v>42190.020138888889</v>
      </c>
      <c r="F1542" s="1">
        <v>42191.61917824074</v>
      </c>
      <c r="G1542" t="s">
        <v>16</v>
      </c>
      <c r="H1542" t="s">
        <v>289</v>
      </c>
      <c r="I1542" t="s">
        <v>265</v>
      </c>
      <c r="K1542" t="s">
        <v>266</v>
      </c>
      <c r="L1542" t="s">
        <v>99</v>
      </c>
      <c r="M1542" t="s">
        <v>27</v>
      </c>
      <c r="N1542" t="s">
        <v>267</v>
      </c>
      <c r="O1542" t="s">
        <v>55</v>
      </c>
      <c r="P1542" s="14" t="str">
        <f t="shared" si="216"/>
        <v>Victoria Ashworth</v>
      </c>
      <c r="Q1542" s="14" t="str">
        <f t="shared" si="217"/>
        <v>Victoria Ashworth</v>
      </c>
      <c r="R1542" t="s">
        <v>24</v>
      </c>
      <c r="S1542" s="7">
        <f t="shared" si="218"/>
        <v>5</v>
      </c>
      <c r="T1542" s="7" t="str">
        <f t="shared" si="219"/>
        <v>Small</v>
      </c>
      <c r="U1542" s="7" t="str">
        <f t="shared" si="220"/>
        <v>SMALL</v>
      </c>
      <c r="V1542" s="7" t="str">
        <f t="shared" si="221"/>
        <v>small</v>
      </c>
      <c r="W1542" s="7" t="str">
        <f t="shared" si="222"/>
        <v>Small</v>
      </c>
      <c r="X1542" s="9" t="str">
        <f>LEFT(A1542,2)</f>
        <v>10</v>
      </c>
      <c r="Y1542" s="9" t="str">
        <f>RIGHT(A1542,3)</f>
        <v>110</v>
      </c>
      <c r="Z1542" s="9" t="str">
        <f t="shared" si="223"/>
        <v>ge Car</v>
      </c>
      <c r="AA1542" s="9" t="str">
        <f t="shared" si="224"/>
        <v>ppe</v>
      </c>
    </row>
    <row r="1543" spans="1:27" x14ac:dyDescent="0.25">
      <c r="A1543">
        <v>10124</v>
      </c>
      <c r="B1543">
        <v>45</v>
      </c>
      <c r="C1543">
        <v>37.840000000000003</v>
      </c>
      <c r="D1543">
        <v>2</v>
      </c>
      <c r="E1543" s="1">
        <v>42244.017361111109</v>
      </c>
      <c r="F1543" s="1">
        <v>42246.597245370373</v>
      </c>
      <c r="G1543" t="s">
        <v>16</v>
      </c>
      <c r="H1543" t="s">
        <v>289</v>
      </c>
      <c r="I1543" t="s">
        <v>283</v>
      </c>
      <c r="J1543" t="s">
        <v>284</v>
      </c>
      <c r="K1543">
        <v>83030</v>
      </c>
      <c r="L1543" t="s">
        <v>20</v>
      </c>
      <c r="M1543" t="s">
        <v>21</v>
      </c>
      <c r="N1543" t="s">
        <v>67</v>
      </c>
      <c r="O1543" t="s">
        <v>221</v>
      </c>
      <c r="P1543" s="14" t="str">
        <f t="shared" si="216"/>
        <v>Sue King</v>
      </c>
      <c r="Q1543" s="14" t="str">
        <f t="shared" si="217"/>
        <v>Sue King</v>
      </c>
      <c r="R1543" t="s">
        <v>24</v>
      </c>
      <c r="S1543" s="7">
        <f t="shared" si="218"/>
        <v>5</v>
      </c>
      <c r="T1543" s="7" t="str">
        <f t="shared" si="219"/>
        <v>Small</v>
      </c>
      <c r="U1543" s="7" t="str">
        <f t="shared" si="220"/>
        <v>SMALL</v>
      </c>
      <c r="V1543" s="7" t="str">
        <f t="shared" si="221"/>
        <v>small</v>
      </c>
      <c r="W1543" s="7" t="str">
        <f t="shared" si="222"/>
        <v>Small</v>
      </c>
      <c r="X1543" s="9" t="str">
        <f>LEFT(A1543,2)</f>
        <v>10</v>
      </c>
      <c r="Y1543" s="9" t="str">
        <f>RIGHT(A1543,3)</f>
        <v>124</v>
      </c>
      <c r="Z1543" s="9" t="str">
        <f t="shared" si="223"/>
        <v>ge Car</v>
      </c>
      <c r="AA1543" s="9" t="str">
        <f t="shared" si="224"/>
        <v>ppe</v>
      </c>
    </row>
    <row r="1544" spans="1:27" x14ac:dyDescent="0.25">
      <c r="A1544">
        <v>10149</v>
      </c>
      <c r="B1544">
        <v>36</v>
      </c>
      <c r="C1544">
        <v>33.19</v>
      </c>
      <c r="D1544">
        <v>7</v>
      </c>
      <c r="E1544" s="1">
        <v>41677.033333333333</v>
      </c>
      <c r="F1544" s="1">
        <v>41677.398078703707</v>
      </c>
      <c r="G1544" t="s">
        <v>16</v>
      </c>
      <c r="H1544" t="s">
        <v>289</v>
      </c>
      <c r="I1544" t="s">
        <v>278</v>
      </c>
      <c r="J1544" t="s">
        <v>35</v>
      </c>
      <c r="K1544">
        <v>94217</v>
      </c>
      <c r="L1544" t="s">
        <v>20</v>
      </c>
      <c r="M1544" t="s">
        <v>21</v>
      </c>
      <c r="N1544" t="s">
        <v>279</v>
      </c>
      <c r="O1544" t="s">
        <v>221</v>
      </c>
      <c r="P1544" s="14" t="str">
        <f t="shared" si="216"/>
        <v>Sue Taylor</v>
      </c>
      <c r="Q1544" s="14" t="str">
        <f t="shared" si="217"/>
        <v>Sue Taylor</v>
      </c>
      <c r="R1544" t="s">
        <v>24</v>
      </c>
      <c r="S1544" s="7">
        <f t="shared" si="218"/>
        <v>5</v>
      </c>
      <c r="T1544" s="7" t="str">
        <f t="shared" si="219"/>
        <v>Small</v>
      </c>
      <c r="U1544" s="7" t="str">
        <f t="shared" si="220"/>
        <v>SMALL</v>
      </c>
      <c r="V1544" s="7" t="str">
        <f t="shared" si="221"/>
        <v>small</v>
      </c>
      <c r="W1544" s="7" t="str">
        <f t="shared" si="222"/>
        <v>Small</v>
      </c>
      <c r="X1544" s="9" t="str">
        <f>LEFT(A1544,2)</f>
        <v>10</v>
      </c>
      <c r="Y1544" s="9" t="str">
        <f>RIGHT(A1544,3)</f>
        <v>149</v>
      </c>
      <c r="Z1544" s="9" t="str">
        <f t="shared" si="223"/>
        <v>ge Car</v>
      </c>
      <c r="AA1544" s="9" t="str">
        <f t="shared" si="224"/>
        <v>ppe</v>
      </c>
    </row>
    <row r="1545" spans="1:27" x14ac:dyDescent="0.25">
      <c r="A1545">
        <v>10162</v>
      </c>
      <c r="B1545">
        <v>37</v>
      </c>
      <c r="C1545">
        <v>27.22</v>
      </c>
      <c r="D1545">
        <v>5</v>
      </c>
      <c r="E1545" s="1">
        <v>41398.077777777777</v>
      </c>
      <c r="F1545" s="1">
        <v>41399.866620370369</v>
      </c>
      <c r="G1545" t="s">
        <v>16</v>
      </c>
      <c r="H1545" t="s">
        <v>289</v>
      </c>
      <c r="I1545" t="s">
        <v>38</v>
      </c>
      <c r="J1545" t="s">
        <v>35</v>
      </c>
      <c r="L1545" t="s">
        <v>20</v>
      </c>
      <c r="M1545" t="s">
        <v>21</v>
      </c>
      <c r="N1545" t="s">
        <v>39</v>
      </c>
      <c r="O1545" t="s">
        <v>37</v>
      </c>
      <c r="P1545" s="14" t="str">
        <f t="shared" si="216"/>
        <v>Julie Brown</v>
      </c>
      <c r="Q1545" s="14" t="str">
        <f t="shared" si="217"/>
        <v>Julie Brown</v>
      </c>
      <c r="R1545" t="s">
        <v>24</v>
      </c>
      <c r="S1545" s="7">
        <f t="shared" si="218"/>
        <v>5</v>
      </c>
      <c r="T1545" s="7" t="str">
        <f t="shared" si="219"/>
        <v>Small</v>
      </c>
      <c r="U1545" s="7" t="str">
        <f t="shared" si="220"/>
        <v>SMALL</v>
      </c>
      <c r="V1545" s="7" t="str">
        <f t="shared" si="221"/>
        <v>small</v>
      </c>
      <c r="W1545" s="7" t="str">
        <f t="shared" si="222"/>
        <v>Small</v>
      </c>
      <c r="X1545" s="9" t="str">
        <f>LEFT(A1545,2)</f>
        <v>10</v>
      </c>
      <c r="Y1545" s="9" t="str">
        <f>RIGHT(A1545,3)</f>
        <v>162</v>
      </c>
      <c r="Z1545" s="9" t="str">
        <f t="shared" si="223"/>
        <v>ge Car</v>
      </c>
      <c r="AA1545" s="9" t="str">
        <f t="shared" si="224"/>
        <v>ppe</v>
      </c>
    </row>
    <row r="1546" spans="1:27" x14ac:dyDescent="0.25">
      <c r="A1546">
        <v>10173</v>
      </c>
      <c r="B1546">
        <v>31</v>
      </c>
      <c r="C1546">
        <v>31.53</v>
      </c>
      <c r="D1546">
        <v>9</v>
      </c>
      <c r="E1546" s="1">
        <v>42200.011805555558</v>
      </c>
      <c r="F1546" s="1">
        <v>42200.382164351853</v>
      </c>
      <c r="G1546" t="s">
        <v>16</v>
      </c>
      <c r="H1546" t="s">
        <v>289</v>
      </c>
      <c r="I1546" t="s">
        <v>290</v>
      </c>
      <c r="K1546">
        <v>24100</v>
      </c>
      <c r="L1546" t="s">
        <v>148</v>
      </c>
      <c r="M1546" t="s">
        <v>27</v>
      </c>
      <c r="N1546" t="s">
        <v>291</v>
      </c>
      <c r="O1546" t="s">
        <v>292</v>
      </c>
      <c r="P1546" s="14" t="str">
        <f t="shared" si="216"/>
        <v>Giovanni Rovelli</v>
      </c>
      <c r="Q1546" s="14" t="str">
        <f t="shared" si="217"/>
        <v>Giovanni Rovelli</v>
      </c>
      <c r="R1546" t="s">
        <v>24</v>
      </c>
      <c r="S1546" s="7">
        <f t="shared" si="218"/>
        <v>5</v>
      </c>
      <c r="T1546" s="7" t="str">
        <f t="shared" si="219"/>
        <v>Small</v>
      </c>
      <c r="U1546" s="7" t="str">
        <f t="shared" si="220"/>
        <v>SMALL</v>
      </c>
      <c r="V1546" s="7" t="str">
        <f t="shared" si="221"/>
        <v>small</v>
      </c>
      <c r="W1546" s="7" t="str">
        <f t="shared" si="222"/>
        <v>Small</v>
      </c>
      <c r="X1546" s="9" t="str">
        <f>LEFT(A1546,2)</f>
        <v>10</v>
      </c>
      <c r="Y1546" s="9" t="str">
        <f>RIGHT(A1546,3)</f>
        <v>173</v>
      </c>
      <c r="Z1546" s="9" t="str">
        <f t="shared" si="223"/>
        <v>ge Car</v>
      </c>
      <c r="AA1546" s="9" t="str">
        <f t="shared" si="224"/>
        <v>ppe</v>
      </c>
    </row>
    <row r="1547" spans="1:27" x14ac:dyDescent="0.25">
      <c r="A1547">
        <v>10182</v>
      </c>
      <c r="B1547">
        <v>39</v>
      </c>
      <c r="C1547">
        <v>36.840000000000003</v>
      </c>
      <c r="D1547">
        <v>6</v>
      </c>
      <c r="E1547" s="1">
        <v>41377.074305555558</v>
      </c>
      <c r="F1547" s="1">
        <v>41377.939525462964</v>
      </c>
      <c r="G1547" t="s">
        <v>16</v>
      </c>
      <c r="H1547" t="s">
        <v>289</v>
      </c>
      <c r="I1547" t="s">
        <v>156</v>
      </c>
      <c r="J1547" t="s">
        <v>35</v>
      </c>
      <c r="K1547">
        <v>97562</v>
      </c>
      <c r="L1547" t="s">
        <v>20</v>
      </c>
      <c r="M1547" t="s">
        <v>21</v>
      </c>
      <c r="N1547" t="s">
        <v>157</v>
      </c>
      <c r="O1547" t="s">
        <v>158</v>
      </c>
      <c r="P1547" s="14" t="str">
        <f t="shared" si="216"/>
        <v>Valarie Nelson</v>
      </c>
      <c r="Q1547" s="14" t="str">
        <f t="shared" si="217"/>
        <v>Valarie Nelson</v>
      </c>
      <c r="R1547" t="s">
        <v>24</v>
      </c>
      <c r="S1547" s="7">
        <f t="shared" si="218"/>
        <v>5</v>
      </c>
      <c r="T1547" s="7" t="str">
        <f t="shared" si="219"/>
        <v>Small</v>
      </c>
      <c r="U1547" s="7" t="str">
        <f t="shared" si="220"/>
        <v>SMALL</v>
      </c>
      <c r="V1547" s="7" t="str">
        <f t="shared" si="221"/>
        <v>small</v>
      </c>
      <c r="W1547" s="7" t="str">
        <f t="shared" si="222"/>
        <v>Small</v>
      </c>
      <c r="X1547" s="9" t="str">
        <f>LEFT(A1547,2)</f>
        <v>10</v>
      </c>
      <c r="Y1547" s="9" t="str">
        <f>RIGHT(A1547,3)</f>
        <v>182</v>
      </c>
      <c r="Z1547" s="9" t="str">
        <f t="shared" si="223"/>
        <v>ge Car</v>
      </c>
      <c r="AA1547" s="9" t="str">
        <f t="shared" si="224"/>
        <v>ppe</v>
      </c>
    </row>
    <row r="1548" spans="1:27" x14ac:dyDescent="0.25">
      <c r="A1548">
        <v>10193</v>
      </c>
      <c r="B1548">
        <v>26</v>
      </c>
      <c r="C1548">
        <v>29.21</v>
      </c>
      <c r="D1548">
        <v>10</v>
      </c>
      <c r="E1548" s="1">
        <v>42023.018055555556</v>
      </c>
      <c r="F1548" s="1">
        <v>42023.915023148147</v>
      </c>
      <c r="G1548" t="s">
        <v>16</v>
      </c>
      <c r="H1548" t="s">
        <v>289</v>
      </c>
      <c r="I1548" t="s">
        <v>293</v>
      </c>
      <c r="J1548" t="s">
        <v>55</v>
      </c>
      <c r="K1548">
        <v>3150</v>
      </c>
      <c r="L1548" t="s">
        <v>56</v>
      </c>
      <c r="M1548" t="s">
        <v>57</v>
      </c>
      <c r="N1548" t="s">
        <v>294</v>
      </c>
      <c r="O1548" t="s">
        <v>295</v>
      </c>
      <c r="P1548" s="14" t="str">
        <f t="shared" si="216"/>
        <v>Sean Connery</v>
      </c>
      <c r="Q1548" s="14" t="str">
        <f t="shared" si="217"/>
        <v>Sean Connery</v>
      </c>
      <c r="R1548" t="s">
        <v>24</v>
      </c>
      <c r="S1548" s="7">
        <f t="shared" si="218"/>
        <v>5</v>
      </c>
      <c r="T1548" s="7" t="str">
        <f t="shared" si="219"/>
        <v>Small</v>
      </c>
      <c r="U1548" s="7" t="str">
        <f t="shared" si="220"/>
        <v>SMALL</v>
      </c>
      <c r="V1548" s="7" t="str">
        <f t="shared" si="221"/>
        <v>small</v>
      </c>
      <c r="W1548" s="7" t="str">
        <f t="shared" si="222"/>
        <v>Small</v>
      </c>
      <c r="X1548" s="9" t="str">
        <f>LEFT(A1548,2)</f>
        <v>10</v>
      </c>
      <c r="Y1548" s="9" t="str">
        <f>RIGHT(A1548,3)</f>
        <v>193</v>
      </c>
      <c r="Z1548" s="9" t="str">
        <f t="shared" si="223"/>
        <v>ge Car</v>
      </c>
      <c r="AA1548" s="9" t="str">
        <f t="shared" si="224"/>
        <v>ppe</v>
      </c>
    </row>
    <row r="1549" spans="1:27" x14ac:dyDescent="0.25">
      <c r="A1549">
        <v>10205</v>
      </c>
      <c r="B1549">
        <v>32</v>
      </c>
      <c r="C1549">
        <v>37.17</v>
      </c>
      <c r="D1549">
        <v>5</v>
      </c>
      <c r="E1549" s="1">
        <v>41305.040277777778</v>
      </c>
      <c r="F1549" s="1">
        <v>41305.454861111109</v>
      </c>
      <c r="G1549" t="s">
        <v>16</v>
      </c>
      <c r="H1549" t="s">
        <v>289</v>
      </c>
      <c r="I1549" t="s">
        <v>103</v>
      </c>
      <c r="K1549">
        <v>28034</v>
      </c>
      <c r="L1549" t="s">
        <v>104</v>
      </c>
      <c r="M1549" t="s">
        <v>27</v>
      </c>
      <c r="N1549" t="s">
        <v>105</v>
      </c>
      <c r="O1549" t="s">
        <v>106</v>
      </c>
      <c r="P1549" s="14" t="str">
        <f t="shared" si="216"/>
        <v>Diego Freyre</v>
      </c>
      <c r="Q1549" s="14" t="str">
        <f t="shared" si="217"/>
        <v>Diego Freyre</v>
      </c>
      <c r="R1549" t="s">
        <v>24</v>
      </c>
      <c r="S1549" s="7">
        <f t="shared" si="218"/>
        <v>5</v>
      </c>
      <c r="T1549" s="7" t="str">
        <f t="shared" si="219"/>
        <v>Small</v>
      </c>
      <c r="U1549" s="7" t="str">
        <f t="shared" si="220"/>
        <v>SMALL</v>
      </c>
      <c r="V1549" s="7" t="str">
        <f t="shared" si="221"/>
        <v>small</v>
      </c>
      <c r="W1549" s="7" t="str">
        <f t="shared" si="222"/>
        <v>Small</v>
      </c>
      <c r="X1549" s="9" t="str">
        <f>LEFT(A1549,2)</f>
        <v>10</v>
      </c>
      <c r="Y1549" s="9" t="str">
        <f>RIGHT(A1549,3)</f>
        <v>205</v>
      </c>
      <c r="Z1549" s="9" t="str">
        <f t="shared" si="223"/>
        <v>ge Car</v>
      </c>
      <c r="AA1549" s="9" t="str">
        <f t="shared" si="224"/>
        <v>ppe</v>
      </c>
    </row>
    <row r="1550" spans="1:27" x14ac:dyDescent="0.25">
      <c r="A1550">
        <v>10214</v>
      </c>
      <c r="B1550">
        <v>20</v>
      </c>
      <c r="C1550">
        <v>34.19</v>
      </c>
      <c r="D1550">
        <v>3</v>
      </c>
      <c r="E1550" s="1">
        <v>41795.044444444444</v>
      </c>
      <c r="F1550" s="1">
        <v>41795.050451388888</v>
      </c>
      <c r="G1550" t="s">
        <v>16</v>
      </c>
      <c r="H1550" t="s">
        <v>289</v>
      </c>
      <c r="I1550" t="s">
        <v>103</v>
      </c>
      <c r="K1550">
        <v>28023</v>
      </c>
      <c r="L1550" t="s">
        <v>104</v>
      </c>
      <c r="M1550" t="s">
        <v>27</v>
      </c>
      <c r="N1550" t="s">
        <v>113</v>
      </c>
      <c r="O1550" t="s">
        <v>114</v>
      </c>
      <c r="P1550" s="14" t="str">
        <f t="shared" si="216"/>
        <v>MartÂ¡n Sommer</v>
      </c>
      <c r="Q1550" s="14" t="str">
        <f t="shared" si="217"/>
        <v>MartÂ¡n Sommer</v>
      </c>
      <c r="R1550" t="s">
        <v>24</v>
      </c>
      <c r="S1550" s="7">
        <f t="shared" si="218"/>
        <v>5</v>
      </c>
      <c r="T1550" s="7" t="str">
        <f t="shared" si="219"/>
        <v>Small</v>
      </c>
      <c r="U1550" s="7" t="str">
        <f t="shared" si="220"/>
        <v>SMALL</v>
      </c>
      <c r="V1550" s="7" t="str">
        <f t="shared" si="221"/>
        <v>small</v>
      </c>
      <c r="W1550" s="7" t="str">
        <f t="shared" si="222"/>
        <v>Small</v>
      </c>
      <c r="X1550" s="9" t="str">
        <f>LEFT(A1550,2)</f>
        <v>10</v>
      </c>
      <c r="Y1550" s="9" t="str">
        <f>RIGHT(A1550,3)</f>
        <v>214</v>
      </c>
      <c r="Z1550" s="9" t="str">
        <f t="shared" si="223"/>
        <v>ge Car</v>
      </c>
      <c r="AA1550" s="9" t="str">
        <f t="shared" si="224"/>
        <v>ppe</v>
      </c>
    </row>
    <row r="1551" spans="1:27" x14ac:dyDescent="0.25">
      <c r="A1551">
        <v>10227</v>
      </c>
      <c r="B1551">
        <v>42</v>
      </c>
      <c r="C1551">
        <v>29.21</v>
      </c>
      <c r="D1551">
        <v>6</v>
      </c>
      <c r="E1551" s="1">
        <v>42216.980555555558</v>
      </c>
      <c r="F1551" s="1">
        <v>42217.89570601852</v>
      </c>
      <c r="G1551" t="s">
        <v>16</v>
      </c>
      <c r="H1551" t="s">
        <v>289</v>
      </c>
      <c r="I1551" t="s">
        <v>127</v>
      </c>
      <c r="K1551">
        <v>69004</v>
      </c>
      <c r="L1551" t="s">
        <v>26</v>
      </c>
      <c r="M1551" t="s">
        <v>27</v>
      </c>
      <c r="N1551" t="s">
        <v>128</v>
      </c>
      <c r="O1551" t="s">
        <v>129</v>
      </c>
      <c r="P1551" s="14" t="str">
        <f t="shared" si="216"/>
        <v>Mary Saveley</v>
      </c>
      <c r="Q1551" s="14" t="str">
        <f t="shared" si="217"/>
        <v>Mary Saveley</v>
      </c>
      <c r="R1551" t="s">
        <v>24</v>
      </c>
      <c r="S1551" s="7">
        <f t="shared" si="218"/>
        <v>5</v>
      </c>
      <c r="T1551" s="7" t="str">
        <f t="shared" si="219"/>
        <v>Small</v>
      </c>
      <c r="U1551" s="7" t="str">
        <f t="shared" si="220"/>
        <v>SMALL</v>
      </c>
      <c r="V1551" s="7" t="str">
        <f t="shared" si="221"/>
        <v>small</v>
      </c>
      <c r="W1551" s="7" t="str">
        <f t="shared" si="222"/>
        <v>Small</v>
      </c>
      <c r="X1551" s="9" t="str">
        <f>LEFT(A1551,2)</f>
        <v>10</v>
      </c>
      <c r="Y1551" s="9" t="str">
        <f>RIGHT(A1551,3)</f>
        <v>227</v>
      </c>
      <c r="Z1551" s="9" t="str">
        <f t="shared" si="223"/>
        <v>ge Car</v>
      </c>
      <c r="AA1551" s="9" t="str">
        <f t="shared" si="224"/>
        <v>ppe</v>
      </c>
    </row>
    <row r="1552" spans="1:27" x14ac:dyDescent="0.25">
      <c r="A1552">
        <v>10243</v>
      </c>
      <c r="B1552">
        <v>33</v>
      </c>
      <c r="C1552">
        <v>29.54</v>
      </c>
      <c r="D1552">
        <v>1</v>
      </c>
      <c r="E1552" s="1">
        <v>42592.960416666669</v>
      </c>
      <c r="F1552" s="1">
        <v>42593.127847222226</v>
      </c>
      <c r="G1552" t="s">
        <v>16</v>
      </c>
      <c r="H1552" t="s">
        <v>289</v>
      </c>
      <c r="I1552" t="s">
        <v>210</v>
      </c>
      <c r="J1552" t="s">
        <v>72</v>
      </c>
      <c r="K1552">
        <v>51003</v>
      </c>
      <c r="L1552" t="s">
        <v>20</v>
      </c>
      <c r="M1552" t="s">
        <v>21</v>
      </c>
      <c r="N1552" t="s">
        <v>229</v>
      </c>
      <c r="O1552" t="s">
        <v>158</v>
      </c>
      <c r="P1552" s="14" t="str">
        <f t="shared" si="216"/>
        <v>Valarie Franco</v>
      </c>
      <c r="Q1552" s="14" t="str">
        <f t="shared" si="217"/>
        <v>Valarie Franco</v>
      </c>
      <c r="R1552" t="s">
        <v>24</v>
      </c>
      <c r="S1552" s="7">
        <f t="shared" si="218"/>
        <v>5</v>
      </c>
      <c r="T1552" s="7" t="str">
        <f t="shared" si="219"/>
        <v>Small</v>
      </c>
      <c r="U1552" s="7" t="str">
        <f t="shared" si="220"/>
        <v>SMALL</v>
      </c>
      <c r="V1552" s="7" t="str">
        <f t="shared" si="221"/>
        <v>small</v>
      </c>
      <c r="W1552" s="7" t="str">
        <f t="shared" si="222"/>
        <v>Small</v>
      </c>
      <c r="X1552" s="9" t="str">
        <f>LEFT(A1552,2)</f>
        <v>10</v>
      </c>
      <c r="Y1552" s="9" t="str">
        <f>RIGHT(A1552,3)</f>
        <v>243</v>
      </c>
      <c r="Z1552" s="9" t="str">
        <f t="shared" si="223"/>
        <v>ge Car</v>
      </c>
      <c r="AA1552" s="9" t="str">
        <f t="shared" si="224"/>
        <v>ppe</v>
      </c>
    </row>
    <row r="1553" spans="1:27" x14ac:dyDescent="0.25">
      <c r="A1553">
        <v>10280</v>
      </c>
      <c r="B1553">
        <v>20</v>
      </c>
      <c r="C1553">
        <v>28.88</v>
      </c>
      <c r="D1553">
        <v>12</v>
      </c>
      <c r="E1553" s="1">
        <v>41965.970138888886</v>
      </c>
      <c r="F1553" s="1">
        <v>41967.849398148152</v>
      </c>
      <c r="G1553" t="s">
        <v>16</v>
      </c>
      <c r="H1553" t="s">
        <v>289</v>
      </c>
      <c r="I1553" t="s">
        <v>147</v>
      </c>
      <c r="K1553">
        <v>10100</v>
      </c>
      <c r="L1553" t="s">
        <v>148</v>
      </c>
      <c r="M1553" t="s">
        <v>27</v>
      </c>
      <c r="N1553" t="s">
        <v>149</v>
      </c>
      <c r="O1553" t="s">
        <v>150</v>
      </c>
      <c r="P1553" s="14" t="str">
        <f t="shared" si="216"/>
        <v>Paolo Accorti</v>
      </c>
      <c r="Q1553" s="14" t="str">
        <f t="shared" si="217"/>
        <v>Paolo Accorti</v>
      </c>
      <c r="R1553" t="s">
        <v>24</v>
      </c>
      <c r="S1553" s="7">
        <f t="shared" si="218"/>
        <v>5</v>
      </c>
      <c r="T1553" s="7" t="str">
        <f t="shared" si="219"/>
        <v>Small</v>
      </c>
      <c r="U1553" s="7" t="str">
        <f t="shared" si="220"/>
        <v>SMALL</v>
      </c>
      <c r="V1553" s="7" t="str">
        <f t="shared" si="221"/>
        <v>small</v>
      </c>
      <c r="W1553" s="7" t="str">
        <f t="shared" si="222"/>
        <v>Small</v>
      </c>
      <c r="X1553" s="9" t="str">
        <f>LEFT(A1553,2)</f>
        <v>10</v>
      </c>
      <c r="Y1553" s="9" t="str">
        <f>RIGHT(A1553,3)</f>
        <v>280</v>
      </c>
      <c r="Z1553" s="9" t="str">
        <f t="shared" si="223"/>
        <v>ge Car</v>
      </c>
      <c r="AA1553" s="9" t="str">
        <f t="shared" si="224"/>
        <v>ppe</v>
      </c>
    </row>
    <row r="1554" spans="1:27" x14ac:dyDescent="0.25">
      <c r="A1554">
        <v>10288</v>
      </c>
      <c r="B1554">
        <v>29</v>
      </c>
      <c r="C1554">
        <v>38.17</v>
      </c>
      <c r="D1554">
        <v>1</v>
      </c>
      <c r="E1554" s="1">
        <v>41007.99722222222</v>
      </c>
      <c r="F1554" s="1">
        <v>41009.246469907404</v>
      </c>
      <c r="G1554" t="s">
        <v>16</v>
      </c>
      <c r="H1554" t="s">
        <v>289</v>
      </c>
      <c r="I1554" t="s">
        <v>115</v>
      </c>
      <c r="K1554">
        <v>69045</v>
      </c>
      <c r="L1554" t="s">
        <v>115</v>
      </c>
      <c r="M1554" t="s">
        <v>57</v>
      </c>
      <c r="N1554" t="s">
        <v>230</v>
      </c>
      <c r="O1554" t="s">
        <v>231</v>
      </c>
      <c r="P1554" s="14" t="str">
        <f t="shared" si="216"/>
        <v>Wendy Victorino</v>
      </c>
      <c r="Q1554" s="14" t="str">
        <f t="shared" si="217"/>
        <v>Wendy Victorino</v>
      </c>
      <c r="R1554" t="s">
        <v>24</v>
      </c>
      <c r="S1554" s="7">
        <f t="shared" si="218"/>
        <v>5</v>
      </c>
      <c r="T1554" s="7" t="str">
        <f t="shared" si="219"/>
        <v>Small</v>
      </c>
      <c r="U1554" s="7" t="str">
        <f t="shared" si="220"/>
        <v>SMALL</v>
      </c>
      <c r="V1554" s="7" t="str">
        <f t="shared" si="221"/>
        <v>small</v>
      </c>
      <c r="W1554" s="7" t="str">
        <f t="shared" si="222"/>
        <v>Small</v>
      </c>
      <c r="X1554" s="9" t="str">
        <f>LEFT(A1554,2)</f>
        <v>10</v>
      </c>
      <c r="Y1554" s="9" t="str">
        <f>RIGHT(A1554,3)</f>
        <v>288</v>
      </c>
      <c r="Z1554" s="9" t="str">
        <f t="shared" si="223"/>
        <v>ge Car</v>
      </c>
      <c r="AA1554" s="9" t="str">
        <f t="shared" si="224"/>
        <v>ppe</v>
      </c>
    </row>
    <row r="1555" spans="1:27" x14ac:dyDescent="0.25">
      <c r="A1555">
        <v>10304</v>
      </c>
      <c r="B1555">
        <v>23</v>
      </c>
      <c r="C1555">
        <v>30.2</v>
      </c>
      <c r="D1555">
        <v>16</v>
      </c>
      <c r="E1555" s="1">
        <v>41954.034722222219</v>
      </c>
      <c r="F1555" s="1">
        <v>41955.437025462961</v>
      </c>
      <c r="G1555" t="s">
        <v>16</v>
      </c>
      <c r="H1555" t="s">
        <v>289</v>
      </c>
      <c r="I1555" t="s">
        <v>154</v>
      </c>
      <c r="K1555">
        <v>78000</v>
      </c>
      <c r="L1555" t="s">
        <v>26</v>
      </c>
      <c r="M1555" t="s">
        <v>27</v>
      </c>
      <c r="N1555" t="s">
        <v>155</v>
      </c>
      <c r="O1555" t="s">
        <v>32</v>
      </c>
      <c r="P1555" s="14" t="str">
        <f t="shared" si="216"/>
        <v>Daniel Tonini</v>
      </c>
      <c r="Q1555" s="14" t="str">
        <f t="shared" si="217"/>
        <v>Daniel Tonini</v>
      </c>
      <c r="R1555" t="s">
        <v>24</v>
      </c>
      <c r="S1555" s="7">
        <f t="shared" si="218"/>
        <v>5</v>
      </c>
      <c r="T1555" s="7" t="str">
        <f t="shared" si="219"/>
        <v>Small</v>
      </c>
      <c r="U1555" s="7" t="str">
        <f t="shared" si="220"/>
        <v>SMALL</v>
      </c>
      <c r="V1555" s="7" t="str">
        <f t="shared" si="221"/>
        <v>small</v>
      </c>
      <c r="W1555" s="7" t="str">
        <f t="shared" si="222"/>
        <v>Small</v>
      </c>
      <c r="X1555" s="9" t="str">
        <f>LEFT(A1555,2)</f>
        <v>10</v>
      </c>
      <c r="Y1555" s="9" t="str">
        <f>RIGHT(A1555,3)</f>
        <v>304</v>
      </c>
      <c r="Z1555" s="9" t="str">
        <f t="shared" si="223"/>
        <v>ge Car</v>
      </c>
      <c r="AA1555" s="9" t="str">
        <f t="shared" si="224"/>
        <v>ppe</v>
      </c>
    </row>
    <row r="1556" spans="1:27" x14ac:dyDescent="0.25">
      <c r="A1556">
        <v>10312</v>
      </c>
      <c r="B1556">
        <v>39</v>
      </c>
      <c r="C1556">
        <v>29.54</v>
      </c>
      <c r="D1556">
        <v>13</v>
      </c>
      <c r="E1556" s="1">
        <v>41343.976388888892</v>
      </c>
      <c r="F1556" s="1">
        <v>41346.014999999999</v>
      </c>
      <c r="G1556" t="s">
        <v>16</v>
      </c>
      <c r="H1556" t="s">
        <v>289</v>
      </c>
      <c r="I1556" t="s">
        <v>156</v>
      </c>
      <c r="J1556" t="s">
        <v>35</v>
      </c>
      <c r="K1556">
        <v>97562</v>
      </c>
      <c r="L1556" t="s">
        <v>20</v>
      </c>
      <c r="M1556" t="s">
        <v>21</v>
      </c>
      <c r="N1556" t="s">
        <v>157</v>
      </c>
      <c r="O1556" t="s">
        <v>158</v>
      </c>
      <c r="P1556" s="14" t="str">
        <f t="shared" si="216"/>
        <v>Valarie Nelson</v>
      </c>
      <c r="Q1556" s="14" t="str">
        <f t="shared" si="217"/>
        <v>Valarie Nelson</v>
      </c>
      <c r="R1556" t="s">
        <v>24</v>
      </c>
      <c r="S1556" s="7">
        <f t="shared" si="218"/>
        <v>5</v>
      </c>
      <c r="T1556" s="7" t="str">
        <f t="shared" si="219"/>
        <v>Small</v>
      </c>
      <c r="U1556" s="7" t="str">
        <f t="shared" si="220"/>
        <v>SMALL</v>
      </c>
      <c r="V1556" s="7" t="str">
        <f t="shared" si="221"/>
        <v>small</v>
      </c>
      <c r="W1556" s="7" t="str">
        <f t="shared" si="222"/>
        <v>Small</v>
      </c>
      <c r="X1556" s="9" t="str">
        <f>LEFT(A1556,2)</f>
        <v>10</v>
      </c>
      <c r="Y1556" s="9" t="str">
        <f>RIGHT(A1556,3)</f>
        <v>312</v>
      </c>
      <c r="Z1556" s="9" t="str">
        <f t="shared" si="223"/>
        <v>ge Car</v>
      </c>
      <c r="AA1556" s="9" t="str">
        <f t="shared" si="224"/>
        <v>ppe</v>
      </c>
    </row>
    <row r="1557" spans="1:27" x14ac:dyDescent="0.25">
      <c r="A1557">
        <v>10322</v>
      </c>
      <c r="B1557">
        <v>20</v>
      </c>
      <c r="C1557">
        <v>100</v>
      </c>
      <c r="D1557">
        <v>3</v>
      </c>
      <c r="E1557" s="1">
        <v>41979.030555555553</v>
      </c>
      <c r="F1557" s="1">
        <v>41982.019942129627</v>
      </c>
      <c r="G1557" t="s">
        <v>16</v>
      </c>
      <c r="H1557" t="s">
        <v>289</v>
      </c>
      <c r="I1557" t="s">
        <v>159</v>
      </c>
      <c r="J1557" t="s">
        <v>160</v>
      </c>
      <c r="K1557">
        <v>62005</v>
      </c>
      <c r="L1557" t="s">
        <v>20</v>
      </c>
      <c r="M1557" t="s">
        <v>21</v>
      </c>
      <c r="N1557" t="s">
        <v>36</v>
      </c>
      <c r="O1557" t="s">
        <v>158</v>
      </c>
      <c r="P1557" s="14" t="str">
        <f t="shared" si="216"/>
        <v>Valarie Young</v>
      </c>
      <c r="Q1557" s="14" t="str">
        <f t="shared" si="217"/>
        <v>Valarie Young</v>
      </c>
      <c r="R1557" t="s">
        <v>24</v>
      </c>
      <c r="S1557" s="7">
        <f t="shared" si="218"/>
        <v>5</v>
      </c>
      <c r="T1557" s="7" t="str">
        <f t="shared" si="219"/>
        <v>Small</v>
      </c>
      <c r="U1557" s="7" t="str">
        <f t="shared" si="220"/>
        <v>SMALL</v>
      </c>
      <c r="V1557" s="7" t="str">
        <f t="shared" si="221"/>
        <v>small</v>
      </c>
      <c r="W1557" s="7" t="str">
        <f t="shared" si="222"/>
        <v>Small</v>
      </c>
      <c r="X1557" s="9" t="str">
        <f>LEFT(A1557,2)</f>
        <v>10</v>
      </c>
      <c r="Y1557" s="9" t="str">
        <f>RIGHT(A1557,3)</f>
        <v>322</v>
      </c>
      <c r="Z1557" s="9" t="str">
        <f t="shared" si="223"/>
        <v>ge Car</v>
      </c>
      <c r="AA1557" s="9" t="str">
        <f t="shared" si="224"/>
        <v>ppe</v>
      </c>
    </row>
    <row r="1558" spans="1:27" x14ac:dyDescent="0.25">
      <c r="A1558">
        <v>10332</v>
      </c>
      <c r="B1558">
        <v>45</v>
      </c>
      <c r="C1558">
        <v>81.91</v>
      </c>
      <c r="D1558">
        <v>6</v>
      </c>
      <c r="E1558" s="1">
        <v>41331.070833333331</v>
      </c>
      <c r="F1558" s="1">
        <v>41331.686064814814</v>
      </c>
      <c r="G1558" t="s">
        <v>16</v>
      </c>
      <c r="H1558" t="s">
        <v>289</v>
      </c>
      <c r="I1558" t="s">
        <v>265</v>
      </c>
      <c r="K1558" t="s">
        <v>266</v>
      </c>
      <c r="L1558" t="s">
        <v>99</v>
      </c>
      <c r="M1558" t="s">
        <v>27</v>
      </c>
      <c r="N1558" t="s">
        <v>267</v>
      </c>
      <c r="O1558" t="s">
        <v>55</v>
      </c>
      <c r="P1558" s="14" t="str">
        <f t="shared" si="216"/>
        <v>Victoria Ashworth</v>
      </c>
      <c r="Q1558" s="14" t="str">
        <f t="shared" si="217"/>
        <v>Victoria Ashworth</v>
      </c>
      <c r="R1558" t="s">
        <v>33</v>
      </c>
      <c r="S1558" s="7">
        <f t="shared" si="218"/>
        <v>6</v>
      </c>
      <c r="T1558" s="7" t="str">
        <f t="shared" si="219"/>
        <v>Medium</v>
      </c>
      <c r="U1558" s="7" t="str">
        <f t="shared" si="220"/>
        <v>MEDIUM</v>
      </c>
      <c r="V1558" s="7" t="str">
        <f t="shared" si="221"/>
        <v>medium</v>
      </c>
      <c r="W1558" s="7" t="str">
        <f t="shared" si="222"/>
        <v>Medium</v>
      </c>
      <c r="X1558" s="9" t="str">
        <f>LEFT(A1558,2)</f>
        <v>10</v>
      </c>
      <c r="Y1558" s="9" t="str">
        <f>RIGHT(A1558,3)</f>
        <v>332</v>
      </c>
      <c r="Z1558" s="9" t="str">
        <f t="shared" si="223"/>
        <v>ge Car</v>
      </c>
      <c r="AA1558" s="9" t="str">
        <f t="shared" si="224"/>
        <v>ppe</v>
      </c>
    </row>
    <row r="1559" spans="1:27" x14ac:dyDescent="0.25">
      <c r="A1559">
        <v>10344</v>
      </c>
      <c r="B1559">
        <v>20</v>
      </c>
      <c r="C1559">
        <v>35.18</v>
      </c>
      <c r="D1559">
        <v>6</v>
      </c>
      <c r="E1559" s="1">
        <v>41732.040972222225</v>
      </c>
      <c r="F1559" s="1">
        <v>41732.73945601852</v>
      </c>
      <c r="G1559" t="s">
        <v>16</v>
      </c>
      <c r="H1559" t="s">
        <v>289</v>
      </c>
      <c r="I1559" t="s">
        <v>237</v>
      </c>
      <c r="K1559">
        <v>13008</v>
      </c>
      <c r="L1559" t="s">
        <v>26</v>
      </c>
      <c r="M1559" t="s">
        <v>27</v>
      </c>
      <c r="N1559" t="s">
        <v>238</v>
      </c>
      <c r="O1559" t="s">
        <v>239</v>
      </c>
      <c r="P1559" s="14" t="str">
        <f t="shared" si="216"/>
        <v>Laurence Lebihan</v>
      </c>
      <c r="Q1559" s="14" t="str">
        <f t="shared" si="217"/>
        <v>Laurence Lebihan</v>
      </c>
      <c r="R1559" t="s">
        <v>24</v>
      </c>
      <c r="S1559" s="7">
        <f t="shared" si="218"/>
        <v>5</v>
      </c>
      <c r="T1559" s="7" t="str">
        <f t="shared" si="219"/>
        <v>Small</v>
      </c>
      <c r="U1559" s="7" t="str">
        <f t="shared" si="220"/>
        <v>SMALL</v>
      </c>
      <c r="V1559" s="7" t="str">
        <f t="shared" si="221"/>
        <v>small</v>
      </c>
      <c r="W1559" s="7" t="str">
        <f t="shared" si="222"/>
        <v>Small</v>
      </c>
      <c r="X1559" s="9" t="str">
        <f>LEFT(A1559,2)</f>
        <v>10</v>
      </c>
      <c r="Y1559" s="9" t="str">
        <f>RIGHT(A1559,3)</f>
        <v>344</v>
      </c>
      <c r="Z1559" s="9" t="str">
        <f t="shared" si="223"/>
        <v>ge Car</v>
      </c>
      <c r="AA1559" s="9" t="str">
        <f t="shared" si="224"/>
        <v>ppe</v>
      </c>
    </row>
    <row r="1560" spans="1:27" x14ac:dyDescent="0.25">
      <c r="A1560">
        <v>10356</v>
      </c>
      <c r="B1560">
        <v>48</v>
      </c>
      <c r="C1560">
        <v>100</v>
      </c>
      <c r="D1560">
        <v>5</v>
      </c>
      <c r="E1560" s="1">
        <v>42024</v>
      </c>
      <c r="F1560" s="1">
        <v>42026.683391203704</v>
      </c>
      <c r="G1560" t="s">
        <v>16</v>
      </c>
      <c r="H1560" t="s">
        <v>289</v>
      </c>
      <c r="I1560" t="s">
        <v>30</v>
      </c>
      <c r="K1560">
        <v>75508</v>
      </c>
      <c r="L1560" t="s">
        <v>26</v>
      </c>
      <c r="M1560" t="s">
        <v>27</v>
      </c>
      <c r="N1560" t="s">
        <v>31</v>
      </c>
      <c r="O1560" t="s">
        <v>32</v>
      </c>
      <c r="P1560" s="14" t="str">
        <f t="shared" si="216"/>
        <v>Daniel Da Cunha</v>
      </c>
      <c r="Q1560" s="14" t="str">
        <f t="shared" si="217"/>
        <v>Daniel Da Cunha</v>
      </c>
      <c r="R1560" t="s">
        <v>89</v>
      </c>
      <c r="S1560" s="7">
        <f t="shared" si="218"/>
        <v>5</v>
      </c>
      <c r="T1560" s="7" t="str">
        <f t="shared" si="219"/>
        <v>Large</v>
      </c>
      <c r="U1560" s="7" t="str">
        <f t="shared" si="220"/>
        <v>LARGE</v>
      </c>
      <c r="V1560" s="7" t="str">
        <f t="shared" si="221"/>
        <v>large</v>
      </c>
      <c r="W1560" s="7" t="str">
        <f t="shared" si="222"/>
        <v>Large</v>
      </c>
      <c r="X1560" s="9" t="str">
        <f>LEFT(A1560,2)</f>
        <v>10</v>
      </c>
      <c r="Y1560" s="9" t="str">
        <f>RIGHT(A1560,3)</f>
        <v>356</v>
      </c>
      <c r="Z1560" s="9" t="str">
        <f t="shared" si="223"/>
        <v>ge Car</v>
      </c>
      <c r="AA1560" s="9" t="str">
        <f t="shared" si="224"/>
        <v>ppe</v>
      </c>
    </row>
    <row r="1561" spans="1:27" x14ac:dyDescent="0.25">
      <c r="A1561">
        <v>10367</v>
      </c>
      <c r="B1561">
        <v>23</v>
      </c>
      <c r="C1561">
        <v>36.29</v>
      </c>
      <c r="D1561">
        <v>13</v>
      </c>
      <c r="E1561" s="1">
        <v>41477.030555555553</v>
      </c>
      <c r="F1561" s="1">
        <v>41478.385879629626</v>
      </c>
      <c r="G1561" t="s">
        <v>225</v>
      </c>
      <c r="H1561" t="s">
        <v>289</v>
      </c>
      <c r="I1561" t="s">
        <v>34</v>
      </c>
      <c r="J1561" t="s">
        <v>35</v>
      </c>
      <c r="K1561">
        <v>90003</v>
      </c>
      <c r="L1561" t="s">
        <v>20</v>
      </c>
      <c r="M1561" t="s">
        <v>21</v>
      </c>
      <c r="N1561" t="s">
        <v>36</v>
      </c>
      <c r="O1561" t="s">
        <v>37</v>
      </c>
      <c r="P1561" s="14" t="str">
        <f t="shared" si="216"/>
        <v>Julie Young</v>
      </c>
      <c r="Q1561" s="14" t="str">
        <f t="shared" si="217"/>
        <v>Julie Young</v>
      </c>
      <c r="R1561" t="s">
        <v>24</v>
      </c>
      <c r="S1561" s="7">
        <f t="shared" si="218"/>
        <v>5</v>
      </c>
      <c r="T1561" s="7" t="str">
        <f t="shared" si="219"/>
        <v>Small</v>
      </c>
      <c r="U1561" s="7" t="str">
        <f t="shared" si="220"/>
        <v>SMALL</v>
      </c>
      <c r="V1561" s="7" t="str">
        <f t="shared" si="221"/>
        <v>small</v>
      </c>
      <c r="W1561" s="7" t="str">
        <f t="shared" si="222"/>
        <v>Small</v>
      </c>
      <c r="X1561" s="9" t="str">
        <f>LEFT(A1561,2)</f>
        <v>10</v>
      </c>
      <c r="Y1561" s="9" t="str">
        <f>RIGHT(A1561,3)</f>
        <v>367</v>
      </c>
      <c r="Z1561" s="9" t="str">
        <f t="shared" si="223"/>
        <v>ge Car</v>
      </c>
      <c r="AA1561" s="9" t="str">
        <f t="shared" si="224"/>
        <v>olv</v>
      </c>
    </row>
    <row r="1562" spans="1:27" x14ac:dyDescent="0.25">
      <c r="A1562">
        <v>10380</v>
      </c>
      <c r="B1562">
        <v>32</v>
      </c>
      <c r="C1562">
        <v>70.56</v>
      </c>
      <c r="D1562">
        <v>4</v>
      </c>
      <c r="E1562" s="1">
        <v>42127.057638888888</v>
      </c>
      <c r="F1562" s="1">
        <v>42128.448541666665</v>
      </c>
      <c r="G1562" t="s">
        <v>16</v>
      </c>
      <c r="H1562" t="s">
        <v>289</v>
      </c>
      <c r="I1562" t="s">
        <v>103</v>
      </c>
      <c r="K1562">
        <v>28034</v>
      </c>
      <c r="L1562" t="s">
        <v>104</v>
      </c>
      <c r="M1562" t="s">
        <v>27</v>
      </c>
      <c r="N1562" t="s">
        <v>105</v>
      </c>
      <c r="O1562" t="s">
        <v>106</v>
      </c>
      <c r="P1562" s="14" t="str">
        <f t="shared" si="216"/>
        <v>Diego Freyre</v>
      </c>
      <c r="Q1562" s="14" t="str">
        <f t="shared" si="217"/>
        <v>Diego Freyre</v>
      </c>
      <c r="R1562" t="s">
        <v>24</v>
      </c>
      <c r="S1562" s="7">
        <f t="shared" si="218"/>
        <v>5</v>
      </c>
      <c r="T1562" s="7" t="str">
        <f t="shared" si="219"/>
        <v>Small</v>
      </c>
      <c r="U1562" s="7" t="str">
        <f t="shared" si="220"/>
        <v>SMALL</v>
      </c>
      <c r="V1562" s="7" t="str">
        <f t="shared" si="221"/>
        <v>small</v>
      </c>
      <c r="W1562" s="7" t="str">
        <f t="shared" si="222"/>
        <v>Small</v>
      </c>
      <c r="X1562" s="9" t="str">
        <f>LEFT(A1562,2)</f>
        <v>10</v>
      </c>
      <c r="Y1562" s="9" t="str">
        <f>RIGHT(A1562,3)</f>
        <v>380</v>
      </c>
      <c r="Z1562" s="9" t="str">
        <f t="shared" si="223"/>
        <v>ge Car</v>
      </c>
      <c r="AA1562" s="9" t="str">
        <f t="shared" si="224"/>
        <v>ppe</v>
      </c>
    </row>
    <row r="1563" spans="1:27" x14ac:dyDescent="0.25">
      <c r="A1563">
        <v>10391</v>
      </c>
      <c r="B1563">
        <v>33</v>
      </c>
      <c r="C1563">
        <v>100</v>
      </c>
      <c r="D1563">
        <v>8</v>
      </c>
      <c r="E1563" s="1">
        <v>41458.073611111111</v>
      </c>
      <c r="F1563" s="1">
        <v>41458.836458333331</v>
      </c>
      <c r="G1563" t="s">
        <v>16</v>
      </c>
      <c r="H1563" t="s">
        <v>289</v>
      </c>
      <c r="I1563" t="s">
        <v>163</v>
      </c>
      <c r="J1563" t="s">
        <v>91</v>
      </c>
      <c r="K1563">
        <v>2060</v>
      </c>
      <c r="L1563" t="s">
        <v>56</v>
      </c>
      <c r="M1563" t="s">
        <v>57</v>
      </c>
      <c r="N1563" t="s">
        <v>164</v>
      </c>
      <c r="O1563" t="s">
        <v>165</v>
      </c>
      <c r="P1563" s="14" t="str">
        <f t="shared" si="216"/>
        <v>Anna O'Hara</v>
      </c>
      <c r="Q1563" s="14" t="str">
        <f t="shared" si="217"/>
        <v>Anna O'Hara</v>
      </c>
      <c r="R1563" t="s">
        <v>89</v>
      </c>
      <c r="S1563" s="7">
        <f t="shared" si="218"/>
        <v>5</v>
      </c>
      <c r="T1563" s="7" t="str">
        <f t="shared" si="219"/>
        <v>Large</v>
      </c>
      <c r="U1563" s="7" t="str">
        <f t="shared" si="220"/>
        <v>LARGE</v>
      </c>
      <c r="V1563" s="7" t="str">
        <f t="shared" si="221"/>
        <v>large</v>
      </c>
      <c r="W1563" s="7" t="str">
        <f t="shared" si="222"/>
        <v>Large</v>
      </c>
      <c r="X1563" s="9" t="str">
        <f>LEFT(A1563,2)</f>
        <v>10</v>
      </c>
      <c r="Y1563" s="9" t="str">
        <f>RIGHT(A1563,3)</f>
        <v>391</v>
      </c>
      <c r="Z1563" s="9" t="str">
        <f t="shared" si="223"/>
        <v>ge Car</v>
      </c>
      <c r="AA1563" s="9" t="str">
        <f t="shared" si="224"/>
        <v>ppe</v>
      </c>
    </row>
    <row r="1564" spans="1:27" x14ac:dyDescent="0.25">
      <c r="A1564">
        <v>10409</v>
      </c>
      <c r="B1564">
        <v>61</v>
      </c>
      <c r="C1564">
        <v>29.54</v>
      </c>
      <c r="D1564">
        <v>1</v>
      </c>
      <c r="E1564" s="1">
        <v>41946.947916666664</v>
      </c>
      <c r="F1564" s="1">
        <v>41948.185613425929</v>
      </c>
      <c r="G1564" t="s">
        <v>16</v>
      </c>
      <c r="H1564" t="s">
        <v>289</v>
      </c>
      <c r="I1564" t="s">
        <v>115</v>
      </c>
      <c r="K1564">
        <v>69045</v>
      </c>
      <c r="L1564" t="s">
        <v>115</v>
      </c>
      <c r="M1564" t="s">
        <v>57</v>
      </c>
      <c r="N1564" t="s">
        <v>230</v>
      </c>
      <c r="O1564" t="s">
        <v>231</v>
      </c>
      <c r="P1564" s="14" t="str">
        <f t="shared" si="216"/>
        <v>Wendy Victorino</v>
      </c>
      <c r="Q1564" s="14" t="str">
        <f t="shared" si="217"/>
        <v>Wendy Victorino</v>
      </c>
      <c r="R1564" t="s">
        <v>24</v>
      </c>
      <c r="S1564" s="7">
        <f t="shared" si="218"/>
        <v>5</v>
      </c>
      <c r="T1564" s="7" t="str">
        <f t="shared" si="219"/>
        <v>Small</v>
      </c>
      <c r="U1564" s="7" t="str">
        <f t="shared" si="220"/>
        <v>SMALL</v>
      </c>
      <c r="V1564" s="7" t="str">
        <f t="shared" si="221"/>
        <v>small</v>
      </c>
      <c r="W1564" s="7" t="str">
        <f t="shared" si="222"/>
        <v>Small</v>
      </c>
      <c r="X1564" s="9" t="str">
        <f>LEFT(A1564,2)</f>
        <v>10</v>
      </c>
      <c r="Y1564" s="9" t="str">
        <f>RIGHT(A1564,3)</f>
        <v>409</v>
      </c>
      <c r="Z1564" s="9" t="str">
        <f t="shared" si="223"/>
        <v>ge Car</v>
      </c>
      <c r="AA1564" s="9" t="str">
        <f t="shared" si="224"/>
        <v>ppe</v>
      </c>
    </row>
    <row r="1565" spans="1:27" x14ac:dyDescent="0.25">
      <c r="A1565">
        <v>10420</v>
      </c>
      <c r="B1565">
        <v>45</v>
      </c>
      <c r="C1565">
        <v>26.88</v>
      </c>
      <c r="D1565">
        <v>1</v>
      </c>
      <c r="E1565" s="1">
        <v>41408.961111111108</v>
      </c>
      <c r="F1565" s="1">
        <v>41410.327430555553</v>
      </c>
      <c r="G1565" t="s">
        <v>171</v>
      </c>
      <c r="H1565" t="s">
        <v>289</v>
      </c>
      <c r="I1565" t="s">
        <v>90</v>
      </c>
      <c r="J1565" t="s">
        <v>91</v>
      </c>
      <c r="K1565">
        <v>2067</v>
      </c>
      <c r="L1565" t="s">
        <v>56</v>
      </c>
      <c r="M1565" t="s">
        <v>57</v>
      </c>
      <c r="N1565" t="s">
        <v>92</v>
      </c>
      <c r="O1565" t="s">
        <v>93</v>
      </c>
      <c r="P1565" s="14" t="str">
        <f t="shared" si="216"/>
        <v>Adrian Huxley</v>
      </c>
      <c r="Q1565" s="14" t="str">
        <f t="shared" si="217"/>
        <v>Adrian Huxley</v>
      </c>
      <c r="R1565" t="s">
        <v>24</v>
      </c>
      <c r="S1565" s="7">
        <f t="shared" si="218"/>
        <v>5</v>
      </c>
      <c r="T1565" s="7" t="str">
        <f t="shared" si="219"/>
        <v>Small</v>
      </c>
      <c r="U1565" s="7" t="str">
        <f t="shared" si="220"/>
        <v>SMALL</v>
      </c>
      <c r="V1565" s="7" t="str">
        <f t="shared" si="221"/>
        <v>small</v>
      </c>
      <c r="W1565" s="7" t="str">
        <f t="shared" si="222"/>
        <v>Small</v>
      </c>
      <c r="X1565" s="9" t="str">
        <f>LEFT(A1565,2)</f>
        <v>10</v>
      </c>
      <c r="Y1565" s="9" t="str">
        <f>RIGHT(A1565,3)</f>
        <v>420</v>
      </c>
      <c r="Z1565" s="9" t="str">
        <f t="shared" si="223"/>
        <v>ge Car</v>
      </c>
      <c r="AA1565" s="9" t="str">
        <f t="shared" si="224"/>
        <v>Pro</v>
      </c>
    </row>
    <row r="1566" spans="1:27" x14ac:dyDescent="0.25">
      <c r="A1566">
        <v>10107</v>
      </c>
      <c r="B1566">
        <v>38</v>
      </c>
      <c r="C1566">
        <v>83.03</v>
      </c>
      <c r="D1566">
        <v>7</v>
      </c>
      <c r="E1566" s="1">
        <v>41297.015972222223</v>
      </c>
      <c r="F1566" s="1">
        <v>41297.049201388887</v>
      </c>
      <c r="G1566" t="s">
        <v>16</v>
      </c>
      <c r="H1566" t="s">
        <v>17</v>
      </c>
      <c r="I1566" t="s">
        <v>18</v>
      </c>
      <c r="J1566" t="s">
        <v>19</v>
      </c>
      <c r="K1566">
        <v>10022</v>
      </c>
      <c r="L1566" t="s">
        <v>20</v>
      </c>
      <c r="M1566" t="s">
        <v>21</v>
      </c>
      <c r="N1566" t="s">
        <v>22</v>
      </c>
      <c r="O1566" t="s">
        <v>23</v>
      </c>
      <c r="P1566" s="14" t="str">
        <f t="shared" si="216"/>
        <v>Kwai Yu</v>
      </c>
      <c r="Q1566" s="14" t="str">
        <f t="shared" si="217"/>
        <v>Kwai Yu</v>
      </c>
      <c r="R1566" t="s">
        <v>33</v>
      </c>
      <c r="S1566" s="7">
        <f t="shared" si="218"/>
        <v>6</v>
      </c>
      <c r="T1566" s="7" t="str">
        <f t="shared" si="219"/>
        <v>Medium</v>
      </c>
      <c r="U1566" s="7" t="str">
        <f t="shared" si="220"/>
        <v>MEDIUM</v>
      </c>
      <c r="V1566" s="7" t="str">
        <f t="shared" si="221"/>
        <v>medium</v>
      </c>
      <c r="W1566" s="7" t="str">
        <f t="shared" si="222"/>
        <v>Medium</v>
      </c>
      <c r="X1566" s="9" t="str">
        <f>LEFT(A1566,2)</f>
        <v>10</v>
      </c>
      <c r="Y1566" s="9" t="str">
        <f>RIGHT(A1566,3)</f>
        <v>107</v>
      </c>
      <c r="Z1566" s="9" t="str">
        <f t="shared" si="223"/>
        <v>cycles</v>
      </c>
      <c r="AA1566" s="9" t="str">
        <f t="shared" si="224"/>
        <v>ppe</v>
      </c>
    </row>
    <row r="1567" spans="1:27" x14ac:dyDescent="0.25">
      <c r="A1567">
        <v>10120</v>
      </c>
      <c r="B1567">
        <v>34</v>
      </c>
      <c r="C1567">
        <v>83.79</v>
      </c>
      <c r="D1567">
        <v>5</v>
      </c>
      <c r="E1567" s="1">
        <v>41643.970138888886</v>
      </c>
      <c r="F1567" s="1">
        <v>41644.390162037038</v>
      </c>
      <c r="G1567" t="s">
        <v>16</v>
      </c>
      <c r="H1567" t="s">
        <v>17</v>
      </c>
      <c r="I1567" t="s">
        <v>54</v>
      </c>
      <c r="J1567" t="s">
        <v>55</v>
      </c>
      <c r="K1567">
        <v>3004</v>
      </c>
      <c r="L1567" t="s">
        <v>56</v>
      </c>
      <c r="M1567" t="s">
        <v>57</v>
      </c>
      <c r="N1567" t="s">
        <v>58</v>
      </c>
      <c r="O1567" t="s">
        <v>59</v>
      </c>
      <c r="P1567" s="14" t="str">
        <f t="shared" si="216"/>
        <v>Peter Ferguson</v>
      </c>
      <c r="Q1567" s="14" t="str">
        <f t="shared" si="217"/>
        <v>Peter Ferguson</v>
      </c>
      <c r="R1567" t="s">
        <v>24</v>
      </c>
      <c r="S1567" s="7">
        <f t="shared" si="218"/>
        <v>5</v>
      </c>
      <c r="T1567" s="7" t="str">
        <f t="shared" si="219"/>
        <v>Small</v>
      </c>
      <c r="U1567" s="7" t="str">
        <f t="shared" si="220"/>
        <v>SMALL</v>
      </c>
      <c r="V1567" s="7" t="str">
        <f t="shared" si="221"/>
        <v>small</v>
      </c>
      <c r="W1567" s="7" t="str">
        <f t="shared" si="222"/>
        <v>Small</v>
      </c>
      <c r="X1567" s="9" t="str">
        <f>LEFT(A1567,2)</f>
        <v>10</v>
      </c>
      <c r="Y1567" s="9" t="str">
        <f>RIGHT(A1567,3)</f>
        <v>120</v>
      </c>
      <c r="Z1567" s="9" t="str">
        <f t="shared" si="223"/>
        <v>cycles</v>
      </c>
      <c r="AA1567" s="9" t="str">
        <f t="shared" si="224"/>
        <v>ppe</v>
      </c>
    </row>
    <row r="1568" spans="1:27" x14ac:dyDescent="0.25">
      <c r="A1568">
        <v>10134</v>
      </c>
      <c r="B1568">
        <v>43</v>
      </c>
      <c r="C1568">
        <v>83.03</v>
      </c>
      <c r="D1568">
        <v>7</v>
      </c>
      <c r="E1568" s="1">
        <v>41417.029861111114</v>
      </c>
      <c r="F1568" s="1">
        <v>41419.512523148151</v>
      </c>
      <c r="G1568" t="s">
        <v>16</v>
      </c>
      <c r="H1568" t="s">
        <v>17</v>
      </c>
      <c r="I1568" t="s">
        <v>30</v>
      </c>
      <c r="K1568">
        <v>75508</v>
      </c>
      <c r="L1568" t="s">
        <v>26</v>
      </c>
      <c r="M1568" t="s">
        <v>27</v>
      </c>
      <c r="N1568" t="s">
        <v>31</v>
      </c>
      <c r="O1568" t="s">
        <v>32</v>
      </c>
      <c r="P1568" s="14" t="str">
        <f t="shared" si="216"/>
        <v>Daniel Da Cunha</v>
      </c>
      <c r="Q1568" s="14" t="str">
        <f t="shared" si="217"/>
        <v>Daniel Da Cunha</v>
      </c>
      <c r="R1568" t="s">
        <v>33</v>
      </c>
      <c r="S1568" s="7">
        <f t="shared" si="218"/>
        <v>6</v>
      </c>
      <c r="T1568" s="7" t="str">
        <f t="shared" si="219"/>
        <v>Medium</v>
      </c>
      <c r="U1568" s="7" t="str">
        <f t="shared" si="220"/>
        <v>MEDIUM</v>
      </c>
      <c r="V1568" s="7" t="str">
        <f t="shared" si="221"/>
        <v>medium</v>
      </c>
      <c r="W1568" s="7" t="str">
        <f t="shared" si="222"/>
        <v>Medium</v>
      </c>
      <c r="X1568" s="9" t="str">
        <f>LEFT(A1568,2)</f>
        <v>10</v>
      </c>
      <c r="Y1568" s="9" t="str">
        <f>RIGHT(A1568,3)</f>
        <v>134</v>
      </c>
      <c r="Z1568" s="9" t="str">
        <f t="shared" si="223"/>
        <v>cycles</v>
      </c>
      <c r="AA1568" s="9" t="str">
        <f t="shared" si="224"/>
        <v>ppe</v>
      </c>
    </row>
    <row r="1569" spans="1:27" x14ac:dyDescent="0.25">
      <c r="A1569">
        <v>10145</v>
      </c>
      <c r="B1569">
        <v>47</v>
      </c>
      <c r="C1569">
        <v>83.03</v>
      </c>
      <c r="D1569">
        <v>11</v>
      </c>
      <c r="E1569" s="1">
        <v>42039.980555555558</v>
      </c>
      <c r="F1569" s="1">
        <v>42042.434259259258</v>
      </c>
      <c r="G1569" t="s">
        <v>16</v>
      </c>
      <c r="H1569" t="s">
        <v>17</v>
      </c>
      <c r="I1569" t="s">
        <v>34</v>
      </c>
      <c r="J1569" t="s">
        <v>35</v>
      </c>
      <c r="K1569">
        <v>90003</v>
      </c>
      <c r="L1569" t="s">
        <v>20</v>
      </c>
      <c r="M1569" t="s">
        <v>21</v>
      </c>
      <c r="N1569" t="s">
        <v>36</v>
      </c>
      <c r="O1569" t="s">
        <v>37</v>
      </c>
      <c r="P1569" s="14" t="str">
        <f t="shared" si="216"/>
        <v>Julie Young</v>
      </c>
      <c r="Q1569" s="14" t="str">
        <f t="shared" si="217"/>
        <v>Julie Young</v>
      </c>
      <c r="R1569" t="s">
        <v>33</v>
      </c>
      <c r="S1569" s="7">
        <f t="shared" si="218"/>
        <v>6</v>
      </c>
      <c r="T1569" s="7" t="str">
        <f t="shared" si="219"/>
        <v>Medium</v>
      </c>
      <c r="U1569" s="7" t="str">
        <f t="shared" si="220"/>
        <v>MEDIUM</v>
      </c>
      <c r="V1569" s="7" t="str">
        <f t="shared" si="221"/>
        <v>medium</v>
      </c>
      <c r="W1569" s="7" t="str">
        <f t="shared" si="222"/>
        <v>Medium</v>
      </c>
      <c r="X1569" s="9" t="str">
        <f>LEFT(A1569,2)</f>
        <v>10</v>
      </c>
      <c r="Y1569" s="9" t="str">
        <f>RIGHT(A1569,3)</f>
        <v>145</v>
      </c>
      <c r="Z1569" s="9" t="str">
        <f t="shared" si="223"/>
        <v>cycles</v>
      </c>
      <c r="AA1569" s="9" t="str">
        <f t="shared" si="224"/>
        <v>ppe</v>
      </c>
    </row>
    <row r="1570" spans="1:27" x14ac:dyDescent="0.25">
      <c r="A1570">
        <v>10158</v>
      </c>
      <c r="B1570">
        <v>22</v>
      </c>
      <c r="C1570">
        <v>67.03</v>
      </c>
      <c r="D1570">
        <v>1</v>
      </c>
      <c r="E1570" s="1">
        <v>41859.954861111109</v>
      </c>
      <c r="F1570" s="1">
        <v>41861.566655092596</v>
      </c>
      <c r="G1570" t="s">
        <v>16</v>
      </c>
      <c r="H1570" t="s">
        <v>17</v>
      </c>
      <c r="I1570" t="s">
        <v>79</v>
      </c>
      <c r="K1570">
        <v>4110</v>
      </c>
      <c r="L1570" t="s">
        <v>48</v>
      </c>
      <c r="M1570" t="s">
        <v>27</v>
      </c>
      <c r="N1570" t="s">
        <v>80</v>
      </c>
      <c r="O1570" t="s">
        <v>81</v>
      </c>
      <c r="P1570" s="14" t="str">
        <f t="shared" si="216"/>
        <v>Jonas Bergulfsen</v>
      </c>
      <c r="Q1570" s="14" t="str">
        <f t="shared" si="217"/>
        <v>Jonas Bergulfsen</v>
      </c>
      <c r="R1570" t="s">
        <v>24</v>
      </c>
      <c r="S1570" s="7">
        <f t="shared" si="218"/>
        <v>5</v>
      </c>
      <c r="T1570" s="7" t="str">
        <f t="shared" si="219"/>
        <v>Small</v>
      </c>
      <c r="U1570" s="7" t="str">
        <f t="shared" si="220"/>
        <v>SMALL</v>
      </c>
      <c r="V1570" s="7" t="str">
        <f t="shared" si="221"/>
        <v>small</v>
      </c>
      <c r="W1570" s="7" t="str">
        <f t="shared" si="222"/>
        <v>Small</v>
      </c>
      <c r="X1570" s="9" t="str">
        <f>LEFT(A1570,2)</f>
        <v>10</v>
      </c>
      <c r="Y1570" s="9" t="str">
        <f>RIGHT(A1570,3)</f>
        <v>158</v>
      </c>
      <c r="Z1570" s="9" t="str">
        <f t="shared" si="223"/>
        <v>cycles</v>
      </c>
      <c r="AA1570" s="9" t="str">
        <f t="shared" si="224"/>
        <v>ppe</v>
      </c>
    </row>
    <row r="1571" spans="1:27" x14ac:dyDescent="0.25">
      <c r="A1571">
        <v>10168</v>
      </c>
      <c r="B1571">
        <v>29</v>
      </c>
      <c r="C1571">
        <v>75.41</v>
      </c>
      <c r="D1571">
        <v>6</v>
      </c>
      <c r="E1571" s="1">
        <v>41819.981944444444</v>
      </c>
      <c r="F1571" s="1">
        <v>41820.089421296296</v>
      </c>
      <c r="G1571" t="s">
        <v>16</v>
      </c>
      <c r="H1571" t="s">
        <v>17</v>
      </c>
      <c r="I1571" t="s">
        <v>40</v>
      </c>
      <c r="J1571" t="s">
        <v>35</v>
      </c>
      <c r="K1571">
        <v>94217</v>
      </c>
      <c r="L1571" t="s">
        <v>20</v>
      </c>
      <c r="M1571" t="s">
        <v>21</v>
      </c>
      <c r="N1571" t="s">
        <v>41</v>
      </c>
      <c r="O1571" t="s">
        <v>42</v>
      </c>
      <c r="P1571" s="14" t="str">
        <f t="shared" si="216"/>
        <v>Juri Hirano</v>
      </c>
      <c r="Q1571" s="14" t="str">
        <f t="shared" si="217"/>
        <v>Juri Hirano</v>
      </c>
      <c r="R1571" t="s">
        <v>24</v>
      </c>
      <c r="S1571" s="7">
        <f t="shared" si="218"/>
        <v>5</v>
      </c>
      <c r="T1571" s="7" t="str">
        <f t="shared" si="219"/>
        <v>Small</v>
      </c>
      <c r="U1571" s="7" t="str">
        <f t="shared" si="220"/>
        <v>SMALL</v>
      </c>
      <c r="V1571" s="7" t="str">
        <f t="shared" si="221"/>
        <v>small</v>
      </c>
      <c r="W1571" s="7" t="str">
        <f t="shared" si="222"/>
        <v>Small</v>
      </c>
      <c r="X1571" s="9" t="str">
        <f>LEFT(A1571,2)</f>
        <v>10</v>
      </c>
      <c r="Y1571" s="9" t="str">
        <f>RIGHT(A1571,3)</f>
        <v>168</v>
      </c>
      <c r="Z1571" s="9" t="str">
        <f t="shared" si="223"/>
        <v>cycles</v>
      </c>
      <c r="AA1571" s="9" t="str">
        <f t="shared" si="224"/>
        <v>ppe</v>
      </c>
    </row>
    <row r="1572" spans="1:27" x14ac:dyDescent="0.25">
      <c r="A1572">
        <v>10180</v>
      </c>
      <c r="B1572">
        <v>28</v>
      </c>
      <c r="C1572">
        <v>68.55</v>
      </c>
      <c r="D1572">
        <v>14</v>
      </c>
      <c r="E1572" s="1">
        <v>41023.050000000003</v>
      </c>
      <c r="F1572" s="1">
        <v>41023.207037037035</v>
      </c>
      <c r="G1572" t="s">
        <v>16</v>
      </c>
      <c r="H1572" t="s">
        <v>17</v>
      </c>
      <c r="I1572" t="s">
        <v>43</v>
      </c>
      <c r="K1572">
        <v>59000</v>
      </c>
      <c r="L1572" t="s">
        <v>26</v>
      </c>
      <c r="M1572" t="s">
        <v>27</v>
      </c>
      <c r="N1572" t="s">
        <v>44</v>
      </c>
      <c r="O1572" t="s">
        <v>45</v>
      </c>
      <c r="P1572" s="14" t="str">
        <f t="shared" si="216"/>
        <v>Martine Rance</v>
      </c>
      <c r="Q1572" s="14" t="str">
        <f t="shared" si="217"/>
        <v>Martine Rance</v>
      </c>
      <c r="R1572" t="s">
        <v>24</v>
      </c>
      <c r="S1572" s="7">
        <f t="shared" si="218"/>
        <v>5</v>
      </c>
      <c r="T1572" s="7" t="str">
        <f t="shared" si="219"/>
        <v>Small</v>
      </c>
      <c r="U1572" s="7" t="str">
        <f t="shared" si="220"/>
        <v>SMALL</v>
      </c>
      <c r="V1572" s="7" t="str">
        <f t="shared" si="221"/>
        <v>small</v>
      </c>
      <c r="W1572" s="7" t="str">
        <f t="shared" si="222"/>
        <v>Small</v>
      </c>
      <c r="X1572" s="9" t="str">
        <f>LEFT(A1572,2)</f>
        <v>10</v>
      </c>
      <c r="Y1572" s="9" t="str">
        <f>RIGHT(A1572,3)</f>
        <v>180</v>
      </c>
      <c r="Z1572" s="9" t="str">
        <f t="shared" si="223"/>
        <v>cycles</v>
      </c>
      <c r="AA1572" s="9" t="str">
        <f t="shared" si="224"/>
        <v>ppe</v>
      </c>
    </row>
    <row r="1573" spans="1:27" x14ac:dyDescent="0.25">
      <c r="A1573">
        <v>10188</v>
      </c>
      <c r="B1573">
        <v>40</v>
      </c>
      <c r="C1573">
        <v>91.4</v>
      </c>
      <c r="D1573">
        <v>6</v>
      </c>
      <c r="E1573" s="1">
        <v>42046.002083333333</v>
      </c>
      <c r="F1573" s="1">
        <v>42046.084768518522</v>
      </c>
      <c r="G1573" t="s">
        <v>16</v>
      </c>
      <c r="H1573" t="s">
        <v>17</v>
      </c>
      <c r="I1573" t="s">
        <v>46</v>
      </c>
      <c r="K1573" t="s">
        <v>47</v>
      </c>
      <c r="L1573" t="s">
        <v>48</v>
      </c>
      <c r="M1573" t="s">
        <v>27</v>
      </c>
      <c r="N1573" t="s">
        <v>49</v>
      </c>
      <c r="O1573" t="s">
        <v>50</v>
      </c>
      <c r="P1573" s="14" t="str">
        <f t="shared" si="216"/>
        <v>Veysel Oeztan</v>
      </c>
      <c r="Q1573" s="14" t="str">
        <f t="shared" si="217"/>
        <v>Veysel Oeztan</v>
      </c>
      <c r="R1573" t="s">
        <v>33</v>
      </c>
      <c r="S1573" s="7">
        <f t="shared" si="218"/>
        <v>6</v>
      </c>
      <c r="T1573" s="7" t="str">
        <f t="shared" si="219"/>
        <v>Medium</v>
      </c>
      <c r="U1573" s="7" t="str">
        <f t="shared" si="220"/>
        <v>MEDIUM</v>
      </c>
      <c r="V1573" s="7" t="str">
        <f t="shared" si="221"/>
        <v>medium</v>
      </c>
      <c r="W1573" s="7" t="str">
        <f t="shared" si="222"/>
        <v>Medium</v>
      </c>
      <c r="X1573" s="9" t="str">
        <f>LEFT(A1573,2)</f>
        <v>10</v>
      </c>
      <c r="Y1573" s="9" t="str">
        <f>RIGHT(A1573,3)</f>
        <v>188</v>
      </c>
      <c r="Z1573" s="9" t="str">
        <f t="shared" si="223"/>
        <v>cycles</v>
      </c>
      <c r="AA1573" s="9" t="str">
        <f t="shared" si="224"/>
        <v>ppe</v>
      </c>
    </row>
    <row r="1574" spans="1:27" x14ac:dyDescent="0.25">
      <c r="A1574">
        <v>10201</v>
      </c>
      <c r="B1574">
        <v>25</v>
      </c>
      <c r="C1574">
        <v>73.88</v>
      </c>
      <c r="D1574">
        <v>7</v>
      </c>
      <c r="E1574" s="1">
        <v>42061.069444444445</v>
      </c>
      <c r="F1574" s="1">
        <v>42063.936967592592</v>
      </c>
      <c r="G1574" t="s">
        <v>16</v>
      </c>
      <c r="H1574" t="s">
        <v>17</v>
      </c>
      <c r="I1574" t="s">
        <v>38</v>
      </c>
      <c r="J1574" t="s">
        <v>35</v>
      </c>
      <c r="L1574" t="s">
        <v>20</v>
      </c>
      <c r="M1574" t="s">
        <v>21</v>
      </c>
      <c r="N1574" t="s">
        <v>51</v>
      </c>
      <c r="O1574" t="s">
        <v>37</v>
      </c>
      <c r="P1574" s="14" t="str">
        <f t="shared" si="216"/>
        <v>Julie Murphy</v>
      </c>
      <c r="Q1574" s="14" t="str">
        <f t="shared" si="217"/>
        <v>Julie Murphy</v>
      </c>
      <c r="R1574" t="s">
        <v>24</v>
      </c>
      <c r="S1574" s="7">
        <f t="shared" si="218"/>
        <v>5</v>
      </c>
      <c r="T1574" s="7" t="str">
        <f t="shared" si="219"/>
        <v>Small</v>
      </c>
      <c r="U1574" s="7" t="str">
        <f t="shared" si="220"/>
        <v>SMALL</v>
      </c>
      <c r="V1574" s="7" t="str">
        <f t="shared" si="221"/>
        <v>small</v>
      </c>
      <c r="W1574" s="7" t="str">
        <f t="shared" si="222"/>
        <v>Small</v>
      </c>
      <c r="X1574" s="9" t="str">
        <f>LEFT(A1574,2)</f>
        <v>10</v>
      </c>
      <c r="Y1574" s="9" t="str">
        <f>RIGHT(A1574,3)</f>
        <v>201</v>
      </c>
      <c r="Z1574" s="9" t="str">
        <f t="shared" si="223"/>
        <v>cycles</v>
      </c>
      <c r="AA1574" s="9" t="str">
        <f t="shared" si="224"/>
        <v>ppe</v>
      </c>
    </row>
    <row r="1575" spans="1:27" x14ac:dyDescent="0.25">
      <c r="A1575">
        <v>10210</v>
      </c>
      <c r="B1575">
        <v>30</v>
      </c>
      <c r="C1575">
        <v>61.7</v>
      </c>
      <c r="D1575">
        <v>4</v>
      </c>
      <c r="E1575" s="1">
        <v>41245.026388888888</v>
      </c>
      <c r="F1575" s="1">
        <v>41246.352650462963</v>
      </c>
      <c r="G1575" t="s">
        <v>16</v>
      </c>
      <c r="H1575" t="s">
        <v>17</v>
      </c>
      <c r="I1575" t="s">
        <v>172</v>
      </c>
      <c r="J1575" t="s">
        <v>172</v>
      </c>
      <c r="K1575" t="s">
        <v>173</v>
      </c>
      <c r="L1575" t="s">
        <v>116</v>
      </c>
      <c r="M1575" t="s">
        <v>116</v>
      </c>
      <c r="N1575" t="s">
        <v>174</v>
      </c>
      <c r="O1575" t="s">
        <v>175</v>
      </c>
      <c r="P1575" s="14" t="str">
        <f t="shared" si="216"/>
        <v>Mory Kentary</v>
      </c>
      <c r="Q1575" s="14" t="str">
        <f t="shared" si="217"/>
        <v>Mory Kentary</v>
      </c>
      <c r="R1575" t="s">
        <v>24</v>
      </c>
      <c r="S1575" s="7">
        <f t="shared" si="218"/>
        <v>5</v>
      </c>
      <c r="T1575" s="7" t="str">
        <f t="shared" si="219"/>
        <v>Small</v>
      </c>
      <c r="U1575" s="7" t="str">
        <f t="shared" si="220"/>
        <v>SMALL</v>
      </c>
      <c r="V1575" s="7" t="str">
        <f t="shared" si="221"/>
        <v>small</v>
      </c>
      <c r="W1575" s="7" t="str">
        <f t="shared" si="222"/>
        <v>Small</v>
      </c>
      <c r="X1575" s="9" t="str">
        <f>LEFT(A1575,2)</f>
        <v>10</v>
      </c>
      <c r="Y1575" s="9" t="str">
        <f>RIGHT(A1575,3)</f>
        <v>210</v>
      </c>
      <c r="Z1575" s="9" t="str">
        <f t="shared" si="223"/>
        <v>cycles</v>
      </c>
      <c r="AA1575" s="9" t="str">
        <f t="shared" si="224"/>
        <v>ppe</v>
      </c>
    </row>
    <row r="1576" spans="1:27" x14ac:dyDescent="0.25">
      <c r="A1576">
        <v>10223</v>
      </c>
      <c r="B1576">
        <v>38</v>
      </c>
      <c r="C1576">
        <v>69.31</v>
      </c>
      <c r="D1576">
        <v>6</v>
      </c>
      <c r="E1576" s="1">
        <v>41007.020138888889</v>
      </c>
      <c r="F1576" s="1">
        <v>41007.488368055558</v>
      </c>
      <c r="G1576" t="s">
        <v>16</v>
      </c>
      <c r="H1576" t="s">
        <v>17</v>
      </c>
      <c r="I1576" t="s">
        <v>54</v>
      </c>
      <c r="J1576" t="s">
        <v>55</v>
      </c>
      <c r="K1576">
        <v>3004</v>
      </c>
      <c r="L1576" t="s">
        <v>56</v>
      </c>
      <c r="M1576" t="s">
        <v>57</v>
      </c>
      <c r="N1576" t="s">
        <v>58</v>
      </c>
      <c r="O1576" t="s">
        <v>59</v>
      </c>
      <c r="P1576" s="14" t="str">
        <f t="shared" si="216"/>
        <v>Peter Ferguson</v>
      </c>
      <c r="Q1576" s="14" t="str">
        <f t="shared" si="217"/>
        <v>Peter Ferguson</v>
      </c>
      <c r="R1576" t="s">
        <v>24</v>
      </c>
      <c r="S1576" s="7">
        <f t="shared" si="218"/>
        <v>5</v>
      </c>
      <c r="T1576" s="7" t="str">
        <f t="shared" si="219"/>
        <v>Small</v>
      </c>
      <c r="U1576" s="7" t="str">
        <f t="shared" si="220"/>
        <v>SMALL</v>
      </c>
      <c r="V1576" s="7" t="str">
        <f t="shared" si="221"/>
        <v>small</v>
      </c>
      <c r="W1576" s="7" t="str">
        <f t="shared" si="222"/>
        <v>Small</v>
      </c>
      <c r="X1576" s="9" t="str">
        <f>LEFT(A1576,2)</f>
        <v>10</v>
      </c>
      <c r="Y1576" s="9" t="str">
        <f>RIGHT(A1576,3)</f>
        <v>223</v>
      </c>
      <c r="Z1576" s="9" t="str">
        <f t="shared" si="223"/>
        <v>cycles</v>
      </c>
      <c r="AA1576" s="9" t="str">
        <f t="shared" si="224"/>
        <v>ppe</v>
      </c>
    </row>
    <row r="1577" spans="1:27" x14ac:dyDescent="0.25">
      <c r="A1577">
        <v>10236</v>
      </c>
      <c r="B1577">
        <v>36</v>
      </c>
      <c r="C1577">
        <v>87.6</v>
      </c>
      <c r="D1577">
        <v>3</v>
      </c>
      <c r="E1577" s="1">
        <v>42358.957638888889</v>
      </c>
      <c r="F1577" s="1">
        <v>42359.621805555558</v>
      </c>
      <c r="G1577" t="s">
        <v>16</v>
      </c>
      <c r="H1577" t="s">
        <v>17</v>
      </c>
      <c r="I1577" t="s">
        <v>124</v>
      </c>
      <c r="J1577" t="s">
        <v>83</v>
      </c>
      <c r="K1577">
        <v>71270</v>
      </c>
      <c r="L1577" t="s">
        <v>20</v>
      </c>
      <c r="M1577" t="s">
        <v>21</v>
      </c>
      <c r="N1577" t="s">
        <v>73</v>
      </c>
      <c r="O1577" t="s">
        <v>176</v>
      </c>
      <c r="P1577" s="14" t="str">
        <f t="shared" si="216"/>
        <v>Rosa Hernandez</v>
      </c>
      <c r="Q1577" s="14" t="str">
        <f t="shared" si="217"/>
        <v>Rosa Hernandez</v>
      </c>
      <c r="R1577" t="s">
        <v>33</v>
      </c>
      <c r="S1577" s="7">
        <f t="shared" si="218"/>
        <v>6</v>
      </c>
      <c r="T1577" s="7" t="str">
        <f t="shared" si="219"/>
        <v>Medium</v>
      </c>
      <c r="U1577" s="7" t="str">
        <f t="shared" si="220"/>
        <v>MEDIUM</v>
      </c>
      <c r="V1577" s="7" t="str">
        <f t="shared" si="221"/>
        <v>medium</v>
      </c>
      <c r="W1577" s="7" t="str">
        <f t="shared" si="222"/>
        <v>Medium</v>
      </c>
      <c r="X1577" s="9" t="str">
        <f>LEFT(A1577,2)</f>
        <v>10</v>
      </c>
      <c r="Y1577" s="9" t="str">
        <f>RIGHT(A1577,3)</f>
        <v>236</v>
      </c>
      <c r="Z1577" s="9" t="str">
        <f t="shared" si="223"/>
        <v>cycles</v>
      </c>
      <c r="AA1577" s="9" t="str">
        <f t="shared" si="224"/>
        <v>ppe</v>
      </c>
    </row>
    <row r="1578" spans="1:27" x14ac:dyDescent="0.25">
      <c r="A1578">
        <v>10250</v>
      </c>
      <c r="B1578">
        <v>32</v>
      </c>
      <c r="C1578">
        <v>87.6</v>
      </c>
      <c r="D1578">
        <v>1</v>
      </c>
      <c r="E1578" s="1">
        <v>42182.961805555555</v>
      </c>
      <c r="F1578" s="1">
        <v>42184.102546296293</v>
      </c>
      <c r="G1578" t="s">
        <v>16</v>
      </c>
      <c r="H1578" t="s">
        <v>17</v>
      </c>
      <c r="I1578" t="s">
        <v>220</v>
      </c>
      <c r="J1578" t="s">
        <v>35</v>
      </c>
      <c r="K1578">
        <v>94217</v>
      </c>
      <c r="L1578" t="s">
        <v>20</v>
      </c>
      <c r="M1578" t="s">
        <v>21</v>
      </c>
      <c r="N1578" t="s">
        <v>60</v>
      </c>
      <c r="O1578" t="s">
        <v>221</v>
      </c>
      <c r="P1578" s="14" t="str">
        <f t="shared" si="216"/>
        <v>Sue Frick</v>
      </c>
      <c r="Q1578" s="14" t="str">
        <f t="shared" si="217"/>
        <v>Sue Frick</v>
      </c>
      <c r="R1578" t="s">
        <v>24</v>
      </c>
      <c r="S1578" s="7">
        <f t="shared" si="218"/>
        <v>5</v>
      </c>
      <c r="T1578" s="7" t="str">
        <f t="shared" si="219"/>
        <v>Small</v>
      </c>
      <c r="U1578" s="7" t="str">
        <f t="shared" si="220"/>
        <v>SMALL</v>
      </c>
      <c r="V1578" s="7" t="str">
        <f t="shared" si="221"/>
        <v>small</v>
      </c>
      <c r="W1578" s="7" t="str">
        <f t="shared" si="222"/>
        <v>Small</v>
      </c>
      <c r="X1578" s="9" t="str">
        <f>LEFT(A1578,2)</f>
        <v>10</v>
      </c>
      <c r="Y1578" s="9" t="str">
        <f>RIGHT(A1578,3)</f>
        <v>250</v>
      </c>
      <c r="Z1578" s="9" t="str">
        <f t="shared" si="223"/>
        <v>cycles</v>
      </c>
      <c r="AA1578" s="9" t="str">
        <f t="shared" si="224"/>
        <v>ppe</v>
      </c>
    </row>
    <row r="1579" spans="1:27" x14ac:dyDescent="0.25">
      <c r="A1579">
        <v>10263</v>
      </c>
      <c r="B1579">
        <v>37</v>
      </c>
      <c r="C1579">
        <v>62.46</v>
      </c>
      <c r="D1579">
        <v>7</v>
      </c>
      <c r="E1579" s="1">
        <v>41894.958333333336</v>
      </c>
      <c r="F1579" s="1">
        <v>41895.421678240738</v>
      </c>
      <c r="G1579" t="s">
        <v>16</v>
      </c>
      <c r="H1579" t="s">
        <v>17</v>
      </c>
      <c r="I1579" t="s">
        <v>65</v>
      </c>
      <c r="J1579" t="s">
        <v>66</v>
      </c>
      <c r="K1579">
        <v>97562</v>
      </c>
      <c r="L1579" t="s">
        <v>20</v>
      </c>
      <c r="M1579" t="s">
        <v>21</v>
      </c>
      <c r="N1579" t="s">
        <v>67</v>
      </c>
      <c r="O1579" t="s">
        <v>37</v>
      </c>
      <c r="P1579" s="14" t="str">
        <f t="shared" si="216"/>
        <v>Julie King</v>
      </c>
      <c r="Q1579" s="14" t="str">
        <f t="shared" si="217"/>
        <v>Julie King</v>
      </c>
      <c r="R1579" t="s">
        <v>24</v>
      </c>
      <c r="S1579" s="7">
        <f t="shared" si="218"/>
        <v>5</v>
      </c>
      <c r="T1579" s="7" t="str">
        <f t="shared" si="219"/>
        <v>Small</v>
      </c>
      <c r="U1579" s="7" t="str">
        <f t="shared" si="220"/>
        <v>SMALL</v>
      </c>
      <c r="V1579" s="7" t="str">
        <f t="shared" si="221"/>
        <v>small</v>
      </c>
      <c r="W1579" s="7" t="str">
        <f t="shared" si="222"/>
        <v>Small</v>
      </c>
      <c r="X1579" s="9" t="str">
        <f>LEFT(A1579,2)</f>
        <v>10</v>
      </c>
      <c r="Y1579" s="9" t="str">
        <f>RIGHT(A1579,3)</f>
        <v>263</v>
      </c>
      <c r="Z1579" s="9" t="str">
        <f t="shared" si="223"/>
        <v>cycles</v>
      </c>
      <c r="AA1579" s="9" t="str">
        <f t="shared" si="224"/>
        <v>ppe</v>
      </c>
    </row>
    <row r="1580" spans="1:27" x14ac:dyDescent="0.25">
      <c r="A1580">
        <v>10275</v>
      </c>
      <c r="B1580">
        <v>30</v>
      </c>
      <c r="C1580">
        <v>79.98</v>
      </c>
      <c r="D1580">
        <v>6</v>
      </c>
      <c r="E1580" s="1">
        <v>42119.063888888886</v>
      </c>
      <c r="F1580" s="1">
        <v>42121.662060185183</v>
      </c>
      <c r="G1580" t="s">
        <v>16</v>
      </c>
      <c r="H1580" t="s">
        <v>17</v>
      </c>
      <c r="I1580" t="s">
        <v>68</v>
      </c>
      <c r="K1580">
        <v>44000</v>
      </c>
      <c r="L1580" t="s">
        <v>26</v>
      </c>
      <c r="M1580" t="s">
        <v>27</v>
      </c>
      <c r="N1580" t="s">
        <v>69</v>
      </c>
      <c r="O1580" t="s">
        <v>70</v>
      </c>
      <c r="P1580" s="14" t="str">
        <f t="shared" si="216"/>
        <v>Janine Labrune</v>
      </c>
      <c r="Q1580" s="14" t="str">
        <f t="shared" si="217"/>
        <v>Janine Labrune</v>
      </c>
      <c r="R1580" t="s">
        <v>24</v>
      </c>
      <c r="S1580" s="7">
        <f t="shared" si="218"/>
        <v>5</v>
      </c>
      <c r="T1580" s="7" t="str">
        <f t="shared" si="219"/>
        <v>Small</v>
      </c>
      <c r="U1580" s="7" t="str">
        <f t="shared" si="220"/>
        <v>SMALL</v>
      </c>
      <c r="V1580" s="7" t="str">
        <f t="shared" si="221"/>
        <v>small</v>
      </c>
      <c r="W1580" s="7" t="str">
        <f t="shared" si="222"/>
        <v>Small</v>
      </c>
      <c r="X1580" s="9" t="str">
        <f>LEFT(A1580,2)</f>
        <v>10</v>
      </c>
      <c r="Y1580" s="9" t="str">
        <f>RIGHT(A1580,3)</f>
        <v>275</v>
      </c>
      <c r="Z1580" s="9" t="str">
        <f t="shared" si="223"/>
        <v>cycles</v>
      </c>
      <c r="AA1580" s="9" t="str">
        <f t="shared" si="224"/>
        <v>ppe</v>
      </c>
    </row>
    <row r="1581" spans="1:27" x14ac:dyDescent="0.25">
      <c r="A1581">
        <v>10285</v>
      </c>
      <c r="B1581">
        <v>39</v>
      </c>
      <c r="C1581">
        <v>70.08</v>
      </c>
      <c r="D1581">
        <v>11</v>
      </c>
      <c r="E1581" s="1">
        <v>42565.000694444447</v>
      </c>
      <c r="F1581" s="1">
        <v>42566.937650462962</v>
      </c>
      <c r="G1581" t="s">
        <v>16</v>
      </c>
      <c r="H1581" t="s">
        <v>17</v>
      </c>
      <c r="I1581" t="s">
        <v>71</v>
      </c>
      <c r="J1581" t="s">
        <v>72</v>
      </c>
      <c r="K1581">
        <v>51247</v>
      </c>
      <c r="L1581" t="s">
        <v>20</v>
      </c>
      <c r="M1581" t="s">
        <v>21</v>
      </c>
      <c r="N1581" t="s">
        <v>73</v>
      </c>
      <c r="O1581" t="s">
        <v>74</v>
      </c>
      <c r="P1581" s="14" t="str">
        <f t="shared" si="216"/>
        <v>Marta Hernandez</v>
      </c>
      <c r="Q1581" s="14" t="str">
        <f t="shared" si="217"/>
        <v>Marta Hernandez</v>
      </c>
      <c r="R1581" t="s">
        <v>24</v>
      </c>
      <c r="S1581" s="7">
        <f t="shared" si="218"/>
        <v>5</v>
      </c>
      <c r="T1581" s="7" t="str">
        <f t="shared" si="219"/>
        <v>Small</v>
      </c>
      <c r="U1581" s="7" t="str">
        <f t="shared" si="220"/>
        <v>SMALL</v>
      </c>
      <c r="V1581" s="7" t="str">
        <f t="shared" si="221"/>
        <v>small</v>
      </c>
      <c r="W1581" s="7" t="str">
        <f t="shared" si="222"/>
        <v>Small</v>
      </c>
      <c r="X1581" s="9" t="str">
        <f>LEFT(A1581,2)</f>
        <v>10</v>
      </c>
      <c r="Y1581" s="9" t="str">
        <f>RIGHT(A1581,3)</f>
        <v>285</v>
      </c>
      <c r="Z1581" s="9" t="str">
        <f t="shared" si="223"/>
        <v>cycles</v>
      </c>
      <c r="AA1581" s="9" t="str">
        <f t="shared" si="224"/>
        <v>ppe</v>
      </c>
    </row>
    <row r="1582" spans="1:27" x14ac:dyDescent="0.25">
      <c r="A1582">
        <v>10297</v>
      </c>
      <c r="B1582">
        <v>32</v>
      </c>
      <c r="C1582">
        <v>65.510000000000005</v>
      </c>
      <c r="D1582">
        <v>1</v>
      </c>
      <c r="E1582" s="1">
        <v>41038.050694444442</v>
      </c>
      <c r="F1582" s="1">
        <v>41040.57471064815</v>
      </c>
      <c r="G1582" t="s">
        <v>16</v>
      </c>
      <c r="H1582" t="s">
        <v>17</v>
      </c>
      <c r="I1582" t="s">
        <v>259</v>
      </c>
      <c r="K1582">
        <v>2</v>
      </c>
      <c r="L1582" t="s">
        <v>260</v>
      </c>
      <c r="M1582" t="s">
        <v>27</v>
      </c>
      <c r="N1582" t="s">
        <v>261</v>
      </c>
      <c r="O1582" t="s">
        <v>262</v>
      </c>
      <c r="P1582" s="14" t="str">
        <f t="shared" si="216"/>
        <v>Dean Cassidy</v>
      </c>
      <c r="Q1582" s="14" t="str">
        <f t="shared" si="217"/>
        <v>Dean Cassidy</v>
      </c>
      <c r="R1582" t="s">
        <v>24</v>
      </c>
      <c r="S1582" s="7">
        <f t="shared" si="218"/>
        <v>5</v>
      </c>
      <c r="T1582" s="7" t="str">
        <f t="shared" si="219"/>
        <v>Small</v>
      </c>
      <c r="U1582" s="7" t="str">
        <f t="shared" si="220"/>
        <v>SMALL</v>
      </c>
      <c r="V1582" s="7" t="str">
        <f t="shared" si="221"/>
        <v>small</v>
      </c>
      <c r="W1582" s="7" t="str">
        <f t="shared" si="222"/>
        <v>Small</v>
      </c>
      <c r="X1582" s="9" t="str">
        <f>LEFT(A1582,2)</f>
        <v>10</v>
      </c>
      <c r="Y1582" s="9" t="str">
        <f>RIGHT(A1582,3)</f>
        <v>297</v>
      </c>
      <c r="Z1582" s="9" t="str">
        <f t="shared" si="223"/>
        <v>cycles</v>
      </c>
      <c r="AA1582" s="9" t="str">
        <f t="shared" si="224"/>
        <v>ppe</v>
      </c>
    </row>
    <row r="1583" spans="1:27" x14ac:dyDescent="0.25">
      <c r="A1583">
        <v>10308</v>
      </c>
      <c r="B1583">
        <v>47</v>
      </c>
      <c r="C1583">
        <v>63.22</v>
      </c>
      <c r="D1583">
        <v>4</v>
      </c>
      <c r="E1583" s="1">
        <v>42492.997916666667</v>
      </c>
      <c r="F1583" s="1">
        <v>42494.515069444446</v>
      </c>
      <c r="G1583" t="s">
        <v>16</v>
      </c>
      <c r="H1583" t="s">
        <v>17</v>
      </c>
      <c r="I1583" t="s">
        <v>179</v>
      </c>
      <c r="J1583" t="s">
        <v>19</v>
      </c>
      <c r="K1583">
        <v>24067</v>
      </c>
      <c r="L1583" t="s">
        <v>20</v>
      </c>
      <c r="M1583" t="s">
        <v>21</v>
      </c>
      <c r="N1583" t="s">
        <v>60</v>
      </c>
      <c r="O1583" t="s">
        <v>138</v>
      </c>
      <c r="P1583" s="14" t="str">
        <f t="shared" si="216"/>
        <v>Steve Frick</v>
      </c>
      <c r="Q1583" s="14" t="str">
        <f t="shared" si="217"/>
        <v>Steve Frick</v>
      </c>
      <c r="R1583" t="s">
        <v>24</v>
      </c>
      <c r="S1583" s="7">
        <f t="shared" si="218"/>
        <v>5</v>
      </c>
      <c r="T1583" s="7" t="str">
        <f t="shared" si="219"/>
        <v>Small</v>
      </c>
      <c r="U1583" s="7" t="str">
        <f t="shared" si="220"/>
        <v>SMALL</v>
      </c>
      <c r="V1583" s="7" t="str">
        <f t="shared" si="221"/>
        <v>small</v>
      </c>
      <c r="W1583" s="7" t="str">
        <f t="shared" si="222"/>
        <v>Small</v>
      </c>
      <c r="X1583" s="9" t="str">
        <f>LEFT(A1583,2)</f>
        <v>10</v>
      </c>
      <c r="Y1583" s="9" t="str">
        <f>RIGHT(A1583,3)</f>
        <v>308</v>
      </c>
      <c r="Z1583" s="9" t="str">
        <f t="shared" si="223"/>
        <v>cycles</v>
      </c>
      <c r="AA1583" s="9" t="str">
        <f t="shared" si="224"/>
        <v>ppe</v>
      </c>
    </row>
    <row r="1584" spans="1:27" x14ac:dyDescent="0.25">
      <c r="A1584">
        <v>10318</v>
      </c>
      <c r="B1584">
        <v>26</v>
      </c>
      <c r="C1584">
        <v>86.83</v>
      </c>
      <c r="D1584">
        <v>6</v>
      </c>
      <c r="E1584" s="1">
        <v>42642.018055555556</v>
      </c>
      <c r="F1584" s="1">
        <v>42643.003217592595</v>
      </c>
      <c r="G1584" t="s">
        <v>16</v>
      </c>
      <c r="H1584" t="s">
        <v>17</v>
      </c>
      <c r="I1584" t="s">
        <v>82</v>
      </c>
      <c r="J1584" t="s">
        <v>83</v>
      </c>
      <c r="K1584">
        <v>70267</v>
      </c>
      <c r="L1584" t="s">
        <v>20</v>
      </c>
      <c r="M1584" t="s">
        <v>21</v>
      </c>
      <c r="N1584" t="s">
        <v>22</v>
      </c>
      <c r="O1584" t="s">
        <v>84</v>
      </c>
      <c r="P1584" s="14" t="str">
        <f t="shared" si="216"/>
        <v>Kyung Yu</v>
      </c>
      <c r="Q1584" s="14" t="str">
        <f t="shared" si="217"/>
        <v>Kyung Yu</v>
      </c>
      <c r="R1584" t="s">
        <v>24</v>
      </c>
      <c r="S1584" s="7">
        <f t="shared" si="218"/>
        <v>5</v>
      </c>
      <c r="T1584" s="7" t="str">
        <f t="shared" si="219"/>
        <v>Small</v>
      </c>
      <c r="U1584" s="7" t="str">
        <f t="shared" si="220"/>
        <v>SMALL</v>
      </c>
      <c r="V1584" s="7" t="str">
        <f t="shared" si="221"/>
        <v>small</v>
      </c>
      <c r="W1584" s="7" t="str">
        <f t="shared" si="222"/>
        <v>Small</v>
      </c>
      <c r="X1584" s="9" t="str">
        <f>LEFT(A1584,2)</f>
        <v>10</v>
      </c>
      <c r="Y1584" s="9" t="str">
        <f>RIGHT(A1584,3)</f>
        <v>318</v>
      </c>
      <c r="Z1584" s="9" t="str">
        <f t="shared" si="223"/>
        <v>cycles</v>
      </c>
      <c r="AA1584" s="9" t="str">
        <f t="shared" si="224"/>
        <v>ppe</v>
      </c>
    </row>
    <row r="1585" spans="1:27" x14ac:dyDescent="0.25">
      <c r="A1585">
        <v>10329</v>
      </c>
      <c r="B1585">
        <v>37</v>
      </c>
      <c r="C1585">
        <v>94.43</v>
      </c>
      <c r="D1585">
        <v>4</v>
      </c>
      <c r="E1585" s="1">
        <v>41501.006944444445</v>
      </c>
      <c r="F1585" s="1">
        <v>41503.156504629631</v>
      </c>
      <c r="G1585" t="s">
        <v>16</v>
      </c>
      <c r="H1585" t="s">
        <v>17</v>
      </c>
      <c r="I1585" t="s">
        <v>18</v>
      </c>
      <c r="J1585" t="s">
        <v>19</v>
      </c>
      <c r="K1585">
        <v>10022</v>
      </c>
      <c r="L1585" t="s">
        <v>20</v>
      </c>
      <c r="M1585" t="s">
        <v>21</v>
      </c>
      <c r="N1585" t="s">
        <v>22</v>
      </c>
      <c r="O1585" t="s">
        <v>23</v>
      </c>
      <c r="P1585" s="14" t="str">
        <f t="shared" si="216"/>
        <v>Kwai Yu</v>
      </c>
      <c r="Q1585" s="14" t="str">
        <f t="shared" si="217"/>
        <v>Kwai Yu</v>
      </c>
      <c r="R1585" t="s">
        <v>33</v>
      </c>
      <c r="S1585" s="7">
        <f t="shared" si="218"/>
        <v>6</v>
      </c>
      <c r="T1585" s="7" t="str">
        <f t="shared" si="219"/>
        <v>Medium</v>
      </c>
      <c r="U1585" s="7" t="str">
        <f t="shared" si="220"/>
        <v>MEDIUM</v>
      </c>
      <c r="V1585" s="7" t="str">
        <f t="shared" si="221"/>
        <v>medium</v>
      </c>
      <c r="W1585" s="7" t="str">
        <f t="shared" si="222"/>
        <v>Medium</v>
      </c>
      <c r="X1585" s="9" t="str">
        <f>LEFT(A1585,2)</f>
        <v>10</v>
      </c>
      <c r="Y1585" s="9" t="str">
        <f>RIGHT(A1585,3)</f>
        <v>329</v>
      </c>
      <c r="Z1585" s="9" t="str">
        <f t="shared" si="223"/>
        <v>cycles</v>
      </c>
      <c r="AA1585" s="9" t="str">
        <f t="shared" si="224"/>
        <v>ppe</v>
      </c>
    </row>
    <row r="1586" spans="1:27" x14ac:dyDescent="0.25">
      <c r="A1586">
        <v>10340</v>
      </c>
      <c r="B1586">
        <v>55</v>
      </c>
      <c r="C1586">
        <v>79.98</v>
      </c>
      <c r="D1586">
        <v>8</v>
      </c>
      <c r="E1586" s="1">
        <v>42677.006944444445</v>
      </c>
      <c r="F1586" s="1">
        <v>42678.965787037036</v>
      </c>
      <c r="G1586" t="s">
        <v>16</v>
      </c>
      <c r="H1586" t="s">
        <v>17</v>
      </c>
      <c r="I1586" t="s">
        <v>196</v>
      </c>
      <c r="K1586">
        <v>8022</v>
      </c>
      <c r="L1586" t="s">
        <v>104</v>
      </c>
      <c r="M1586" t="s">
        <v>27</v>
      </c>
      <c r="N1586" t="s">
        <v>197</v>
      </c>
      <c r="O1586" t="s">
        <v>198</v>
      </c>
      <c r="P1586" s="14" t="str">
        <f t="shared" si="216"/>
        <v>Eduardo Saavedra</v>
      </c>
      <c r="Q1586" s="14" t="str">
        <f t="shared" si="217"/>
        <v>Eduardo Saavedra</v>
      </c>
      <c r="R1586" t="s">
        <v>33</v>
      </c>
      <c r="S1586" s="7">
        <f t="shared" si="218"/>
        <v>6</v>
      </c>
      <c r="T1586" s="7" t="str">
        <f t="shared" si="219"/>
        <v>Medium</v>
      </c>
      <c r="U1586" s="7" t="str">
        <f t="shared" si="220"/>
        <v>MEDIUM</v>
      </c>
      <c r="V1586" s="7" t="str">
        <f t="shared" si="221"/>
        <v>medium</v>
      </c>
      <c r="W1586" s="7" t="str">
        <f t="shared" si="222"/>
        <v>Medium</v>
      </c>
      <c r="X1586" s="9" t="str">
        <f>LEFT(A1586,2)</f>
        <v>10</v>
      </c>
      <c r="Y1586" s="9" t="str">
        <f>RIGHT(A1586,3)</f>
        <v>340</v>
      </c>
      <c r="Z1586" s="9" t="str">
        <f t="shared" si="223"/>
        <v>cycles</v>
      </c>
      <c r="AA1586" s="9" t="str">
        <f t="shared" si="224"/>
        <v>ppe</v>
      </c>
    </row>
    <row r="1587" spans="1:27" x14ac:dyDescent="0.25">
      <c r="A1587">
        <v>10363</v>
      </c>
      <c r="B1587">
        <v>21</v>
      </c>
      <c r="C1587">
        <v>100</v>
      </c>
      <c r="D1587">
        <v>8</v>
      </c>
      <c r="E1587" s="1">
        <v>41581.082638888889</v>
      </c>
      <c r="F1587" s="1">
        <v>41582.80777777778</v>
      </c>
      <c r="G1587" t="s">
        <v>16</v>
      </c>
      <c r="H1587" t="s">
        <v>17</v>
      </c>
      <c r="I1587" t="s">
        <v>254</v>
      </c>
      <c r="K1587" t="s">
        <v>255</v>
      </c>
      <c r="L1587" t="s">
        <v>76</v>
      </c>
      <c r="M1587" t="s">
        <v>27</v>
      </c>
      <c r="N1587" t="s">
        <v>256</v>
      </c>
      <c r="O1587" t="s">
        <v>257</v>
      </c>
      <c r="P1587" s="14" t="str">
        <f t="shared" si="216"/>
        <v>Kalle Suominen</v>
      </c>
      <c r="Q1587" s="14" t="str">
        <f t="shared" si="217"/>
        <v>Kalle Suominen</v>
      </c>
      <c r="R1587" t="s">
        <v>33</v>
      </c>
      <c r="S1587" s="7">
        <f t="shared" si="218"/>
        <v>6</v>
      </c>
      <c r="T1587" s="7" t="str">
        <f t="shared" si="219"/>
        <v>Medium</v>
      </c>
      <c r="U1587" s="7" t="str">
        <f t="shared" si="220"/>
        <v>MEDIUM</v>
      </c>
      <c r="V1587" s="7" t="str">
        <f t="shared" si="221"/>
        <v>medium</v>
      </c>
      <c r="W1587" s="7" t="str">
        <f t="shared" si="222"/>
        <v>Medium</v>
      </c>
      <c r="X1587" s="9" t="str">
        <f>LEFT(A1587,2)</f>
        <v>10</v>
      </c>
      <c r="Y1587" s="9" t="str">
        <f>RIGHT(A1587,3)</f>
        <v>363</v>
      </c>
      <c r="Z1587" s="9" t="str">
        <f t="shared" si="223"/>
        <v>cycles</v>
      </c>
      <c r="AA1587" s="9" t="str">
        <f t="shared" si="224"/>
        <v>ppe</v>
      </c>
    </row>
    <row r="1588" spans="1:27" x14ac:dyDescent="0.25">
      <c r="A1588">
        <v>10375</v>
      </c>
      <c r="B1588">
        <v>23</v>
      </c>
      <c r="C1588">
        <v>100</v>
      </c>
      <c r="D1588">
        <v>9</v>
      </c>
      <c r="E1588" s="1">
        <v>42104.978472222225</v>
      </c>
      <c r="F1588" s="1">
        <v>42107.016793981478</v>
      </c>
      <c r="G1588" t="s">
        <v>16</v>
      </c>
      <c r="H1588" t="s">
        <v>17</v>
      </c>
      <c r="I1588" t="s">
        <v>68</v>
      </c>
      <c r="K1588">
        <v>44000</v>
      </c>
      <c r="L1588" t="s">
        <v>26</v>
      </c>
      <c r="M1588" t="s">
        <v>27</v>
      </c>
      <c r="N1588" t="s">
        <v>69</v>
      </c>
      <c r="O1588" t="s">
        <v>70</v>
      </c>
      <c r="P1588" s="14" t="str">
        <f t="shared" si="216"/>
        <v>Janine Labrune</v>
      </c>
      <c r="Q1588" s="14" t="str">
        <f t="shared" si="217"/>
        <v>Janine Labrune</v>
      </c>
      <c r="R1588" t="s">
        <v>24</v>
      </c>
      <c r="S1588" s="7">
        <f t="shared" si="218"/>
        <v>5</v>
      </c>
      <c r="T1588" s="7" t="str">
        <f t="shared" si="219"/>
        <v>Small</v>
      </c>
      <c r="U1588" s="7" t="str">
        <f t="shared" si="220"/>
        <v>SMALL</v>
      </c>
      <c r="V1588" s="7" t="str">
        <f t="shared" si="221"/>
        <v>small</v>
      </c>
      <c r="W1588" s="7" t="str">
        <f t="shared" si="222"/>
        <v>Small</v>
      </c>
      <c r="X1588" s="9" t="str">
        <f>LEFT(A1588,2)</f>
        <v>10</v>
      </c>
      <c r="Y1588" s="9" t="str">
        <f>RIGHT(A1588,3)</f>
        <v>375</v>
      </c>
      <c r="Z1588" s="9" t="str">
        <f t="shared" si="223"/>
        <v>cycles</v>
      </c>
      <c r="AA1588" s="9" t="str">
        <f t="shared" si="224"/>
        <v>ppe</v>
      </c>
    </row>
    <row r="1589" spans="1:27" x14ac:dyDescent="0.25">
      <c r="A1589">
        <v>10389</v>
      </c>
      <c r="B1589">
        <v>49</v>
      </c>
      <c r="C1589">
        <v>81.400000000000006</v>
      </c>
      <c r="D1589">
        <v>2</v>
      </c>
      <c r="E1589" s="1">
        <v>41696</v>
      </c>
      <c r="F1589" s="1">
        <v>41697.520590277774</v>
      </c>
      <c r="G1589" t="s">
        <v>16</v>
      </c>
      <c r="H1589" t="s">
        <v>17</v>
      </c>
      <c r="I1589" t="s">
        <v>151</v>
      </c>
      <c r="K1589" t="s">
        <v>152</v>
      </c>
      <c r="L1589" t="s">
        <v>110</v>
      </c>
      <c r="M1589" t="s">
        <v>27</v>
      </c>
      <c r="N1589" t="s">
        <v>153</v>
      </c>
      <c r="O1589" t="s">
        <v>119</v>
      </c>
      <c r="P1589" s="14" t="str">
        <f t="shared" si="216"/>
        <v>Maria Larsson</v>
      </c>
      <c r="Q1589" s="14" t="str">
        <f t="shared" si="217"/>
        <v>Maria Larsson</v>
      </c>
      <c r="R1589" t="s">
        <v>33</v>
      </c>
      <c r="S1589" s="7">
        <f t="shared" si="218"/>
        <v>6</v>
      </c>
      <c r="T1589" s="7" t="str">
        <f t="shared" si="219"/>
        <v>Medium</v>
      </c>
      <c r="U1589" s="7" t="str">
        <f t="shared" si="220"/>
        <v>MEDIUM</v>
      </c>
      <c r="V1589" s="7" t="str">
        <f t="shared" si="221"/>
        <v>medium</v>
      </c>
      <c r="W1589" s="7" t="str">
        <f t="shared" si="222"/>
        <v>Medium</v>
      </c>
      <c r="X1589" s="9" t="str">
        <f>LEFT(A1589,2)</f>
        <v>10</v>
      </c>
      <c r="Y1589" s="9" t="str">
        <f>RIGHT(A1589,3)</f>
        <v>389</v>
      </c>
      <c r="Z1589" s="9" t="str">
        <f t="shared" si="223"/>
        <v>cycles</v>
      </c>
      <c r="AA1589" s="9" t="str">
        <f t="shared" si="224"/>
        <v>ppe</v>
      </c>
    </row>
    <row r="1590" spans="1:27" x14ac:dyDescent="0.25">
      <c r="A1590">
        <v>10402</v>
      </c>
      <c r="B1590">
        <v>59</v>
      </c>
      <c r="C1590">
        <v>87.6</v>
      </c>
      <c r="D1590">
        <v>3</v>
      </c>
      <c r="E1590" s="1">
        <v>41126.052777777775</v>
      </c>
      <c r="F1590" s="1">
        <v>41128.69263888889</v>
      </c>
      <c r="G1590" t="s">
        <v>16</v>
      </c>
      <c r="H1590" t="s">
        <v>17</v>
      </c>
      <c r="I1590" t="s">
        <v>30</v>
      </c>
      <c r="K1590">
        <v>75016</v>
      </c>
      <c r="L1590" t="s">
        <v>26</v>
      </c>
      <c r="M1590" t="s">
        <v>27</v>
      </c>
      <c r="N1590" t="s">
        <v>52</v>
      </c>
      <c r="O1590" t="s">
        <v>53</v>
      </c>
      <c r="P1590" s="14" t="str">
        <f t="shared" si="216"/>
        <v>Dominique Perrier</v>
      </c>
      <c r="Q1590" s="14" t="str">
        <f t="shared" si="217"/>
        <v>Dominique Perrier</v>
      </c>
      <c r="R1590" t="s">
        <v>33</v>
      </c>
      <c r="S1590" s="7">
        <f t="shared" si="218"/>
        <v>6</v>
      </c>
      <c r="T1590" s="7" t="str">
        <f t="shared" si="219"/>
        <v>Medium</v>
      </c>
      <c r="U1590" s="7" t="str">
        <f t="shared" si="220"/>
        <v>MEDIUM</v>
      </c>
      <c r="V1590" s="7" t="str">
        <f t="shared" si="221"/>
        <v>medium</v>
      </c>
      <c r="W1590" s="7" t="str">
        <f t="shared" si="222"/>
        <v>Medium</v>
      </c>
      <c r="X1590" s="9" t="str">
        <f>LEFT(A1590,2)</f>
        <v>10</v>
      </c>
      <c r="Y1590" s="9" t="str">
        <f>RIGHT(A1590,3)</f>
        <v>402</v>
      </c>
      <c r="Z1590" s="9" t="str">
        <f t="shared" si="223"/>
        <v>cycles</v>
      </c>
      <c r="AA1590" s="9" t="str">
        <f t="shared" si="224"/>
        <v>ppe</v>
      </c>
    </row>
    <row r="1591" spans="1:27" x14ac:dyDescent="0.25">
      <c r="A1591">
        <v>10416</v>
      </c>
      <c r="B1591">
        <v>32</v>
      </c>
      <c r="C1591">
        <v>87.6</v>
      </c>
      <c r="D1591">
        <v>1</v>
      </c>
      <c r="E1591" s="1">
        <v>41283.992361111108</v>
      </c>
      <c r="F1591" s="1">
        <v>41285.753136574072</v>
      </c>
      <c r="G1591" t="s">
        <v>16</v>
      </c>
      <c r="H1591" t="s">
        <v>17</v>
      </c>
      <c r="I1591" t="s">
        <v>247</v>
      </c>
      <c r="K1591">
        <v>42100</v>
      </c>
      <c r="L1591" t="s">
        <v>148</v>
      </c>
      <c r="M1591" t="s">
        <v>27</v>
      </c>
      <c r="N1591" t="s">
        <v>248</v>
      </c>
      <c r="O1591" t="s">
        <v>249</v>
      </c>
      <c r="P1591" s="14" t="str">
        <f t="shared" si="216"/>
        <v>Maurizio Moroni</v>
      </c>
      <c r="Q1591" s="14" t="str">
        <f t="shared" si="217"/>
        <v>Maurizio Moroni</v>
      </c>
      <c r="R1591" t="s">
        <v>24</v>
      </c>
      <c r="S1591" s="7">
        <f t="shared" si="218"/>
        <v>5</v>
      </c>
      <c r="T1591" s="7" t="str">
        <f t="shared" si="219"/>
        <v>Small</v>
      </c>
      <c r="U1591" s="7" t="str">
        <f t="shared" si="220"/>
        <v>SMALL</v>
      </c>
      <c r="V1591" s="7" t="str">
        <f t="shared" si="221"/>
        <v>small</v>
      </c>
      <c r="W1591" s="7" t="str">
        <f t="shared" si="222"/>
        <v>Small</v>
      </c>
      <c r="X1591" s="9" t="str">
        <f>LEFT(A1591,2)</f>
        <v>10</v>
      </c>
      <c r="Y1591" s="9" t="str">
        <f>RIGHT(A1591,3)</f>
        <v>416</v>
      </c>
      <c r="Z1591" s="9" t="str">
        <f t="shared" si="223"/>
        <v>cycles</v>
      </c>
      <c r="AA1591" s="9" t="str">
        <f t="shared" si="224"/>
        <v>ppe</v>
      </c>
    </row>
    <row r="1592" spans="1:27" x14ac:dyDescent="0.25">
      <c r="A1592">
        <v>10105</v>
      </c>
      <c r="B1592">
        <v>43</v>
      </c>
      <c r="C1592">
        <v>100</v>
      </c>
      <c r="D1592">
        <v>9</v>
      </c>
      <c r="E1592" s="1">
        <v>41792.958333333336</v>
      </c>
      <c r="F1592" s="1">
        <v>41793.678206018521</v>
      </c>
      <c r="G1592" t="s">
        <v>16</v>
      </c>
      <c r="H1592" t="s">
        <v>305</v>
      </c>
      <c r="I1592" t="s">
        <v>180</v>
      </c>
      <c r="K1592">
        <v>1734</v>
      </c>
      <c r="L1592" t="s">
        <v>181</v>
      </c>
      <c r="M1592" t="s">
        <v>27</v>
      </c>
      <c r="N1592" t="s">
        <v>182</v>
      </c>
      <c r="O1592" t="s">
        <v>183</v>
      </c>
      <c r="P1592" s="14" t="str">
        <f t="shared" si="216"/>
        <v>Jytte Petersen</v>
      </c>
      <c r="Q1592" s="14" t="str">
        <f t="shared" si="217"/>
        <v>Jytte Petersen</v>
      </c>
      <c r="R1592" t="s">
        <v>33</v>
      </c>
      <c r="S1592" s="7">
        <f t="shared" si="218"/>
        <v>6</v>
      </c>
      <c r="T1592" s="7" t="str">
        <f t="shared" si="219"/>
        <v>Medium</v>
      </c>
      <c r="U1592" s="7" t="str">
        <f t="shared" si="220"/>
        <v>MEDIUM</v>
      </c>
      <c r="V1592" s="7" t="str">
        <f t="shared" si="221"/>
        <v>medium</v>
      </c>
      <c r="W1592" s="7" t="str">
        <f t="shared" si="222"/>
        <v>Medium</v>
      </c>
      <c r="X1592" s="9" t="str">
        <f>LEFT(A1592,2)</f>
        <v>10</v>
      </c>
      <c r="Y1592" s="9" t="str">
        <f>RIGHT(A1592,3)</f>
        <v>105</v>
      </c>
      <c r="Z1592" s="9" t="str">
        <f t="shared" si="223"/>
        <v/>
      </c>
      <c r="AA1592" s="9" t="str">
        <f t="shared" si="224"/>
        <v>ppe</v>
      </c>
    </row>
    <row r="1593" spans="1:27" x14ac:dyDescent="0.25">
      <c r="A1593">
        <v>10117</v>
      </c>
      <c r="B1593">
        <v>41</v>
      </c>
      <c r="C1593">
        <v>100</v>
      </c>
      <c r="D1593">
        <v>3</v>
      </c>
      <c r="E1593" s="1">
        <v>41737.050694444442</v>
      </c>
      <c r="F1593" s="1">
        <v>41738.708935185183</v>
      </c>
      <c r="G1593" t="s">
        <v>16</v>
      </c>
      <c r="H1593" t="s">
        <v>305</v>
      </c>
      <c r="I1593" t="s">
        <v>115</v>
      </c>
      <c r="K1593">
        <v>79903</v>
      </c>
      <c r="L1593" t="s">
        <v>115</v>
      </c>
      <c r="M1593" t="s">
        <v>116</v>
      </c>
      <c r="N1593" t="s">
        <v>117</v>
      </c>
      <c r="O1593" t="s">
        <v>118</v>
      </c>
      <c r="P1593" s="14" t="str">
        <f t="shared" si="216"/>
        <v>Eric Natividad</v>
      </c>
      <c r="Q1593" s="14" t="str">
        <f t="shared" si="217"/>
        <v>Eric Natividad</v>
      </c>
      <c r="R1593" t="s">
        <v>33</v>
      </c>
      <c r="S1593" s="7">
        <f t="shared" si="218"/>
        <v>6</v>
      </c>
      <c r="T1593" s="7" t="str">
        <f t="shared" si="219"/>
        <v>Medium</v>
      </c>
      <c r="U1593" s="7" t="str">
        <f t="shared" si="220"/>
        <v>MEDIUM</v>
      </c>
      <c r="V1593" s="7" t="str">
        <f t="shared" si="221"/>
        <v>medium</v>
      </c>
      <c r="W1593" s="7" t="str">
        <f t="shared" si="222"/>
        <v>Medium</v>
      </c>
      <c r="X1593" s="9" t="str">
        <f>LEFT(A1593,2)</f>
        <v>10</v>
      </c>
      <c r="Y1593" s="9" t="str">
        <f>RIGHT(A1593,3)</f>
        <v>117</v>
      </c>
      <c r="Z1593" s="9" t="str">
        <f t="shared" si="223"/>
        <v/>
      </c>
      <c r="AA1593" s="9" t="str">
        <f t="shared" si="224"/>
        <v>ppe</v>
      </c>
    </row>
    <row r="1594" spans="1:27" x14ac:dyDescent="0.25">
      <c r="A1594">
        <v>10129</v>
      </c>
      <c r="B1594">
        <v>45</v>
      </c>
      <c r="C1594">
        <v>100</v>
      </c>
      <c r="D1594">
        <v>9</v>
      </c>
      <c r="E1594" s="1">
        <v>41730.057638888888</v>
      </c>
      <c r="F1594" s="1">
        <v>41733.052418981482</v>
      </c>
      <c r="G1594" t="s">
        <v>16</v>
      </c>
      <c r="H1594" t="s">
        <v>305</v>
      </c>
      <c r="I1594" t="s">
        <v>184</v>
      </c>
      <c r="K1594" t="s">
        <v>185</v>
      </c>
      <c r="L1594" t="s">
        <v>99</v>
      </c>
      <c r="M1594" t="s">
        <v>27</v>
      </c>
      <c r="N1594" t="s">
        <v>39</v>
      </c>
      <c r="O1594" t="s">
        <v>186</v>
      </c>
      <c r="P1594" s="14" t="str">
        <f t="shared" si="216"/>
        <v>Ann Brown</v>
      </c>
      <c r="Q1594" s="14" t="str">
        <f t="shared" si="217"/>
        <v>Ann Brown</v>
      </c>
      <c r="R1594" t="s">
        <v>33</v>
      </c>
      <c r="S1594" s="7">
        <f t="shared" si="218"/>
        <v>6</v>
      </c>
      <c r="T1594" s="7" t="str">
        <f t="shared" si="219"/>
        <v>Medium</v>
      </c>
      <c r="U1594" s="7" t="str">
        <f t="shared" si="220"/>
        <v>MEDIUM</v>
      </c>
      <c r="V1594" s="7" t="str">
        <f t="shared" si="221"/>
        <v>medium</v>
      </c>
      <c r="W1594" s="7" t="str">
        <f t="shared" si="222"/>
        <v>Medium</v>
      </c>
      <c r="X1594" s="9" t="str">
        <f>LEFT(A1594,2)</f>
        <v>10</v>
      </c>
      <c r="Y1594" s="9" t="str">
        <f>RIGHT(A1594,3)</f>
        <v>129</v>
      </c>
      <c r="Z1594" s="9" t="str">
        <f t="shared" si="223"/>
        <v/>
      </c>
      <c r="AA1594" s="9" t="str">
        <f t="shared" si="224"/>
        <v>ppe</v>
      </c>
    </row>
    <row r="1595" spans="1:27" x14ac:dyDescent="0.25">
      <c r="A1595">
        <v>10142</v>
      </c>
      <c r="B1595">
        <v>33</v>
      </c>
      <c r="C1595">
        <v>100</v>
      </c>
      <c r="D1595">
        <v>6</v>
      </c>
      <c r="E1595" s="1">
        <v>42216.027777777781</v>
      </c>
      <c r="F1595" s="1">
        <v>42216.802685185183</v>
      </c>
      <c r="G1595" t="s">
        <v>16</v>
      </c>
      <c r="H1595" t="s">
        <v>305</v>
      </c>
      <c r="I1595" t="s">
        <v>156</v>
      </c>
      <c r="J1595" t="s">
        <v>35</v>
      </c>
      <c r="K1595">
        <v>97562</v>
      </c>
      <c r="L1595" t="s">
        <v>20</v>
      </c>
      <c r="M1595" t="s">
        <v>21</v>
      </c>
      <c r="N1595" t="s">
        <v>157</v>
      </c>
      <c r="O1595" t="s">
        <v>158</v>
      </c>
      <c r="P1595" s="14" t="str">
        <f t="shared" si="216"/>
        <v>Valarie Nelson</v>
      </c>
      <c r="Q1595" s="14" t="str">
        <f t="shared" si="217"/>
        <v>Valarie Nelson</v>
      </c>
      <c r="R1595" t="s">
        <v>33</v>
      </c>
      <c r="S1595" s="7">
        <f t="shared" si="218"/>
        <v>6</v>
      </c>
      <c r="T1595" s="7" t="str">
        <f t="shared" si="219"/>
        <v>Medium</v>
      </c>
      <c r="U1595" s="7" t="str">
        <f t="shared" si="220"/>
        <v>MEDIUM</v>
      </c>
      <c r="V1595" s="7" t="str">
        <f t="shared" si="221"/>
        <v>medium</v>
      </c>
      <c r="W1595" s="7" t="str">
        <f t="shared" si="222"/>
        <v>Medium</v>
      </c>
      <c r="X1595" s="9" t="str">
        <f>LEFT(A1595,2)</f>
        <v>10</v>
      </c>
      <c r="Y1595" s="9" t="str">
        <f>RIGHT(A1595,3)</f>
        <v>142</v>
      </c>
      <c r="Z1595" s="9" t="str">
        <f t="shared" si="223"/>
        <v/>
      </c>
      <c r="AA1595" s="9" t="str">
        <f t="shared" si="224"/>
        <v>ppe</v>
      </c>
    </row>
    <row r="1596" spans="1:27" x14ac:dyDescent="0.25">
      <c r="A1596">
        <v>10153</v>
      </c>
      <c r="B1596">
        <v>40</v>
      </c>
      <c r="C1596">
        <v>100</v>
      </c>
      <c r="D1596">
        <v>5</v>
      </c>
      <c r="E1596" s="1">
        <v>42277.993055555555</v>
      </c>
      <c r="F1596" s="1">
        <v>42279.247395833336</v>
      </c>
      <c r="G1596" t="s">
        <v>16</v>
      </c>
      <c r="H1596" t="s">
        <v>305</v>
      </c>
      <c r="I1596" t="s">
        <v>103</v>
      </c>
      <c r="K1596">
        <v>28034</v>
      </c>
      <c r="L1596" t="s">
        <v>104</v>
      </c>
      <c r="M1596" t="s">
        <v>27</v>
      </c>
      <c r="N1596" t="s">
        <v>105</v>
      </c>
      <c r="O1596" t="s">
        <v>106</v>
      </c>
      <c r="P1596" s="14" t="str">
        <f t="shared" si="216"/>
        <v>Diego Freyre</v>
      </c>
      <c r="Q1596" s="14" t="str">
        <f t="shared" si="217"/>
        <v>Diego Freyre</v>
      </c>
      <c r="R1596" t="s">
        <v>33</v>
      </c>
      <c r="S1596" s="7">
        <f t="shared" si="218"/>
        <v>6</v>
      </c>
      <c r="T1596" s="7" t="str">
        <f t="shared" si="219"/>
        <v>Medium</v>
      </c>
      <c r="U1596" s="7" t="str">
        <f t="shared" si="220"/>
        <v>MEDIUM</v>
      </c>
      <c r="V1596" s="7" t="str">
        <f t="shared" si="221"/>
        <v>medium</v>
      </c>
      <c r="W1596" s="7" t="str">
        <f t="shared" si="222"/>
        <v>Medium</v>
      </c>
      <c r="X1596" s="9" t="str">
        <f>LEFT(A1596,2)</f>
        <v>10</v>
      </c>
      <c r="Y1596" s="9" t="str">
        <f>RIGHT(A1596,3)</f>
        <v>153</v>
      </c>
      <c r="Z1596" s="9" t="str">
        <f t="shared" si="223"/>
        <v/>
      </c>
      <c r="AA1596" s="9" t="str">
        <f t="shared" si="224"/>
        <v>ppe</v>
      </c>
    </row>
    <row r="1597" spans="1:27" x14ac:dyDescent="0.25">
      <c r="A1597">
        <v>10167</v>
      </c>
      <c r="B1597">
        <v>33</v>
      </c>
      <c r="C1597">
        <v>100</v>
      </c>
      <c r="D1597">
        <v>16</v>
      </c>
      <c r="E1597" s="1">
        <v>41112.069444444445</v>
      </c>
      <c r="F1597" s="1">
        <v>41114.640601851854</v>
      </c>
      <c r="G1597" t="s">
        <v>189</v>
      </c>
      <c r="H1597" t="s">
        <v>305</v>
      </c>
      <c r="I1597" t="s">
        <v>151</v>
      </c>
      <c r="K1597" t="s">
        <v>152</v>
      </c>
      <c r="L1597" t="s">
        <v>110</v>
      </c>
      <c r="M1597" t="s">
        <v>27</v>
      </c>
      <c r="N1597" t="s">
        <v>153</v>
      </c>
      <c r="O1597" t="s">
        <v>119</v>
      </c>
      <c r="P1597" s="14" t="str">
        <f t="shared" si="216"/>
        <v>Maria Larsson</v>
      </c>
      <c r="Q1597" s="14" t="str">
        <f t="shared" si="217"/>
        <v>Maria Larsson</v>
      </c>
      <c r="R1597" t="s">
        <v>33</v>
      </c>
      <c r="S1597" s="7">
        <f t="shared" si="218"/>
        <v>6</v>
      </c>
      <c r="T1597" s="7" t="str">
        <f t="shared" si="219"/>
        <v>Medium</v>
      </c>
      <c r="U1597" s="7" t="str">
        <f t="shared" si="220"/>
        <v>MEDIUM</v>
      </c>
      <c r="V1597" s="7" t="str">
        <f t="shared" si="221"/>
        <v>medium</v>
      </c>
      <c r="W1597" s="7" t="str">
        <f t="shared" si="222"/>
        <v>Medium</v>
      </c>
      <c r="X1597" s="9" t="str">
        <f>LEFT(A1597,2)</f>
        <v>10</v>
      </c>
      <c r="Y1597" s="9" t="str">
        <f>RIGHT(A1597,3)</f>
        <v>167</v>
      </c>
      <c r="Z1597" s="9" t="str">
        <f t="shared" si="223"/>
        <v/>
      </c>
      <c r="AA1597" s="9" t="str">
        <f t="shared" si="224"/>
        <v>cel</v>
      </c>
    </row>
    <row r="1598" spans="1:27" x14ac:dyDescent="0.25">
      <c r="A1598">
        <v>10177</v>
      </c>
      <c r="B1598">
        <v>50</v>
      </c>
      <c r="C1598">
        <v>100</v>
      </c>
      <c r="D1598">
        <v>7</v>
      </c>
      <c r="E1598" s="1">
        <v>41526.965277777781</v>
      </c>
      <c r="F1598" s="1">
        <v>41528.669050925928</v>
      </c>
      <c r="G1598" t="s">
        <v>16</v>
      </c>
      <c r="H1598" t="s">
        <v>305</v>
      </c>
      <c r="I1598" t="s">
        <v>103</v>
      </c>
      <c r="K1598">
        <v>28023</v>
      </c>
      <c r="L1598" t="s">
        <v>104</v>
      </c>
      <c r="M1598" t="s">
        <v>27</v>
      </c>
      <c r="N1598" t="s">
        <v>263</v>
      </c>
      <c r="O1598" t="s">
        <v>264</v>
      </c>
      <c r="P1598" s="14" t="str">
        <f t="shared" si="216"/>
        <v>Jesus Fernandez</v>
      </c>
      <c r="Q1598" s="14" t="str">
        <f t="shared" si="217"/>
        <v>Jesus Fernandez</v>
      </c>
      <c r="R1598" t="s">
        <v>33</v>
      </c>
      <c r="S1598" s="7">
        <f t="shared" si="218"/>
        <v>6</v>
      </c>
      <c r="T1598" s="7" t="str">
        <f t="shared" si="219"/>
        <v>Medium</v>
      </c>
      <c r="U1598" s="7" t="str">
        <f t="shared" si="220"/>
        <v>MEDIUM</v>
      </c>
      <c r="V1598" s="7" t="str">
        <f t="shared" si="221"/>
        <v>medium</v>
      </c>
      <c r="W1598" s="7" t="str">
        <f t="shared" si="222"/>
        <v>Medium</v>
      </c>
      <c r="X1598" s="9" t="str">
        <f>LEFT(A1598,2)</f>
        <v>10</v>
      </c>
      <c r="Y1598" s="9" t="str">
        <f>RIGHT(A1598,3)</f>
        <v>177</v>
      </c>
      <c r="Z1598" s="9" t="str">
        <f t="shared" si="223"/>
        <v/>
      </c>
      <c r="AA1598" s="9" t="str">
        <f t="shared" si="224"/>
        <v>ppe</v>
      </c>
    </row>
    <row r="1599" spans="1:27" x14ac:dyDescent="0.25">
      <c r="A1599">
        <v>10185</v>
      </c>
      <c r="B1599">
        <v>30</v>
      </c>
      <c r="C1599">
        <v>100</v>
      </c>
      <c r="D1599">
        <v>7</v>
      </c>
      <c r="E1599" s="1">
        <v>41495.05972222222</v>
      </c>
      <c r="F1599" s="1">
        <v>41496.205891203703</v>
      </c>
      <c r="G1599" t="s">
        <v>16</v>
      </c>
      <c r="H1599" t="s">
        <v>305</v>
      </c>
      <c r="I1599" t="s">
        <v>94</v>
      </c>
      <c r="J1599" t="s">
        <v>72</v>
      </c>
      <c r="K1599">
        <v>50553</v>
      </c>
      <c r="L1599" t="s">
        <v>20</v>
      </c>
      <c r="M1599" t="s">
        <v>21</v>
      </c>
      <c r="N1599" t="s">
        <v>187</v>
      </c>
      <c r="O1599" t="s">
        <v>188</v>
      </c>
      <c r="P1599" s="14" t="str">
        <f t="shared" si="216"/>
        <v>Wing C Tam</v>
      </c>
      <c r="Q1599" s="14" t="str">
        <f t="shared" si="217"/>
        <v>Wing C Tam</v>
      </c>
      <c r="R1599" t="s">
        <v>33</v>
      </c>
      <c r="S1599" s="7">
        <f t="shared" si="218"/>
        <v>6</v>
      </c>
      <c r="T1599" s="7" t="str">
        <f t="shared" si="219"/>
        <v>Medium</v>
      </c>
      <c r="U1599" s="7" t="str">
        <f t="shared" si="220"/>
        <v>MEDIUM</v>
      </c>
      <c r="V1599" s="7" t="str">
        <f t="shared" si="221"/>
        <v>medium</v>
      </c>
      <c r="W1599" s="7" t="str">
        <f t="shared" si="222"/>
        <v>Medium</v>
      </c>
      <c r="X1599" s="9" t="str">
        <f>LEFT(A1599,2)</f>
        <v>10</v>
      </c>
      <c r="Y1599" s="9" t="str">
        <f>RIGHT(A1599,3)</f>
        <v>185</v>
      </c>
      <c r="Z1599" s="9" t="str">
        <f t="shared" si="223"/>
        <v/>
      </c>
      <c r="AA1599" s="9" t="str">
        <f t="shared" si="224"/>
        <v>ppe</v>
      </c>
    </row>
    <row r="1600" spans="1:27" x14ac:dyDescent="0.25">
      <c r="A1600">
        <v>10197</v>
      </c>
      <c r="B1600">
        <v>41</v>
      </c>
      <c r="C1600">
        <v>100</v>
      </c>
      <c r="D1600">
        <v>13</v>
      </c>
      <c r="E1600" s="1">
        <v>41348.042361111111</v>
      </c>
      <c r="F1600" s="1">
        <v>41350.403379629628</v>
      </c>
      <c r="G1600" t="s">
        <v>16</v>
      </c>
      <c r="H1600" t="s">
        <v>305</v>
      </c>
      <c r="I1600" t="s">
        <v>196</v>
      </c>
      <c r="K1600">
        <v>8022</v>
      </c>
      <c r="L1600" t="s">
        <v>104</v>
      </c>
      <c r="M1600" t="s">
        <v>27</v>
      </c>
      <c r="N1600" t="s">
        <v>197</v>
      </c>
      <c r="O1600" t="s">
        <v>198</v>
      </c>
      <c r="P1600" s="14" t="str">
        <f t="shared" si="216"/>
        <v>Eduardo Saavedra</v>
      </c>
      <c r="Q1600" s="14" t="str">
        <f t="shared" si="217"/>
        <v>Eduardo Saavedra</v>
      </c>
      <c r="R1600" t="s">
        <v>33</v>
      </c>
      <c r="S1600" s="7">
        <f t="shared" si="218"/>
        <v>6</v>
      </c>
      <c r="T1600" s="7" t="str">
        <f t="shared" si="219"/>
        <v>Medium</v>
      </c>
      <c r="U1600" s="7" t="str">
        <f t="shared" si="220"/>
        <v>MEDIUM</v>
      </c>
      <c r="V1600" s="7" t="str">
        <f t="shared" si="221"/>
        <v>medium</v>
      </c>
      <c r="W1600" s="7" t="str">
        <f t="shared" si="222"/>
        <v>Medium</v>
      </c>
      <c r="X1600" s="9" t="str">
        <f>LEFT(A1600,2)</f>
        <v>10</v>
      </c>
      <c r="Y1600" s="9" t="str">
        <f>RIGHT(A1600,3)</f>
        <v>197</v>
      </c>
      <c r="Z1600" s="9" t="str">
        <f t="shared" si="223"/>
        <v/>
      </c>
      <c r="AA1600" s="9" t="str">
        <f t="shared" si="224"/>
        <v>ppe</v>
      </c>
    </row>
    <row r="1601" spans="1:27" x14ac:dyDescent="0.25">
      <c r="A1601">
        <v>10208</v>
      </c>
      <c r="B1601">
        <v>35</v>
      </c>
      <c r="C1601">
        <v>100</v>
      </c>
      <c r="D1601">
        <v>7</v>
      </c>
      <c r="E1601" s="1">
        <v>41371.993055555555</v>
      </c>
      <c r="F1601" s="1">
        <v>41372.022361111114</v>
      </c>
      <c r="G1601" t="s">
        <v>16</v>
      </c>
      <c r="H1601" t="s">
        <v>305</v>
      </c>
      <c r="I1601" t="s">
        <v>127</v>
      </c>
      <c r="K1601">
        <v>69004</v>
      </c>
      <c r="L1601" t="s">
        <v>26</v>
      </c>
      <c r="M1601" t="s">
        <v>27</v>
      </c>
      <c r="N1601" t="s">
        <v>128</v>
      </c>
      <c r="O1601" t="s">
        <v>129</v>
      </c>
      <c r="P1601" s="14" t="str">
        <f t="shared" si="216"/>
        <v>Mary Saveley</v>
      </c>
      <c r="Q1601" s="14" t="str">
        <f t="shared" si="217"/>
        <v>Mary Saveley</v>
      </c>
      <c r="R1601" t="s">
        <v>33</v>
      </c>
      <c r="S1601" s="7">
        <f t="shared" si="218"/>
        <v>6</v>
      </c>
      <c r="T1601" s="7" t="str">
        <f t="shared" si="219"/>
        <v>Medium</v>
      </c>
      <c r="U1601" s="7" t="str">
        <f t="shared" si="220"/>
        <v>MEDIUM</v>
      </c>
      <c r="V1601" s="7" t="str">
        <f t="shared" si="221"/>
        <v>medium</v>
      </c>
      <c r="W1601" s="7" t="str">
        <f t="shared" si="222"/>
        <v>Medium</v>
      </c>
      <c r="X1601" s="9" t="str">
        <f>LEFT(A1601,2)</f>
        <v>10</v>
      </c>
      <c r="Y1601" s="9" t="str">
        <f>RIGHT(A1601,3)</f>
        <v>208</v>
      </c>
      <c r="Z1601" s="9" t="str">
        <f t="shared" si="223"/>
        <v/>
      </c>
      <c r="AA1601" s="9" t="str">
        <f t="shared" si="224"/>
        <v>ppe</v>
      </c>
    </row>
    <row r="1602" spans="1:27" x14ac:dyDescent="0.25">
      <c r="A1602">
        <v>10221</v>
      </c>
      <c r="B1602">
        <v>49</v>
      </c>
      <c r="C1602">
        <v>100</v>
      </c>
      <c r="D1602">
        <v>1</v>
      </c>
      <c r="E1602" s="1">
        <v>41527.063194444447</v>
      </c>
      <c r="F1602" s="1">
        <v>41527.133993055555</v>
      </c>
      <c r="G1602" t="s">
        <v>16</v>
      </c>
      <c r="H1602" t="s">
        <v>305</v>
      </c>
      <c r="I1602" t="s">
        <v>202</v>
      </c>
      <c r="K1602" t="s">
        <v>203</v>
      </c>
      <c r="L1602" t="s">
        <v>204</v>
      </c>
      <c r="M1602" t="s">
        <v>27</v>
      </c>
      <c r="N1602" t="s">
        <v>205</v>
      </c>
      <c r="O1602" t="s">
        <v>206</v>
      </c>
      <c r="P1602" s="14" t="str">
        <f t="shared" si="216"/>
        <v>Catherine Dewey</v>
      </c>
      <c r="Q1602" s="14" t="str">
        <f t="shared" si="217"/>
        <v>Catherine Dewey</v>
      </c>
      <c r="R1602" t="s">
        <v>33</v>
      </c>
      <c r="S1602" s="7">
        <f t="shared" si="218"/>
        <v>6</v>
      </c>
      <c r="T1602" s="7" t="str">
        <f t="shared" si="219"/>
        <v>Medium</v>
      </c>
      <c r="U1602" s="7" t="str">
        <f t="shared" si="220"/>
        <v>MEDIUM</v>
      </c>
      <c r="V1602" s="7" t="str">
        <f t="shared" si="221"/>
        <v>medium</v>
      </c>
      <c r="W1602" s="7" t="str">
        <f t="shared" si="222"/>
        <v>Medium</v>
      </c>
      <c r="X1602" s="9" t="str">
        <f>LEFT(A1602,2)</f>
        <v>10</v>
      </c>
      <c r="Y1602" s="9" t="str">
        <f>RIGHT(A1602,3)</f>
        <v>221</v>
      </c>
      <c r="Z1602" s="9" t="str">
        <f t="shared" si="223"/>
        <v/>
      </c>
      <c r="AA1602" s="9" t="str">
        <f t="shared" si="224"/>
        <v>ppe</v>
      </c>
    </row>
    <row r="1603" spans="1:27" x14ac:dyDescent="0.25">
      <c r="A1603">
        <v>10232</v>
      </c>
      <c r="B1603">
        <v>46</v>
      </c>
      <c r="C1603">
        <v>100</v>
      </c>
      <c r="D1603">
        <v>4</v>
      </c>
      <c r="E1603" s="1">
        <v>41980.006249999999</v>
      </c>
      <c r="F1603" s="1">
        <v>41980.428391203706</v>
      </c>
      <c r="G1603" t="s">
        <v>16</v>
      </c>
      <c r="H1603" t="s">
        <v>305</v>
      </c>
      <c r="I1603" t="s">
        <v>212</v>
      </c>
      <c r="J1603" t="s">
        <v>213</v>
      </c>
      <c r="K1603" t="s">
        <v>214</v>
      </c>
      <c r="L1603" t="s">
        <v>99</v>
      </c>
      <c r="M1603" t="s">
        <v>27</v>
      </c>
      <c r="N1603" t="s">
        <v>215</v>
      </c>
      <c r="O1603" t="s">
        <v>216</v>
      </c>
      <c r="P1603" s="14" t="str">
        <f t="shared" ref="P1603:P1666" si="225">CONCATENATE(O1603," ",N1603)</f>
        <v>Helen Bennett</v>
      </c>
      <c r="Q1603" s="14" t="str">
        <f t="shared" ref="Q1603:Q1666" si="226">O1603&amp;" "&amp;N1603</f>
        <v>Helen Bennett</v>
      </c>
      <c r="R1603" t="s">
        <v>33</v>
      </c>
      <c r="S1603" s="7">
        <f t="shared" ref="S1603:S1666" si="227">LEN(R1603)</f>
        <v>6</v>
      </c>
      <c r="T1603" s="7" t="str">
        <f t="shared" ref="T1603:T1666" si="228">TRIM(R1603)</f>
        <v>Medium</v>
      </c>
      <c r="U1603" s="7" t="str">
        <f t="shared" ref="U1603:U1666" si="229">UPPER(T1603)</f>
        <v>MEDIUM</v>
      </c>
      <c r="V1603" s="7" t="str">
        <f t="shared" ref="V1603:V1666" si="230">LOWER(U1603)</f>
        <v>medium</v>
      </c>
      <c r="W1603" s="7" t="str">
        <f t="shared" ref="W1603:W1666" si="231">PROPER(V1603)</f>
        <v>Medium</v>
      </c>
      <c r="X1603" s="9" t="str">
        <f>LEFT(A1603,2)</f>
        <v>10</v>
      </c>
      <c r="Y1603" s="9" t="str">
        <f>RIGHT(A1603,3)</f>
        <v>232</v>
      </c>
      <c r="Z1603" s="9" t="str">
        <f t="shared" ref="Z1603:Z1666" si="232">MID(H1603,6,6)</f>
        <v/>
      </c>
      <c r="AA1603" s="9" t="str">
        <f t="shared" ref="AA1603:AA1666" si="233">MID(G1603,4,3)</f>
        <v>ppe</v>
      </c>
    </row>
    <row r="1604" spans="1:27" x14ac:dyDescent="0.25">
      <c r="A1604">
        <v>10248</v>
      </c>
      <c r="B1604">
        <v>48</v>
      </c>
      <c r="C1604">
        <v>100</v>
      </c>
      <c r="D1604">
        <v>10</v>
      </c>
      <c r="E1604" s="1">
        <v>42180.026388888888</v>
      </c>
      <c r="F1604" s="1">
        <v>42182.372256944444</v>
      </c>
      <c r="G1604" t="s">
        <v>189</v>
      </c>
      <c r="H1604" t="s">
        <v>305</v>
      </c>
      <c r="I1604" t="s">
        <v>18</v>
      </c>
      <c r="J1604" t="s">
        <v>19</v>
      </c>
      <c r="K1604">
        <v>10022</v>
      </c>
      <c r="L1604" t="s">
        <v>20</v>
      </c>
      <c r="M1604" t="s">
        <v>21</v>
      </c>
      <c r="N1604" t="s">
        <v>22</v>
      </c>
      <c r="O1604" t="s">
        <v>23</v>
      </c>
      <c r="P1604" s="14" t="str">
        <f t="shared" si="225"/>
        <v>Kwai Yu</v>
      </c>
      <c r="Q1604" s="14" t="str">
        <f t="shared" si="226"/>
        <v>Kwai Yu</v>
      </c>
      <c r="R1604" t="s">
        <v>33</v>
      </c>
      <c r="S1604" s="7">
        <f t="shared" si="227"/>
        <v>6</v>
      </c>
      <c r="T1604" s="7" t="str">
        <f t="shared" si="228"/>
        <v>Medium</v>
      </c>
      <c r="U1604" s="7" t="str">
        <f t="shared" si="229"/>
        <v>MEDIUM</v>
      </c>
      <c r="V1604" s="7" t="str">
        <f t="shared" si="230"/>
        <v>medium</v>
      </c>
      <c r="W1604" s="7" t="str">
        <f t="shared" si="231"/>
        <v>Medium</v>
      </c>
      <c r="X1604" s="9" t="str">
        <f>LEFT(A1604,2)</f>
        <v>10</v>
      </c>
      <c r="Y1604" s="9" t="str">
        <f>RIGHT(A1604,3)</f>
        <v>248</v>
      </c>
      <c r="Z1604" s="9" t="str">
        <f t="shared" si="232"/>
        <v/>
      </c>
      <c r="AA1604" s="9" t="str">
        <f t="shared" si="233"/>
        <v>cel</v>
      </c>
    </row>
    <row r="1605" spans="1:27" x14ac:dyDescent="0.25">
      <c r="A1605">
        <v>10261</v>
      </c>
      <c r="B1605">
        <v>36</v>
      </c>
      <c r="C1605">
        <v>100</v>
      </c>
      <c r="D1605">
        <v>8</v>
      </c>
      <c r="E1605" s="1">
        <v>42431.058333333334</v>
      </c>
      <c r="F1605" s="1">
        <v>42431.483611111114</v>
      </c>
      <c r="G1605" t="s">
        <v>16</v>
      </c>
      <c r="H1605" t="s">
        <v>305</v>
      </c>
      <c r="I1605" t="s">
        <v>166</v>
      </c>
      <c r="J1605" t="s">
        <v>167</v>
      </c>
      <c r="K1605" t="s">
        <v>168</v>
      </c>
      <c r="L1605" t="s">
        <v>133</v>
      </c>
      <c r="M1605" t="s">
        <v>21</v>
      </c>
      <c r="N1605" t="s">
        <v>169</v>
      </c>
      <c r="O1605" t="s">
        <v>170</v>
      </c>
      <c r="P1605" s="14" t="str">
        <f t="shared" si="225"/>
        <v>Jean Fresnisre</v>
      </c>
      <c r="Q1605" s="14" t="str">
        <f t="shared" si="226"/>
        <v>Jean Fresnisre</v>
      </c>
      <c r="R1605" t="s">
        <v>33</v>
      </c>
      <c r="S1605" s="7">
        <f t="shared" si="227"/>
        <v>6</v>
      </c>
      <c r="T1605" s="7" t="str">
        <f t="shared" si="228"/>
        <v>Medium</v>
      </c>
      <c r="U1605" s="7" t="str">
        <f t="shared" si="229"/>
        <v>MEDIUM</v>
      </c>
      <c r="V1605" s="7" t="str">
        <f t="shared" si="230"/>
        <v>medium</v>
      </c>
      <c r="W1605" s="7" t="str">
        <f t="shared" si="231"/>
        <v>Medium</v>
      </c>
      <c r="X1605" s="9" t="str">
        <f>LEFT(A1605,2)</f>
        <v>10</v>
      </c>
      <c r="Y1605" s="9" t="str">
        <f>RIGHT(A1605,3)</f>
        <v>261</v>
      </c>
      <c r="Z1605" s="9" t="str">
        <f t="shared" si="232"/>
        <v/>
      </c>
      <c r="AA1605" s="9" t="str">
        <f t="shared" si="233"/>
        <v>ppe</v>
      </c>
    </row>
    <row r="1606" spans="1:27" x14ac:dyDescent="0.25">
      <c r="A1606">
        <v>10273</v>
      </c>
      <c r="B1606">
        <v>22</v>
      </c>
      <c r="C1606">
        <v>100</v>
      </c>
      <c r="D1606">
        <v>11</v>
      </c>
      <c r="E1606" s="1">
        <v>41311.059027777781</v>
      </c>
      <c r="F1606" s="1">
        <v>41313.586562500001</v>
      </c>
      <c r="G1606" t="s">
        <v>16</v>
      </c>
      <c r="H1606" t="s">
        <v>305</v>
      </c>
      <c r="I1606" t="s">
        <v>202</v>
      </c>
      <c r="K1606" t="s">
        <v>203</v>
      </c>
      <c r="L1606" t="s">
        <v>204</v>
      </c>
      <c r="M1606" t="s">
        <v>27</v>
      </c>
      <c r="N1606" t="s">
        <v>205</v>
      </c>
      <c r="O1606" t="s">
        <v>206</v>
      </c>
      <c r="P1606" s="14" t="str">
        <f t="shared" si="225"/>
        <v>Catherine Dewey</v>
      </c>
      <c r="Q1606" s="14" t="str">
        <f t="shared" si="226"/>
        <v>Catherine Dewey</v>
      </c>
      <c r="R1606" t="s">
        <v>24</v>
      </c>
      <c r="S1606" s="7">
        <f t="shared" si="227"/>
        <v>5</v>
      </c>
      <c r="T1606" s="7" t="str">
        <f t="shared" si="228"/>
        <v>Small</v>
      </c>
      <c r="U1606" s="7" t="str">
        <f t="shared" si="229"/>
        <v>SMALL</v>
      </c>
      <c r="V1606" s="7" t="str">
        <f t="shared" si="230"/>
        <v>small</v>
      </c>
      <c r="W1606" s="7" t="str">
        <f t="shared" si="231"/>
        <v>Small</v>
      </c>
      <c r="X1606" s="9" t="str">
        <f>LEFT(A1606,2)</f>
        <v>10</v>
      </c>
      <c r="Y1606" s="9" t="str">
        <f>RIGHT(A1606,3)</f>
        <v>273</v>
      </c>
      <c r="Z1606" s="9" t="str">
        <f t="shared" si="232"/>
        <v/>
      </c>
      <c r="AA1606" s="9" t="str">
        <f t="shared" si="233"/>
        <v>ppe</v>
      </c>
    </row>
    <row r="1607" spans="1:27" x14ac:dyDescent="0.25">
      <c r="A1607">
        <v>10283</v>
      </c>
      <c r="B1607">
        <v>42</v>
      </c>
      <c r="C1607">
        <v>100</v>
      </c>
      <c r="D1607">
        <v>13</v>
      </c>
      <c r="E1607" s="1">
        <v>42638.977083333331</v>
      </c>
      <c r="F1607" s="1">
        <v>42639.647800925923</v>
      </c>
      <c r="G1607" t="s">
        <v>16</v>
      </c>
      <c r="H1607" t="s">
        <v>305</v>
      </c>
      <c r="I1607" t="s">
        <v>207</v>
      </c>
      <c r="J1607" t="s">
        <v>131</v>
      </c>
      <c r="K1607" t="s">
        <v>208</v>
      </c>
      <c r="L1607" t="s">
        <v>133</v>
      </c>
      <c r="M1607" t="s">
        <v>21</v>
      </c>
      <c r="N1607" t="s">
        <v>209</v>
      </c>
      <c r="O1607" t="s">
        <v>101</v>
      </c>
      <c r="P1607" s="14" t="str">
        <f t="shared" si="225"/>
        <v>Elizabeth Lincoln</v>
      </c>
      <c r="Q1607" s="14" t="str">
        <f t="shared" si="226"/>
        <v>Elizabeth Lincoln</v>
      </c>
      <c r="R1607" t="s">
        <v>33</v>
      </c>
      <c r="S1607" s="7">
        <f t="shared" si="227"/>
        <v>6</v>
      </c>
      <c r="T1607" s="7" t="str">
        <f t="shared" si="228"/>
        <v>Medium</v>
      </c>
      <c r="U1607" s="7" t="str">
        <f t="shared" si="229"/>
        <v>MEDIUM</v>
      </c>
      <c r="V1607" s="7" t="str">
        <f t="shared" si="230"/>
        <v>medium</v>
      </c>
      <c r="W1607" s="7" t="str">
        <f t="shared" si="231"/>
        <v>Medium</v>
      </c>
      <c r="X1607" s="9" t="str">
        <f>LEFT(A1607,2)</f>
        <v>10</v>
      </c>
      <c r="Y1607" s="9" t="str">
        <f>RIGHT(A1607,3)</f>
        <v>283</v>
      </c>
      <c r="Z1607" s="9" t="str">
        <f t="shared" si="232"/>
        <v/>
      </c>
      <c r="AA1607" s="9" t="str">
        <f t="shared" si="233"/>
        <v>ppe</v>
      </c>
    </row>
    <row r="1608" spans="1:27" x14ac:dyDescent="0.25">
      <c r="A1608">
        <v>10293</v>
      </c>
      <c r="B1608">
        <v>21</v>
      </c>
      <c r="C1608">
        <v>100</v>
      </c>
      <c r="D1608">
        <v>2</v>
      </c>
      <c r="E1608" s="1">
        <v>41929.030555555553</v>
      </c>
      <c r="F1608" s="1">
        <v>41931.800937499997</v>
      </c>
      <c r="G1608" t="s">
        <v>16</v>
      </c>
      <c r="H1608" t="s">
        <v>305</v>
      </c>
      <c r="I1608" t="s">
        <v>147</v>
      </c>
      <c r="K1608">
        <v>10100</v>
      </c>
      <c r="L1608" t="s">
        <v>148</v>
      </c>
      <c r="M1608" t="s">
        <v>27</v>
      </c>
      <c r="N1608" t="s">
        <v>149</v>
      </c>
      <c r="O1608" t="s">
        <v>150</v>
      </c>
      <c r="P1608" s="14" t="str">
        <f t="shared" si="225"/>
        <v>Paolo Accorti</v>
      </c>
      <c r="Q1608" s="14" t="str">
        <f t="shared" si="226"/>
        <v>Paolo Accorti</v>
      </c>
      <c r="R1608" t="s">
        <v>24</v>
      </c>
      <c r="S1608" s="7">
        <f t="shared" si="227"/>
        <v>5</v>
      </c>
      <c r="T1608" s="7" t="str">
        <f t="shared" si="228"/>
        <v>Small</v>
      </c>
      <c r="U1608" s="7" t="str">
        <f t="shared" si="229"/>
        <v>SMALL</v>
      </c>
      <c r="V1608" s="7" t="str">
        <f t="shared" si="230"/>
        <v>small</v>
      </c>
      <c r="W1608" s="7" t="str">
        <f t="shared" si="231"/>
        <v>Small</v>
      </c>
      <c r="X1608" s="9" t="str">
        <f>LEFT(A1608,2)</f>
        <v>10</v>
      </c>
      <c r="Y1608" s="9" t="str">
        <f>RIGHT(A1608,3)</f>
        <v>293</v>
      </c>
      <c r="Z1608" s="9" t="str">
        <f t="shared" si="232"/>
        <v/>
      </c>
      <c r="AA1608" s="9" t="str">
        <f t="shared" si="233"/>
        <v>ppe</v>
      </c>
    </row>
    <row r="1609" spans="1:27" x14ac:dyDescent="0.25">
      <c r="A1609">
        <v>10306</v>
      </c>
      <c r="B1609">
        <v>29</v>
      </c>
      <c r="C1609">
        <v>100</v>
      </c>
      <c r="D1609">
        <v>7</v>
      </c>
      <c r="E1609" s="1">
        <v>42577.988888888889</v>
      </c>
      <c r="F1609" s="1">
        <v>42579.627303240741</v>
      </c>
      <c r="G1609" t="s">
        <v>16</v>
      </c>
      <c r="H1609" t="s">
        <v>305</v>
      </c>
      <c r="I1609" t="s">
        <v>265</v>
      </c>
      <c r="K1609" t="s">
        <v>266</v>
      </c>
      <c r="L1609" t="s">
        <v>99</v>
      </c>
      <c r="M1609" t="s">
        <v>27</v>
      </c>
      <c r="N1609" t="s">
        <v>267</v>
      </c>
      <c r="O1609" t="s">
        <v>55</v>
      </c>
      <c r="P1609" s="14" t="str">
        <f t="shared" si="225"/>
        <v>Victoria Ashworth</v>
      </c>
      <c r="Q1609" s="14" t="str">
        <f t="shared" si="226"/>
        <v>Victoria Ashworth</v>
      </c>
      <c r="R1609" t="s">
        <v>33</v>
      </c>
      <c r="S1609" s="7">
        <f t="shared" si="227"/>
        <v>6</v>
      </c>
      <c r="T1609" s="7" t="str">
        <f t="shared" si="228"/>
        <v>Medium</v>
      </c>
      <c r="U1609" s="7" t="str">
        <f t="shared" si="229"/>
        <v>MEDIUM</v>
      </c>
      <c r="V1609" s="7" t="str">
        <f t="shared" si="230"/>
        <v>medium</v>
      </c>
      <c r="W1609" s="7" t="str">
        <f t="shared" si="231"/>
        <v>Medium</v>
      </c>
      <c r="X1609" s="9" t="str">
        <f>LEFT(A1609,2)</f>
        <v>10</v>
      </c>
      <c r="Y1609" s="9" t="str">
        <f>RIGHT(A1609,3)</f>
        <v>306</v>
      </c>
      <c r="Z1609" s="9" t="str">
        <f t="shared" si="232"/>
        <v/>
      </c>
      <c r="AA1609" s="9" t="str">
        <f t="shared" si="233"/>
        <v>ppe</v>
      </c>
    </row>
    <row r="1610" spans="1:27" x14ac:dyDescent="0.25">
      <c r="A1610">
        <v>10315</v>
      </c>
      <c r="B1610">
        <v>35</v>
      </c>
      <c r="C1610">
        <v>100</v>
      </c>
      <c r="D1610">
        <v>6</v>
      </c>
      <c r="E1610" s="1">
        <v>41445.076388888891</v>
      </c>
      <c r="F1610" s="1">
        <v>41445.991932870369</v>
      </c>
      <c r="G1610" t="s">
        <v>16</v>
      </c>
      <c r="H1610" t="s">
        <v>305</v>
      </c>
      <c r="I1610" t="s">
        <v>68</v>
      </c>
      <c r="K1610">
        <v>44000</v>
      </c>
      <c r="L1610" t="s">
        <v>26</v>
      </c>
      <c r="M1610" t="s">
        <v>27</v>
      </c>
      <c r="N1610" t="s">
        <v>69</v>
      </c>
      <c r="O1610" t="s">
        <v>70</v>
      </c>
      <c r="P1610" s="14" t="str">
        <f t="shared" si="225"/>
        <v>Janine Labrune</v>
      </c>
      <c r="Q1610" s="14" t="str">
        <f t="shared" si="226"/>
        <v>Janine Labrune</v>
      </c>
      <c r="R1610" t="s">
        <v>33</v>
      </c>
      <c r="S1610" s="7">
        <f t="shared" si="227"/>
        <v>6</v>
      </c>
      <c r="T1610" s="7" t="str">
        <f t="shared" si="228"/>
        <v>Medium</v>
      </c>
      <c r="U1610" s="7" t="str">
        <f t="shared" si="229"/>
        <v>MEDIUM</v>
      </c>
      <c r="V1610" s="7" t="str">
        <f t="shared" si="230"/>
        <v>medium</v>
      </c>
      <c r="W1610" s="7" t="str">
        <f t="shared" si="231"/>
        <v>Medium</v>
      </c>
      <c r="X1610" s="9" t="str">
        <f>LEFT(A1610,2)</f>
        <v>10</v>
      </c>
      <c r="Y1610" s="9" t="str">
        <f>RIGHT(A1610,3)</f>
        <v>315</v>
      </c>
      <c r="Z1610" s="9" t="str">
        <f t="shared" si="232"/>
        <v/>
      </c>
      <c r="AA1610" s="9" t="str">
        <f t="shared" si="233"/>
        <v>ppe</v>
      </c>
    </row>
    <row r="1611" spans="1:27" x14ac:dyDescent="0.25">
      <c r="A1611">
        <v>10326</v>
      </c>
      <c r="B1611">
        <v>41</v>
      </c>
      <c r="C1611">
        <v>100</v>
      </c>
      <c r="D1611">
        <v>4</v>
      </c>
      <c r="E1611" s="1">
        <v>41572.036805555559</v>
      </c>
      <c r="F1611" s="1">
        <v>41573.331736111111</v>
      </c>
      <c r="G1611" t="s">
        <v>16</v>
      </c>
      <c r="H1611" t="s">
        <v>305</v>
      </c>
      <c r="I1611" t="s">
        <v>108</v>
      </c>
      <c r="K1611" t="s">
        <v>109</v>
      </c>
      <c r="L1611" t="s">
        <v>110</v>
      </c>
      <c r="M1611" t="s">
        <v>27</v>
      </c>
      <c r="N1611" t="s">
        <v>111</v>
      </c>
      <c r="O1611" t="s">
        <v>112</v>
      </c>
      <c r="P1611" s="14" t="str">
        <f t="shared" si="225"/>
        <v>Christina Berglund</v>
      </c>
      <c r="Q1611" s="14" t="str">
        <f t="shared" si="226"/>
        <v>Christina Berglund</v>
      </c>
      <c r="R1611" t="s">
        <v>33</v>
      </c>
      <c r="S1611" s="7">
        <f t="shared" si="227"/>
        <v>6</v>
      </c>
      <c r="T1611" s="7" t="str">
        <f t="shared" si="228"/>
        <v>Medium</v>
      </c>
      <c r="U1611" s="7" t="str">
        <f t="shared" si="229"/>
        <v>MEDIUM</v>
      </c>
      <c r="V1611" s="7" t="str">
        <f t="shared" si="230"/>
        <v>medium</v>
      </c>
      <c r="W1611" s="7" t="str">
        <f t="shared" si="231"/>
        <v>Medium</v>
      </c>
      <c r="X1611" s="9" t="str">
        <f>LEFT(A1611,2)</f>
        <v>10</v>
      </c>
      <c r="Y1611" s="9" t="str">
        <f>RIGHT(A1611,3)</f>
        <v>326</v>
      </c>
      <c r="Z1611" s="9" t="str">
        <f t="shared" si="232"/>
        <v/>
      </c>
      <c r="AA1611" s="9" t="str">
        <f t="shared" si="233"/>
        <v>ppe</v>
      </c>
    </row>
    <row r="1612" spans="1:27" x14ac:dyDescent="0.25">
      <c r="A1612">
        <v>10337</v>
      </c>
      <c r="B1612">
        <v>29</v>
      </c>
      <c r="C1612">
        <v>71.97</v>
      </c>
      <c r="D1612">
        <v>4</v>
      </c>
      <c r="E1612" s="1">
        <v>42088.040277777778</v>
      </c>
      <c r="F1612" s="1">
        <v>42089.785474537035</v>
      </c>
      <c r="G1612" t="s">
        <v>16</v>
      </c>
      <c r="H1612" t="s">
        <v>305</v>
      </c>
      <c r="I1612" t="s">
        <v>18</v>
      </c>
      <c r="J1612" t="s">
        <v>19</v>
      </c>
      <c r="K1612">
        <v>10022</v>
      </c>
      <c r="L1612" t="s">
        <v>20</v>
      </c>
      <c r="M1612" t="s">
        <v>21</v>
      </c>
      <c r="N1612" t="s">
        <v>73</v>
      </c>
      <c r="O1612" t="s">
        <v>119</v>
      </c>
      <c r="P1612" s="14" t="str">
        <f t="shared" si="225"/>
        <v>Maria Hernandez</v>
      </c>
      <c r="Q1612" s="14" t="str">
        <f t="shared" si="226"/>
        <v>Maria Hernandez</v>
      </c>
      <c r="R1612" t="s">
        <v>24</v>
      </c>
      <c r="S1612" s="7">
        <f t="shared" si="227"/>
        <v>5</v>
      </c>
      <c r="T1612" s="7" t="str">
        <f t="shared" si="228"/>
        <v>Small</v>
      </c>
      <c r="U1612" s="7" t="str">
        <f t="shared" si="229"/>
        <v>SMALL</v>
      </c>
      <c r="V1612" s="7" t="str">
        <f t="shared" si="230"/>
        <v>small</v>
      </c>
      <c r="W1612" s="7" t="str">
        <f t="shared" si="231"/>
        <v>Small</v>
      </c>
      <c r="X1612" s="9" t="str">
        <f>LEFT(A1612,2)</f>
        <v>10</v>
      </c>
      <c r="Y1612" s="9" t="str">
        <f>RIGHT(A1612,3)</f>
        <v>337</v>
      </c>
      <c r="Z1612" s="9" t="str">
        <f t="shared" si="232"/>
        <v/>
      </c>
      <c r="AA1612" s="9" t="str">
        <f t="shared" si="233"/>
        <v>ppe</v>
      </c>
    </row>
    <row r="1613" spans="1:27" x14ac:dyDescent="0.25">
      <c r="A1613">
        <v>10350</v>
      </c>
      <c r="B1613">
        <v>34</v>
      </c>
      <c r="C1613">
        <v>50.33</v>
      </c>
      <c r="D1613">
        <v>7</v>
      </c>
      <c r="E1613" s="1">
        <v>42289.030555555553</v>
      </c>
      <c r="F1613" s="1">
        <v>42291.379907407405</v>
      </c>
      <c r="G1613" t="s">
        <v>16</v>
      </c>
      <c r="H1613" t="s">
        <v>305</v>
      </c>
      <c r="I1613" t="s">
        <v>103</v>
      </c>
      <c r="K1613">
        <v>28034</v>
      </c>
      <c r="L1613" t="s">
        <v>104</v>
      </c>
      <c r="M1613" t="s">
        <v>27</v>
      </c>
      <c r="N1613" t="s">
        <v>105</v>
      </c>
      <c r="O1613" t="s">
        <v>106</v>
      </c>
      <c r="P1613" s="14" t="str">
        <f t="shared" si="225"/>
        <v>Diego Freyre</v>
      </c>
      <c r="Q1613" s="14" t="str">
        <f t="shared" si="226"/>
        <v>Diego Freyre</v>
      </c>
      <c r="R1613" t="s">
        <v>24</v>
      </c>
      <c r="S1613" s="7">
        <f t="shared" si="227"/>
        <v>5</v>
      </c>
      <c r="T1613" s="7" t="str">
        <f t="shared" si="228"/>
        <v>Small</v>
      </c>
      <c r="U1613" s="7" t="str">
        <f t="shared" si="229"/>
        <v>SMALL</v>
      </c>
      <c r="V1613" s="7" t="str">
        <f t="shared" si="230"/>
        <v>small</v>
      </c>
      <c r="W1613" s="7" t="str">
        <f t="shared" si="231"/>
        <v>Small</v>
      </c>
      <c r="X1613" s="9" t="str">
        <f>LEFT(A1613,2)</f>
        <v>10</v>
      </c>
      <c r="Y1613" s="9" t="str">
        <f>RIGHT(A1613,3)</f>
        <v>350</v>
      </c>
      <c r="Z1613" s="9" t="str">
        <f t="shared" si="232"/>
        <v/>
      </c>
      <c r="AA1613" s="9" t="str">
        <f t="shared" si="233"/>
        <v>ppe</v>
      </c>
    </row>
    <row r="1614" spans="1:27" x14ac:dyDescent="0.25">
      <c r="A1614">
        <v>10372</v>
      </c>
      <c r="B1614">
        <v>37</v>
      </c>
      <c r="C1614">
        <v>100</v>
      </c>
      <c r="D1614">
        <v>8</v>
      </c>
      <c r="E1614" s="1">
        <v>41341.056944444441</v>
      </c>
      <c r="F1614" s="1">
        <v>41341.467546296299</v>
      </c>
      <c r="G1614" t="s">
        <v>16</v>
      </c>
      <c r="H1614" t="s">
        <v>305</v>
      </c>
      <c r="I1614" t="s">
        <v>142</v>
      </c>
      <c r="J1614" t="s">
        <v>143</v>
      </c>
      <c r="K1614" t="s">
        <v>144</v>
      </c>
      <c r="L1614" t="s">
        <v>116</v>
      </c>
      <c r="M1614" t="s">
        <v>116</v>
      </c>
      <c r="N1614" t="s">
        <v>145</v>
      </c>
      <c r="O1614" t="s">
        <v>146</v>
      </c>
      <c r="P1614" s="14" t="str">
        <f t="shared" si="225"/>
        <v>Akiko Shimamura</v>
      </c>
      <c r="Q1614" s="14" t="str">
        <f t="shared" si="226"/>
        <v>Akiko Shimamura</v>
      </c>
      <c r="R1614" t="s">
        <v>33</v>
      </c>
      <c r="S1614" s="7">
        <f t="shared" si="227"/>
        <v>6</v>
      </c>
      <c r="T1614" s="7" t="str">
        <f t="shared" si="228"/>
        <v>Medium</v>
      </c>
      <c r="U1614" s="7" t="str">
        <f t="shared" si="229"/>
        <v>MEDIUM</v>
      </c>
      <c r="V1614" s="7" t="str">
        <f t="shared" si="230"/>
        <v>medium</v>
      </c>
      <c r="W1614" s="7" t="str">
        <f t="shared" si="231"/>
        <v>Medium</v>
      </c>
      <c r="X1614" s="9" t="str">
        <f>LEFT(A1614,2)</f>
        <v>10</v>
      </c>
      <c r="Y1614" s="9" t="str">
        <f>RIGHT(A1614,3)</f>
        <v>372</v>
      </c>
      <c r="Z1614" s="9" t="str">
        <f t="shared" si="232"/>
        <v/>
      </c>
      <c r="AA1614" s="9" t="str">
        <f t="shared" si="233"/>
        <v>ppe</v>
      </c>
    </row>
    <row r="1615" spans="1:27" x14ac:dyDescent="0.25">
      <c r="A1615">
        <v>10384</v>
      </c>
      <c r="B1615">
        <v>28</v>
      </c>
      <c r="C1615">
        <v>80.540000000000006</v>
      </c>
      <c r="D1615">
        <v>3</v>
      </c>
      <c r="E1615" s="1">
        <v>42106.042361111111</v>
      </c>
      <c r="F1615" s="1">
        <v>42106.42</v>
      </c>
      <c r="G1615" t="s">
        <v>16</v>
      </c>
      <c r="H1615" t="s">
        <v>305</v>
      </c>
      <c r="I1615" t="s">
        <v>38</v>
      </c>
      <c r="J1615" t="s">
        <v>35</v>
      </c>
      <c r="L1615" t="s">
        <v>20</v>
      </c>
      <c r="M1615" t="s">
        <v>21</v>
      </c>
      <c r="N1615" t="s">
        <v>39</v>
      </c>
      <c r="O1615" t="s">
        <v>37</v>
      </c>
      <c r="P1615" s="14" t="str">
        <f t="shared" si="225"/>
        <v>Julie Brown</v>
      </c>
      <c r="Q1615" s="14" t="str">
        <f t="shared" si="226"/>
        <v>Julie Brown</v>
      </c>
      <c r="R1615" t="s">
        <v>24</v>
      </c>
      <c r="S1615" s="7">
        <f t="shared" si="227"/>
        <v>5</v>
      </c>
      <c r="T1615" s="7" t="str">
        <f t="shared" si="228"/>
        <v>Small</v>
      </c>
      <c r="U1615" s="7" t="str">
        <f t="shared" si="229"/>
        <v>SMALL</v>
      </c>
      <c r="V1615" s="7" t="str">
        <f t="shared" si="230"/>
        <v>small</v>
      </c>
      <c r="W1615" s="7" t="str">
        <f t="shared" si="231"/>
        <v>Small</v>
      </c>
      <c r="X1615" s="9" t="str">
        <f>LEFT(A1615,2)</f>
        <v>10</v>
      </c>
      <c r="Y1615" s="9" t="str">
        <f>RIGHT(A1615,3)</f>
        <v>384</v>
      </c>
      <c r="Z1615" s="9" t="str">
        <f t="shared" si="232"/>
        <v/>
      </c>
      <c r="AA1615" s="9" t="str">
        <f t="shared" si="233"/>
        <v>ppe</v>
      </c>
    </row>
    <row r="1616" spans="1:27" x14ac:dyDescent="0.25">
      <c r="A1616">
        <v>10396</v>
      </c>
      <c r="B1616">
        <v>49</v>
      </c>
      <c r="C1616">
        <v>100</v>
      </c>
      <c r="D1616">
        <v>6</v>
      </c>
      <c r="E1616" s="1">
        <v>42414.02847222222</v>
      </c>
      <c r="F1616" s="1">
        <v>42415.171886574077</v>
      </c>
      <c r="G1616" t="s">
        <v>16</v>
      </c>
      <c r="H1616" t="s">
        <v>305</v>
      </c>
      <c r="I1616" t="s">
        <v>156</v>
      </c>
      <c r="J1616" t="s">
        <v>35</v>
      </c>
      <c r="K1616">
        <v>97562</v>
      </c>
      <c r="L1616" t="s">
        <v>20</v>
      </c>
      <c r="M1616" t="s">
        <v>21</v>
      </c>
      <c r="N1616" t="s">
        <v>157</v>
      </c>
      <c r="O1616" t="s">
        <v>158</v>
      </c>
      <c r="P1616" s="14" t="str">
        <f t="shared" si="225"/>
        <v>Valarie Nelson</v>
      </c>
      <c r="Q1616" s="14" t="str">
        <f t="shared" si="226"/>
        <v>Valarie Nelson</v>
      </c>
      <c r="R1616" t="s">
        <v>33</v>
      </c>
      <c r="S1616" s="7">
        <f t="shared" si="227"/>
        <v>6</v>
      </c>
      <c r="T1616" s="7" t="str">
        <f t="shared" si="228"/>
        <v>Medium</v>
      </c>
      <c r="U1616" s="7" t="str">
        <f t="shared" si="229"/>
        <v>MEDIUM</v>
      </c>
      <c r="V1616" s="7" t="str">
        <f t="shared" si="230"/>
        <v>medium</v>
      </c>
      <c r="W1616" s="7" t="str">
        <f t="shared" si="231"/>
        <v>Medium</v>
      </c>
      <c r="X1616" s="9" t="str">
        <f>LEFT(A1616,2)</f>
        <v>10</v>
      </c>
      <c r="Y1616" s="9" t="str">
        <f>RIGHT(A1616,3)</f>
        <v>396</v>
      </c>
      <c r="Z1616" s="9" t="str">
        <f t="shared" si="232"/>
        <v/>
      </c>
      <c r="AA1616" s="9" t="str">
        <f t="shared" si="233"/>
        <v>ppe</v>
      </c>
    </row>
    <row r="1617" spans="1:27" x14ac:dyDescent="0.25">
      <c r="A1617">
        <v>10414</v>
      </c>
      <c r="B1617">
        <v>23</v>
      </c>
      <c r="C1617">
        <v>100</v>
      </c>
      <c r="D1617">
        <v>10</v>
      </c>
      <c r="E1617" s="1">
        <v>41513.049305555556</v>
      </c>
      <c r="F1617" s="1">
        <v>41513.622835648152</v>
      </c>
      <c r="G1617" t="s">
        <v>222</v>
      </c>
      <c r="H1617" t="s">
        <v>305</v>
      </c>
      <c r="I1617" t="s">
        <v>210</v>
      </c>
      <c r="J1617" t="s">
        <v>72</v>
      </c>
      <c r="K1617">
        <v>51003</v>
      </c>
      <c r="L1617" t="s">
        <v>20</v>
      </c>
      <c r="M1617" t="s">
        <v>21</v>
      </c>
      <c r="N1617" t="s">
        <v>211</v>
      </c>
      <c r="O1617" t="s">
        <v>42</v>
      </c>
      <c r="P1617" s="14" t="str">
        <f t="shared" si="225"/>
        <v>Juri Yoshido</v>
      </c>
      <c r="Q1617" s="14" t="str">
        <f t="shared" si="226"/>
        <v>Juri Yoshido</v>
      </c>
      <c r="R1617" t="s">
        <v>33</v>
      </c>
      <c r="S1617" s="7">
        <f t="shared" si="227"/>
        <v>6</v>
      </c>
      <c r="T1617" s="7" t="str">
        <f t="shared" si="228"/>
        <v>Medium</v>
      </c>
      <c r="U1617" s="7" t="str">
        <f t="shared" si="229"/>
        <v>MEDIUM</v>
      </c>
      <c r="V1617" s="7" t="str">
        <f t="shared" si="230"/>
        <v>medium</v>
      </c>
      <c r="W1617" s="7" t="str">
        <f t="shared" si="231"/>
        <v>Medium</v>
      </c>
      <c r="X1617" s="9" t="str">
        <f>LEFT(A1617,2)</f>
        <v>10</v>
      </c>
      <c r="Y1617" s="9" t="str">
        <f>RIGHT(A1617,3)</f>
        <v>414</v>
      </c>
      <c r="Z1617" s="9" t="str">
        <f t="shared" si="232"/>
        <v/>
      </c>
      <c r="AA1617" s="9" t="str">
        <f t="shared" si="233"/>
        <v>Hol</v>
      </c>
    </row>
    <row r="1618" spans="1:27" x14ac:dyDescent="0.25">
      <c r="A1618">
        <v>10101</v>
      </c>
      <c r="B1618">
        <v>46</v>
      </c>
      <c r="C1618">
        <v>53.76</v>
      </c>
      <c r="D1618">
        <v>2</v>
      </c>
      <c r="E1618" s="1">
        <v>41736.041666666664</v>
      </c>
      <c r="F1618" s="1">
        <v>41737.282893518517</v>
      </c>
      <c r="G1618" t="s">
        <v>16</v>
      </c>
      <c r="H1618" t="s">
        <v>289</v>
      </c>
      <c r="I1618" t="s">
        <v>252</v>
      </c>
      <c r="K1618">
        <v>60528</v>
      </c>
      <c r="L1618" t="s">
        <v>241</v>
      </c>
      <c r="M1618" t="s">
        <v>27</v>
      </c>
      <c r="N1618" t="s">
        <v>253</v>
      </c>
      <c r="O1618" t="s">
        <v>228</v>
      </c>
      <c r="P1618" s="14" t="str">
        <f t="shared" si="225"/>
        <v>Roland Keitel</v>
      </c>
      <c r="Q1618" s="14" t="str">
        <f t="shared" si="226"/>
        <v>Roland Keitel</v>
      </c>
      <c r="R1618" t="s">
        <v>24</v>
      </c>
      <c r="S1618" s="7">
        <f t="shared" si="227"/>
        <v>5</v>
      </c>
      <c r="T1618" s="7" t="str">
        <f t="shared" si="228"/>
        <v>Small</v>
      </c>
      <c r="U1618" s="7" t="str">
        <f t="shared" si="229"/>
        <v>SMALL</v>
      </c>
      <c r="V1618" s="7" t="str">
        <f t="shared" si="230"/>
        <v>small</v>
      </c>
      <c r="W1618" s="7" t="str">
        <f t="shared" si="231"/>
        <v>Small</v>
      </c>
      <c r="X1618" s="9" t="str">
        <f>LEFT(A1618,2)</f>
        <v>10</v>
      </c>
      <c r="Y1618" s="9" t="str">
        <f>RIGHT(A1618,3)</f>
        <v>101</v>
      </c>
      <c r="Z1618" s="9" t="str">
        <f t="shared" si="232"/>
        <v>ge Car</v>
      </c>
      <c r="AA1618" s="9" t="str">
        <f t="shared" si="233"/>
        <v>ppe</v>
      </c>
    </row>
    <row r="1619" spans="1:27" x14ac:dyDescent="0.25">
      <c r="A1619">
        <v>10110</v>
      </c>
      <c r="B1619">
        <v>39</v>
      </c>
      <c r="C1619">
        <v>44.35</v>
      </c>
      <c r="D1619">
        <v>2</v>
      </c>
      <c r="E1619" s="1">
        <v>41496.022222222222</v>
      </c>
      <c r="F1619" s="1">
        <v>41498.266192129631</v>
      </c>
      <c r="G1619" t="s">
        <v>16</v>
      </c>
      <c r="H1619" t="s">
        <v>289</v>
      </c>
      <c r="I1619" t="s">
        <v>265</v>
      </c>
      <c r="K1619" t="s">
        <v>266</v>
      </c>
      <c r="L1619" t="s">
        <v>99</v>
      </c>
      <c r="M1619" t="s">
        <v>27</v>
      </c>
      <c r="N1619" t="s">
        <v>267</v>
      </c>
      <c r="O1619" t="s">
        <v>55</v>
      </c>
      <c r="P1619" s="14" t="str">
        <f t="shared" si="225"/>
        <v>Victoria Ashworth</v>
      </c>
      <c r="Q1619" s="14" t="str">
        <f t="shared" si="226"/>
        <v>Victoria Ashworth</v>
      </c>
      <c r="R1619" t="s">
        <v>24</v>
      </c>
      <c r="S1619" s="7">
        <f t="shared" si="227"/>
        <v>5</v>
      </c>
      <c r="T1619" s="7" t="str">
        <f t="shared" si="228"/>
        <v>Small</v>
      </c>
      <c r="U1619" s="7" t="str">
        <f t="shared" si="229"/>
        <v>SMALL</v>
      </c>
      <c r="V1619" s="7" t="str">
        <f t="shared" si="230"/>
        <v>small</v>
      </c>
      <c r="W1619" s="7" t="str">
        <f t="shared" si="231"/>
        <v>Small</v>
      </c>
      <c r="X1619" s="9" t="str">
        <f>LEFT(A1619,2)</f>
        <v>10</v>
      </c>
      <c r="Y1619" s="9" t="str">
        <f>RIGHT(A1619,3)</f>
        <v>110</v>
      </c>
      <c r="Z1619" s="9" t="str">
        <f t="shared" si="232"/>
        <v>ge Car</v>
      </c>
      <c r="AA1619" s="9" t="str">
        <f t="shared" si="233"/>
        <v>ppe</v>
      </c>
    </row>
    <row r="1620" spans="1:27" x14ac:dyDescent="0.25">
      <c r="A1620">
        <v>10124</v>
      </c>
      <c r="B1620">
        <v>22</v>
      </c>
      <c r="C1620">
        <v>45.25</v>
      </c>
      <c r="D1620">
        <v>1</v>
      </c>
      <c r="E1620" s="1">
        <v>42802.94027777778</v>
      </c>
      <c r="F1620" s="1">
        <v>42805.643530092595</v>
      </c>
      <c r="G1620" t="s">
        <v>16</v>
      </c>
      <c r="H1620" t="s">
        <v>289</v>
      </c>
      <c r="I1620" t="s">
        <v>283</v>
      </c>
      <c r="J1620" t="s">
        <v>284</v>
      </c>
      <c r="K1620">
        <v>83030</v>
      </c>
      <c r="L1620" t="s">
        <v>20</v>
      </c>
      <c r="M1620" t="s">
        <v>21</v>
      </c>
      <c r="N1620" t="s">
        <v>67</v>
      </c>
      <c r="O1620" t="s">
        <v>221</v>
      </c>
      <c r="P1620" s="14" t="str">
        <f t="shared" si="225"/>
        <v>Sue King</v>
      </c>
      <c r="Q1620" s="14" t="str">
        <f t="shared" si="226"/>
        <v>Sue King</v>
      </c>
      <c r="R1620" t="s">
        <v>24</v>
      </c>
      <c r="S1620" s="7">
        <f t="shared" si="227"/>
        <v>5</v>
      </c>
      <c r="T1620" s="7" t="str">
        <f t="shared" si="228"/>
        <v>Small</v>
      </c>
      <c r="U1620" s="7" t="str">
        <f t="shared" si="229"/>
        <v>SMALL</v>
      </c>
      <c r="V1620" s="7" t="str">
        <f t="shared" si="230"/>
        <v>small</v>
      </c>
      <c r="W1620" s="7" t="str">
        <f t="shared" si="231"/>
        <v>Small</v>
      </c>
      <c r="X1620" s="9" t="str">
        <f>LEFT(A1620,2)</f>
        <v>10</v>
      </c>
      <c r="Y1620" s="9" t="str">
        <f>RIGHT(A1620,3)</f>
        <v>124</v>
      </c>
      <c r="Z1620" s="9" t="str">
        <f t="shared" si="232"/>
        <v>ge Car</v>
      </c>
      <c r="AA1620" s="9" t="str">
        <f t="shared" si="233"/>
        <v>ppe</v>
      </c>
    </row>
    <row r="1621" spans="1:27" x14ac:dyDescent="0.25">
      <c r="A1621">
        <v>10149</v>
      </c>
      <c r="B1621">
        <v>49</v>
      </c>
      <c r="C1621">
        <v>49.28</v>
      </c>
      <c r="D1621">
        <v>6</v>
      </c>
      <c r="E1621" s="1">
        <v>41179.099305555559</v>
      </c>
      <c r="F1621" s="1">
        <v>41181.078935185185</v>
      </c>
      <c r="G1621" t="s">
        <v>16</v>
      </c>
      <c r="H1621" t="s">
        <v>289</v>
      </c>
      <c r="I1621" t="s">
        <v>278</v>
      </c>
      <c r="J1621" t="s">
        <v>35</v>
      </c>
      <c r="K1621">
        <v>94217</v>
      </c>
      <c r="L1621" t="s">
        <v>20</v>
      </c>
      <c r="M1621" t="s">
        <v>21</v>
      </c>
      <c r="N1621" t="s">
        <v>279</v>
      </c>
      <c r="O1621" t="s">
        <v>221</v>
      </c>
      <c r="P1621" s="14" t="str">
        <f t="shared" si="225"/>
        <v>Sue Taylor</v>
      </c>
      <c r="Q1621" s="14" t="str">
        <f t="shared" si="226"/>
        <v>Sue Taylor</v>
      </c>
      <c r="R1621" t="s">
        <v>24</v>
      </c>
      <c r="S1621" s="7">
        <f t="shared" si="227"/>
        <v>5</v>
      </c>
      <c r="T1621" s="7" t="str">
        <f t="shared" si="228"/>
        <v>Small</v>
      </c>
      <c r="U1621" s="7" t="str">
        <f t="shared" si="229"/>
        <v>SMALL</v>
      </c>
      <c r="V1621" s="7" t="str">
        <f t="shared" si="230"/>
        <v>small</v>
      </c>
      <c r="W1621" s="7" t="str">
        <f t="shared" si="231"/>
        <v>Small</v>
      </c>
      <c r="X1621" s="9" t="str">
        <f>LEFT(A1621,2)</f>
        <v>10</v>
      </c>
      <c r="Y1621" s="9" t="str">
        <f>RIGHT(A1621,3)</f>
        <v>149</v>
      </c>
      <c r="Z1621" s="9" t="str">
        <f t="shared" si="232"/>
        <v>ge Car</v>
      </c>
      <c r="AA1621" s="9" t="str">
        <f t="shared" si="233"/>
        <v>ppe</v>
      </c>
    </row>
    <row r="1622" spans="1:27" x14ac:dyDescent="0.25">
      <c r="A1622">
        <v>10162</v>
      </c>
      <c r="B1622">
        <v>43</v>
      </c>
      <c r="C1622">
        <v>36.29</v>
      </c>
      <c r="D1622">
        <v>4</v>
      </c>
      <c r="E1622" s="1">
        <v>41655.036805555559</v>
      </c>
      <c r="F1622" s="1">
        <v>41655.987708333334</v>
      </c>
      <c r="G1622" t="s">
        <v>16</v>
      </c>
      <c r="H1622" t="s">
        <v>289</v>
      </c>
      <c r="I1622" t="s">
        <v>38</v>
      </c>
      <c r="J1622" t="s">
        <v>35</v>
      </c>
      <c r="L1622" t="s">
        <v>20</v>
      </c>
      <c r="M1622" t="s">
        <v>21</v>
      </c>
      <c r="N1622" t="s">
        <v>39</v>
      </c>
      <c r="O1622" t="s">
        <v>37</v>
      </c>
      <c r="P1622" s="14" t="str">
        <f t="shared" si="225"/>
        <v>Julie Brown</v>
      </c>
      <c r="Q1622" s="14" t="str">
        <f t="shared" si="226"/>
        <v>Julie Brown</v>
      </c>
      <c r="R1622" t="s">
        <v>24</v>
      </c>
      <c r="S1622" s="7">
        <f t="shared" si="227"/>
        <v>5</v>
      </c>
      <c r="T1622" s="7" t="str">
        <f t="shared" si="228"/>
        <v>Small</v>
      </c>
      <c r="U1622" s="7" t="str">
        <f t="shared" si="229"/>
        <v>SMALL</v>
      </c>
      <c r="V1622" s="7" t="str">
        <f t="shared" si="230"/>
        <v>small</v>
      </c>
      <c r="W1622" s="7" t="str">
        <f t="shared" si="231"/>
        <v>Small</v>
      </c>
      <c r="X1622" s="9" t="str">
        <f>LEFT(A1622,2)</f>
        <v>10</v>
      </c>
      <c r="Y1622" s="9" t="str">
        <f>RIGHT(A1622,3)</f>
        <v>162</v>
      </c>
      <c r="Z1622" s="9" t="str">
        <f t="shared" si="232"/>
        <v>ge Car</v>
      </c>
      <c r="AA1622" s="9" t="str">
        <f t="shared" si="233"/>
        <v>ppe</v>
      </c>
    </row>
    <row r="1623" spans="1:27" x14ac:dyDescent="0.25">
      <c r="A1623">
        <v>10173</v>
      </c>
      <c r="B1623">
        <v>27</v>
      </c>
      <c r="C1623">
        <v>41.22</v>
      </c>
      <c r="D1623">
        <v>8</v>
      </c>
      <c r="E1623" s="1">
        <v>42494.013194444444</v>
      </c>
      <c r="F1623" s="1">
        <v>42494.297685185185</v>
      </c>
      <c r="G1623" t="s">
        <v>16</v>
      </c>
      <c r="H1623" t="s">
        <v>289</v>
      </c>
      <c r="I1623" t="s">
        <v>290</v>
      </c>
      <c r="K1623">
        <v>24100</v>
      </c>
      <c r="L1623" t="s">
        <v>148</v>
      </c>
      <c r="M1623" t="s">
        <v>27</v>
      </c>
      <c r="N1623" t="s">
        <v>291</v>
      </c>
      <c r="O1623" t="s">
        <v>292</v>
      </c>
      <c r="P1623" s="14" t="str">
        <f t="shared" si="225"/>
        <v>Giovanni Rovelli</v>
      </c>
      <c r="Q1623" s="14" t="str">
        <f t="shared" si="226"/>
        <v>Giovanni Rovelli</v>
      </c>
      <c r="R1623" t="s">
        <v>24</v>
      </c>
      <c r="S1623" s="7">
        <f t="shared" si="227"/>
        <v>5</v>
      </c>
      <c r="T1623" s="7" t="str">
        <f t="shared" si="228"/>
        <v>Small</v>
      </c>
      <c r="U1623" s="7" t="str">
        <f t="shared" si="229"/>
        <v>SMALL</v>
      </c>
      <c r="V1623" s="7" t="str">
        <f t="shared" si="230"/>
        <v>small</v>
      </c>
      <c r="W1623" s="7" t="str">
        <f t="shared" si="231"/>
        <v>Small</v>
      </c>
      <c r="X1623" s="9" t="str">
        <f>LEFT(A1623,2)</f>
        <v>10</v>
      </c>
      <c r="Y1623" s="9" t="str">
        <f>RIGHT(A1623,3)</f>
        <v>173</v>
      </c>
      <c r="Z1623" s="9" t="str">
        <f t="shared" si="232"/>
        <v>ge Car</v>
      </c>
      <c r="AA1623" s="9" t="str">
        <f t="shared" si="233"/>
        <v>ppe</v>
      </c>
    </row>
    <row r="1624" spans="1:27" x14ac:dyDescent="0.25">
      <c r="A1624">
        <v>10182</v>
      </c>
      <c r="B1624">
        <v>31</v>
      </c>
      <c r="C1624">
        <v>36.74</v>
      </c>
      <c r="D1624">
        <v>5</v>
      </c>
      <c r="E1624" s="1">
        <v>42441.98333333333</v>
      </c>
      <c r="F1624" s="1">
        <v>42444.827280092592</v>
      </c>
      <c r="G1624" t="s">
        <v>16</v>
      </c>
      <c r="H1624" t="s">
        <v>289</v>
      </c>
      <c r="I1624" t="s">
        <v>156</v>
      </c>
      <c r="J1624" t="s">
        <v>35</v>
      </c>
      <c r="K1624">
        <v>97562</v>
      </c>
      <c r="L1624" t="s">
        <v>20</v>
      </c>
      <c r="M1624" t="s">
        <v>21</v>
      </c>
      <c r="N1624" t="s">
        <v>157</v>
      </c>
      <c r="O1624" t="s">
        <v>158</v>
      </c>
      <c r="P1624" s="14" t="str">
        <f t="shared" si="225"/>
        <v>Valarie Nelson</v>
      </c>
      <c r="Q1624" s="14" t="str">
        <f t="shared" si="226"/>
        <v>Valarie Nelson</v>
      </c>
      <c r="R1624" t="s">
        <v>24</v>
      </c>
      <c r="S1624" s="7">
        <f t="shared" si="227"/>
        <v>5</v>
      </c>
      <c r="T1624" s="7" t="str">
        <f t="shared" si="228"/>
        <v>Small</v>
      </c>
      <c r="U1624" s="7" t="str">
        <f t="shared" si="229"/>
        <v>SMALL</v>
      </c>
      <c r="V1624" s="7" t="str">
        <f t="shared" si="230"/>
        <v>small</v>
      </c>
      <c r="W1624" s="7" t="str">
        <f t="shared" si="231"/>
        <v>Small</v>
      </c>
      <c r="X1624" s="9" t="str">
        <f>LEFT(A1624,2)</f>
        <v>10</v>
      </c>
      <c r="Y1624" s="9" t="str">
        <f>RIGHT(A1624,3)</f>
        <v>182</v>
      </c>
      <c r="Z1624" s="9" t="str">
        <f t="shared" si="232"/>
        <v>ge Car</v>
      </c>
      <c r="AA1624" s="9" t="str">
        <f t="shared" si="233"/>
        <v>ppe</v>
      </c>
    </row>
    <row r="1625" spans="1:27" x14ac:dyDescent="0.25">
      <c r="A1625">
        <v>10193</v>
      </c>
      <c r="B1625">
        <v>20</v>
      </c>
      <c r="C1625">
        <v>50.62</v>
      </c>
      <c r="D1625">
        <v>9</v>
      </c>
      <c r="E1625" s="1">
        <v>42140.978472222225</v>
      </c>
      <c r="F1625" s="1">
        <v>42143.096516203703</v>
      </c>
      <c r="G1625" t="s">
        <v>16</v>
      </c>
      <c r="H1625" t="s">
        <v>289</v>
      </c>
      <c r="I1625" t="s">
        <v>293</v>
      </c>
      <c r="J1625" t="s">
        <v>55</v>
      </c>
      <c r="K1625">
        <v>3150</v>
      </c>
      <c r="L1625" t="s">
        <v>56</v>
      </c>
      <c r="M1625" t="s">
        <v>57</v>
      </c>
      <c r="N1625" t="s">
        <v>294</v>
      </c>
      <c r="O1625" t="s">
        <v>295</v>
      </c>
      <c r="P1625" s="14" t="str">
        <f t="shared" si="225"/>
        <v>Sean Connery</v>
      </c>
      <c r="Q1625" s="14" t="str">
        <f t="shared" si="226"/>
        <v>Sean Connery</v>
      </c>
      <c r="R1625" t="s">
        <v>24</v>
      </c>
      <c r="S1625" s="7">
        <f t="shared" si="227"/>
        <v>5</v>
      </c>
      <c r="T1625" s="7" t="str">
        <f t="shared" si="228"/>
        <v>Small</v>
      </c>
      <c r="U1625" s="7" t="str">
        <f t="shared" si="229"/>
        <v>SMALL</v>
      </c>
      <c r="V1625" s="7" t="str">
        <f t="shared" si="230"/>
        <v>small</v>
      </c>
      <c r="W1625" s="7" t="str">
        <f t="shared" si="231"/>
        <v>Small</v>
      </c>
      <c r="X1625" s="9" t="str">
        <f>LEFT(A1625,2)</f>
        <v>10</v>
      </c>
      <c r="Y1625" s="9" t="str">
        <f>RIGHT(A1625,3)</f>
        <v>193</v>
      </c>
      <c r="Z1625" s="9" t="str">
        <f t="shared" si="232"/>
        <v>ge Car</v>
      </c>
      <c r="AA1625" s="9" t="str">
        <f t="shared" si="233"/>
        <v>ppe</v>
      </c>
    </row>
    <row r="1626" spans="1:27" x14ac:dyDescent="0.25">
      <c r="A1626">
        <v>10205</v>
      </c>
      <c r="B1626">
        <v>24</v>
      </c>
      <c r="C1626">
        <v>38.08</v>
      </c>
      <c r="D1626">
        <v>4</v>
      </c>
      <c r="E1626" s="1">
        <v>42070.941666666666</v>
      </c>
      <c r="F1626" s="1">
        <v>42073.535902777781</v>
      </c>
      <c r="G1626" t="s">
        <v>16</v>
      </c>
      <c r="H1626" t="s">
        <v>289</v>
      </c>
      <c r="I1626" t="s">
        <v>103</v>
      </c>
      <c r="K1626">
        <v>28034</v>
      </c>
      <c r="L1626" t="s">
        <v>104</v>
      </c>
      <c r="M1626" t="s">
        <v>27</v>
      </c>
      <c r="N1626" t="s">
        <v>105</v>
      </c>
      <c r="O1626" t="s">
        <v>106</v>
      </c>
      <c r="P1626" s="14" t="str">
        <f t="shared" si="225"/>
        <v>Diego Freyre</v>
      </c>
      <c r="Q1626" s="14" t="str">
        <f t="shared" si="226"/>
        <v>Diego Freyre</v>
      </c>
      <c r="R1626" t="s">
        <v>24</v>
      </c>
      <c r="S1626" s="7">
        <f t="shared" si="227"/>
        <v>5</v>
      </c>
      <c r="T1626" s="7" t="str">
        <f t="shared" si="228"/>
        <v>Small</v>
      </c>
      <c r="U1626" s="7" t="str">
        <f t="shared" si="229"/>
        <v>SMALL</v>
      </c>
      <c r="V1626" s="7" t="str">
        <f t="shared" si="230"/>
        <v>small</v>
      </c>
      <c r="W1626" s="7" t="str">
        <f t="shared" si="231"/>
        <v>Small</v>
      </c>
      <c r="X1626" s="9" t="str">
        <f>LEFT(A1626,2)</f>
        <v>10</v>
      </c>
      <c r="Y1626" s="9" t="str">
        <f>RIGHT(A1626,3)</f>
        <v>205</v>
      </c>
      <c r="Z1626" s="9" t="str">
        <f t="shared" si="232"/>
        <v>ge Car</v>
      </c>
      <c r="AA1626" s="9" t="str">
        <f t="shared" si="233"/>
        <v>ppe</v>
      </c>
    </row>
    <row r="1627" spans="1:27" x14ac:dyDescent="0.25">
      <c r="A1627">
        <v>10214</v>
      </c>
      <c r="B1627">
        <v>49</v>
      </c>
      <c r="C1627">
        <v>47.94</v>
      </c>
      <c r="D1627">
        <v>2</v>
      </c>
      <c r="E1627" s="1">
        <v>41753.951388888891</v>
      </c>
      <c r="F1627" s="1">
        <v>41755.939502314817</v>
      </c>
      <c r="G1627" t="s">
        <v>16</v>
      </c>
      <c r="H1627" t="s">
        <v>289</v>
      </c>
      <c r="I1627" t="s">
        <v>103</v>
      </c>
      <c r="K1627">
        <v>28023</v>
      </c>
      <c r="L1627" t="s">
        <v>104</v>
      </c>
      <c r="M1627" t="s">
        <v>27</v>
      </c>
      <c r="N1627" t="s">
        <v>113</v>
      </c>
      <c r="O1627" t="s">
        <v>114</v>
      </c>
      <c r="P1627" s="14" t="str">
        <f t="shared" si="225"/>
        <v>MartÂ¡n Sommer</v>
      </c>
      <c r="Q1627" s="14" t="str">
        <f t="shared" si="226"/>
        <v>MartÂ¡n Sommer</v>
      </c>
      <c r="R1627" t="s">
        <v>24</v>
      </c>
      <c r="S1627" s="7">
        <f t="shared" si="227"/>
        <v>5</v>
      </c>
      <c r="T1627" s="7" t="str">
        <f t="shared" si="228"/>
        <v>Small</v>
      </c>
      <c r="U1627" s="7" t="str">
        <f t="shared" si="229"/>
        <v>SMALL</v>
      </c>
      <c r="V1627" s="7" t="str">
        <f t="shared" si="230"/>
        <v>small</v>
      </c>
      <c r="W1627" s="7" t="str">
        <f t="shared" si="231"/>
        <v>Small</v>
      </c>
      <c r="X1627" s="9" t="str">
        <f>LEFT(A1627,2)</f>
        <v>10</v>
      </c>
      <c r="Y1627" s="9" t="str">
        <f>RIGHT(A1627,3)</f>
        <v>214</v>
      </c>
      <c r="Z1627" s="9" t="str">
        <f t="shared" si="232"/>
        <v>ge Car</v>
      </c>
      <c r="AA1627" s="9" t="str">
        <f t="shared" si="233"/>
        <v>ppe</v>
      </c>
    </row>
    <row r="1628" spans="1:27" x14ac:dyDescent="0.25">
      <c r="A1628">
        <v>10227</v>
      </c>
      <c r="B1628">
        <v>24</v>
      </c>
      <c r="C1628">
        <v>48.38</v>
      </c>
      <c r="D1628">
        <v>5</v>
      </c>
      <c r="E1628" s="1">
        <v>41914.093055555553</v>
      </c>
      <c r="F1628" s="1">
        <v>41915.772673611114</v>
      </c>
      <c r="G1628" t="s">
        <v>16</v>
      </c>
      <c r="H1628" t="s">
        <v>289</v>
      </c>
      <c r="I1628" t="s">
        <v>127</v>
      </c>
      <c r="K1628">
        <v>69004</v>
      </c>
      <c r="L1628" t="s">
        <v>26</v>
      </c>
      <c r="M1628" t="s">
        <v>27</v>
      </c>
      <c r="N1628" t="s">
        <v>128</v>
      </c>
      <c r="O1628" t="s">
        <v>129</v>
      </c>
      <c r="P1628" s="14" t="str">
        <f t="shared" si="225"/>
        <v>Mary Saveley</v>
      </c>
      <c r="Q1628" s="14" t="str">
        <f t="shared" si="226"/>
        <v>Mary Saveley</v>
      </c>
      <c r="R1628" t="s">
        <v>24</v>
      </c>
      <c r="S1628" s="7">
        <f t="shared" si="227"/>
        <v>5</v>
      </c>
      <c r="T1628" s="7" t="str">
        <f t="shared" si="228"/>
        <v>Small</v>
      </c>
      <c r="U1628" s="7" t="str">
        <f t="shared" si="229"/>
        <v>SMALL</v>
      </c>
      <c r="V1628" s="7" t="str">
        <f t="shared" si="230"/>
        <v>small</v>
      </c>
      <c r="W1628" s="7" t="str">
        <f t="shared" si="231"/>
        <v>Small</v>
      </c>
      <c r="X1628" s="9" t="str">
        <f>LEFT(A1628,2)</f>
        <v>10</v>
      </c>
      <c r="Y1628" s="9" t="str">
        <f>RIGHT(A1628,3)</f>
        <v>227</v>
      </c>
      <c r="Z1628" s="9" t="str">
        <f t="shared" si="232"/>
        <v>ge Car</v>
      </c>
      <c r="AA1628" s="9" t="str">
        <f t="shared" si="233"/>
        <v>ppe</v>
      </c>
    </row>
    <row r="1629" spans="1:27" x14ac:dyDescent="0.25">
      <c r="A1629">
        <v>10244</v>
      </c>
      <c r="B1629">
        <v>39</v>
      </c>
      <c r="C1629">
        <v>45.25</v>
      </c>
      <c r="D1629">
        <v>9</v>
      </c>
      <c r="E1629" s="1">
        <v>41699.06527777778</v>
      </c>
      <c r="F1629" s="1">
        <v>41700.662928240738</v>
      </c>
      <c r="G1629" t="s">
        <v>16</v>
      </c>
      <c r="H1629" t="s">
        <v>289</v>
      </c>
      <c r="I1629" t="s">
        <v>103</v>
      </c>
      <c r="K1629">
        <v>28034</v>
      </c>
      <c r="L1629" t="s">
        <v>104</v>
      </c>
      <c r="M1629" t="s">
        <v>27</v>
      </c>
      <c r="N1629" t="s">
        <v>105</v>
      </c>
      <c r="O1629" t="s">
        <v>106</v>
      </c>
      <c r="P1629" s="14" t="str">
        <f t="shared" si="225"/>
        <v>Diego Freyre</v>
      </c>
      <c r="Q1629" s="14" t="str">
        <f t="shared" si="226"/>
        <v>Diego Freyre</v>
      </c>
      <c r="R1629" t="s">
        <v>24</v>
      </c>
      <c r="S1629" s="7">
        <f t="shared" si="227"/>
        <v>5</v>
      </c>
      <c r="T1629" s="7" t="str">
        <f t="shared" si="228"/>
        <v>Small</v>
      </c>
      <c r="U1629" s="7" t="str">
        <f t="shared" si="229"/>
        <v>SMALL</v>
      </c>
      <c r="V1629" s="7" t="str">
        <f t="shared" si="230"/>
        <v>small</v>
      </c>
      <c r="W1629" s="7" t="str">
        <f t="shared" si="231"/>
        <v>Small</v>
      </c>
      <c r="X1629" s="9" t="str">
        <f>LEFT(A1629,2)</f>
        <v>10</v>
      </c>
      <c r="Y1629" s="9" t="str">
        <f>RIGHT(A1629,3)</f>
        <v>244</v>
      </c>
      <c r="Z1629" s="9" t="str">
        <f t="shared" si="232"/>
        <v>ge Car</v>
      </c>
      <c r="AA1629" s="9" t="str">
        <f t="shared" si="233"/>
        <v>ppe</v>
      </c>
    </row>
    <row r="1630" spans="1:27" x14ac:dyDescent="0.25">
      <c r="A1630">
        <v>10255</v>
      </c>
      <c r="B1630">
        <v>37</v>
      </c>
      <c r="C1630">
        <v>45.7</v>
      </c>
      <c r="D1630">
        <v>2</v>
      </c>
      <c r="E1630" s="1">
        <v>41612.027083333334</v>
      </c>
      <c r="F1630" s="1">
        <v>41613.787743055553</v>
      </c>
      <c r="G1630" t="s">
        <v>16</v>
      </c>
      <c r="H1630" t="s">
        <v>289</v>
      </c>
      <c r="I1630" t="s">
        <v>280</v>
      </c>
      <c r="K1630">
        <v>67000</v>
      </c>
      <c r="L1630" t="s">
        <v>26</v>
      </c>
      <c r="M1630" t="s">
        <v>27</v>
      </c>
      <c r="N1630" t="s">
        <v>281</v>
      </c>
      <c r="O1630" t="s">
        <v>282</v>
      </c>
      <c r="P1630" s="14" t="str">
        <f t="shared" si="225"/>
        <v>Frederique Citeaux</v>
      </c>
      <c r="Q1630" s="14" t="str">
        <f t="shared" si="226"/>
        <v>Frederique Citeaux</v>
      </c>
      <c r="R1630" t="s">
        <v>24</v>
      </c>
      <c r="S1630" s="7">
        <f t="shared" si="227"/>
        <v>5</v>
      </c>
      <c r="T1630" s="7" t="str">
        <f t="shared" si="228"/>
        <v>Small</v>
      </c>
      <c r="U1630" s="7" t="str">
        <f t="shared" si="229"/>
        <v>SMALL</v>
      </c>
      <c r="V1630" s="7" t="str">
        <f t="shared" si="230"/>
        <v>small</v>
      </c>
      <c r="W1630" s="7" t="str">
        <f t="shared" si="231"/>
        <v>Small</v>
      </c>
      <c r="X1630" s="9" t="str">
        <f>LEFT(A1630,2)</f>
        <v>10</v>
      </c>
      <c r="Y1630" s="9" t="str">
        <f>RIGHT(A1630,3)</f>
        <v>255</v>
      </c>
      <c r="Z1630" s="9" t="str">
        <f t="shared" si="232"/>
        <v>ge Car</v>
      </c>
      <c r="AA1630" s="9" t="str">
        <f t="shared" si="233"/>
        <v>ppe</v>
      </c>
    </row>
    <row r="1631" spans="1:27" x14ac:dyDescent="0.25">
      <c r="A1631">
        <v>10280</v>
      </c>
      <c r="B1631">
        <v>45</v>
      </c>
      <c r="C1631">
        <v>47.49</v>
      </c>
      <c r="D1631">
        <v>11</v>
      </c>
      <c r="E1631" s="1">
        <v>42006.01666666667</v>
      </c>
      <c r="F1631" s="1">
        <v>42007.968344907407</v>
      </c>
      <c r="G1631" t="s">
        <v>16</v>
      </c>
      <c r="H1631" t="s">
        <v>289</v>
      </c>
      <c r="I1631" t="s">
        <v>147</v>
      </c>
      <c r="K1631">
        <v>10100</v>
      </c>
      <c r="L1631" t="s">
        <v>148</v>
      </c>
      <c r="M1631" t="s">
        <v>27</v>
      </c>
      <c r="N1631" t="s">
        <v>149</v>
      </c>
      <c r="O1631" t="s">
        <v>150</v>
      </c>
      <c r="P1631" s="14" t="str">
        <f t="shared" si="225"/>
        <v>Paolo Accorti</v>
      </c>
      <c r="Q1631" s="14" t="str">
        <f t="shared" si="226"/>
        <v>Paolo Accorti</v>
      </c>
      <c r="R1631" t="s">
        <v>24</v>
      </c>
      <c r="S1631" s="7">
        <f t="shared" si="227"/>
        <v>5</v>
      </c>
      <c r="T1631" s="7" t="str">
        <f t="shared" si="228"/>
        <v>Small</v>
      </c>
      <c r="U1631" s="7" t="str">
        <f t="shared" si="229"/>
        <v>SMALL</v>
      </c>
      <c r="V1631" s="7" t="str">
        <f t="shared" si="230"/>
        <v>small</v>
      </c>
      <c r="W1631" s="7" t="str">
        <f t="shared" si="231"/>
        <v>Small</v>
      </c>
      <c r="X1631" s="9" t="str">
        <f>LEFT(A1631,2)</f>
        <v>10</v>
      </c>
      <c r="Y1631" s="9" t="str">
        <f>RIGHT(A1631,3)</f>
        <v>280</v>
      </c>
      <c r="Z1631" s="9" t="str">
        <f t="shared" si="232"/>
        <v>ge Car</v>
      </c>
      <c r="AA1631" s="9" t="str">
        <f t="shared" si="233"/>
        <v>ppe</v>
      </c>
    </row>
    <row r="1632" spans="1:27" x14ac:dyDescent="0.25">
      <c r="A1632">
        <v>10289</v>
      </c>
      <c r="B1632">
        <v>45</v>
      </c>
      <c r="C1632">
        <v>48.38</v>
      </c>
      <c r="D1632">
        <v>4</v>
      </c>
      <c r="E1632" s="1">
        <v>41249.090277777781</v>
      </c>
      <c r="F1632" s="1">
        <v>41252.000428240739</v>
      </c>
      <c r="G1632" t="s">
        <v>16</v>
      </c>
      <c r="H1632" t="s">
        <v>289</v>
      </c>
      <c r="I1632" t="s">
        <v>46</v>
      </c>
      <c r="K1632" t="s">
        <v>47</v>
      </c>
      <c r="L1632" t="s">
        <v>48</v>
      </c>
      <c r="M1632" t="s">
        <v>27</v>
      </c>
      <c r="N1632" t="s">
        <v>49</v>
      </c>
      <c r="O1632" t="s">
        <v>50</v>
      </c>
      <c r="P1632" s="14" t="str">
        <f t="shared" si="225"/>
        <v>Veysel Oeztan</v>
      </c>
      <c r="Q1632" s="14" t="str">
        <f t="shared" si="226"/>
        <v>Veysel Oeztan</v>
      </c>
      <c r="R1632" t="s">
        <v>24</v>
      </c>
      <c r="S1632" s="7">
        <f t="shared" si="227"/>
        <v>5</v>
      </c>
      <c r="T1632" s="7" t="str">
        <f t="shared" si="228"/>
        <v>Small</v>
      </c>
      <c r="U1632" s="7" t="str">
        <f t="shared" si="229"/>
        <v>SMALL</v>
      </c>
      <c r="V1632" s="7" t="str">
        <f t="shared" si="230"/>
        <v>small</v>
      </c>
      <c r="W1632" s="7" t="str">
        <f t="shared" si="231"/>
        <v>Small</v>
      </c>
      <c r="X1632" s="9" t="str">
        <f>LEFT(A1632,2)</f>
        <v>10</v>
      </c>
      <c r="Y1632" s="9" t="str">
        <f>RIGHT(A1632,3)</f>
        <v>289</v>
      </c>
      <c r="Z1632" s="9" t="str">
        <f t="shared" si="232"/>
        <v>ge Car</v>
      </c>
      <c r="AA1632" s="9" t="str">
        <f t="shared" si="233"/>
        <v>ppe</v>
      </c>
    </row>
    <row r="1633" spans="1:27" x14ac:dyDescent="0.25">
      <c r="A1633">
        <v>10304</v>
      </c>
      <c r="B1633">
        <v>44</v>
      </c>
      <c r="C1633">
        <v>39.42</v>
      </c>
      <c r="D1633">
        <v>15</v>
      </c>
      <c r="E1633" s="1">
        <v>42225.043055555558</v>
      </c>
      <c r="F1633" s="1">
        <v>42227.234027777777</v>
      </c>
      <c r="G1633" t="s">
        <v>16</v>
      </c>
      <c r="H1633" t="s">
        <v>289</v>
      </c>
      <c r="I1633" t="s">
        <v>154</v>
      </c>
      <c r="K1633">
        <v>78000</v>
      </c>
      <c r="L1633" t="s">
        <v>26</v>
      </c>
      <c r="M1633" t="s">
        <v>27</v>
      </c>
      <c r="N1633" t="s">
        <v>155</v>
      </c>
      <c r="O1633" t="s">
        <v>32</v>
      </c>
      <c r="P1633" s="14" t="str">
        <f t="shared" si="225"/>
        <v>Daniel Tonini</v>
      </c>
      <c r="Q1633" s="14" t="str">
        <f t="shared" si="226"/>
        <v>Daniel Tonini</v>
      </c>
      <c r="R1633" t="s">
        <v>24</v>
      </c>
      <c r="S1633" s="7">
        <f t="shared" si="227"/>
        <v>5</v>
      </c>
      <c r="T1633" s="7" t="str">
        <f t="shared" si="228"/>
        <v>Small</v>
      </c>
      <c r="U1633" s="7" t="str">
        <f t="shared" si="229"/>
        <v>SMALL</v>
      </c>
      <c r="V1633" s="7" t="str">
        <f t="shared" si="230"/>
        <v>small</v>
      </c>
      <c r="W1633" s="7" t="str">
        <f t="shared" si="231"/>
        <v>Small</v>
      </c>
      <c r="X1633" s="9" t="str">
        <f>LEFT(A1633,2)</f>
        <v>10</v>
      </c>
      <c r="Y1633" s="9" t="str">
        <f>RIGHT(A1633,3)</f>
        <v>304</v>
      </c>
      <c r="Z1633" s="9" t="str">
        <f t="shared" si="232"/>
        <v>ge Car</v>
      </c>
      <c r="AA1633" s="9" t="str">
        <f t="shared" si="233"/>
        <v>ppe</v>
      </c>
    </row>
    <row r="1634" spans="1:27" x14ac:dyDescent="0.25">
      <c r="A1634">
        <v>10312</v>
      </c>
      <c r="B1634">
        <v>23</v>
      </c>
      <c r="C1634">
        <v>37.630000000000003</v>
      </c>
      <c r="D1634">
        <v>12</v>
      </c>
      <c r="E1634" s="1">
        <v>42096.010416666664</v>
      </c>
      <c r="F1634" s="1">
        <v>42098.238576388889</v>
      </c>
      <c r="G1634" t="s">
        <v>16</v>
      </c>
      <c r="H1634" t="s">
        <v>289</v>
      </c>
      <c r="I1634" t="s">
        <v>156</v>
      </c>
      <c r="J1634" t="s">
        <v>35</v>
      </c>
      <c r="K1634">
        <v>97562</v>
      </c>
      <c r="L1634" t="s">
        <v>20</v>
      </c>
      <c r="M1634" t="s">
        <v>21</v>
      </c>
      <c r="N1634" t="s">
        <v>157</v>
      </c>
      <c r="O1634" t="s">
        <v>158</v>
      </c>
      <c r="P1634" s="14" t="str">
        <f t="shared" si="225"/>
        <v>Valarie Nelson</v>
      </c>
      <c r="Q1634" s="14" t="str">
        <f t="shared" si="226"/>
        <v>Valarie Nelson</v>
      </c>
      <c r="R1634" t="s">
        <v>24</v>
      </c>
      <c r="S1634" s="7">
        <f t="shared" si="227"/>
        <v>5</v>
      </c>
      <c r="T1634" s="7" t="str">
        <f t="shared" si="228"/>
        <v>Small</v>
      </c>
      <c r="U1634" s="7" t="str">
        <f t="shared" si="229"/>
        <v>SMALL</v>
      </c>
      <c r="V1634" s="7" t="str">
        <f t="shared" si="230"/>
        <v>small</v>
      </c>
      <c r="W1634" s="7" t="str">
        <f t="shared" si="231"/>
        <v>Small</v>
      </c>
      <c r="X1634" s="9" t="str">
        <f>LEFT(A1634,2)</f>
        <v>10</v>
      </c>
      <c r="Y1634" s="9" t="str">
        <f>RIGHT(A1634,3)</f>
        <v>312</v>
      </c>
      <c r="Z1634" s="9" t="str">
        <f t="shared" si="232"/>
        <v>ge Car</v>
      </c>
      <c r="AA1634" s="9" t="str">
        <f t="shared" si="233"/>
        <v>ppe</v>
      </c>
    </row>
    <row r="1635" spans="1:27" x14ac:dyDescent="0.25">
      <c r="A1635">
        <v>10322</v>
      </c>
      <c r="B1635">
        <v>30</v>
      </c>
      <c r="C1635">
        <v>100</v>
      </c>
      <c r="D1635">
        <v>4</v>
      </c>
      <c r="E1635" s="1">
        <v>42424.963888888888</v>
      </c>
      <c r="F1635" s="1">
        <v>42425.529456018521</v>
      </c>
      <c r="G1635" t="s">
        <v>16</v>
      </c>
      <c r="H1635" t="s">
        <v>289</v>
      </c>
      <c r="I1635" t="s">
        <v>159</v>
      </c>
      <c r="J1635" t="s">
        <v>160</v>
      </c>
      <c r="K1635">
        <v>62005</v>
      </c>
      <c r="L1635" t="s">
        <v>20</v>
      </c>
      <c r="M1635" t="s">
        <v>21</v>
      </c>
      <c r="N1635" t="s">
        <v>36</v>
      </c>
      <c r="O1635" t="s">
        <v>158</v>
      </c>
      <c r="P1635" s="14" t="str">
        <f t="shared" si="225"/>
        <v>Valarie Young</v>
      </c>
      <c r="Q1635" s="14" t="str">
        <f t="shared" si="226"/>
        <v>Valarie Young</v>
      </c>
      <c r="R1635" t="s">
        <v>33</v>
      </c>
      <c r="S1635" s="7">
        <f t="shared" si="227"/>
        <v>6</v>
      </c>
      <c r="T1635" s="7" t="str">
        <f t="shared" si="228"/>
        <v>Medium</v>
      </c>
      <c r="U1635" s="7" t="str">
        <f t="shared" si="229"/>
        <v>MEDIUM</v>
      </c>
      <c r="V1635" s="7" t="str">
        <f t="shared" si="230"/>
        <v>medium</v>
      </c>
      <c r="W1635" s="7" t="str">
        <f t="shared" si="231"/>
        <v>Medium</v>
      </c>
      <c r="X1635" s="9" t="str">
        <f>LEFT(A1635,2)</f>
        <v>10</v>
      </c>
      <c r="Y1635" s="9" t="str">
        <f>RIGHT(A1635,3)</f>
        <v>322</v>
      </c>
      <c r="Z1635" s="9" t="str">
        <f t="shared" si="232"/>
        <v>ge Car</v>
      </c>
      <c r="AA1635" s="9" t="str">
        <f t="shared" si="233"/>
        <v>ppe</v>
      </c>
    </row>
    <row r="1636" spans="1:27" x14ac:dyDescent="0.25">
      <c r="A1636">
        <v>10332</v>
      </c>
      <c r="B1636">
        <v>26</v>
      </c>
      <c r="C1636">
        <v>85.52</v>
      </c>
      <c r="D1636">
        <v>10</v>
      </c>
      <c r="E1636" s="1">
        <v>42082.990277777775</v>
      </c>
      <c r="F1636" s="1">
        <v>42085.523518518516</v>
      </c>
      <c r="G1636" t="s">
        <v>16</v>
      </c>
      <c r="H1636" t="s">
        <v>289</v>
      </c>
      <c r="I1636" t="s">
        <v>265</v>
      </c>
      <c r="K1636" t="s">
        <v>266</v>
      </c>
      <c r="L1636" t="s">
        <v>99</v>
      </c>
      <c r="M1636" t="s">
        <v>27</v>
      </c>
      <c r="N1636" t="s">
        <v>267</v>
      </c>
      <c r="O1636" t="s">
        <v>55</v>
      </c>
      <c r="P1636" s="14" t="str">
        <f t="shared" si="225"/>
        <v>Victoria Ashworth</v>
      </c>
      <c r="Q1636" s="14" t="str">
        <f t="shared" si="226"/>
        <v>Victoria Ashworth</v>
      </c>
      <c r="R1636" t="s">
        <v>24</v>
      </c>
      <c r="S1636" s="7">
        <f t="shared" si="227"/>
        <v>5</v>
      </c>
      <c r="T1636" s="7" t="str">
        <f t="shared" si="228"/>
        <v>Small</v>
      </c>
      <c r="U1636" s="7" t="str">
        <f t="shared" si="229"/>
        <v>SMALL</v>
      </c>
      <c r="V1636" s="7" t="str">
        <f t="shared" si="230"/>
        <v>small</v>
      </c>
      <c r="W1636" s="7" t="str">
        <f t="shared" si="231"/>
        <v>Small</v>
      </c>
      <c r="X1636" s="9" t="str">
        <f>LEFT(A1636,2)</f>
        <v>10</v>
      </c>
      <c r="Y1636" s="9" t="str">
        <f>RIGHT(A1636,3)</f>
        <v>332</v>
      </c>
      <c r="Z1636" s="9" t="str">
        <f t="shared" si="232"/>
        <v>ge Car</v>
      </c>
      <c r="AA1636" s="9" t="str">
        <f t="shared" si="233"/>
        <v>ppe</v>
      </c>
    </row>
    <row r="1637" spans="1:27" x14ac:dyDescent="0.25">
      <c r="A1637">
        <v>10345</v>
      </c>
      <c r="B1637">
        <v>43</v>
      </c>
      <c r="C1637">
        <v>53.76</v>
      </c>
      <c r="D1637">
        <v>1</v>
      </c>
      <c r="E1637" s="1">
        <v>41170.050000000003</v>
      </c>
      <c r="F1637" s="1">
        <v>41172.856053240743</v>
      </c>
      <c r="G1637" t="s">
        <v>16</v>
      </c>
      <c r="H1637" t="s">
        <v>289</v>
      </c>
      <c r="I1637" t="s">
        <v>68</v>
      </c>
      <c r="K1637">
        <v>44000</v>
      </c>
      <c r="L1637" t="s">
        <v>26</v>
      </c>
      <c r="M1637" t="s">
        <v>27</v>
      </c>
      <c r="N1637" t="s">
        <v>177</v>
      </c>
      <c r="O1637" t="s">
        <v>178</v>
      </c>
      <c r="P1637" s="14" t="str">
        <f t="shared" si="225"/>
        <v>Carine Schmitt</v>
      </c>
      <c r="Q1637" s="14" t="str">
        <f t="shared" si="226"/>
        <v>Carine Schmitt</v>
      </c>
      <c r="R1637" t="s">
        <v>24</v>
      </c>
      <c r="S1637" s="7">
        <f t="shared" si="227"/>
        <v>5</v>
      </c>
      <c r="T1637" s="7" t="str">
        <f t="shared" si="228"/>
        <v>Small</v>
      </c>
      <c r="U1637" s="7" t="str">
        <f t="shared" si="229"/>
        <v>SMALL</v>
      </c>
      <c r="V1637" s="7" t="str">
        <f t="shared" si="230"/>
        <v>small</v>
      </c>
      <c r="W1637" s="7" t="str">
        <f t="shared" si="231"/>
        <v>Small</v>
      </c>
      <c r="X1637" s="9" t="str">
        <f>LEFT(A1637,2)</f>
        <v>10</v>
      </c>
      <c r="Y1637" s="9" t="str">
        <f>RIGHT(A1637,3)</f>
        <v>345</v>
      </c>
      <c r="Z1637" s="9" t="str">
        <f t="shared" si="232"/>
        <v>ge Car</v>
      </c>
      <c r="AA1637" s="9" t="str">
        <f t="shared" si="233"/>
        <v>ppe</v>
      </c>
    </row>
    <row r="1638" spans="1:27" x14ac:dyDescent="0.25">
      <c r="A1638">
        <v>10356</v>
      </c>
      <c r="B1638">
        <v>26</v>
      </c>
      <c r="C1638">
        <v>31.86</v>
      </c>
      <c r="D1638">
        <v>7</v>
      </c>
      <c r="E1638" s="1">
        <v>42278.040277777778</v>
      </c>
      <c r="F1638" s="1">
        <v>42280.47215277778</v>
      </c>
      <c r="G1638" t="s">
        <v>16</v>
      </c>
      <c r="H1638" t="s">
        <v>289</v>
      </c>
      <c r="I1638" t="s">
        <v>30</v>
      </c>
      <c r="K1638">
        <v>75508</v>
      </c>
      <c r="L1638" t="s">
        <v>26</v>
      </c>
      <c r="M1638" t="s">
        <v>27</v>
      </c>
      <c r="N1638" t="s">
        <v>31</v>
      </c>
      <c r="O1638" t="s">
        <v>32</v>
      </c>
      <c r="P1638" s="14" t="str">
        <f t="shared" si="225"/>
        <v>Daniel Da Cunha</v>
      </c>
      <c r="Q1638" s="14" t="str">
        <f t="shared" si="226"/>
        <v>Daniel Da Cunha</v>
      </c>
      <c r="R1638" t="s">
        <v>24</v>
      </c>
      <c r="S1638" s="7">
        <f t="shared" si="227"/>
        <v>5</v>
      </c>
      <c r="T1638" s="7" t="str">
        <f t="shared" si="228"/>
        <v>Small</v>
      </c>
      <c r="U1638" s="7" t="str">
        <f t="shared" si="229"/>
        <v>SMALL</v>
      </c>
      <c r="V1638" s="7" t="str">
        <f t="shared" si="230"/>
        <v>small</v>
      </c>
      <c r="W1638" s="7" t="str">
        <f t="shared" si="231"/>
        <v>Small</v>
      </c>
      <c r="X1638" s="9" t="str">
        <f>LEFT(A1638,2)</f>
        <v>10</v>
      </c>
      <c r="Y1638" s="9" t="str">
        <f>RIGHT(A1638,3)</f>
        <v>356</v>
      </c>
      <c r="Z1638" s="9" t="str">
        <f t="shared" si="232"/>
        <v>ge Car</v>
      </c>
      <c r="AA1638" s="9" t="str">
        <f t="shared" si="233"/>
        <v>ppe</v>
      </c>
    </row>
    <row r="1639" spans="1:27" x14ac:dyDescent="0.25">
      <c r="A1639">
        <v>10367</v>
      </c>
      <c r="B1639">
        <v>28</v>
      </c>
      <c r="C1639">
        <v>30.59</v>
      </c>
      <c r="D1639">
        <v>12</v>
      </c>
      <c r="E1639" s="1">
        <v>41313.065972222219</v>
      </c>
      <c r="F1639" s="1">
        <v>41314.665324074071</v>
      </c>
      <c r="G1639" t="s">
        <v>225</v>
      </c>
      <c r="H1639" t="s">
        <v>289</v>
      </c>
      <c r="I1639" t="s">
        <v>34</v>
      </c>
      <c r="J1639" t="s">
        <v>35</v>
      </c>
      <c r="K1639">
        <v>90003</v>
      </c>
      <c r="L1639" t="s">
        <v>20</v>
      </c>
      <c r="M1639" t="s">
        <v>21</v>
      </c>
      <c r="N1639" t="s">
        <v>36</v>
      </c>
      <c r="O1639" t="s">
        <v>37</v>
      </c>
      <c r="P1639" s="14" t="str">
        <f t="shared" si="225"/>
        <v>Julie Young</v>
      </c>
      <c r="Q1639" s="14" t="str">
        <f t="shared" si="226"/>
        <v>Julie Young</v>
      </c>
      <c r="R1639" t="s">
        <v>24</v>
      </c>
      <c r="S1639" s="7">
        <f t="shared" si="227"/>
        <v>5</v>
      </c>
      <c r="T1639" s="7" t="str">
        <f t="shared" si="228"/>
        <v>Small</v>
      </c>
      <c r="U1639" s="7" t="str">
        <f t="shared" si="229"/>
        <v>SMALL</v>
      </c>
      <c r="V1639" s="7" t="str">
        <f t="shared" si="230"/>
        <v>small</v>
      </c>
      <c r="W1639" s="7" t="str">
        <f t="shared" si="231"/>
        <v>Small</v>
      </c>
      <c r="X1639" s="9" t="str">
        <f>LEFT(A1639,2)</f>
        <v>10</v>
      </c>
      <c r="Y1639" s="9" t="str">
        <f>RIGHT(A1639,3)</f>
        <v>367</v>
      </c>
      <c r="Z1639" s="9" t="str">
        <f t="shared" si="232"/>
        <v>ge Car</v>
      </c>
      <c r="AA1639" s="9" t="str">
        <f t="shared" si="233"/>
        <v>olv</v>
      </c>
    </row>
    <row r="1640" spans="1:27" x14ac:dyDescent="0.25">
      <c r="A1640">
        <v>10380</v>
      </c>
      <c r="B1640">
        <v>27</v>
      </c>
      <c r="C1640">
        <v>68.349999999999994</v>
      </c>
      <c r="D1640">
        <v>5</v>
      </c>
      <c r="E1640" s="1">
        <v>42419.004861111112</v>
      </c>
      <c r="F1640" s="1">
        <v>42419.133692129632</v>
      </c>
      <c r="G1640" t="s">
        <v>16</v>
      </c>
      <c r="H1640" t="s">
        <v>289</v>
      </c>
      <c r="I1640" t="s">
        <v>103</v>
      </c>
      <c r="K1640">
        <v>28034</v>
      </c>
      <c r="L1640" t="s">
        <v>104</v>
      </c>
      <c r="M1640" t="s">
        <v>27</v>
      </c>
      <c r="N1640" t="s">
        <v>105</v>
      </c>
      <c r="O1640" t="s">
        <v>106</v>
      </c>
      <c r="P1640" s="14" t="str">
        <f t="shared" si="225"/>
        <v>Diego Freyre</v>
      </c>
      <c r="Q1640" s="14" t="str">
        <f t="shared" si="226"/>
        <v>Diego Freyre</v>
      </c>
      <c r="R1640" t="s">
        <v>24</v>
      </c>
      <c r="S1640" s="7">
        <f t="shared" si="227"/>
        <v>5</v>
      </c>
      <c r="T1640" s="7" t="str">
        <f t="shared" si="228"/>
        <v>Small</v>
      </c>
      <c r="U1640" s="7" t="str">
        <f t="shared" si="229"/>
        <v>SMALL</v>
      </c>
      <c r="V1640" s="7" t="str">
        <f t="shared" si="230"/>
        <v>small</v>
      </c>
      <c r="W1640" s="7" t="str">
        <f t="shared" si="231"/>
        <v>Small</v>
      </c>
      <c r="X1640" s="9" t="str">
        <f>LEFT(A1640,2)</f>
        <v>10</v>
      </c>
      <c r="Y1640" s="9" t="str">
        <f>RIGHT(A1640,3)</f>
        <v>380</v>
      </c>
      <c r="Z1640" s="9" t="str">
        <f t="shared" si="232"/>
        <v>ge Car</v>
      </c>
      <c r="AA1640" s="9" t="str">
        <f t="shared" si="233"/>
        <v>ppe</v>
      </c>
    </row>
    <row r="1641" spans="1:27" x14ac:dyDescent="0.25">
      <c r="A1641">
        <v>10391</v>
      </c>
      <c r="B1641">
        <v>24</v>
      </c>
      <c r="C1641">
        <v>100</v>
      </c>
      <c r="D1641">
        <v>1</v>
      </c>
      <c r="E1641" s="1">
        <v>41708.048611111109</v>
      </c>
      <c r="F1641" s="1">
        <v>41708.40828703704</v>
      </c>
      <c r="G1641" t="s">
        <v>16</v>
      </c>
      <c r="H1641" t="s">
        <v>289</v>
      </c>
      <c r="I1641" t="s">
        <v>163</v>
      </c>
      <c r="J1641" t="s">
        <v>91</v>
      </c>
      <c r="K1641">
        <v>2060</v>
      </c>
      <c r="L1641" t="s">
        <v>56</v>
      </c>
      <c r="M1641" t="s">
        <v>57</v>
      </c>
      <c r="N1641" t="s">
        <v>164</v>
      </c>
      <c r="O1641" t="s">
        <v>165</v>
      </c>
      <c r="P1641" s="14" t="str">
        <f t="shared" si="225"/>
        <v>Anna O'Hara</v>
      </c>
      <c r="Q1641" s="14" t="str">
        <f t="shared" si="226"/>
        <v>Anna O'Hara</v>
      </c>
      <c r="R1641" t="s">
        <v>33</v>
      </c>
      <c r="S1641" s="7">
        <f t="shared" si="227"/>
        <v>6</v>
      </c>
      <c r="T1641" s="7" t="str">
        <f t="shared" si="228"/>
        <v>Medium</v>
      </c>
      <c r="U1641" s="7" t="str">
        <f t="shared" si="229"/>
        <v>MEDIUM</v>
      </c>
      <c r="V1641" s="7" t="str">
        <f t="shared" si="230"/>
        <v>medium</v>
      </c>
      <c r="W1641" s="7" t="str">
        <f t="shared" si="231"/>
        <v>Medium</v>
      </c>
      <c r="X1641" s="9" t="str">
        <f>LEFT(A1641,2)</f>
        <v>10</v>
      </c>
      <c r="Y1641" s="9" t="str">
        <f>RIGHT(A1641,3)</f>
        <v>391</v>
      </c>
      <c r="Z1641" s="9" t="str">
        <f t="shared" si="232"/>
        <v>ge Car</v>
      </c>
      <c r="AA1641" s="9" t="str">
        <f t="shared" si="233"/>
        <v>ppe</v>
      </c>
    </row>
    <row r="1642" spans="1:27" x14ac:dyDescent="0.25">
      <c r="A1642">
        <v>10421</v>
      </c>
      <c r="B1642">
        <v>40</v>
      </c>
      <c r="C1642">
        <v>45.7</v>
      </c>
      <c r="D1642">
        <v>2</v>
      </c>
      <c r="E1642" s="1">
        <v>41637.063194444447</v>
      </c>
      <c r="F1642" s="1">
        <v>41637.863622685189</v>
      </c>
      <c r="G1642" t="s">
        <v>171</v>
      </c>
      <c r="H1642" t="s">
        <v>289</v>
      </c>
      <c r="I1642" t="s">
        <v>156</v>
      </c>
      <c r="J1642" t="s">
        <v>35</v>
      </c>
      <c r="K1642">
        <v>97562</v>
      </c>
      <c r="L1642" t="s">
        <v>20</v>
      </c>
      <c r="M1642" t="s">
        <v>21</v>
      </c>
      <c r="N1642" t="s">
        <v>157</v>
      </c>
      <c r="O1642" t="s">
        <v>158</v>
      </c>
      <c r="P1642" s="14" t="str">
        <f t="shared" si="225"/>
        <v>Valarie Nelson</v>
      </c>
      <c r="Q1642" s="14" t="str">
        <f t="shared" si="226"/>
        <v>Valarie Nelson</v>
      </c>
      <c r="R1642" t="s">
        <v>24</v>
      </c>
      <c r="S1642" s="7">
        <f t="shared" si="227"/>
        <v>5</v>
      </c>
      <c r="T1642" s="7" t="str">
        <f t="shared" si="228"/>
        <v>Small</v>
      </c>
      <c r="U1642" s="7" t="str">
        <f t="shared" si="229"/>
        <v>SMALL</v>
      </c>
      <c r="V1642" s="7" t="str">
        <f t="shared" si="230"/>
        <v>small</v>
      </c>
      <c r="W1642" s="7" t="str">
        <f t="shared" si="231"/>
        <v>Small</v>
      </c>
      <c r="X1642" s="9" t="str">
        <f>LEFT(A1642,2)</f>
        <v>10</v>
      </c>
      <c r="Y1642" s="9" t="str">
        <f>RIGHT(A1642,3)</f>
        <v>421</v>
      </c>
      <c r="Z1642" s="9" t="str">
        <f t="shared" si="232"/>
        <v>ge Car</v>
      </c>
      <c r="AA1642" s="9" t="str">
        <f t="shared" si="233"/>
        <v>Pro</v>
      </c>
    </row>
    <row r="1643" spans="1:27" x14ac:dyDescent="0.25">
      <c r="A1643">
        <v>10103</v>
      </c>
      <c r="B1643">
        <v>36</v>
      </c>
      <c r="C1643">
        <v>100</v>
      </c>
      <c r="D1643">
        <v>1</v>
      </c>
      <c r="E1643" s="1">
        <v>41892.981944444444</v>
      </c>
      <c r="F1643" s="1">
        <v>41893.791655092595</v>
      </c>
      <c r="G1643" t="s">
        <v>16</v>
      </c>
      <c r="H1643" t="s">
        <v>271</v>
      </c>
      <c r="I1643" t="s">
        <v>79</v>
      </c>
      <c r="K1643">
        <v>4110</v>
      </c>
      <c r="L1643" t="s">
        <v>48</v>
      </c>
      <c r="M1643" t="s">
        <v>27</v>
      </c>
      <c r="N1643" t="s">
        <v>80</v>
      </c>
      <c r="O1643" t="s">
        <v>81</v>
      </c>
      <c r="P1643" s="14" t="str">
        <f t="shared" si="225"/>
        <v>Jonas Bergulfsen</v>
      </c>
      <c r="Q1643" s="14" t="str">
        <f t="shared" si="226"/>
        <v>Jonas Bergulfsen</v>
      </c>
      <c r="R1643" t="s">
        <v>33</v>
      </c>
      <c r="S1643" s="7">
        <f t="shared" si="227"/>
        <v>6</v>
      </c>
      <c r="T1643" s="7" t="str">
        <f t="shared" si="228"/>
        <v>Medium</v>
      </c>
      <c r="U1643" s="7" t="str">
        <f t="shared" si="229"/>
        <v>MEDIUM</v>
      </c>
      <c r="V1643" s="7" t="str">
        <f t="shared" si="230"/>
        <v>medium</v>
      </c>
      <c r="W1643" s="7" t="str">
        <f t="shared" si="231"/>
        <v>Medium</v>
      </c>
      <c r="X1643" s="9" t="str">
        <f>LEFT(A1643,2)</f>
        <v>10</v>
      </c>
      <c r="Y1643" s="9" t="str">
        <f>RIGHT(A1643,3)</f>
        <v>103</v>
      </c>
      <c r="Z1643" s="9" t="str">
        <f t="shared" si="232"/>
        <v xml:space="preserve">s and </v>
      </c>
      <c r="AA1643" s="9" t="str">
        <f t="shared" si="233"/>
        <v>ppe</v>
      </c>
    </row>
    <row r="1644" spans="1:27" x14ac:dyDescent="0.25">
      <c r="A1644">
        <v>10114</v>
      </c>
      <c r="B1644">
        <v>21</v>
      </c>
      <c r="C1644">
        <v>100</v>
      </c>
      <c r="D1644">
        <v>5</v>
      </c>
      <c r="E1644" s="1">
        <v>41904.015277777777</v>
      </c>
      <c r="F1644" s="1">
        <v>41904.263877314814</v>
      </c>
      <c r="G1644" t="s">
        <v>16</v>
      </c>
      <c r="H1644" t="s">
        <v>271</v>
      </c>
      <c r="I1644" t="s">
        <v>30</v>
      </c>
      <c r="K1644">
        <v>75012</v>
      </c>
      <c r="L1644" t="s">
        <v>26</v>
      </c>
      <c r="M1644" t="s">
        <v>27</v>
      </c>
      <c r="N1644" t="s">
        <v>223</v>
      </c>
      <c r="O1644" t="s">
        <v>224</v>
      </c>
      <c r="P1644" s="14" t="str">
        <f t="shared" si="225"/>
        <v>Marie Bertrand</v>
      </c>
      <c r="Q1644" s="14" t="str">
        <f t="shared" si="226"/>
        <v>Marie Bertrand</v>
      </c>
      <c r="R1644" t="s">
        <v>24</v>
      </c>
      <c r="S1644" s="7">
        <f t="shared" si="227"/>
        <v>5</v>
      </c>
      <c r="T1644" s="7" t="str">
        <f t="shared" si="228"/>
        <v>Small</v>
      </c>
      <c r="U1644" s="7" t="str">
        <f t="shared" si="229"/>
        <v>SMALL</v>
      </c>
      <c r="V1644" s="7" t="str">
        <f t="shared" si="230"/>
        <v>small</v>
      </c>
      <c r="W1644" s="7" t="str">
        <f t="shared" si="231"/>
        <v>Small</v>
      </c>
      <c r="X1644" s="9" t="str">
        <f>LEFT(A1644,2)</f>
        <v>10</v>
      </c>
      <c r="Y1644" s="9" t="str">
        <f>RIGHT(A1644,3)</f>
        <v>114</v>
      </c>
      <c r="Z1644" s="9" t="str">
        <f t="shared" si="232"/>
        <v xml:space="preserve">s and </v>
      </c>
      <c r="AA1644" s="9" t="str">
        <f t="shared" si="233"/>
        <v>ppe</v>
      </c>
    </row>
    <row r="1645" spans="1:27" x14ac:dyDescent="0.25">
      <c r="A1645">
        <v>10126</v>
      </c>
      <c r="B1645">
        <v>27</v>
      </c>
      <c r="C1645">
        <v>100</v>
      </c>
      <c r="D1645">
        <v>1</v>
      </c>
      <c r="E1645" s="1">
        <v>41652.081944444442</v>
      </c>
      <c r="F1645" s="1">
        <v>41653.449756944443</v>
      </c>
      <c r="G1645" t="s">
        <v>16</v>
      </c>
      <c r="H1645" t="s">
        <v>271</v>
      </c>
      <c r="I1645" t="s">
        <v>103</v>
      </c>
      <c r="K1645">
        <v>28023</v>
      </c>
      <c r="L1645" t="s">
        <v>104</v>
      </c>
      <c r="M1645" t="s">
        <v>27</v>
      </c>
      <c r="N1645" t="s">
        <v>113</v>
      </c>
      <c r="O1645" t="s">
        <v>114</v>
      </c>
      <c r="P1645" s="14" t="str">
        <f t="shared" si="225"/>
        <v>MartÂ¡n Sommer</v>
      </c>
      <c r="Q1645" s="14" t="str">
        <f t="shared" si="226"/>
        <v>MartÂ¡n Sommer</v>
      </c>
      <c r="R1645" t="s">
        <v>33</v>
      </c>
      <c r="S1645" s="7">
        <f t="shared" si="227"/>
        <v>6</v>
      </c>
      <c r="T1645" s="7" t="str">
        <f t="shared" si="228"/>
        <v>Medium</v>
      </c>
      <c r="U1645" s="7" t="str">
        <f t="shared" si="229"/>
        <v>MEDIUM</v>
      </c>
      <c r="V1645" s="7" t="str">
        <f t="shared" si="230"/>
        <v>medium</v>
      </c>
      <c r="W1645" s="7" t="str">
        <f t="shared" si="231"/>
        <v>Medium</v>
      </c>
      <c r="X1645" s="9" t="str">
        <f>LEFT(A1645,2)</f>
        <v>10</v>
      </c>
      <c r="Y1645" s="9" t="str">
        <f>RIGHT(A1645,3)</f>
        <v>126</v>
      </c>
      <c r="Z1645" s="9" t="str">
        <f t="shared" si="232"/>
        <v xml:space="preserve">s and </v>
      </c>
      <c r="AA1645" s="9" t="str">
        <f t="shared" si="233"/>
        <v>ppe</v>
      </c>
    </row>
    <row r="1646" spans="1:27" x14ac:dyDescent="0.25">
      <c r="A1646">
        <v>10140</v>
      </c>
      <c r="B1646">
        <v>47</v>
      </c>
      <c r="C1646">
        <v>100</v>
      </c>
      <c r="D1646">
        <v>1</v>
      </c>
      <c r="E1646" s="1">
        <v>41142.057638888888</v>
      </c>
      <c r="F1646" s="1">
        <v>41142.061145833337</v>
      </c>
      <c r="G1646" t="s">
        <v>16</v>
      </c>
      <c r="H1646" t="s">
        <v>271</v>
      </c>
      <c r="I1646" t="s">
        <v>40</v>
      </c>
      <c r="J1646" t="s">
        <v>35</v>
      </c>
      <c r="K1646">
        <v>94217</v>
      </c>
      <c r="L1646" t="s">
        <v>20</v>
      </c>
      <c r="M1646" t="s">
        <v>21</v>
      </c>
      <c r="N1646" t="s">
        <v>41</v>
      </c>
      <c r="O1646" t="s">
        <v>42</v>
      </c>
      <c r="P1646" s="14" t="str">
        <f t="shared" si="225"/>
        <v>Juri Hirano</v>
      </c>
      <c r="Q1646" s="14" t="str">
        <f t="shared" si="226"/>
        <v>Juri Hirano</v>
      </c>
      <c r="R1646" t="s">
        <v>33</v>
      </c>
      <c r="S1646" s="7">
        <f t="shared" si="227"/>
        <v>6</v>
      </c>
      <c r="T1646" s="7" t="str">
        <f t="shared" si="228"/>
        <v>Medium</v>
      </c>
      <c r="U1646" s="7" t="str">
        <f t="shared" si="229"/>
        <v>MEDIUM</v>
      </c>
      <c r="V1646" s="7" t="str">
        <f t="shared" si="230"/>
        <v>medium</v>
      </c>
      <c r="W1646" s="7" t="str">
        <f t="shared" si="231"/>
        <v>Medium</v>
      </c>
      <c r="X1646" s="9" t="str">
        <f>LEFT(A1646,2)</f>
        <v>10</v>
      </c>
      <c r="Y1646" s="9" t="str">
        <f>RIGHT(A1646,3)</f>
        <v>140</v>
      </c>
      <c r="Z1646" s="9" t="str">
        <f t="shared" si="232"/>
        <v xml:space="preserve">s and </v>
      </c>
      <c r="AA1646" s="9" t="str">
        <f t="shared" si="233"/>
        <v>ppe</v>
      </c>
    </row>
    <row r="1647" spans="1:27" x14ac:dyDescent="0.25">
      <c r="A1647">
        <v>10151</v>
      </c>
      <c r="B1647">
        <v>42</v>
      </c>
      <c r="C1647">
        <v>100</v>
      </c>
      <c r="D1647">
        <v>8</v>
      </c>
      <c r="E1647" s="1">
        <v>42727.964583333334</v>
      </c>
      <c r="F1647" s="1">
        <v>42728.27107638889</v>
      </c>
      <c r="G1647" t="s">
        <v>16</v>
      </c>
      <c r="H1647" t="s">
        <v>271</v>
      </c>
      <c r="I1647" t="s">
        <v>217</v>
      </c>
      <c r="K1647">
        <v>90110</v>
      </c>
      <c r="L1647" t="s">
        <v>76</v>
      </c>
      <c r="M1647" t="s">
        <v>27</v>
      </c>
      <c r="N1647" t="s">
        <v>218</v>
      </c>
      <c r="O1647" t="s">
        <v>219</v>
      </c>
      <c r="P1647" s="14" t="str">
        <f t="shared" si="225"/>
        <v>Pirkko Koskitalo</v>
      </c>
      <c r="Q1647" s="14" t="str">
        <f t="shared" si="226"/>
        <v>Pirkko Koskitalo</v>
      </c>
      <c r="R1647" t="s">
        <v>33</v>
      </c>
      <c r="S1647" s="7">
        <f t="shared" si="227"/>
        <v>6</v>
      </c>
      <c r="T1647" s="7" t="str">
        <f t="shared" si="228"/>
        <v>Medium</v>
      </c>
      <c r="U1647" s="7" t="str">
        <f t="shared" si="229"/>
        <v>MEDIUM</v>
      </c>
      <c r="V1647" s="7" t="str">
        <f t="shared" si="230"/>
        <v>medium</v>
      </c>
      <c r="W1647" s="7" t="str">
        <f t="shared" si="231"/>
        <v>Medium</v>
      </c>
      <c r="X1647" s="9" t="str">
        <f>LEFT(A1647,2)</f>
        <v>10</v>
      </c>
      <c r="Y1647" s="9" t="str">
        <f>RIGHT(A1647,3)</f>
        <v>151</v>
      </c>
      <c r="Z1647" s="9" t="str">
        <f t="shared" si="232"/>
        <v xml:space="preserve">s and </v>
      </c>
      <c r="AA1647" s="9" t="str">
        <f t="shared" si="233"/>
        <v>ppe</v>
      </c>
    </row>
    <row r="1648" spans="1:27" x14ac:dyDescent="0.25">
      <c r="A1648">
        <v>10165</v>
      </c>
      <c r="B1648">
        <v>32</v>
      </c>
      <c r="C1648">
        <v>100</v>
      </c>
      <c r="D1648">
        <v>17</v>
      </c>
      <c r="E1648" s="1">
        <v>41292.013888888891</v>
      </c>
      <c r="F1648" s="1">
        <v>41293.942164351851</v>
      </c>
      <c r="G1648" t="s">
        <v>16</v>
      </c>
      <c r="H1648" t="s">
        <v>271</v>
      </c>
      <c r="I1648" t="s">
        <v>115</v>
      </c>
      <c r="K1648">
        <v>79903</v>
      </c>
      <c r="L1648" t="s">
        <v>115</v>
      </c>
      <c r="M1648" t="s">
        <v>116</v>
      </c>
      <c r="N1648" t="s">
        <v>117</v>
      </c>
      <c r="O1648" t="s">
        <v>118</v>
      </c>
      <c r="P1648" s="14" t="str">
        <f t="shared" si="225"/>
        <v>Eric Natividad</v>
      </c>
      <c r="Q1648" s="14" t="str">
        <f t="shared" si="226"/>
        <v>Eric Natividad</v>
      </c>
      <c r="R1648" t="s">
        <v>33</v>
      </c>
      <c r="S1648" s="7">
        <f t="shared" si="227"/>
        <v>6</v>
      </c>
      <c r="T1648" s="7" t="str">
        <f t="shared" si="228"/>
        <v>Medium</v>
      </c>
      <c r="U1648" s="7" t="str">
        <f t="shared" si="229"/>
        <v>MEDIUM</v>
      </c>
      <c r="V1648" s="7" t="str">
        <f t="shared" si="230"/>
        <v>medium</v>
      </c>
      <c r="W1648" s="7" t="str">
        <f t="shared" si="231"/>
        <v>Medium</v>
      </c>
      <c r="X1648" s="9" t="str">
        <f>LEFT(A1648,2)</f>
        <v>10</v>
      </c>
      <c r="Y1648" s="9" t="str">
        <f>RIGHT(A1648,3)</f>
        <v>165</v>
      </c>
      <c r="Z1648" s="9" t="str">
        <f t="shared" si="232"/>
        <v xml:space="preserve">s and </v>
      </c>
      <c r="AA1648" s="9" t="str">
        <f t="shared" si="233"/>
        <v>ppe</v>
      </c>
    </row>
    <row r="1649" spans="1:27" x14ac:dyDescent="0.25">
      <c r="A1649">
        <v>10175</v>
      </c>
      <c r="B1649">
        <v>28</v>
      </c>
      <c r="C1649">
        <v>100</v>
      </c>
      <c r="D1649">
        <v>6</v>
      </c>
      <c r="E1649" s="1">
        <v>41239.025694444441</v>
      </c>
      <c r="F1649" s="1">
        <v>41241.038912037038</v>
      </c>
      <c r="G1649" t="s">
        <v>16</v>
      </c>
      <c r="H1649" t="s">
        <v>271</v>
      </c>
      <c r="I1649" t="s">
        <v>184</v>
      </c>
      <c r="K1649" t="s">
        <v>185</v>
      </c>
      <c r="L1649" t="s">
        <v>99</v>
      </c>
      <c r="M1649" t="s">
        <v>27</v>
      </c>
      <c r="N1649" t="s">
        <v>39</v>
      </c>
      <c r="O1649" t="s">
        <v>186</v>
      </c>
      <c r="P1649" s="14" t="str">
        <f t="shared" si="225"/>
        <v>Ann Brown</v>
      </c>
      <c r="Q1649" s="14" t="str">
        <f t="shared" si="226"/>
        <v>Ann Brown</v>
      </c>
      <c r="R1649" t="s">
        <v>24</v>
      </c>
      <c r="S1649" s="7">
        <f t="shared" si="227"/>
        <v>5</v>
      </c>
      <c r="T1649" s="7" t="str">
        <f t="shared" si="228"/>
        <v>Small</v>
      </c>
      <c r="U1649" s="7" t="str">
        <f t="shared" si="229"/>
        <v>SMALL</v>
      </c>
      <c r="V1649" s="7" t="str">
        <f t="shared" si="230"/>
        <v>small</v>
      </c>
      <c r="W1649" s="7" t="str">
        <f t="shared" si="231"/>
        <v>Small</v>
      </c>
      <c r="X1649" s="9" t="str">
        <f>LEFT(A1649,2)</f>
        <v>10</v>
      </c>
      <c r="Y1649" s="9" t="str">
        <f>RIGHT(A1649,3)</f>
        <v>175</v>
      </c>
      <c r="Z1649" s="9" t="str">
        <f t="shared" si="232"/>
        <v xml:space="preserve">s and </v>
      </c>
      <c r="AA1649" s="9" t="str">
        <f t="shared" si="233"/>
        <v>ppe</v>
      </c>
    </row>
    <row r="1650" spans="1:27" x14ac:dyDescent="0.25">
      <c r="A1650">
        <v>10184</v>
      </c>
      <c r="B1650">
        <v>24</v>
      </c>
      <c r="C1650">
        <v>100</v>
      </c>
      <c r="D1650">
        <v>11</v>
      </c>
      <c r="E1650" s="1">
        <v>41798.022916666669</v>
      </c>
      <c r="F1650" s="1">
        <v>41800.028969907406</v>
      </c>
      <c r="G1650" t="s">
        <v>16</v>
      </c>
      <c r="H1650" t="s">
        <v>271</v>
      </c>
      <c r="I1650" t="s">
        <v>275</v>
      </c>
      <c r="K1650">
        <v>41101</v>
      </c>
      <c r="L1650" t="s">
        <v>104</v>
      </c>
      <c r="M1650" t="s">
        <v>27</v>
      </c>
      <c r="N1650" t="s">
        <v>276</v>
      </c>
      <c r="O1650" t="s">
        <v>277</v>
      </c>
      <c r="P1650" s="14" t="str">
        <f t="shared" si="225"/>
        <v>Jose Pedro Roel</v>
      </c>
      <c r="Q1650" s="14" t="str">
        <f t="shared" si="226"/>
        <v>Jose Pedro Roel</v>
      </c>
      <c r="R1650" t="s">
        <v>33</v>
      </c>
      <c r="S1650" s="7">
        <f t="shared" si="227"/>
        <v>6</v>
      </c>
      <c r="T1650" s="7" t="str">
        <f t="shared" si="228"/>
        <v>Medium</v>
      </c>
      <c r="U1650" s="7" t="str">
        <f t="shared" si="229"/>
        <v>MEDIUM</v>
      </c>
      <c r="V1650" s="7" t="str">
        <f t="shared" si="230"/>
        <v>medium</v>
      </c>
      <c r="W1650" s="7" t="str">
        <f t="shared" si="231"/>
        <v>Medium</v>
      </c>
      <c r="X1650" s="9" t="str">
        <f>LEFT(A1650,2)</f>
        <v>10</v>
      </c>
      <c r="Y1650" s="9" t="str">
        <f>RIGHT(A1650,3)</f>
        <v>184</v>
      </c>
      <c r="Z1650" s="9" t="str">
        <f t="shared" si="232"/>
        <v xml:space="preserve">s and </v>
      </c>
      <c r="AA1650" s="9" t="str">
        <f t="shared" si="233"/>
        <v>ppe</v>
      </c>
    </row>
    <row r="1651" spans="1:27" x14ac:dyDescent="0.25">
      <c r="A1651">
        <v>10194</v>
      </c>
      <c r="B1651">
        <v>49</v>
      </c>
      <c r="C1651">
        <v>100</v>
      </c>
      <c r="D1651">
        <v>1</v>
      </c>
      <c r="E1651" s="1">
        <v>41418.970833333333</v>
      </c>
      <c r="F1651" s="1">
        <v>41419.657071759262</v>
      </c>
      <c r="G1651" t="s">
        <v>16</v>
      </c>
      <c r="H1651" t="s">
        <v>271</v>
      </c>
      <c r="I1651" t="s">
        <v>127</v>
      </c>
      <c r="K1651">
        <v>69004</v>
      </c>
      <c r="L1651" t="s">
        <v>26</v>
      </c>
      <c r="M1651" t="s">
        <v>27</v>
      </c>
      <c r="N1651" t="s">
        <v>128</v>
      </c>
      <c r="O1651" t="s">
        <v>129</v>
      </c>
      <c r="P1651" s="14" t="str">
        <f t="shared" si="225"/>
        <v>Mary Saveley</v>
      </c>
      <c r="Q1651" s="14" t="str">
        <f t="shared" si="226"/>
        <v>Mary Saveley</v>
      </c>
      <c r="R1651" t="s">
        <v>33</v>
      </c>
      <c r="S1651" s="7">
        <f t="shared" si="227"/>
        <v>6</v>
      </c>
      <c r="T1651" s="7" t="str">
        <f t="shared" si="228"/>
        <v>Medium</v>
      </c>
      <c r="U1651" s="7" t="str">
        <f t="shared" si="229"/>
        <v>MEDIUM</v>
      </c>
      <c r="V1651" s="7" t="str">
        <f t="shared" si="230"/>
        <v>medium</v>
      </c>
      <c r="W1651" s="7" t="str">
        <f t="shared" si="231"/>
        <v>Medium</v>
      </c>
      <c r="X1651" s="9" t="str">
        <f>LEFT(A1651,2)</f>
        <v>10</v>
      </c>
      <c r="Y1651" s="9" t="str">
        <f>RIGHT(A1651,3)</f>
        <v>194</v>
      </c>
      <c r="Z1651" s="9" t="str">
        <f t="shared" si="232"/>
        <v xml:space="preserve">s and </v>
      </c>
      <c r="AA1651" s="9" t="str">
        <f t="shared" si="233"/>
        <v>ppe</v>
      </c>
    </row>
    <row r="1652" spans="1:27" x14ac:dyDescent="0.25">
      <c r="A1652">
        <v>10207</v>
      </c>
      <c r="B1652">
        <v>46</v>
      </c>
      <c r="C1652">
        <v>100</v>
      </c>
      <c r="D1652">
        <v>12</v>
      </c>
      <c r="E1652" s="1">
        <v>41112.044444444444</v>
      </c>
      <c r="F1652" s="1">
        <v>41113.10460648148</v>
      </c>
      <c r="G1652" t="s">
        <v>16</v>
      </c>
      <c r="H1652" t="s">
        <v>271</v>
      </c>
      <c r="I1652" t="s">
        <v>210</v>
      </c>
      <c r="J1652" t="s">
        <v>72</v>
      </c>
      <c r="K1652">
        <v>51003</v>
      </c>
      <c r="L1652" t="s">
        <v>20</v>
      </c>
      <c r="M1652" t="s">
        <v>21</v>
      </c>
      <c r="N1652" t="s">
        <v>229</v>
      </c>
      <c r="O1652" t="s">
        <v>158</v>
      </c>
      <c r="P1652" s="14" t="str">
        <f t="shared" si="225"/>
        <v>Valarie Franco</v>
      </c>
      <c r="Q1652" s="14" t="str">
        <f t="shared" si="226"/>
        <v>Valarie Franco</v>
      </c>
      <c r="R1652" t="s">
        <v>33</v>
      </c>
      <c r="S1652" s="7">
        <f t="shared" si="227"/>
        <v>6</v>
      </c>
      <c r="T1652" s="7" t="str">
        <f t="shared" si="228"/>
        <v>Medium</v>
      </c>
      <c r="U1652" s="7" t="str">
        <f t="shared" si="229"/>
        <v>MEDIUM</v>
      </c>
      <c r="V1652" s="7" t="str">
        <f t="shared" si="230"/>
        <v>medium</v>
      </c>
      <c r="W1652" s="7" t="str">
        <f t="shared" si="231"/>
        <v>Medium</v>
      </c>
      <c r="X1652" s="9" t="str">
        <f>LEFT(A1652,2)</f>
        <v>10</v>
      </c>
      <c r="Y1652" s="9" t="str">
        <f>RIGHT(A1652,3)</f>
        <v>207</v>
      </c>
      <c r="Z1652" s="9" t="str">
        <f t="shared" si="232"/>
        <v xml:space="preserve">s and </v>
      </c>
      <c r="AA1652" s="9" t="str">
        <f t="shared" si="233"/>
        <v>ppe</v>
      </c>
    </row>
    <row r="1653" spans="1:27" x14ac:dyDescent="0.25">
      <c r="A1653">
        <v>10217</v>
      </c>
      <c r="B1653">
        <v>28</v>
      </c>
      <c r="C1653">
        <v>100</v>
      </c>
      <c r="D1653">
        <v>1</v>
      </c>
      <c r="E1653" s="1">
        <v>42479.030555555553</v>
      </c>
      <c r="F1653" s="1">
        <v>42482.008009259262</v>
      </c>
      <c r="G1653" t="s">
        <v>16</v>
      </c>
      <c r="H1653" t="s">
        <v>271</v>
      </c>
      <c r="I1653" t="s">
        <v>115</v>
      </c>
      <c r="K1653">
        <v>69045</v>
      </c>
      <c r="L1653" t="s">
        <v>115</v>
      </c>
      <c r="M1653" t="s">
        <v>57</v>
      </c>
      <c r="N1653" t="s">
        <v>230</v>
      </c>
      <c r="O1653" t="s">
        <v>231</v>
      </c>
      <c r="P1653" s="14" t="str">
        <f t="shared" si="225"/>
        <v>Wendy Victorino</v>
      </c>
      <c r="Q1653" s="14" t="str">
        <f t="shared" si="226"/>
        <v>Wendy Victorino</v>
      </c>
      <c r="R1653" t="s">
        <v>33</v>
      </c>
      <c r="S1653" s="7">
        <f t="shared" si="227"/>
        <v>6</v>
      </c>
      <c r="T1653" s="7" t="str">
        <f t="shared" si="228"/>
        <v>Medium</v>
      </c>
      <c r="U1653" s="7" t="str">
        <f t="shared" si="229"/>
        <v>MEDIUM</v>
      </c>
      <c r="V1653" s="7" t="str">
        <f t="shared" si="230"/>
        <v>medium</v>
      </c>
      <c r="W1653" s="7" t="str">
        <f t="shared" si="231"/>
        <v>Medium</v>
      </c>
      <c r="X1653" s="9" t="str">
        <f>LEFT(A1653,2)</f>
        <v>10</v>
      </c>
      <c r="Y1653" s="9" t="str">
        <f>RIGHT(A1653,3)</f>
        <v>217</v>
      </c>
      <c r="Z1653" s="9" t="str">
        <f t="shared" si="232"/>
        <v xml:space="preserve">s and </v>
      </c>
      <c r="AA1653" s="9" t="str">
        <f t="shared" si="233"/>
        <v>ppe</v>
      </c>
    </row>
    <row r="1654" spans="1:27" x14ac:dyDescent="0.25">
      <c r="A1654">
        <v>10229</v>
      </c>
      <c r="B1654">
        <v>48</v>
      </c>
      <c r="C1654">
        <v>100</v>
      </c>
      <c r="D1654">
        <v>6</v>
      </c>
      <c r="E1654" s="1">
        <v>41977</v>
      </c>
      <c r="F1654" s="1">
        <v>41978.250590277778</v>
      </c>
      <c r="G1654" t="s">
        <v>16</v>
      </c>
      <c r="H1654" t="s">
        <v>271</v>
      </c>
      <c r="I1654" t="s">
        <v>156</v>
      </c>
      <c r="J1654" t="s">
        <v>35</v>
      </c>
      <c r="K1654">
        <v>97562</v>
      </c>
      <c r="L1654" t="s">
        <v>20</v>
      </c>
      <c r="M1654" t="s">
        <v>21</v>
      </c>
      <c r="N1654" t="s">
        <v>157</v>
      </c>
      <c r="O1654" t="s">
        <v>158</v>
      </c>
      <c r="P1654" s="14" t="str">
        <f t="shared" si="225"/>
        <v>Valarie Nelson</v>
      </c>
      <c r="Q1654" s="14" t="str">
        <f t="shared" si="226"/>
        <v>Valarie Nelson</v>
      </c>
      <c r="R1654" t="s">
        <v>33</v>
      </c>
      <c r="S1654" s="7">
        <f t="shared" si="227"/>
        <v>6</v>
      </c>
      <c r="T1654" s="7" t="str">
        <f t="shared" si="228"/>
        <v>Medium</v>
      </c>
      <c r="U1654" s="7" t="str">
        <f t="shared" si="229"/>
        <v>MEDIUM</v>
      </c>
      <c r="V1654" s="7" t="str">
        <f t="shared" si="230"/>
        <v>medium</v>
      </c>
      <c r="W1654" s="7" t="str">
        <f t="shared" si="231"/>
        <v>Medium</v>
      </c>
      <c r="X1654" s="9" t="str">
        <f>LEFT(A1654,2)</f>
        <v>10</v>
      </c>
      <c r="Y1654" s="9" t="str">
        <f>RIGHT(A1654,3)</f>
        <v>229</v>
      </c>
      <c r="Z1654" s="9" t="str">
        <f t="shared" si="232"/>
        <v xml:space="preserve">s and </v>
      </c>
      <c r="AA1654" s="9" t="str">
        <f t="shared" si="233"/>
        <v>ppe</v>
      </c>
    </row>
    <row r="1655" spans="1:27" x14ac:dyDescent="0.25">
      <c r="A1655">
        <v>10246</v>
      </c>
      <c r="B1655">
        <v>29</v>
      </c>
      <c r="C1655">
        <v>100</v>
      </c>
      <c r="D1655">
        <v>10</v>
      </c>
      <c r="E1655" s="1">
        <v>41759.040277777778</v>
      </c>
      <c r="F1655" s="1">
        <v>41761.909722222219</v>
      </c>
      <c r="G1655" t="s">
        <v>16</v>
      </c>
      <c r="H1655" t="s">
        <v>271</v>
      </c>
      <c r="I1655" t="s">
        <v>103</v>
      </c>
      <c r="K1655">
        <v>28034</v>
      </c>
      <c r="L1655" t="s">
        <v>104</v>
      </c>
      <c r="M1655" t="s">
        <v>27</v>
      </c>
      <c r="N1655" t="s">
        <v>105</v>
      </c>
      <c r="O1655" t="s">
        <v>106</v>
      </c>
      <c r="P1655" s="14" t="str">
        <f t="shared" si="225"/>
        <v>Diego Freyre</v>
      </c>
      <c r="Q1655" s="14" t="str">
        <f t="shared" si="226"/>
        <v>Diego Freyre</v>
      </c>
      <c r="R1655" t="s">
        <v>33</v>
      </c>
      <c r="S1655" s="7">
        <f t="shared" si="227"/>
        <v>6</v>
      </c>
      <c r="T1655" s="7" t="str">
        <f t="shared" si="228"/>
        <v>Medium</v>
      </c>
      <c r="U1655" s="7" t="str">
        <f t="shared" si="229"/>
        <v>MEDIUM</v>
      </c>
      <c r="V1655" s="7" t="str">
        <f t="shared" si="230"/>
        <v>medium</v>
      </c>
      <c r="W1655" s="7" t="str">
        <f t="shared" si="231"/>
        <v>Medium</v>
      </c>
      <c r="X1655" s="9" t="str">
        <f>LEFT(A1655,2)</f>
        <v>10</v>
      </c>
      <c r="Y1655" s="9" t="str">
        <f>RIGHT(A1655,3)</f>
        <v>246</v>
      </c>
      <c r="Z1655" s="9" t="str">
        <f t="shared" si="232"/>
        <v xml:space="preserve">s and </v>
      </c>
      <c r="AA1655" s="9" t="str">
        <f t="shared" si="233"/>
        <v>ppe</v>
      </c>
    </row>
    <row r="1656" spans="1:27" x14ac:dyDescent="0.25">
      <c r="A1656">
        <v>10259</v>
      </c>
      <c r="B1656">
        <v>47</v>
      </c>
      <c r="C1656">
        <v>100</v>
      </c>
      <c r="D1656">
        <v>9</v>
      </c>
      <c r="E1656" s="1">
        <v>41594.089583333334</v>
      </c>
      <c r="F1656" s="1">
        <v>41594.612743055557</v>
      </c>
      <c r="G1656" t="s">
        <v>16</v>
      </c>
      <c r="H1656" t="s">
        <v>271</v>
      </c>
      <c r="I1656" t="s">
        <v>115</v>
      </c>
      <c r="K1656">
        <v>69045</v>
      </c>
      <c r="L1656" t="s">
        <v>115</v>
      </c>
      <c r="M1656" t="s">
        <v>57</v>
      </c>
      <c r="N1656" t="s">
        <v>230</v>
      </c>
      <c r="O1656" t="s">
        <v>231</v>
      </c>
      <c r="P1656" s="14" t="str">
        <f t="shared" si="225"/>
        <v>Wendy Victorino</v>
      </c>
      <c r="Q1656" s="14" t="str">
        <f t="shared" si="226"/>
        <v>Wendy Victorino</v>
      </c>
      <c r="R1656" t="s">
        <v>33</v>
      </c>
      <c r="S1656" s="7">
        <f t="shared" si="227"/>
        <v>6</v>
      </c>
      <c r="T1656" s="7" t="str">
        <f t="shared" si="228"/>
        <v>Medium</v>
      </c>
      <c r="U1656" s="7" t="str">
        <f t="shared" si="229"/>
        <v>MEDIUM</v>
      </c>
      <c r="V1656" s="7" t="str">
        <f t="shared" si="230"/>
        <v>medium</v>
      </c>
      <c r="W1656" s="7" t="str">
        <f t="shared" si="231"/>
        <v>Medium</v>
      </c>
      <c r="X1656" s="9" t="str">
        <f>LEFT(A1656,2)</f>
        <v>10</v>
      </c>
      <c r="Y1656" s="9" t="str">
        <f>RIGHT(A1656,3)</f>
        <v>259</v>
      </c>
      <c r="Z1656" s="9" t="str">
        <f t="shared" si="232"/>
        <v xml:space="preserve">s and </v>
      </c>
      <c r="AA1656" s="9" t="str">
        <f t="shared" si="233"/>
        <v>ppe</v>
      </c>
    </row>
    <row r="1657" spans="1:27" x14ac:dyDescent="0.25">
      <c r="A1657">
        <v>10271</v>
      </c>
      <c r="B1657">
        <v>43</v>
      </c>
      <c r="C1657">
        <v>100</v>
      </c>
      <c r="D1657">
        <v>10</v>
      </c>
      <c r="E1657" s="1">
        <v>41709.072222222225</v>
      </c>
      <c r="F1657" s="1">
        <v>41710.881666666668</v>
      </c>
      <c r="G1657" t="s">
        <v>16</v>
      </c>
      <c r="H1657" t="s">
        <v>271</v>
      </c>
      <c r="I1657" t="s">
        <v>156</v>
      </c>
      <c r="J1657" t="s">
        <v>35</v>
      </c>
      <c r="K1657">
        <v>97562</v>
      </c>
      <c r="L1657" t="s">
        <v>20</v>
      </c>
      <c r="M1657" t="s">
        <v>21</v>
      </c>
      <c r="N1657" t="s">
        <v>157</v>
      </c>
      <c r="O1657" t="s">
        <v>158</v>
      </c>
      <c r="P1657" s="14" t="str">
        <f t="shared" si="225"/>
        <v>Valarie Nelson</v>
      </c>
      <c r="Q1657" s="14" t="str">
        <f t="shared" si="226"/>
        <v>Valarie Nelson</v>
      </c>
      <c r="R1657" t="s">
        <v>33</v>
      </c>
      <c r="S1657" s="7">
        <f t="shared" si="227"/>
        <v>6</v>
      </c>
      <c r="T1657" s="7" t="str">
        <f t="shared" si="228"/>
        <v>Medium</v>
      </c>
      <c r="U1657" s="7" t="str">
        <f t="shared" si="229"/>
        <v>MEDIUM</v>
      </c>
      <c r="V1657" s="7" t="str">
        <f t="shared" si="230"/>
        <v>medium</v>
      </c>
      <c r="W1657" s="7" t="str">
        <f t="shared" si="231"/>
        <v>Medium</v>
      </c>
      <c r="X1657" s="9" t="str">
        <f>LEFT(A1657,2)</f>
        <v>10</v>
      </c>
      <c r="Y1657" s="9" t="str">
        <f>RIGHT(A1657,3)</f>
        <v>271</v>
      </c>
      <c r="Z1657" s="9" t="str">
        <f t="shared" si="232"/>
        <v xml:space="preserve">s and </v>
      </c>
      <c r="AA1657" s="9" t="str">
        <f t="shared" si="233"/>
        <v>ppe</v>
      </c>
    </row>
    <row r="1658" spans="1:27" x14ac:dyDescent="0.25">
      <c r="A1658">
        <v>10281</v>
      </c>
      <c r="B1658">
        <v>25</v>
      </c>
      <c r="C1658">
        <v>100</v>
      </c>
      <c r="D1658">
        <v>6</v>
      </c>
      <c r="E1658" s="1">
        <v>41314.068749999999</v>
      </c>
      <c r="F1658" s="1">
        <v>41314.600324074076</v>
      </c>
      <c r="G1658" t="s">
        <v>16</v>
      </c>
      <c r="H1658" t="s">
        <v>271</v>
      </c>
      <c r="I1658" t="s">
        <v>82</v>
      </c>
      <c r="J1658" t="s">
        <v>83</v>
      </c>
      <c r="K1658">
        <v>70267</v>
      </c>
      <c r="L1658" t="s">
        <v>20</v>
      </c>
      <c r="M1658" t="s">
        <v>21</v>
      </c>
      <c r="N1658" t="s">
        <v>22</v>
      </c>
      <c r="O1658" t="s">
        <v>84</v>
      </c>
      <c r="P1658" s="14" t="str">
        <f t="shared" si="225"/>
        <v>Kyung Yu</v>
      </c>
      <c r="Q1658" s="14" t="str">
        <f t="shared" si="226"/>
        <v>Kyung Yu</v>
      </c>
      <c r="R1658" t="s">
        <v>24</v>
      </c>
      <c r="S1658" s="7">
        <f t="shared" si="227"/>
        <v>5</v>
      </c>
      <c r="T1658" s="7" t="str">
        <f t="shared" si="228"/>
        <v>Small</v>
      </c>
      <c r="U1658" s="7" t="str">
        <f t="shared" si="229"/>
        <v>SMALL</v>
      </c>
      <c r="V1658" s="7" t="str">
        <f t="shared" si="230"/>
        <v>small</v>
      </c>
      <c r="W1658" s="7" t="str">
        <f t="shared" si="231"/>
        <v>Small</v>
      </c>
      <c r="X1658" s="9" t="str">
        <f>LEFT(A1658,2)</f>
        <v>10</v>
      </c>
      <c r="Y1658" s="9" t="str">
        <f>RIGHT(A1658,3)</f>
        <v>281</v>
      </c>
      <c r="Z1658" s="9" t="str">
        <f t="shared" si="232"/>
        <v xml:space="preserve">s and </v>
      </c>
      <c r="AA1658" s="9" t="str">
        <f t="shared" si="233"/>
        <v>ppe</v>
      </c>
    </row>
    <row r="1659" spans="1:27" x14ac:dyDescent="0.25">
      <c r="A1659">
        <v>10291</v>
      </c>
      <c r="B1659">
        <v>48</v>
      </c>
      <c r="C1659">
        <v>100</v>
      </c>
      <c r="D1659">
        <v>1</v>
      </c>
      <c r="E1659" s="1">
        <v>41158.061805555553</v>
      </c>
      <c r="F1659" s="1">
        <v>41160.305231481485</v>
      </c>
      <c r="G1659" t="s">
        <v>16</v>
      </c>
      <c r="H1659" t="s">
        <v>271</v>
      </c>
      <c r="I1659" t="s">
        <v>151</v>
      </c>
      <c r="K1659" t="s">
        <v>152</v>
      </c>
      <c r="L1659" t="s">
        <v>110</v>
      </c>
      <c r="M1659" t="s">
        <v>27</v>
      </c>
      <c r="N1659" t="s">
        <v>153</v>
      </c>
      <c r="O1659" t="s">
        <v>119</v>
      </c>
      <c r="P1659" s="14" t="str">
        <f t="shared" si="225"/>
        <v>Maria Larsson</v>
      </c>
      <c r="Q1659" s="14" t="str">
        <f t="shared" si="226"/>
        <v>Maria Larsson</v>
      </c>
      <c r="R1659" t="s">
        <v>33</v>
      </c>
      <c r="S1659" s="7">
        <f t="shared" si="227"/>
        <v>6</v>
      </c>
      <c r="T1659" s="7" t="str">
        <f t="shared" si="228"/>
        <v>Medium</v>
      </c>
      <c r="U1659" s="7" t="str">
        <f t="shared" si="229"/>
        <v>MEDIUM</v>
      </c>
      <c r="V1659" s="7" t="str">
        <f t="shared" si="230"/>
        <v>medium</v>
      </c>
      <c r="W1659" s="7" t="str">
        <f t="shared" si="231"/>
        <v>Medium</v>
      </c>
      <c r="X1659" s="9" t="str">
        <f>LEFT(A1659,2)</f>
        <v>10</v>
      </c>
      <c r="Y1659" s="9" t="str">
        <f>RIGHT(A1659,3)</f>
        <v>291</v>
      </c>
      <c r="Z1659" s="9" t="str">
        <f t="shared" si="232"/>
        <v xml:space="preserve">s and </v>
      </c>
      <c r="AA1659" s="9" t="str">
        <f t="shared" si="233"/>
        <v>ppe</v>
      </c>
    </row>
    <row r="1660" spans="1:27" x14ac:dyDescent="0.25">
      <c r="A1660">
        <v>10305</v>
      </c>
      <c r="B1660">
        <v>24</v>
      </c>
      <c r="C1660">
        <v>100</v>
      </c>
      <c r="D1660">
        <v>10</v>
      </c>
      <c r="E1660" s="1">
        <v>41909.045138888891</v>
      </c>
      <c r="F1660" s="1">
        <v>41909.143645833334</v>
      </c>
      <c r="G1660" t="s">
        <v>16</v>
      </c>
      <c r="H1660" t="s">
        <v>271</v>
      </c>
      <c r="I1660" t="s">
        <v>71</v>
      </c>
      <c r="J1660" t="s">
        <v>72</v>
      </c>
      <c r="K1660">
        <v>51247</v>
      </c>
      <c r="L1660" t="s">
        <v>20</v>
      </c>
      <c r="M1660" t="s">
        <v>21</v>
      </c>
      <c r="N1660" t="s">
        <v>73</v>
      </c>
      <c r="O1660" t="s">
        <v>74</v>
      </c>
      <c r="P1660" s="14" t="str">
        <f t="shared" si="225"/>
        <v>Marta Hernandez</v>
      </c>
      <c r="Q1660" s="14" t="str">
        <f t="shared" si="226"/>
        <v>Marta Hernandez</v>
      </c>
      <c r="R1660" t="s">
        <v>33</v>
      </c>
      <c r="S1660" s="7">
        <f t="shared" si="227"/>
        <v>6</v>
      </c>
      <c r="T1660" s="7" t="str">
        <f t="shared" si="228"/>
        <v>Medium</v>
      </c>
      <c r="U1660" s="7" t="str">
        <f t="shared" si="229"/>
        <v>MEDIUM</v>
      </c>
      <c r="V1660" s="7" t="str">
        <f t="shared" si="230"/>
        <v>medium</v>
      </c>
      <c r="W1660" s="7" t="str">
        <f t="shared" si="231"/>
        <v>Medium</v>
      </c>
      <c r="X1660" s="9" t="str">
        <f>LEFT(A1660,2)</f>
        <v>10</v>
      </c>
      <c r="Y1660" s="9" t="str">
        <f>RIGHT(A1660,3)</f>
        <v>305</v>
      </c>
      <c r="Z1660" s="9" t="str">
        <f t="shared" si="232"/>
        <v xml:space="preserve">s and </v>
      </c>
      <c r="AA1660" s="9" t="str">
        <f t="shared" si="233"/>
        <v>ppe</v>
      </c>
    </row>
    <row r="1661" spans="1:27" x14ac:dyDescent="0.25">
      <c r="A1661">
        <v>10313</v>
      </c>
      <c r="B1661">
        <v>42</v>
      </c>
      <c r="C1661">
        <v>100</v>
      </c>
      <c r="D1661">
        <v>4</v>
      </c>
      <c r="E1661" s="1">
        <v>41031.020833333336</v>
      </c>
      <c r="F1661" s="1">
        <v>41033.165625000001</v>
      </c>
      <c r="G1661" t="s">
        <v>16</v>
      </c>
      <c r="H1661" t="s">
        <v>271</v>
      </c>
      <c r="I1661" t="s">
        <v>130</v>
      </c>
      <c r="J1661" t="s">
        <v>131</v>
      </c>
      <c r="K1661" t="s">
        <v>132</v>
      </c>
      <c r="L1661" t="s">
        <v>133</v>
      </c>
      <c r="M1661" t="s">
        <v>21</v>
      </c>
      <c r="N1661" t="s">
        <v>134</v>
      </c>
      <c r="O1661" t="s">
        <v>135</v>
      </c>
      <c r="P1661" s="14" t="str">
        <f t="shared" si="225"/>
        <v>Yoshi Tannamuri</v>
      </c>
      <c r="Q1661" s="14" t="str">
        <f t="shared" si="226"/>
        <v>Yoshi Tannamuri</v>
      </c>
      <c r="R1661" t="s">
        <v>33</v>
      </c>
      <c r="S1661" s="7">
        <f t="shared" si="227"/>
        <v>6</v>
      </c>
      <c r="T1661" s="7" t="str">
        <f t="shared" si="228"/>
        <v>Medium</v>
      </c>
      <c r="U1661" s="7" t="str">
        <f t="shared" si="229"/>
        <v>MEDIUM</v>
      </c>
      <c r="V1661" s="7" t="str">
        <f t="shared" si="230"/>
        <v>medium</v>
      </c>
      <c r="W1661" s="7" t="str">
        <f t="shared" si="231"/>
        <v>Medium</v>
      </c>
      <c r="X1661" s="9" t="str">
        <f>LEFT(A1661,2)</f>
        <v>10</v>
      </c>
      <c r="Y1661" s="9" t="str">
        <f>RIGHT(A1661,3)</f>
        <v>313</v>
      </c>
      <c r="Z1661" s="9" t="str">
        <f t="shared" si="232"/>
        <v xml:space="preserve">s and </v>
      </c>
      <c r="AA1661" s="9" t="str">
        <f t="shared" si="233"/>
        <v>ppe</v>
      </c>
    </row>
    <row r="1662" spans="1:27" x14ac:dyDescent="0.25">
      <c r="A1662">
        <v>10324</v>
      </c>
      <c r="B1662">
        <v>31</v>
      </c>
      <c r="C1662">
        <v>100</v>
      </c>
      <c r="D1662">
        <v>2</v>
      </c>
      <c r="E1662" s="1">
        <v>41077.042361111111</v>
      </c>
      <c r="F1662" s="1">
        <v>41079.064965277779</v>
      </c>
      <c r="G1662" t="s">
        <v>16</v>
      </c>
      <c r="H1662" t="s">
        <v>271</v>
      </c>
      <c r="I1662" t="s">
        <v>18</v>
      </c>
      <c r="J1662" t="s">
        <v>19</v>
      </c>
      <c r="K1662">
        <v>10022</v>
      </c>
      <c r="L1662" t="s">
        <v>20</v>
      </c>
      <c r="M1662" t="s">
        <v>21</v>
      </c>
      <c r="N1662" t="s">
        <v>60</v>
      </c>
      <c r="O1662" t="s">
        <v>61</v>
      </c>
      <c r="P1662" s="14" t="str">
        <f t="shared" si="225"/>
        <v>Michael Frick</v>
      </c>
      <c r="Q1662" s="14" t="str">
        <f t="shared" si="226"/>
        <v>Michael Frick</v>
      </c>
      <c r="R1662" t="s">
        <v>33</v>
      </c>
      <c r="S1662" s="7">
        <f t="shared" si="227"/>
        <v>6</v>
      </c>
      <c r="T1662" s="7" t="str">
        <f t="shared" si="228"/>
        <v>Medium</v>
      </c>
      <c r="U1662" s="7" t="str">
        <f t="shared" si="229"/>
        <v>MEDIUM</v>
      </c>
      <c r="V1662" s="7" t="str">
        <f t="shared" si="230"/>
        <v>medium</v>
      </c>
      <c r="W1662" s="7" t="str">
        <f t="shared" si="231"/>
        <v>Medium</v>
      </c>
      <c r="X1662" s="9" t="str">
        <f>LEFT(A1662,2)</f>
        <v>10</v>
      </c>
      <c r="Y1662" s="9" t="str">
        <f>RIGHT(A1662,3)</f>
        <v>324</v>
      </c>
      <c r="Z1662" s="9" t="str">
        <f t="shared" si="232"/>
        <v xml:space="preserve">s and </v>
      </c>
      <c r="AA1662" s="9" t="str">
        <f t="shared" si="233"/>
        <v>ppe</v>
      </c>
    </row>
    <row r="1663" spans="1:27" x14ac:dyDescent="0.25">
      <c r="A1663">
        <v>10334</v>
      </c>
      <c r="B1663">
        <v>42</v>
      </c>
      <c r="C1663">
        <v>100</v>
      </c>
      <c r="D1663">
        <v>5</v>
      </c>
      <c r="E1663" s="1">
        <v>41686.984722222223</v>
      </c>
      <c r="F1663" s="1">
        <v>41688.523333333331</v>
      </c>
      <c r="G1663" t="s">
        <v>222</v>
      </c>
      <c r="H1663" t="s">
        <v>271</v>
      </c>
      <c r="I1663" t="s">
        <v>108</v>
      </c>
      <c r="K1663" t="s">
        <v>109</v>
      </c>
      <c r="L1663" t="s">
        <v>110</v>
      </c>
      <c r="M1663" t="s">
        <v>27</v>
      </c>
      <c r="N1663" t="s">
        <v>111</v>
      </c>
      <c r="O1663" t="s">
        <v>112</v>
      </c>
      <c r="P1663" s="14" t="str">
        <f t="shared" si="225"/>
        <v>Christina Berglund</v>
      </c>
      <c r="Q1663" s="14" t="str">
        <f t="shared" si="226"/>
        <v>Christina Berglund</v>
      </c>
      <c r="R1663" t="s">
        <v>33</v>
      </c>
      <c r="S1663" s="7">
        <f t="shared" si="227"/>
        <v>6</v>
      </c>
      <c r="T1663" s="7" t="str">
        <f t="shared" si="228"/>
        <v>Medium</v>
      </c>
      <c r="U1663" s="7" t="str">
        <f t="shared" si="229"/>
        <v>MEDIUM</v>
      </c>
      <c r="V1663" s="7" t="str">
        <f t="shared" si="230"/>
        <v>medium</v>
      </c>
      <c r="W1663" s="7" t="str">
        <f t="shared" si="231"/>
        <v>Medium</v>
      </c>
      <c r="X1663" s="9" t="str">
        <f>LEFT(A1663,2)</f>
        <v>10</v>
      </c>
      <c r="Y1663" s="9" t="str">
        <f>RIGHT(A1663,3)</f>
        <v>334</v>
      </c>
      <c r="Z1663" s="9" t="str">
        <f t="shared" si="232"/>
        <v xml:space="preserve">s and </v>
      </c>
      <c r="AA1663" s="9" t="str">
        <f t="shared" si="233"/>
        <v>Hol</v>
      </c>
    </row>
    <row r="1664" spans="1:27" x14ac:dyDescent="0.25">
      <c r="A1664">
        <v>10348</v>
      </c>
      <c r="B1664">
        <v>37</v>
      </c>
      <c r="C1664">
        <v>100</v>
      </c>
      <c r="D1664">
        <v>1</v>
      </c>
      <c r="E1664" s="1">
        <v>41153.597222222219</v>
      </c>
      <c r="F1664" s="1">
        <v>41153.832569444443</v>
      </c>
      <c r="G1664" t="s">
        <v>16</v>
      </c>
      <c r="H1664" t="s">
        <v>271</v>
      </c>
      <c r="I1664" t="s">
        <v>103</v>
      </c>
      <c r="K1664">
        <v>28023</v>
      </c>
      <c r="L1664" t="s">
        <v>104</v>
      </c>
      <c r="M1664" t="s">
        <v>27</v>
      </c>
      <c r="N1664" t="s">
        <v>113</v>
      </c>
      <c r="O1664" t="s">
        <v>114</v>
      </c>
      <c r="P1664" s="14" t="str">
        <f t="shared" si="225"/>
        <v>MartÂ¡n Sommer</v>
      </c>
      <c r="Q1664" s="14" t="str">
        <f t="shared" si="226"/>
        <v>MartÂ¡n Sommer</v>
      </c>
      <c r="R1664" t="s">
        <v>33</v>
      </c>
      <c r="S1664" s="7">
        <f t="shared" si="227"/>
        <v>6</v>
      </c>
      <c r="T1664" s="7" t="str">
        <f t="shared" si="228"/>
        <v>Medium</v>
      </c>
      <c r="U1664" s="7" t="str">
        <f t="shared" si="229"/>
        <v>MEDIUM</v>
      </c>
      <c r="V1664" s="7" t="str">
        <f t="shared" si="230"/>
        <v>medium</v>
      </c>
      <c r="W1664" s="7" t="str">
        <f t="shared" si="231"/>
        <v>Medium</v>
      </c>
      <c r="X1664" s="9" t="str">
        <f>LEFT(A1664,2)</f>
        <v>10</v>
      </c>
      <c r="Y1664" s="9" t="str">
        <f>RIGHT(A1664,3)</f>
        <v>348</v>
      </c>
      <c r="Z1664" s="9" t="str">
        <f t="shared" si="232"/>
        <v xml:space="preserve">s and </v>
      </c>
      <c r="AA1664" s="9" t="str">
        <f t="shared" si="233"/>
        <v>ppe</v>
      </c>
    </row>
    <row r="1665" spans="1:27" x14ac:dyDescent="0.25">
      <c r="A1665">
        <v>10358</v>
      </c>
      <c r="B1665">
        <v>41</v>
      </c>
      <c r="C1665">
        <v>100</v>
      </c>
      <c r="D1665">
        <v>7</v>
      </c>
      <c r="E1665" s="1">
        <v>41215.988194444442</v>
      </c>
      <c r="F1665" s="1">
        <v>41217.349328703705</v>
      </c>
      <c r="G1665" t="s">
        <v>16</v>
      </c>
      <c r="H1665" t="s">
        <v>271</v>
      </c>
      <c r="I1665" t="s">
        <v>103</v>
      </c>
      <c r="K1665">
        <v>28034</v>
      </c>
      <c r="L1665" t="s">
        <v>104</v>
      </c>
      <c r="M1665" t="s">
        <v>27</v>
      </c>
      <c r="N1665" t="s">
        <v>105</v>
      </c>
      <c r="O1665" t="s">
        <v>106</v>
      </c>
      <c r="P1665" s="14" t="str">
        <f t="shared" si="225"/>
        <v>Diego Freyre</v>
      </c>
      <c r="Q1665" s="14" t="str">
        <f t="shared" si="226"/>
        <v>Diego Freyre</v>
      </c>
      <c r="R1665" t="s">
        <v>33</v>
      </c>
      <c r="S1665" s="7">
        <f t="shared" si="227"/>
        <v>6</v>
      </c>
      <c r="T1665" s="7" t="str">
        <f t="shared" si="228"/>
        <v>Medium</v>
      </c>
      <c r="U1665" s="7" t="str">
        <f t="shared" si="229"/>
        <v>MEDIUM</v>
      </c>
      <c r="V1665" s="7" t="str">
        <f t="shared" si="230"/>
        <v>medium</v>
      </c>
      <c r="W1665" s="7" t="str">
        <f t="shared" si="231"/>
        <v>Medium</v>
      </c>
      <c r="X1665" s="9" t="str">
        <f>LEFT(A1665,2)</f>
        <v>10</v>
      </c>
      <c r="Y1665" s="9" t="str">
        <f>RIGHT(A1665,3)</f>
        <v>358</v>
      </c>
      <c r="Z1665" s="9" t="str">
        <f t="shared" si="232"/>
        <v xml:space="preserve">s and </v>
      </c>
      <c r="AA1665" s="9" t="str">
        <f t="shared" si="233"/>
        <v>ppe</v>
      </c>
    </row>
    <row r="1666" spans="1:27" x14ac:dyDescent="0.25">
      <c r="A1666">
        <v>10371</v>
      </c>
      <c r="B1666">
        <v>20</v>
      </c>
      <c r="C1666">
        <v>100</v>
      </c>
      <c r="D1666">
        <v>5</v>
      </c>
      <c r="E1666" s="1">
        <v>41575.018750000003</v>
      </c>
      <c r="F1666" s="1">
        <v>41575.651805555557</v>
      </c>
      <c r="G1666" t="s">
        <v>16</v>
      </c>
      <c r="H1666" t="s">
        <v>271</v>
      </c>
      <c r="I1666" t="s">
        <v>156</v>
      </c>
      <c r="J1666" t="s">
        <v>35</v>
      </c>
      <c r="K1666">
        <v>97562</v>
      </c>
      <c r="L1666" t="s">
        <v>20</v>
      </c>
      <c r="M1666" t="s">
        <v>21</v>
      </c>
      <c r="N1666" t="s">
        <v>157</v>
      </c>
      <c r="O1666" t="s">
        <v>158</v>
      </c>
      <c r="P1666" s="14" t="str">
        <f t="shared" si="225"/>
        <v>Valarie Nelson</v>
      </c>
      <c r="Q1666" s="14" t="str">
        <f t="shared" si="226"/>
        <v>Valarie Nelson</v>
      </c>
      <c r="R1666" t="s">
        <v>33</v>
      </c>
      <c r="S1666" s="7">
        <f t="shared" si="227"/>
        <v>6</v>
      </c>
      <c r="T1666" s="7" t="str">
        <f t="shared" si="228"/>
        <v>Medium</v>
      </c>
      <c r="U1666" s="7" t="str">
        <f t="shared" si="229"/>
        <v>MEDIUM</v>
      </c>
      <c r="V1666" s="7" t="str">
        <f t="shared" si="230"/>
        <v>medium</v>
      </c>
      <c r="W1666" s="7" t="str">
        <f t="shared" si="231"/>
        <v>Medium</v>
      </c>
      <c r="X1666" s="9" t="str">
        <f>LEFT(A1666,2)</f>
        <v>10</v>
      </c>
      <c r="Y1666" s="9" t="str">
        <f>RIGHT(A1666,3)</f>
        <v>371</v>
      </c>
      <c r="Z1666" s="9" t="str">
        <f t="shared" si="232"/>
        <v xml:space="preserve">s and </v>
      </c>
      <c r="AA1666" s="9" t="str">
        <f t="shared" si="233"/>
        <v>ppe</v>
      </c>
    </row>
    <row r="1667" spans="1:27" x14ac:dyDescent="0.25">
      <c r="A1667">
        <v>10382</v>
      </c>
      <c r="B1667">
        <v>20</v>
      </c>
      <c r="C1667">
        <v>100</v>
      </c>
      <c r="D1667">
        <v>3</v>
      </c>
      <c r="E1667" s="1">
        <v>41639.027083333334</v>
      </c>
      <c r="F1667" s="1">
        <v>41641.614502314813</v>
      </c>
      <c r="G1667" t="s">
        <v>16</v>
      </c>
      <c r="H1667" t="s">
        <v>271</v>
      </c>
      <c r="I1667" t="s">
        <v>156</v>
      </c>
      <c r="J1667" t="s">
        <v>35</v>
      </c>
      <c r="K1667">
        <v>97562</v>
      </c>
      <c r="L1667" t="s">
        <v>20</v>
      </c>
      <c r="M1667" t="s">
        <v>21</v>
      </c>
      <c r="N1667" t="s">
        <v>157</v>
      </c>
      <c r="O1667" t="s">
        <v>158</v>
      </c>
      <c r="P1667" s="14" t="str">
        <f t="shared" ref="P1667:P1730" si="234">CONCATENATE(O1667," ",N1667)</f>
        <v>Valarie Nelson</v>
      </c>
      <c r="Q1667" s="14" t="str">
        <f t="shared" ref="Q1667:Q1730" si="235">O1667&amp;" "&amp;N1667</f>
        <v>Valarie Nelson</v>
      </c>
      <c r="R1667" t="s">
        <v>24</v>
      </c>
      <c r="S1667" s="7">
        <f t="shared" ref="S1667:S1730" si="236">LEN(R1667)</f>
        <v>5</v>
      </c>
      <c r="T1667" s="7" t="str">
        <f t="shared" ref="T1667:T1730" si="237">TRIM(R1667)</f>
        <v>Small</v>
      </c>
      <c r="U1667" s="7" t="str">
        <f t="shared" ref="U1667:U1730" si="238">UPPER(T1667)</f>
        <v>SMALL</v>
      </c>
      <c r="V1667" s="7" t="str">
        <f t="shared" ref="V1667:V1730" si="239">LOWER(U1667)</f>
        <v>small</v>
      </c>
      <c r="W1667" s="7" t="str">
        <f t="shared" ref="W1667:W1730" si="240">PROPER(V1667)</f>
        <v>Small</v>
      </c>
      <c r="X1667" s="9" t="str">
        <f>LEFT(A1667,2)</f>
        <v>10</v>
      </c>
      <c r="Y1667" s="9" t="str">
        <f>RIGHT(A1667,3)</f>
        <v>382</v>
      </c>
      <c r="Z1667" s="9" t="str">
        <f t="shared" ref="Z1667:Z1730" si="241">MID(H1667,6,6)</f>
        <v xml:space="preserve">s and </v>
      </c>
      <c r="AA1667" s="9" t="str">
        <f t="shared" ref="AA1667:AA1730" si="242">MID(G1667,4,3)</f>
        <v>ppe</v>
      </c>
    </row>
    <row r="1668" spans="1:27" x14ac:dyDescent="0.25">
      <c r="A1668">
        <v>10412</v>
      </c>
      <c r="B1668">
        <v>70</v>
      </c>
      <c r="C1668">
        <v>100</v>
      </c>
      <c r="D1668">
        <v>10</v>
      </c>
      <c r="E1668" s="1">
        <v>42552.072916666664</v>
      </c>
      <c r="F1668" s="1">
        <v>42552.924456018518</v>
      </c>
      <c r="G1668" t="s">
        <v>16</v>
      </c>
      <c r="H1668" t="s">
        <v>271</v>
      </c>
      <c r="I1668" t="s">
        <v>103</v>
      </c>
      <c r="K1668">
        <v>28034</v>
      </c>
      <c r="L1668" t="s">
        <v>104</v>
      </c>
      <c r="M1668" t="s">
        <v>27</v>
      </c>
      <c r="N1668" t="s">
        <v>105</v>
      </c>
      <c r="O1668" t="s">
        <v>106</v>
      </c>
      <c r="P1668" s="14" t="str">
        <f t="shared" si="234"/>
        <v>Diego Freyre</v>
      </c>
      <c r="Q1668" s="14" t="str">
        <f t="shared" si="235"/>
        <v>Diego Freyre</v>
      </c>
      <c r="R1668" t="s">
        <v>89</v>
      </c>
      <c r="S1668" s="7">
        <f t="shared" si="236"/>
        <v>5</v>
      </c>
      <c r="T1668" s="7" t="str">
        <f t="shared" si="237"/>
        <v>Large</v>
      </c>
      <c r="U1668" s="7" t="str">
        <f t="shared" si="238"/>
        <v>LARGE</v>
      </c>
      <c r="V1668" s="7" t="str">
        <f t="shared" si="239"/>
        <v>large</v>
      </c>
      <c r="W1668" s="7" t="str">
        <f t="shared" si="240"/>
        <v>Large</v>
      </c>
      <c r="X1668" s="9" t="str">
        <f>LEFT(A1668,2)</f>
        <v>10</v>
      </c>
      <c r="Y1668" s="9" t="str">
        <f>RIGHT(A1668,3)</f>
        <v>412</v>
      </c>
      <c r="Z1668" s="9" t="str">
        <f t="shared" si="241"/>
        <v xml:space="preserve">s and </v>
      </c>
      <c r="AA1668" s="9" t="str">
        <f t="shared" si="242"/>
        <v>ppe</v>
      </c>
    </row>
    <row r="1669" spans="1:27" x14ac:dyDescent="0.25">
      <c r="A1669">
        <v>10425</v>
      </c>
      <c r="B1669">
        <v>49</v>
      </c>
      <c r="C1669">
        <v>100</v>
      </c>
      <c r="D1669">
        <v>9</v>
      </c>
      <c r="E1669" s="1">
        <v>42151.05972222222</v>
      </c>
      <c r="F1669" s="1">
        <v>42151.164710648147</v>
      </c>
      <c r="G1669" t="s">
        <v>171</v>
      </c>
      <c r="H1669" t="s">
        <v>271</v>
      </c>
      <c r="I1669" t="s">
        <v>68</v>
      </c>
      <c r="K1669">
        <v>44000</v>
      </c>
      <c r="L1669" t="s">
        <v>26</v>
      </c>
      <c r="M1669" t="s">
        <v>27</v>
      </c>
      <c r="N1669" t="s">
        <v>69</v>
      </c>
      <c r="O1669" t="s">
        <v>70</v>
      </c>
      <c r="P1669" s="14" t="str">
        <f t="shared" si="234"/>
        <v>Janine Labrune</v>
      </c>
      <c r="Q1669" s="14" t="str">
        <f t="shared" si="235"/>
        <v>Janine Labrune</v>
      </c>
      <c r="R1669" t="s">
        <v>33</v>
      </c>
      <c r="S1669" s="7">
        <f t="shared" si="236"/>
        <v>6</v>
      </c>
      <c r="T1669" s="7" t="str">
        <f t="shared" si="237"/>
        <v>Medium</v>
      </c>
      <c r="U1669" s="7" t="str">
        <f t="shared" si="238"/>
        <v>MEDIUM</v>
      </c>
      <c r="V1669" s="7" t="str">
        <f t="shared" si="239"/>
        <v>medium</v>
      </c>
      <c r="W1669" s="7" t="str">
        <f t="shared" si="240"/>
        <v>Medium</v>
      </c>
      <c r="X1669" s="9" t="str">
        <f>LEFT(A1669,2)</f>
        <v>10</v>
      </c>
      <c r="Y1669" s="9" t="str">
        <f>RIGHT(A1669,3)</f>
        <v>425</v>
      </c>
      <c r="Z1669" s="9" t="str">
        <f t="shared" si="241"/>
        <v xml:space="preserve">s and </v>
      </c>
      <c r="AA1669" s="9" t="str">
        <f t="shared" si="242"/>
        <v>Pro</v>
      </c>
    </row>
    <row r="1670" spans="1:27" x14ac:dyDescent="0.25">
      <c r="A1670">
        <v>10108</v>
      </c>
      <c r="B1670">
        <v>35</v>
      </c>
      <c r="C1670">
        <v>58.87</v>
      </c>
      <c r="D1670">
        <v>15</v>
      </c>
      <c r="E1670" s="1">
        <v>41300.986111111109</v>
      </c>
      <c r="F1670" s="1">
        <v>41302.684351851851</v>
      </c>
      <c r="G1670" t="s">
        <v>16</v>
      </c>
      <c r="H1670" t="s">
        <v>17</v>
      </c>
      <c r="I1670" t="s">
        <v>232</v>
      </c>
      <c r="K1670" t="s">
        <v>233</v>
      </c>
      <c r="L1670" t="s">
        <v>234</v>
      </c>
      <c r="M1670" t="s">
        <v>116</v>
      </c>
      <c r="N1670" t="s">
        <v>235</v>
      </c>
      <c r="O1670" t="s">
        <v>236</v>
      </c>
      <c r="P1670" s="14" t="str">
        <f t="shared" si="234"/>
        <v>Arnold Cruz</v>
      </c>
      <c r="Q1670" s="14" t="str">
        <f t="shared" si="235"/>
        <v>Arnold Cruz</v>
      </c>
      <c r="R1670" t="s">
        <v>24</v>
      </c>
      <c r="S1670" s="7">
        <f t="shared" si="236"/>
        <v>5</v>
      </c>
      <c r="T1670" s="7" t="str">
        <f t="shared" si="237"/>
        <v>Small</v>
      </c>
      <c r="U1670" s="7" t="str">
        <f t="shared" si="238"/>
        <v>SMALL</v>
      </c>
      <c r="V1670" s="7" t="str">
        <f t="shared" si="239"/>
        <v>small</v>
      </c>
      <c r="W1670" s="7" t="str">
        <f t="shared" si="240"/>
        <v>Small</v>
      </c>
      <c r="X1670" s="9" t="str">
        <f>LEFT(A1670,2)</f>
        <v>10</v>
      </c>
      <c r="Y1670" s="9" t="str">
        <f>RIGHT(A1670,3)</f>
        <v>108</v>
      </c>
      <c r="Z1670" s="9" t="str">
        <f t="shared" si="241"/>
        <v>cycles</v>
      </c>
      <c r="AA1670" s="9" t="str">
        <f t="shared" si="242"/>
        <v>ppe</v>
      </c>
    </row>
    <row r="1671" spans="1:27" x14ac:dyDescent="0.25">
      <c r="A1671">
        <v>10121</v>
      </c>
      <c r="B1671">
        <v>32</v>
      </c>
      <c r="C1671">
        <v>76.88</v>
      </c>
      <c r="D1671">
        <v>2</v>
      </c>
      <c r="E1671" s="1">
        <v>42486.058333333334</v>
      </c>
      <c r="F1671" s="1">
        <v>42488.039537037039</v>
      </c>
      <c r="G1671" t="s">
        <v>16</v>
      </c>
      <c r="H1671" t="s">
        <v>17</v>
      </c>
      <c r="I1671" t="s">
        <v>25</v>
      </c>
      <c r="K1671">
        <v>51100</v>
      </c>
      <c r="L1671" t="s">
        <v>26</v>
      </c>
      <c r="M1671" t="s">
        <v>27</v>
      </c>
      <c r="N1671" t="s">
        <v>28</v>
      </c>
      <c r="O1671" t="s">
        <v>29</v>
      </c>
      <c r="P1671" s="14" t="str">
        <f t="shared" si="234"/>
        <v>Paul Henriot</v>
      </c>
      <c r="Q1671" s="14" t="str">
        <f t="shared" si="235"/>
        <v>Paul Henriot</v>
      </c>
      <c r="R1671" t="s">
        <v>24</v>
      </c>
      <c r="S1671" s="7">
        <f t="shared" si="236"/>
        <v>5</v>
      </c>
      <c r="T1671" s="7" t="str">
        <f t="shared" si="237"/>
        <v>Small</v>
      </c>
      <c r="U1671" s="7" t="str">
        <f t="shared" si="238"/>
        <v>SMALL</v>
      </c>
      <c r="V1671" s="7" t="str">
        <f t="shared" si="239"/>
        <v>small</v>
      </c>
      <c r="W1671" s="7" t="str">
        <f t="shared" si="240"/>
        <v>Small</v>
      </c>
      <c r="X1671" s="9" t="str">
        <f>LEFT(A1671,2)</f>
        <v>10</v>
      </c>
      <c r="Y1671" s="9" t="str">
        <f>RIGHT(A1671,3)</f>
        <v>121</v>
      </c>
      <c r="Z1671" s="9" t="str">
        <f t="shared" si="241"/>
        <v>cycles</v>
      </c>
      <c r="AA1671" s="9" t="str">
        <f t="shared" si="242"/>
        <v>ppe</v>
      </c>
    </row>
    <row r="1672" spans="1:27" x14ac:dyDescent="0.25">
      <c r="A1672">
        <v>10135</v>
      </c>
      <c r="B1672">
        <v>29</v>
      </c>
      <c r="C1672">
        <v>61.64</v>
      </c>
      <c r="D1672">
        <v>16</v>
      </c>
      <c r="E1672" s="1">
        <v>41258.976388888892</v>
      </c>
      <c r="F1672" s="1">
        <v>41261.184756944444</v>
      </c>
      <c r="G1672" t="s">
        <v>16</v>
      </c>
      <c r="H1672" t="s">
        <v>17</v>
      </c>
      <c r="I1672" t="s">
        <v>156</v>
      </c>
      <c r="J1672" t="s">
        <v>35</v>
      </c>
      <c r="K1672">
        <v>97562</v>
      </c>
      <c r="L1672" t="s">
        <v>20</v>
      </c>
      <c r="M1672" t="s">
        <v>21</v>
      </c>
      <c r="N1672" t="s">
        <v>157</v>
      </c>
      <c r="O1672" t="s">
        <v>158</v>
      </c>
      <c r="P1672" s="14" t="str">
        <f t="shared" si="234"/>
        <v>Valarie Nelson</v>
      </c>
      <c r="Q1672" s="14" t="str">
        <f t="shared" si="235"/>
        <v>Valarie Nelson</v>
      </c>
      <c r="R1672" t="s">
        <v>24</v>
      </c>
      <c r="S1672" s="7">
        <f t="shared" si="236"/>
        <v>5</v>
      </c>
      <c r="T1672" s="7" t="str">
        <f t="shared" si="237"/>
        <v>Small</v>
      </c>
      <c r="U1672" s="7" t="str">
        <f t="shared" si="238"/>
        <v>SMALL</v>
      </c>
      <c r="V1672" s="7" t="str">
        <f t="shared" si="239"/>
        <v>small</v>
      </c>
      <c r="W1672" s="7" t="str">
        <f t="shared" si="240"/>
        <v>Small</v>
      </c>
      <c r="X1672" s="9" t="str">
        <f>LEFT(A1672,2)</f>
        <v>10</v>
      </c>
      <c r="Y1672" s="9" t="str">
        <f>RIGHT(A1672,3)</f>
        <v>135</v>
      </c>
      <c r="Z1672" s="9" t="str">
        <f t="shared" si="241"/>
        <v>cycles</v>
      </c>
      <c r="AA1672" s="9" t="str">
        <f t="shared" si="242"/>
        <v>ppe</v>
      </c>
    </row>
    <row r="1673" spans="1:27" x14ac:dyDescent="0.25">
      <c r="A1673">
        <v>10145</v>
      </c>
      <c r="B1673">
        <v>27</v>
      </c>
      <c r="C1673">
        <v>60.95</v>
      </c>
      <c r="D1673">
        <v>3</v>
      </c>
      <c r="E1673" s="1">
        <v>41854.952777777777</v>
      </c>
      <c r="F1673" s="1">
        <v>41857.055277777778</v>
      </c>
      <c r="G1673" t="s">
        <v>16</v>
      </c>
      <c r="H1673" t="s">
        <v>17</v>
      </c>
      <c r="I1673" t="s">
        <v>34</v>
      </c>
      <c r="J1673" t="s">
        <v>35</v>
      </c>
      <c r="K1673">
        <v>90003</v>
      </c>
      <c r="L1673" t="s">
        <v>20</v>
      </c>
      <c r="M1673" t="s">
        <v>21</v>
      </c>
      <c r="N1673" t="s">
        <v>36</v>
      </c>
      <c r="O1673" t="s">
        <v>37</v>
      </c>
      <c r="P1673" s="14" t="str">
        <f t="shared" si="234"/>
        <v>Julie Young</v>
      </c>
      <c r="Q1673" s="14" t="str">
        <f t="shared" si="235"/>
        <v>Julie Young</v>
      </c>
      <c r="R1673" t="s">
        <v>24</v>
      </c>
      <c r="S1673" s="7">
        <f t="shared" si="236"/>
        <v>5</v>
      </c>
      <c r="T1673" s="7" t="str">
        <f t="shared" si="237"/>
        <v>Small</v>
      </c>
      <c r="U1673" s="7" t="str">
        <f t="shared" si="238"/>
        <v>SMALL</v>
      </c>
      <c r="V1673" s="7" t="str">
        <f t="shared" si="239"/>
        <v>small</v>
      </c>
      <c r="W1673" s="7" t="str">
        <f t="shared" si="240"/>
        <v>Small</v>
      </c>
      <c r="X1673" s="9" t="str">
        <f>LEFT(A1673,2)</f>
        <v>10</v>
      </c>
      <c r="Y1673" s="9" t="str">
        <f>RIGHT(A1673,3)</f>
        <v>145</v>
      </c>
      <c r="Z1673" s="9" t="str">
        <f t="shared" si="241"/>
        <v>cycles</v>
      </c>
      <c r="AA1673" s="9" t="str">
        <f t="shared" si="242"/>
        <v>ppe</v>
      </c>
    </row>
    <row r="1674" spans="1:27" x14ac:dyDescent="0.25">
      <c r="A1674">
        <v>10159</v>
      </c>
      <c r="B1674">
        <v>27</v>
      </c>
      <c r="C1674">
        <v>80.34</v>
      </c>
      <c r="D1674">
        <v>11</v>
      </c>
      <c r="E1674" s="1">
        <v>41930.017361111109</v>
      </c>
      <c r="F1674" s="1">
        <v>41931.193032407406</v>
      </c>
      <c r="G1674" t="s">
        <v>16</v>
      </c>
      <c r="H1674" t="s">
        <v>17</v>
      </c>
      <c r="I1674" t="s">
        <v>38</v>
      </c>
      <c r="J1674" t="s">
        <v>35</v>
      </c>
      <c r="L1674" t="s">
        <v>20</v>
      </c>
      <c r="M1674" t="s">
        <v>21</v>
      </c>
      <c r="N1674" t="s">
        <v>39</v>
      </c>
      <c r="O1674" t="s">
        <v>37</v>
      </c>
      <c r="P1674" s="14" t="str">
        <f t="shared" si="234"/>
        <v>Julie Brown</v>
      </c>
      <c r="Q1674" s="14" t="str">
        <f t="shared" si="235"/>
        <v>Julie Brown</v>
      </c>
      <c r="R1674" t="s">
        <v>24</v>
      </c>
      <c r="S1674" s="7">
        <f t="shared" si="236"/>
        <v>5</v>
      </c>
      <c r="T1674" s="7" t="str">
        <f t="shared" si="237"/>
        <v>Small</v>
      </c>
      <c r="U1674" s="7" t="str">
        <f t="shared" si="238"/>
        <v>SMALL</v>
      </c>
      <c r="V1674" s="7" t="str">
        <f t="shared" si="239"/>
        <v>small</v>
      </c>
      <c r="W1674" s="7" t="str">
        <f t="shared" si="240"/>
        <v>Small</v>
      </c>
      <c r="X1674" s="9" t="str">
        <f>LEFT(A1674,2)</f>
        <v>10</v>
      </c>
      <c r="Y1674" s="9" t="str">
        <f>RIGHT(A1674,3)</f>
        <v>159</v>
      </c>
      <c r="Z1674" s="9" t="str">
        <f t="shared" si="241"/>
        <v>cycles</v>
      </c>
      <c r="AA1674" s="9" t="str">
        <f t="shared" si="242"/>
        <v>ppe</v>
      </c>
    </row>
    <row r="1675" spans="1:27" x14ac:dyDescent="0.25">
      <c r="A1675">
        <v>10169</v>
      </c>
      <c r="B1675">
        <v>38</v>
      </c>
      <c r="C1675">
        <v>74.11</v>
      </c>
      <c r="D1675">
        <v>11</v>
      </c>
      <c r="E1675" s="1">
        <v>41900.020833333336</v>
      </c>
      <c r="F1675" s="1">
        <v>41902.791064814817</v>
      </c>
      <c r="G1675" t="s">
        <v>16</v>
      </c>
      <c r="H1675" t="s">
        <v>17</v>
      </c>
      <c r="I1675" t="s">
        <v>163</v>
      </c>
      <c r="J1675" t="s">
        <v>91</v>
      </c>
      <c r="K1675">
        <v>2060</v>
      </c>
      <c r="L1675" t="s">
        <v>56</v>
      </c>
      <c r="M1675" t="s">
        <v>57</v>
      </c>
      <c r="N1675" t="s">
        <v>164</v>
      </c>
      <c r="O1675" t="s">
        <v>165</v>
      </c>
      <c r="P1675" s="14" t="str">
        <f t="shared" si="234"/>
        <v>Anna O'Hara</v>
      </c>
      <c r="Q1675" s="14" t="str">
        <f t="shared" si="235"/>
        <v>Anna O'Hara</v>
      </c>
      <c r="R1675" t="s">
        <v>24</v>
      </c>
      <c r="S1675" s="7">
        <f t="shared" si="236"/>
        <v>5</v>
      </c>
      <c r="T1675" s="7" t="str">
        <f t="shared" si="237"/>
        <v>Small</v>
      </c>
      <c r="U1675" s="7" t="str">
        <f t="shared" si="238"/>
        <v>SMALL</v>
      </c>
      <c r="V1675" s="7" t="str">
        <f t="shared" si="239"/>
        <v>small</v>
      </c>
      <c r="W1675" s="7" t="str">
        <f t="shared" si="240"/>
        <v>Small</v>
      </c>
      <c r="X1675" s="9" t="str">
        <f>LEFT(A1675,2)</f>
        <v>10</v>
      </c>
      <c r="Y1675" s="9" t="str">
        <f>RIGHT(A1675,3)</f>
        <v>169</v>
      </c>
      <c r="Z1675" s="9" t="str">
        <f t="shared" si="241"/>
        <v>cycles</v>
      </c>
      <c r="AA1675" s="9" t="str">
        <f t="shared" si="242"/>
        <v>ppe</v>
      </c>
    </row>
    <row r="1676" spans="1:27" x14ac:dyDescent="0.25">
      <c r="A1676">
        <v>10180</v>
      </c>
      <c r="B1676">
        <v>35</v>
      </c>
      <c r="C1676">
        <v>72.03</v>
      </c>
      <c r="D1676">
        <v>6</v>
      </c>
      <c r="E1676" s="1">
        <v>41957.05</v>
      </c>
      <c r="F1676" s="1">
        <v>41958.608773148146</v>
      </c>
      <c r="G1676" t="s">
        <v>16</v>
      </c>
      <c r="H1676" t="s">
        <v>17</v>
      </c>
      <c r="I1676" t="s">
        <v>43</v>
      </c>
      <c r="K1676">
        <v>59000</v>
      </c>
      <c r="L1676" t="s">
        <v>26</v>
      </c>
      <c r="M1676" t="s">
        <v>27</v>
      </c>
      <c r="N1676" t="s">
        <v>44</v>
      </c>
      <c r="O1676" t="s">
        <v>45</v>
      </c>
      <c r="P1676" s="14" t="str">
        <f t="shared" si="234"/>
        <v>Martine Rance</v>
      </c>
      <c r="Q1676" s="14" t="str">
        <f t="shared" si="235"/>
        <v>Martine Rance</v>
      </c>
      <c r="R1676" t="s">
        <v>24</v>
      </c>
      <c r="S1676" s="7">
        <f t="shared" si="236"/>
        <v>5</v>
      </c>
      <c r="T1676" s="7" t="str">
        <f t="shared" si="237"/>
        <v>Small</v>
      </c>
      <c r="U1676" s="7" t="str">
        <f t="shared" si="238"/>
        <v>SMALL</v>
      </c>
      <c r="V1676" s="7" t="str">
        <f t="shared" si="239"/>
        <v>small</v>
      </c>
      <c r="W1676" s="7" t="str">
        <f t="shared" si="240"/>
        <v>Small</v>
      </c>
      <c r="X1676" s="9" t="str">
        <f>LEFT(A1676,2)</f>
        <v>10</v>
      </c>
      <c r="Y1676" s="9" t="str">
        <f>RIGHT(A1676,3)</f>
        <v>180</v>
      </c>
      <c r="Z1676" s="9" t="str">
        <f t="shared" si="241"/>
        <v>cycles</v>
      </c>
      <c r="AA1676" s="9" t="str">
        <f t="shared" si="242"/>
        <v>ppe</v>
      </c>
    </row>
    <row r="1677" spans="1:27" x14ac:dyDescent="0.25">
      <c r="A1677">
        <v>10190</v>
      </c>
      <c r="B1677">
        <v>42</v>
      </c>
      <c r="C1677">
        <v>76.19</v>
      </c>
      <c r="D1677">
        <v>3</v>
      </c>
      <c r="E1677" s="1">
        <v>41684.954861111109</v>
      </c>
      <c r="F1677" s="1">
        <v>41687.949594907404</v>
      </c>
      <c r="G1677" t="s">
        <v>16</v>
      </c>
      <c r="H1677" t="s">
        <v>17</v>
      </c>
      <c r="I1677" t="s">
        <v>103</v>
      </c>
      <c r="K1677">
        <v>28034</v>
      </c>
      <c r="L1677" t="s">
        <v>104</v>
      </c>
      <c r="M1677" t="s">
        <v>27</v>
      </c>
      <c r="N1677" t="s">
        <v>105</v>
      </c>
      <c r="O1677" t="s">
        <v>106</v>
      </c>
      <c r="P1677" s="14" t="str">
        <f t="shared" si="234"/>
        <v>Diego Freyre</v>
      </c>
      <c r="Q1677" s="14" t="str">
        <f t="shared" si="235"/>
        <v>Diego Freyre</v>
      </c>
      <c r="R1677" t="s">
        <v>33</v>
      </c>
      <c r="S1677" s="7">
        <f t="shared" si="236"/>
        <v>6</v>
      </c>
      <c r="T1677" s="7" t="str">
        <f t="shared" si="237"/>
        <v>Medium</v>
      </c>
      <c r="U1677" s="7" t="str">
        <f t="shared" si="238"/>
        <v>MEDIUM</v>
      </c>
      <c r="V1677" s="7" t="str">
        <f t="shared" si="239"/>
        <v>medium</v>
      </c>
      <c r="W1677" s="7" t="str">
        <f t="shared" si="240"/>
        <v>Medium</v>
      </c>
      <c r="X1677" s="9" t="str">
        <f>LEFT(A1677,2)</f>
        <v>10</v>
      </c>
      <c r="Y1677" s="9" t="str">
        <f>RIGHT(A1677,3)</f>
        <v>190</v>
      </c>
      <c r="Z1677" s="9" t="str">
        <f t="shared" si="241"/>
        <v>cycles</v>
      </c>
      <c r="AA1677" s="9" t="str">
        <f t="shared" si="242"/>
        <v>ppe</v>
      </c>
    </row>
    <row r="1678" spans="1:27" x14ac:dyDescent="0.25">
      <c r="A1678">
        <v>10211</v>
      </c>
      <c r="B1678">
        <v>21</v>
      </c>
      <c r="C1678">
        <v>63.72</v>
      </c>
      <c r="D1678">
        <v>11</v>
      </c>
      <c r="E1678" s="1">
        <v>41696.98333333333</v>
      </c>
      <c r="F1678" s="1">
        <v>41699.944537037038</v>
      </c>
      <c r="G1678" t="s">
        <v>16</v>
      </c>
      <c r="H1678" t="s">
        <v>17</v>
      </c>
      <c r="I1678" t="s">
        <v>30</v>
      </c>
      <c r="K1678">
        <v>75016</v>
      </c>
      <c r="L1678" t="s">
        <v>26</v>
      </c>
      <c r="M1678" t="s">
        <v>27</v>
      </c>
      <c r="N1678" t="s">
        <v>52</v>
      </c>
      <c r="O1678" t="s">
        <v>53</v>
      </c>
      <c r="P1678" s="14" t="str">
        <f t="shared" si="234"/>
        <v>Dominique Perrier</v>
      </c>
      <c r="Q1678" s="14" t="str">
        <f t="shared" si="235"/>
        <v>Dominique Perrier</v>
      </c>
      <c r="R1678" t="s">
        <v>24</v>
      </c>
      <c r="S1678" s="7">
        <f t="shared" si="236"/>
        <v>5</v>
      </c>
      <c r="T1678" s="7" t="str">
        <f t="shared" si="237"/>
        <v>Small</v>
      </c>
      <c r="U1678" s="7" t="str">
        <f t="shared" si="238"/>
        <v>SMALL</v>
      </c>
      <c r="V1678" s="7" t="str">
        <f t="shared" si="239"/>
        <v>small</v>
      </c>
      <c r="W1678" s="7" t="str">
        <f t="shared" si="240"/>
        <v>Small</v>
      </c>
      <c r="X1678" s="9" t="str">
        <f>LEFT(A1678,2)</f>
        <v>10</v>
      </c>
      <c r="Y1678" s="9" t="str">
        <f>RIGHT(A1678,3)</f>
        <v>211</v>
      </c>
      <c r="Z1678" s="9" t="str">
        <f t="shared" si="241"/>
        <v>cycles</v>
      </c>
      <c r="AA1678" s="9" t="str">
        <f t="shared" si="242"/>
        <v>ppe</v>
      </c>
    </row>
    <row r="1679" spans="1:27" x14ac:dyDescent="0.25">
      <c r="A1679">
        <v>10224</v>
      </c>
      <c r="B1679">
        <v>37</v>
      </c>
      <c r="C1679">
        <v>80.34</v>
      </c>
      <c r="D1679">
        <v>4</v>
      </c>
      <c r="E1679" s="1">
        <v>41544.018750000003</v>
      </c>
      <c r="F1679" s="1">
        <v>41545.498252314814</v>
      </c>
      <c r="G1679" t="s">
        <v>16</v>
      </c>
      <c r="H1679" t="s">
        <v>17</v>
      </c>
      <c r="I1679" t="s">
        <v>43</v>
      </c>
      <c r="K1679">
        <v>59000</v>
      </c>
      <c r="L1679" t="s">
        <v>26</v>
      </c>
      <c r="M1679" t="s">
        <v>27</v>
      </c>
      <c r="N1679" t="s">
        <v>44</v>
      </c>
      <c r="O1679" t="s">
        <v>45</v>
      </c>
      <c r="P1679" s="14" t="str">
        <f t="shared" si="234"/>
        <v>Martine Rance</v>
      </c>
      <c r="Q1679" s="14" t="str">
        <f t="shared" si="235"/>
        <v>Martine Rance</v>
      </c>
      <c r="R1679" t="s">
        <v>24</v>
      </c>
      <c r="S1679" s="7">
        <f t="shared" si="236"/>
        <v>5</v>
      </c>
      <c r="T1679" s="7" t="str">
        <f t="shared" si="237"/>
        <v>Small</v>
      </c>
      <c r="U1679" s="7" t="str">
        <f t="shared" si="238"/>
        <v>SMALL</v>
      </c>
      <c r="V1679" s="7" t="str">
        <f t="shared" si="239"/>
        <v>small</v>
      </c>
      <c r="W1679" s="7" t="str">
        <f t="shared" si="240"/>
        <v>Small</v>
      </c>
      <c r="X1679" s="9" t="str">
        <f>LEFT(A1679,2)</f>
        <v>10</v>
      </c>
      <c r="Y1679" s="9" t="str">
        <f>RIGHT(A1679,3)</f>
        <v>224</v>
      </c>
      <c r="Z1679" s="9" t="str">
        <f t="shared" si="241"/>
        <v>cycles</v>
      </c>
      <c r="AA1679" s="9" t="str">
        <f t="shared" si="242"/>
        <v>ppe</v>
      </c>
    </row>
    <row r="1680" spans="1:27" x14ac:dyDescent="0.25">
      <c r="A1680">
        <v>10237</v>
      </c>
      <c r="B1680">
        <v>26</v>
      </c>
      <c r="C1680">
        <v>79.650000000000006</v>
      </c>
      <c r="D1680">
        <v>4</v>
      </c>
      <c r="E1680" s="1">
        <v>41730.038888888892</v>
      </c>
      <c r="F1680" s="1">
        <v>41732.523425925923</v>
      </c>
      <c r="G1680" t="s">
        <v>16</v>
      </c>
      <c r="H1680" t="s">
        <v>17</v>
      </c>
      <c r="I1680" t="s">
        <v>18</v>
      </c>
      <c r="J1680" t="s">
        <v>19</v>
      </c>
      <c r="K1680">
        <v>10022</v>
      </c>
      <c r="L1680" t="s">
        <v>20</v>
      </c>
      <c r="M1680" t="s">
        <v>21</v>
      </c>
      <c r="N1680" t="s">
        <v>60</v>
      </c>
      <c r="O1680" t="s">
        <v>61</v>
      </c>
      <c r="P1680" s="14" t="str">
        <f t="shared" si="234"/>
        <v>Michael Frick</v>
      </c>
      <c r="Q1680" s="14" t="str">
        <f t="shared" si="235"/>
        <v>Michael Frick</v>
      </c>
      <c r="R1680" t="s">
        <v>24</v>
      </c>
      <c r="S1680" s="7">
        <f t="shared" si="236"/>
        <v>5</v>
      </c>
      <c r="T1680" s="7" t="str">
        <f t="shared" si="237"/>
        <v>Small</v>
      </c>
      <c r="U1680" s="7" t="str">
        <f t="shared" si="238"/>
        <v>SMALL</v>
      </c>
      <c r="V1680" s="7" t="str">
        <f t="shared" si="239"/>
        <v>small</v>
      </c>
      <c r="W1680" s="7" t="str">
        <f t="shared" si="240"/>
        <v>Small</v>
      </c>
      <c r="X1680" s="9" t="str">
        <f>LEFT(A1680,2)</f>
        <v>10</v>
      </c>
      <c r="Y1680" s="9" t="str">
        <f>RIGHT(A1680,3)</f>
        <v>237</v>
      </c>
      <c r="Z1680" s="9" t="str">
        <f t="shared" si="241"/>
        <v>cycles</v>
      </c>
      <c r="AA1680" s="9" t="str">
        <f t="shared" si="242"/>
        <v>ppe</v>
      </c>
    </row>
    <row r="1681" spans="1:27" x14ac:dyDescent="0.25">
      <c r="A1681">
        <v>10252</v>
      </c>
      <c r="B1681">
        <v>47</v>
      </c>
      <c r="C1681">
        <v>65.8</v>
      </c>
      <c r="D1681">
        <v>8</v>
      </c>
      <c r="E1681" s="1">
        <v>41849.001388888886</v>
      </c>
      <c r="F1681" s="1">
        <v>41850.940092592595</v>
      </c>
      <c r="G1681" t="s">
        <v>16</v>
      </c>
      <c r="H1681" t="s">
        <v>17</v>
      </c>
      <c r="I1681" t="s">
        <v>30</v>
      </c>
      <c r="K1681">
        <v>75016</v>
      </c>
      <c r="L1681" t="s">
        <v>26</v>
      </c>
      <c r="M1681" t="s">
        <v>27</v>
      </c>
      <c r="N1681" t="s">
        <v>52</v>
      </c>
      <c r="O1681" t="s">
        <v>53</v>
      </c>
      <c r="P1681" s="14" t="str">
        <f t="shared" si="234"/>
        <v>Dominique Perrier</v>
      </c>
      <c r="Q1681" s="14" t="str">
        <f t="shared" si="235"/>
        <v>Dominique Perrier</v>
      </c>
      <c r="R1681" t="s">
        <v>33</v>
      </c>
      <c r="S1681" s="7">
        <f t="shared" si="236"/>
        <v>6</v>
      </c>
      <c r="T1681" s="7" t="str">
        <f t="shared" si="237"/>
        <v>Medium</v>
      </c>
      <c r="U1681" s="7" t="str">
        <f t="shared" si="238"/>
        <v>MEDIUM</v>
      </c>
      <c r="V1681" s="7" t="str">
        <f t="shared" si="239"/>
        <v>medium</v>
      </c>
      <c r="W1681" s="7" t="str">
        <f t="shared" si="240"/>
        <v>Medium</v>
      </c>
      <c r="X1681" s="9" t="str">
        <f>LEFT(A1681,2)</f>
        <v>10</v>
      </c>
      <c r="Y1681" s="9" t="str">
        <f>RIGHT(A1681,3)</f>
        <v>252</v>
      </c>
      <c r="Z1681" s="9" t="str">
        <f t="shared" si="241"/>
        <v>cycles</v>
      </c>
      <c r="AA1681" s="9" t="str">
        <f t="shared" si="242"/>
        <v>ppe</v>
      </c>
    </row>
    <row r="1682" spans="1:27" x14ac:dyDescent="0.25">
      <c r="A1682">
        <v>10264</v>
      </c>
      <c r="B1682">
        <v>37</v>
      </c>
      <c r="C1682">
        <v>65.099999999999994</v>
      </c>
      <c r="D1682">
        <v>6</v>
      </c>
      <c r="E1682" s="1">
        <v>42809.943749999999</v>
      </c>
      <c r="F1682" s="1">
        <v>42812.620289351849</v>
      </c>
      <c r="G1682" t="s">
        <v>16</v>
      </c>
      <c r="H1682" t="s">
        <v>17</v>
      </c>
      <c r="I1682" t="s">
        <v>210</v>
      </c>
      <c r="J1682" t="s">
        <v>72</v>
      </c>
      <c r="K1682">
        <v>51003</v>
      </c>
      <c r="L1682" t="s">
        <v>20</v>
      </c>
      <c r="M1682" t="s">
        <v>21</v>
      </c>
      <c r="N1682" t="s">
        <v>211</v>
      </c>
      <c r="O1682" t="s">
        <v>42</v>
      </c>
      <c r="P1682" s="14" t="str">
        <f t="shared" si="234"/>
        <v>Juri Yoshido</v>
      </c>
      <c r="Q1682" s="14" t="str">
        <f t="shared" si="235"/>
        <v>Juri Yoshido</v>
      </c>
      <c r="R1682" t="s">
        <v>24</v>
      </c>
      <c r="S1682" s="7">
        <f t="shared" si="236"/>
        <v>5</v>
      </c>
      <c r="T1682" s="7" t="str">
        <f t="shared" si="237"/>
        <v>Small</v>
      </c>
      <c r="U1682" s="7" t="str">
        <f t="shared" si="238"/>
        <v>SMALL</v>
      </c>
      <c r="V1682" s="7" t="str">
        <f t="shared" si="239"/>
        <v>small</v>
      </c>
      <c r="W1682" s="7" t="str">
        <f t="shared" si="240"/>
        <v>Small</v>
      </c>
      <c r="X1682" s="9" t="str">
        <f>LEFT(A1682,2)</f>
        <v>10</v>
      </c>
      <c r="Y1682" s="9" t="str">
        <f>RIGHT(A1682,3)</f>
        <v>264</v>
      </c>
      <c r="Z1682" s="9" t="str">
        <f t="shared" si="241"/>
        <v>cycles</v>
      </c>
      <c r="AA1682" s="9" t="str">
        <f t="shared" si="242"/>
        <v>ppe</v>
      </c>
    </row>
    <row r="1683" spans="1:27" x14ac:dyDescent="0.25">
      <c r="A1683">
        <v>10276</v>
      </c>
      <c r="B1683">
        <v>46</v>
      </c>
      <c r="C1683">
        <v>75.489999999999995</v>
      </c>
      <c r="D1683">
        <v>12</v>
      </c>
      <c r="E1683" s="1">
        <v>42161.991666666669</v>
      </c>
      <c r="F1683" s="1">
        <v>42162.95008101852</v>
      </c>
      <c r="G1683" t="s">
        <v>16</v>
      </c>
      <c r="H1683" t="s">
        <v>17</v>
      </c>
      <c r="I1683" t="s">
        <v>161</v>
      </c>
      <c r="J1683" t="s">
        <v>72</v>
      </c>
      <c r="K1683">
        <v>58339</v>
      </c>
      <c r="L1683" t="s">
        <v>20</v>
      </c>
      <c r="M1683" t="s">
        <v>21</v>
      </c>
      <c r="N1683" t="s">
        <v>250</v>
      </c>
      <c r="O1683" t="s">
        <v>251</v>
      </c>
      <c r="P1683" s="14" t="str">
        <f t="shared" si="234"/>
        <v>Miguel Barajas</v>
      </c>
      <c r="Q1683" s="14" t="str">
        <f t="shared" si="235"/>
        <v>Miguel Barajas</v>
      </c>
      <c r="R1683" t="s">
        <v>33</v>
      </c>
      <c r="S1683" s="7">
        <f t="shared" si="236"/>
        <v>6</v>
      </c>
      <c r="T1683" s="7" t="str">
        <f t="shared" si="237"/>
        <v>Medium</v>
      </c>
      <c r="U1683" s="7" t="str">
        <f t="shared" si="238"/>
        <v>MEDIUM</v>
      </c>
      <c r="V1683" s="7" t="str">
        <f t="shared" si="239"/>
        <v>medium</v>
      </c>
      <c r="W1683" s="7" t="str">
        <f t="shared" si="240"/>
        <v>Medium</v>
      </c>
      <c r="X1683" s="9" t="str">
        <f>LEFT(A1683,2)</f>
        <v>10</v>
      </c>
      <c r="Y1683" s="9" t="str">
        <f>RIGHT(A1683,3)</f>
        <v>276</v>
      </c>
      <c r="Z1683" s="9" t="str">
        <f t="shared" si="241"/>
        <v>cycles</v>
      </c>
      <c r="AA1683" s="9" t="str">
        <f t="shared" si="242"/>
        <v>ppe</v>
      </c>
    </row>
    <row r="1684" spans="1:27" x14ac:dyDescent="0.25">
      <c r="A1684">
        <v>10285</v>
      </c>
      <c r="B1684">
        <v>38</v>
      </c>
      <c r="C1684">
        <v>59.56</v>
      </c>
      <c r="D1684">
        <v>3</v>
      </c>
      <c r="E1684" s="1">
        <v>41315.004166666666</v>
      </c>
      <c r="F1684" s="1">
        <v>41317.506435185183</v>
      </c>
      <c r="G1684" t="s">
        <v>16</v>
      </c>
      <c r="H1684" t="s">
        <v>17</v>
      </c>
      <c r="I1684" t="s">
        <v>71</v>
      </c>
      <c r="J1684" t="s">
        <v>72</v>
      </c>
      <c r="K1684">
        <v>51247</v>
      </c>
      <c r="L1684" t="s">
        <v>20</v>
      </c>
      <c r="M1684" t="s">
        <v>21</v>
      </c>
      <c r="N1684" t="s">
        <v>73</v>
      </c>
      <c r="O1684" t="s">
        <v>74</v>
      </c>
      <c r="P1684" s="14" t="str">
        <f t="shared" si="234"/>
        <v>Marta Hernandez</v>
      </c>
      <c r="Q1684" s="14" t="str">
        <f t="shared" si="235"/>
        <v>Marta Hernandez</v>
      </c>
      <c r="R1684" t="s">
        <v>24</v>
      </c>
      <c r="S1684" s="7">
        <f t="shared" si="236"/>
        <v>5</v>
      </c>
      <c r="T1684" s="7" t="str">
        <f t="shared" si="237"/>
        <v>Small</v>
      </c>
      <c r="U1684" s="7" t="str">
        <f t="shared" si="238"/>
        <v>SMALL</v>
      </c>
      <c r="V1684" s="7" t="str">
        <f t="shared" si="239"/>
        <v>small</v>
      </c>
      <c r="W1684" s="7" t="str">
        <f t="shared" si="240"/>
        <v>Small</v>
      </c>
      <c r="X1684" s="9" t="str">
        <f>LEFT(A1684,2)</f>
        <v>10</v>
      </c>
      <c r="Y1684" s="9" t="str">
        <f>RIGHT(A1684,3)</f>
        <v>285</v>
      </c>
      <c r="Z1684" s="9" t="str">
        <f t="shared" si="241"/>
        <v>cycles</v>
      </c>
      <c r="AA1684" s="9" t="str">
        <f t="shared" si="242"/>
        <v>ppe</v>
      </c>
    </row>
    <row r="1685" spans="1:27" x14ac:dyDescent="0.25">
      <c r="A1685">
        <v>10299</v>
      </c>
      <c r="B1685">
        <v>33</v>
      </c>
      <c r="C1685">
        <v>66.489999999999995</v>
      </c>
      <c r="D1685">
        <v>6</v>
      </c>
      <c r="E1685" s="1">
        <v>41620.067361111112</v>
      </c>
      <c r="F1685" s="1">
        <v>41620.287604166668</v>
      </c>
      <c r="G1685" t="s">
        <v>16</v>
      </c>
      <c r="H1685" t="s">
        <v>17</v>
      </c>
      <c r="I1685" t="s">
        <v>75</v>
      </c>
      <c r="K1685">
        <v>21240</v>
      </c>
      <c r="L1685" t="s">
        <v>76</v>
      </c>
      <c r="M1685" t="s">
        <v>27</v>
      </c>
      <c r="N1685" t="s">
        <v>77</v>
      </c>
      <c r="O1685" t="s">
        <v>78</v>
      </c>
      <c r="P1685" s="14" t="str">
        <f t="shared" si="234"/>
        <v>Matti Karttunen</v>
      </c>
      <c r="Q1685" s="14" t="str">
        <f t="shared" si="235"/>
        <v>Matti Karttunen</v>
      </c>
      <c r="R1685" t="s">
        <v>24</v>
      </c>
      <c r="S1685" s="7">
        <f t="shared" si="236"/>
        <v>5</v>
      </c>
      <c r="T1685" s="7" t="str">
        <f t="shared" si="237"/>
        <v>Small</v>
      </c>
      <c r="U1685" s="7" t="str">
        <f t="shared" si="238"/>
        <v>SMALL</v>
      </c>
      <c r="V1685" s="7" t="str">
        <f t="shared" si="239"/>
        <v>small</v>
      </c>
      <c r="W1685" s="7" t="str">
        <f t="shared" si="240"/>
        <v>Small</v>
      </c>
      <c r="X1685" s="9" t="str">
        <f>LEFT(A1685,2)</f>
        <v>10</v>
      </c>
      <c r="Y1685" s="9" t="str">
        <f>RIGHT(A1685,3)</f>
        <v>299</v>
      </c>
      <c r="Z1685" s="9" t="str">
        <f t="shared" si="241"/>
        <v>cycles</v>
      </c>
      <c r="AA1685" s="9" t="str">
        <f t="shared" si="242"/>
        <v>ppe</v>
      </c>
    </row>
    <row r="1686" spans="1:27" x14ac:dyDescent="0.25">
      <c r="A1686">
        <v>10309</v>
      </c>
      <c r="B1686">
        <v>24</v>
      </c>
      <c r="C1686">
        <v>56.1</v>
      </c>
      <c r="D1686">
        <v>2</v>
      </c>
      <c r="E1686" s="1">
        <v>41268.059027777781</v>
      </c>
      <c r="F1686" s="1">
        <v>41270.906122685185</v>
      </c>
      <c r="G1686" t="s">
        <v>16</v>
      </c>
      <c r="H1686" t="s">
        <v>17</v>
      </c>
      <c r="I1686" t="s">
        <v>79</v>
      </c>
      <c r="K1686">
        <v>4110</v>
      </c>
      <c r="L1686" t="s">
        <v>48</v>
      </c>
      <c r="M1686" t="s">
        <v>27</v>
      </c>
      <c r="N1686" t="s">
        <v>80</v>
      </c>
      <c r="O1686" t="s">
        <v>81</v>
      </c>
      <c r="P1686" s="14" t="str">
        <f t="shared" si="234"/>
        <v>Jonas Bergulfsen</v>
      </c>
      <c r="Q1686" s="14" t="str">
        <f t="shared" si="235"/>
        <v>Jonas Bergulfsen</v>
      </c>
      <c r="R1686" t="s">
        <v>24</v>
      </c>
      <c r="S1686" s="7">
        <f t="shared" si="236"/>
        <v>5</v>
      </c>
      <c r="T1686" s="7" t="str">
        <f t="shared" si="237"/>
        <v>Small</v>
      </c>
      <c r="U1686" s="7" t="str">
        <f t="shared" si="238"/>
        <v>SMALL</v>
      </c>
      <c r="V1686" s="7" t="str">
        <f t="shared" si="239"/>
        <v>small</v>
      </c>
      <c r="W1686" s="7" t="str">
        <f t="shared" si="240"/>
        <v>Small</v>
      </c>
      <c r="X1686" s="9" t="str">
        <f>LEFT(A1686,2)</f>
        <v>10</v>
      </c>
      <c r="Y1686" s="9" t="str">
        <f>RIGHT(A1686,3)</f>
        <v>309</v>
      </c>
      <c r="Z1686" s="9" t="str">
        <f t="shared" si="241"/>
        <v>cycles</v>
      </c>
      <c r="AA1686" s="9" t="str">
        <f t="shared" si="242"/>
        <v>ppe</v>
      </c>
    </row>
    <row r="1687" spans="1:27" x14ac:dyDescent="0.25">
      <c r="A1687">
        <v>10319</v>
      </c>
      <c r="B1687">
        <v>31</v>
      </c>
      <c r="C1687">
        <v>81.73</v>
      </c>
      <c r="D1687">
        <v>7</v>
      </c>
      <c r="E1687" s="1">
        <v>41797.963888888888</v>
      </c>
      <c r="F1687" s="1">
        <v>41798.719675925924</v>
      </c>
      <c r="G1687" t="s">
        <v>16</v>
      </c>
      <c r="H1687" t="s">
        <v>17</v>
      </c>
      <c r="I1687" t="s">
        <v>18</v>
      </c>
      <c r="J1687" t="s">
        <v>19</v>
      </c>
      <c r="K1687">
        <v>10022</v>
      </c>
      <c r="L1687" t="s">
        <v>20</v>
      </c>
      <c r="M1687" t="s">
        <v>21</v>
      </c>
      <c r="N1687" t="s">
        <v>272</v>
      </c>
      <c r="O1687" t="s">
        <v>273</v>
      </c>
      <c r="P1687" s="14" t="str">
        <f t="shared" si="234"/>
        <v>Kee Kuo</v>
      </c>
      <c r="Q1687" s="14" t="str">
        <f t="shared" si="235"/>
        <v>Kee Kuo</v>
      </c>
      <c r="R1687" t="s">
        <v>24</v>
      </c>
      <c r="S1687" s="7">
        <f t="shared" si="236"/>
        <v>5</v>
      </c>
      <c r="T1687" s="7" t="str">
        <f t="shared" si="237"/>
        <v>Small</v>
      </c>
      <c r="U1687" s="7" t="str">
        <f t="shared" si="238"/>
        <v>SMALL</v>
      </c>
      <c r="V1687" s="7" t="str">
        <f t="shared" si="239"/>
        <v>small</v>
      </c>
      <c r="W1687" s="7" t="str">
        <f t="shared" si="240"/>
        <v>Small</v>
      </c>
      <c r="X1687" s="9" t="str">
        <f>LEFT(A1687,2)</f>
        <v>10</v>
      </c>
      <c r="Y1687" s="9" t="str">
        <f>RIGHT(A1687,3)</f>
        <v>319</v>
      </c>
      <c r="Z1687" s="9" t="str">
        <f t="shared" si="241"/>
        <v>cycles</v>
      </c>
      <c r="AA1687" s="9" t="str">
        <f t="shared" si="242"/>
        <v>ppe</v>
      </c>
    </row>
    <row r="1688" spans="1:27" x14ac:dyDescent="0.25">
      <c r="A1688">
        <v>10330</v>
      </c>
      <c r="B1688">
        <v>42</v>
      </c>
      <c r="C1688">
        <v>81.03</v>
      </c>
      <c r="D1688">
        <v>1</v>
      </c>
      <c r="E1688" s="1">
        <v>41185.043055555558</v>
      </c>
      <c r="F1688" s="1">
        <v>41187.997557870367</v>
      </c>
      <c r="G1688" t="s">
        <v>16</v>
      </c>
      <c r="H1688" t="s">
        <v>17</v>
      </c>
      <c r="I1688" t="s">
        <v>232</v>
      </c>
      <c r="K1688" t="s">
        <v>233</v>
      </c>
      <c r="L1688" t="s">
        <v>234</v>
      </c>
      <c r="M1688" t="s">
        <v>116</v>
      </c>
      <c r="N1688" t="s">
        <v>235</v>
      </c>
      <c r="O1688" t="s">
        <v>236</v>
      </c>
      <c r="P1688" s="14" t="str">
        <f t="shared" si="234"/>
        <v>Arnold Cruz</v>
      </c>
      <c r="Q1688" s="14" t="str">
        <f t="shared" si="235"/>
        <v>Arnold Cruz</v>
      </c>
      <c r="R1688" t="s">
        <v>33</v>
      </c>
      <c r="S1688" s="7">
        <f t="shared" si="236"/>
        <v>6</v>
      </c>
      <c r="T1688" s="7" t="str">
        <f t="shared" si="237"/>
        <v>Medium</v>
      </c>
      <c r="U1688" s="7" t="str">
        <f t="shared" si="238"/>
        <v>MEDIUM</v>
      </c>
      <c r="V1688" s="7" t="str">
        <f t="shared" si="239"/>
        <v>medium</v>
      </c>
      <c r="W1688" s="7" t="str">
        <f t="shared" si="240"/>
        <v>Medium</v>
      </c>
      <c r="X1688" s="9" t="str">
        <f>LEFT(A1688,2)</f>
        <v>10</v>
      </c>
      <c r="Y1688" s="9" t="str">
        <f>RIGHT(A1688,3)</f>
        <v>330</v>
      </c>
      <c r="Z1688" s="9" t="str">
        <f t="shared" si="241"/>
        <v>cycles</v>
      </c>
      <c r="AA1688" s="9" t="str">
        <f t="shared" si="242"/>
        <v>ppe</v>
      </c>
    </row>
    <row r="1689" spans="1:27" x14ac:dyDescent="0.25">
      <c r="A1689">
        <v>10341</v>
      </c>
      <c r="B1689">
        <v>32</v>
      </c>
      <c r="C1689">
        <v>100</v>
      </c>
      <c r="D1689">
        <v>6</v>
      </c>
      <c r="E1689" s="1">
        <v>41123.697222222225</v>
      </c>
      <c r="F1689" s="1">
        <v>41126.502569444441</v>
      </c>
      <c r="G1689" t="s">
        <v>16</v>
      </c>
      <c r="H1689" t="s">
        <v>17</v>
      </c>
      <c r="I1689" t="s">
        <v>85</v>
      </c>
      <c r="K1689">
        <v>5020</v>
      </c>
      <c r="L1689" t="s">
        <v>86</v>
      </c>
      <c r="M1689" t="s">
        <v>27</v>
      </c>
      <c r="N1689" t="s">
        <v>87</v>
      </c>
      <c r="O1689" t="s">
        <v>88</v>
      </c>
      <c r="P1689" s="14" t="str">
        <f t="shared" si="234"/>
        <v>Georg Pipps</v>
      </c>
      <c r="Q1689" s="14" t="str">
        <f t="shared" si="235"/>
        <v>Georg Pipps</v>
      </c>
      <c r="R1689" t="s">
        <v>33</v>
      </c>
      <c r="S1689" s="7">
        <f t="shared" si="236"/>
        <v>6</v>
      </c>
      <c r="T1689" s="7" t="str">
        <f t="shared" si="237"/>
        <v>Medium</v>
      </c>
      <c r="U1689" s="7" t="str">
        <f t="shared" si="238"/>
        <v>MEDIUM</v>
      </c>
      <c r="V1689" s="7" t="str">
        <f t="shared" si="239"/>
        <v>medium</v>
      </c>
      <c r="W1689" s="7" t="str">
        <f t="shared" si="240"/>
        <v>Medium</v>
      </c>
      <c r="X1689" s="9" t="str">
        <f>LEFT(A1689,2)</f>
        <v>10</v>
      </c>
      <c r="Y1689" s="9" t="str">
        <f>RIGHT(A1689,3)</f>
        <v>341</v>
      </c>
      <c r="Z1689" s="9" t="str">
        <f t="shared" si="241"/>
        <v>cycles</v>
      </c>
      <c r="AA1689" s="9" t="str">
        <f t="shared" si="242"/>
        <v>ppe</v>
      </c>
    </row>
    <row r="1690" spans="1:27" x14ac:dyDescent="0.25">
      <c r="A1690">
        <v>10355</v>
      </c>
      <c r="B1690">
        <v>41</v>
      </c>
      <c r="C1690">
        <v>70.650000000000006</v>
      </c>
      <c r="D1690">
        <v>3</v>
      </c>
      <c r="E1690" s="1">
        <v>41389.046527777777</v>
      </c>
      <c r="F1690" s="1">
        <v>41389.108738425923</v>
      </c>
      <c r="G1690" t="s">
        <v>16</v>
      </c>
      <c r="H1690" t="s">
        <v>17</v>
      </c>
      <c r="I1690" t="s">
        <v>103</v>
      </c>
      <c r="K1690">
        <v>28034</v>
      </c>
      <c r="L1690" t="s">
        <v>104</v>
      </c>
      <c r="M1690" t="s">
        <v>27</v>
      </c>
      <c r="N1690" t="s">
        <v>105</v>
      </c>
      <c r="O1690" t="s">
        <v>106</v>
      </c>
      <c r="P1690" s="14" t="str">
        <f t="shared" si="234"/>
        <v>Diego Freyre</v>
      </c>
      <c r="Q1690" s="14" t="str">
        <f t="shared" si="235"/>
        <v>Diego Freyre</v>
      </c>
      <c r="R1690" t="s">
        <v>24</v>
      </c>
      <c r="S1690" s="7">
        <f t="shared" si="236"/>
        <v>5</v>
      </c>
      <c r="T1690" s="7" t="str">
        <f t="shared" si="237"/>
        <v>Small</v>
      </c>
      <c r="U1690" s="7" t="str">
        <f t="shared" si="238"/>
        <v>SMALL</v>
      </c>
      <c r="V1690" s="7" t="str">
        <f t="shared" si="239"/>
        <v>small</v>
      </c>
      <c r="W1690" s="7" t="str">
        <f t="shared" si="240"/>
        <v>Small</v>
      </c>
      <c r="X1690" s="9" t="str">
        <f>LEFT(A1690,2)</f>
        <v>10</v>
      </c>
      <c r="Y1690" s="9" t="str">
        <f>RIGHT(A1690,3)</f>
        <v>355</v>
      </c>
      <c r="Z1690" s="9" t="str">
        <f t="shared" si="241"/>
        <v>cycles</v>
      </c>
      <c r="AA1690" s="9" t="str">
        <f t="shared" si="242"/>
        <v>ppe</v>
      </c>
    </row>
    <row r="1691" spans="1:27" x14ac:dyDescent="0.25">
      <c r="A1691">
        <v>10363</v>
      </c>
      <c r="B1691">
        <v>43</v>
      </c>
      <c r="C1691">
        <v>61.23</v>
      </c>
      <c r="D1691">
        <v>14</v>
      </c>
      <c r="E1691" s="1">
        <v>41750.01666666667</v>
      </c>
      <c r="F1691" s="1">
        <v>41750.700694444444</v>
      </c>
      <c r="G1691" t="s">
        <v>16</v>
      </c>
      <c r="H1691" t="s">
        <v>17</v>
      </c>
      <c r="I1691" t="s">
        <v>254</v>
      </c>
      <c r="K1691" t="s">
        <v>255</v>
      </c>
      <c r="L1691" t="s">
        <v>76</v>
      </c>
      <c r="M1691" t="s">
        <v>27</v>
      </c>
      <c r="N1691" t="s">
        <v>256</v>
      </c>
      <c r="O1691" t="s">
        <v>257</v>
      </c>
      <c r="P1691" s="14" t="str">
        <f t="shared" si="234"/>
        <v>Kalle Suominen</v>
      </c>
      <c r="Q1691" s="14" t="str">
        <f t="shared" si="235"/>
        <v>Kalle Suominen</v>
      </c>
      <c r="R1691" t="s">
        <v>24</v>
      </c>
      <c r="S1691" s="7">
        <f t="shared" si="236"/>
        <v>5</v>
      </c>
      <c r="T1691" s="7" t="str">
        <f t="shared" si="237"/>
        <v>Small</v>
      </c>
      <c r="U1691" s="7" t="str">
        <f t="shared" si="238"/>
        <v>SMALL</v>
      </c>
      <c r="V1691" s="7" t="str">
        <f t="shared" si="239"/>
        <v>small</v>
      </c>
      <c r="W1691" s="7" t="str">
        <f t="shared" si="240"/>
        <v>Small</v>
      </c>
      <c r="X1691" s="9" t="str">
        <f>LEFT(A1691,2)</f>
        <v>10</v>
      </c>
      <c r="Y1691" s="9" t="str">
        <f>RIGHT(A1691,3)</f>
        <v>363</v>
      </c>
      <c r="Z1691" s="9" t="str">
        <f t="shared" si="241"/>
        <v>cycles</v>
      </c>
      <c r="AA1691" s="9" t="str">
        <f t="shared" si="242"/>
        <v>ppe</v>
      </c>
    </row>
    <row r="1692" spans="1:27" x14ac:dyDescent="0.25">
      <c r="A1692">
        <v>10375</v>
      </c>
      <c r="B1692">
        <v>20</v>
      </c>
      <c r="C1692">
        <v>100</v>
      </c>
      <c r="D1692">
        <v>14</v>
      </c>
      <c r="E1692" s="1">
        <v>41787.996527777781</v>
      </c>
      <c r="F1692" s="1">
        <v>41790.961875000001</v>
      </c>
      <c r="G1692" t="s">
        <v>16</v>
      </c>
      <c r="H1692" t="s">
        <v>17</v>
      </c>
      <c r="I1692" t="s">
        <v>68</v>
      </c>
      <c r="K1692">
        <v>44000</v>
      </c>
      <c r="L1692" t="s">
        <v>26</v>
      </c>
      <c r="M1692" t="s">
        <v>27</v>
      </c>
      <c r="N1692" t="s">
        <v>69</v>
      </c>
      <c r="O1692" t="s">
        <v>70</v>
      </c>
      <c r="P1692" s="14" t="str">
        <f t="shared" si="234"/>
        <v>Janine Labrune</v>
      </c>
      <c r="Q1692" s="14" t="str">
        <f t="shared" si="235"/>
        <v>Janine Labrune</v>
      </c>
      <c r="R1692" t="s">
        <v>24</v>
      </c>
      <c r="S1692" s="7">
        <f t="shared" si="236"/>
        <v>5</v>
      </c>
      <c r="T1692" s="7" t="str">
        <f t="shared" si="237"/>
        <v>Small</v>
      </c>
      <c r="U1692" s="7" t="str">
        <f t="shared" si="238"/>
        <v>SMALL</v>
      </c>
      <c r="V1692" s="7" t="str">
        <f t="shared" si="239"/>
        <v>small</v>
      </c>
      <c r="W1692" s="7" t="str">
        <f t="shared" si="240"/>
        <v>Small</v>
      </c>
      <c r="X1692" s="9" t="str">
        <f>LEFT(A1692,2)</f>
        <v>10</v>
      </c>
      <c r="Y1692" s="9" t="str">
        <f>RIGHT(A1692,3)</f>
        <v>375</v>
      </c>
      <c r="Z1692" s="9" t="str">
        <f t="shared" si="241"/>
        <v>cycles</v>
      </c>
      <c r="AA1692" s="9" t="str">
        <f t="shared" si="242"/>
        <v>ppe</v>
      </c>
    </row>
    <row r="1693" spans="1:27" x14ac:dyDescent="0.25">
      <c r="A1693">
        <v>10390</v>
      </c>
      <c r="B1693">
        <v>35</v>
      </c>
      <c r="C1693">
        <v>65.13</v>
      </c>
      <c r="D1693">
        <v>4</v>
      </c>
      <c r="E1693" s="1">
        <v>41111.005555555559</v>
      </c>
      <c r="F1693" s="1">
        <v>41113.741793981484</v>
      </c>
      <c r="G1693" t="s">
        <v>16</v>
      </c>
      <c r="H1693" t="s">
        <v>17</v>
      </c>
      <c r="I1693" t="s">
        <v>156</v>
      </c>
      <c r="J1693" t="s">
        <v>35</v>
      </c>
      <c r="K1693">
        <v>97562</v>
      </c>
      <c r="L1693" t="s">
        <v>20</v>
      </c>
      <c r="M1693" t="s">
        <v>21</v>
      </c>
      <c r="N1693" t="s">
        <v>157</v>
      </c>
      <c r="O1693" t="s">
        <v>158</v>
      </c>
      <c r="P1693" s="14" t="str">
        <f t="shared" si="234"/>
        <v>Valarie Nelson</v>
      </c>
      <c r="Q1693" s="14" t="str">
        <f t="shared" si="235"/>
        <v>Valarie Nelson</v>
      </c>
      <c r="R1693" t="s">
        <v>24</v>
      </c>
      <c r="S1693" s="7">
        <f t="shared" si="236"/>
        <v>5</v>
      </c>
      <c r="T1693" s="7" t="str">
        <f t="shared" si="237"/>
        <v>Small</v>
      </c>
      <c r="U1693" s="7" t="str">
        <f t="shared" si="238"/>
        <v>SMALL</v>
      </c>
      <c r="V1693" s="7" t="str">
        <f t="shared" si="239"/>
        <v>small</v>
      </c>
      <c r="W1693" s="7" t="str">
        <f t="shared" si="240"/>
        <v>Small</v>
      </c>
      <c r="X1693" s="9" t="str">
        <f>LEFT(A1693,2)</f>
        <v>10</v>
      </c>
      <c r="Y1693" s="9" t="str">
        <f>RIGHT(A1693,3)</f>
        <v>390</v>
      </c>
      <c r="Z1693" s="9" t="str">
        <f t="shared" si="241"/>
        <v>cycles</v>
      </c>
      <c r="AA1693" s="9" t="str">
        <f t="shared" si="242"/>
        <v>ppe</v>
      </c>
    </row>
    <row r="1694" spans="1:27" x14ac:dyDescent="0.25">
      <c r="A1694">
        <v>10403</v>
      </c>
      <c r="B1694">
        <v>27</v>
      </c>
      <c r="C1694">
        <v>79.650000000000006</v>
      </c>
      <c r="D1694">
        <v>4</v>
      </c>
      <c r="E1694" s="1">
        <v>41391.064583333333</v>
      </c>
      <c r="F1694" s="1">
        <v>41392.334814814814</v>
      </c>
      <c r="G1694" t="s">
        <v>16</v>
      </c>
      <c r="H1694" t="s">
        <v>17</v>
      </c>
      <c r="I1694" t="s">
        <v>97</v>
      </c>
      <c r="K1694" t="s">
        <v>98</v>
      </c>
      <c r="L1694" t="s">
        <v>99</v>
      </c>
      <c r="M1694" t="s">
        <v>27</v>
      </c>
      <c r="N1694" t="s">
        <v>100</v>
      </c>
      <c r="O1694" t="s">
        <v>101</v>
      </c>
      <c r="P1694" s="14" t="str">
        <f t="shared" si="234"/>
        <v>Elizabeth Devon</v>
      </c>
      <c r="Q1694" s="14" t="str">
        <f t="shared" si="235"/>
        <v>Elizabeth Devon</v>
      </c>
      <c r="R1694" t="s">
        <v>24</v>
      </c>
      <c r="S1694" s="7">
        <f t="shared" si="236"/>
        <v>5</v>
      </c>
      <c r="T1694" s="7" t="str">
        <f t="shared" si="237"/>
        <v>Small</v>
      </c>
      <c r="U1694" s="7" t="str">
        <f t="shared" si="238"/>
        <v>SMALL</v>
      </c>
      <c r="V1694" s="7" t="str">
        <f t="shared" si="239"/>
        <v>small</v>
      </c>
      <c r="W1694" s="7" t="str">
        <f t="shared" si="240"/>
        <v>Small</v>
      </c>
      <c r="X1694" s="9" t="str">
        <f>LEFT(A1694,2)</f>
        <v>10</v>
      </c>
      <c r="Y1694" s="9" t="str">
        <f>RIGHT(A1694,3)</f>
        <v>403</v>
      </c>
      <c r="Z1694" s="9" t="str">
        <f t="shared" si="241"/>
        <v>cycles</v>
      </c>
      <c r="AA1694" s="9" t="str">
        <f t="shared" si="242"/>
        <v>ppe</v>
      </c>
    </row>
    <row r="1695" spans="1:27" x14ac:dyDescent="0.25">
      <c r="A1695">
        <v>10110</v>
      </c>
      <c r="B1695">
        <v>43</v>
      </c>
      <c r="C1695">
        <v>78.150000000000006</v>
      </c>
      <c r="D1695">
        <v>11</v>
      </c>
      <c r="E1695" s="1">
        <v>42164.00277777778</v>
      </c>
      <c r="F1695" s="1">
        <v>42166.654386574075</v>
      </c>
      <c r="G1695" t="s">
        <v>16</v>
      </c>
      <c r="H1695" t="s">
        <v>107</v>
      </c>
      <c r="I1695" t="s">
        <v>265</v>
      </c>
      <c r="K1695" t="s">
        <v>266</v>
      </c>
      <c r="L1695" t="s">
        <v>99</v>
      </c>
      <c r="M1695" t="s">
        <v>27</v>
      </c>
      <c r="N1695" t="s">
        <v>267</v>
      </c>
      <c r="O1695" t="s">
        <v>55</v>
      </c>
      <c r="P1695" s="14" t="str">
        <f t="shared" si="234"/>
        <v>Victoria Ashworth</v>
      </c>
      <c r="Q1695" s="14" t="str">
        <f t="shared" si="235"/>
        <v>Victoria Ashworth</v>
      </c>
      <c r="R1695" t="s">
        <v>33</v>
      </c>
      <c r="S1695" s="7">
        <f t="shared" si="236"/>
        <v>6</v>
      </c>
      <c r="T1695" s="7" t="str">
        <f t="shared" si="237"/>
        <v>Medium</v>
      </c>
      <c r="U1695" s="7" t="str">
        <f t="shared" si="238"/>
        <v>MEDIUM</v>
      </c>
      <c r="V1695" s="7" t="str">
        <f t="shared" si="239"/>
        <v>medium</v>
      </c>
      <c r="W1695" s="7" t="str">
        <f t="shared" si="240"/>
        <v>Medium</v>
      </c>
      <c r="X1695" s="9" t="str">
        <f>LEFT(A1695,2)</f>
        <v>10</v>
      </c>
      <c r="Y1695" s="9" t="str">
        <f>RIGHT(A1695,3)</f>
        <v>110</v>
      </c>
      <c r="Z1695" s="9" t="str">
        <f t="shared" si="241"/>
        <v>ic Car</v>
      </c>
      <c r="AA1695" s="9" t="str">
        <f t="shared" si="242"/>
        <v>ppe</v>
      </c>
    </row>
    <row r="1696" spans="1:27" x14ac:dyDescent="0.25">
      <c r="A1696">
        <v>10124</v>
      </c>
      <c r="B1696">
        <v>32</v>
      </c>
      <c r="C1696">
        <v>72.7</v>
      </c>
      <c r="D1696">
        <v>10</v>
      </c>
      <c r="E1696" s="1">
        <v>41684.040277777778</v>
      </c>
      <c r="F1696" s="1">
        <v>41685.763738425929</v>
      </c>
      <c r="G1696" t="s">
        <v>16</v>
      </c>
      <c r="H1696" t="s">
        <v>107</v>
      </c>
      <c r="I1696" t="s">
        <v>283</v>
      </c>
      <c r="J1696" t="s">
        <v>284</v>
      </c>
      <c r="K1696">
        <v>83030</v>
      </c>
      <c r="L1696" t="s">
        <v>20</v>
      </c>
      <c r="M1696" t="s">
        <v>21</v>
      </c>
      <c r="N1696" t="s">
        <v>67</v>
      </c>
      <c r="O1696" t="s">
        <v>221</v>
      </c>
      <c r="P1696" s="14" t="str">
        <f t="shared" si="234"/>
        <v>Sue King</v>
      </c>
      <c r="Q1696" s="14" t="str">
        <f t="shared" si="235"/>
        <v>Sue King</v>
      </c>
      <c r="R1696" t="s">
        <v>24</v>
      </c>
      <c r="S1696" s="7">
        <f t="shared" si="236"/>
        <v>5</v>
      </c>
      <c r="T1696" s="7" t="str">
        <f t="shared" si="237"/>
        <v>Small</v>
      </c>
      <c r="U1696" s="7" t="str">
        <f t="shared" si="238"/>
        <v>SMALL</v>
      </c>
      <c r="V1696" s="7" t="str">
        <f t="shared" si="239"/>
        <v>small</v>
      </c>
      <c r="W1696" s="7" t="str">
        <f t="shared" si="240"/>
        <v>Small</v>
      </c>
      <c r="X1696" s="9" t="str">
        <f>LEFT(A1696,2)</f>
        <v>10</v>
      </c>
      <c r="Y1696" s="9" t="str">
        <f>RIGHT(A1696,3)</f>
        <v>124</v>
      </c>
      <c r="Z1696" s="9" t="str">
        <f t="shared" si="241"/>
        <v>ic Car</v>
      </c>
      <c r="AA1696" s="9" t="str">
        <f t="shared" si="242"/>
        <v>ppe</v>
      </c>
    </row>
    <row r="1697" spans="1:27" x14ac:dyDescent="0.25">
      <c r="A1697">
        <v>10148</v>
      </c>
      <c r="B1697">
        <v>21</v>
      </c>
      <c r="C1697">
        <v>73.599999999999994</v>
      </c>
      <c r="D1697">
        <v>4</v>
      </c>
      <c r="E1697" s="1">
        <v>41475.052083333336</v>
      </c>
      <c r="F1697" s="1">
        <v>41475.916030092594</v>
      </c>
      <c r="G1697" t="s">
        <v>16</v>
      </c>
      <c r="H1697" t="s">
        <v>107</v>
      </c>
      <c r="I1697" t="s">
        <v>163</v>
      </c>
      <c r="J1697" t="s">
        <v>91</v>
      </c>
      <c r="K1697">
        <v>2060</v>
      </c>
      <c r="L1697" t="s">
        <v>56</v>
      </c>
      <c r="M1697" t="s">
        <v>57</v>
      </c>
      <c r="N1697" t="s">
        <v>164</v>
      </c>
      <c r="O1697" t="s">
        <v>165</v>
      </c>
      <c r="P1697" s="14" t="str">
        <f t="shared" si="234"/>
        <v>Anna O'Hara</v>
      </c>
      <c r="Q1697" s="14" t="str">
        <f t="shared" si="235"/>
        <v>Anna O'Hara</v>
      </c>
      <c r="R1697" t="s">
        <v>24</v>
      </c>
      <c r="S1697" s="7">
        <f t="shared" si="236"/>
        <v>5</v>
      </c>
      <c r="T1697" s="7" t="str">
        <f t="shared" si="237"/>
        <v>Small</v>
      </c>
      <c r="U1697" s="7" t="str">
        <f t="shared" si="238"/>
        <v>SMALL</v>
      </c>
      <c r="V1697" s="7" t="str">
        <f t="shared" si="239"/>
        <v>small</v>
      </c>
      <c r="W1697" s="7" t="str">
        <f t="shared" si="240"/>
        <v>Small</v>
      </c>
      <c r="X1697" s="9" t="str">
        <f>LEFT(A1697,2)</f>
        <v>10</v>
      </c>
      <c r="Y1697" s="9" t="str">
        <f>RIGHT(A1697,3)</f>
        <v>148</v>
      </c>
      <c r="Z1697" s="9" t="str">
        <f t="shared" si="241"/>
        <v>ic Car</v>
      </c>
      <c r="AA1697" s="9" t="str">
        <f t="shared" si="242"/>
        <v>ppe</v>
      </c>
    </row>
    <row r="1698" spans="1:27" x14ac:dyDescent="0.25">
      <c r="A1698">
        <v>10161</v>
      </c>
      <c r="B1698">
        <v>20</v>
      </c>
      <c r="C1698">
        <v>100</v>
      </c>
      <c r="D1698">
        <v>3</v>
      </c>
      <c r="E1698" s="1">
        <v>42679.015972222223</v>
      </c>
      <c r="F1698" s="1">
        <v>42680.647430555553</v>
      </c>
      <c r="G1698" t="s">
        <v>16</v>
      </c>
      <c r="H1698" t="s">
        <v>107</v>
      </c>
      <c r="I1698" t="s">
        <v>268</v>
      </c>
      <c r="K1698">
        <v>8200</v>
      </c>
      <c r="L1698" t="s">
        <v>181</v>
      </c>
      <c r="M1698" t="s">
        <v>27</v>
      </c>
      <c r="N1698" t="s">
        <v>269</v>
      </c>
      <c r="O1698" t="s">
        <v>270</v>
      </c>
      <c r="P1698" s="14" t="str">
        <f t="shared" si="234"/>
        <v>Palle Ibsen</v>
      </c>
      <c r="Q1698" s="14" t="str">
        <f t="shared" si="235"/>
        <v>Palle Ibsen</v>
      </c>
      <c r="R1698" t="s">
        <v>24</v>
      </c>
      <c r="S1698" s="7">
        <f t="shared" si="236"/>
        <v>5</v>
      </c>
      <c r="T1698" s="7" t="str">
        <f t="shared" si="237"/>
        <v>Small</v>
      </c>
      <c r="U1698" s="7" t="str">
        <f t="shared" si="238"/>
        <v>SMALL</v>
      </c>
      <c r="V1698" s="7" t="str">
        <f t="shared" si="239"/>
        <v>small</v>
      </c>
      <c r="W1698" s="7" t="str">
        <f t="shared" si="240"/>
        <v>Small</v>
      </c>
      <c r="X1698" s="9" t="str">
        <f>LEFT(A1698,2)</f>
        <v>10</v>
      </c>
      <c r="Y1698" s="9" t="str">
        <f>RIGHT(A1698,3)</f>
        <v>161</v>
      </c>
      <c r="Z1698" s="9" t="str">
        <f t="shared" si="241"/>
        <v>ic Car</v>
      </c>
      <c r="AA1698" s="9" t="str">
        <f t="shared" si="242"/>
        <v>ppe</v>
      </c>
    </row>
    <row r="1699" spans="1:27" x14ac:dyDescent="0.25">
      <c r="A1699">
        <v>10172</v>
      </c>
      <c r="B1699">
        <v>22</v>
      </c>
      <c r="C1699">
        <v>74.510000000000005</v>
      </c>
      <c r="D1699">
        <v>1</v>
      </c>
      <c r="E1699" s="1">
        <v>41203.05972222222</v>
      </c>
      <c r="F1699" s="1">
        <v>41204.758287037039</v>
      </c>
      <c r="G1699" t="s">
        <v>16</v>
      </c>
      <c r="H1699" t="s">
        <v>107</v>
      </c>
      <c r="I1699" t="s">
        <v>65</v>
      </c>
      <c r="J1699" t="s">
        <v>66</v>
      </c>
      <c r="K1699">
        <v>97562</v>
      </c>
      <c r="L1699" t="s">
        <v>20</v>
      </c>
      <c r="M1699" t="s">
        <v>21</v>
      </c>
      <c r="N1699" t="s">
        <v>67</v>
      </c>
      <c r="O1699" t="s">
        <v>37</v>
      </c>
      <c r="P1699" s="14" t="str">
        <f t="shared" si="234"/>
        <v>Julie King</v>
      </c>
      <c r="Q1699" s="14" t="str">
        <f t="shared" si="235"/>
        <v>Julie King</v>
      </c>
      <c r="R1699" t="s">
        <v>24</v>
      </c>
      <c r="S1699" s="7">
        <f t="shared" si="236"/>
        <v>5</v>
      </c>
      <c r="T1699" s="7" t="str">
        <f t="shared" si="237"/>
        <v>Small</v>
      </c>
      <c r="U1699" s="7" t="str">
        <f t="shared" si="238"/>
        <v>SMALL</v>
      </c>
      <c r="V1699" s="7" t="str">
        <f t="shared" si="239"/>
        <v>small</v>
      </c>
      <c r="W1699" s="7" t="str">
        <f t="shared" si="240"/>
        <v>Small</v>
      </c>
      <c r="X1699" s="9" t="str">
        <f>LEFT(A1699,2)</f>
        <v>10</v>
      </c>
      <c r="Y1699" s="9" t="str">
        <f>RIGHT(A1699,3)</f>
        <v>172</v>
      </c>
      <c r="Z1699" s="9" t="str">
        <f t="shared" si="241"/>
        <v>ic Car</v>
      </c>
      <c r="AA1699" s="9" t="str">
        <f t="shared" si="242"/>
        <v>ppe</v>
      </c>
    </row>
    <row r="1700" spans="1:27" x14ac:dyDescent="0.25">
      <c r="A1700">
        <v>10182</v>
      </c>
      <c r="B1700">
        <v>36</v>
      </c>
      <c r="C1700">
        <v>73.599999999999994</v>
      </c>
      <c r="D1700">
        <v>14</v>
      </c>
      <c r="E1700" s="1">
        <v>41429.052777777775</v>
      </c>
      <c r="F1700" s="1">
        <v>41429.910462962966</v>
      </c>
      <c r="G1700" t="s">
        <v>16</v>
      </c>
      <c r="H1700" t="s">
        <v>107</v>
      </c>
      <c r="I1700" t="s">
        <v>156</v>
      </c>
      <c r="J1700" t="s">
        <v>35</v>
      </c>
      <c r="K1700">
        <v>97562</v>
      </c>
      <c r="L1700" t="s">
        <v>20</v>
      </c>
      <c r="M1700" t="s">
        <v>21</v>
      </c>
      <c r="N1700" t="s">
        <v>157</v>
      </c>
      <c r="O1700" t="s">
        <v>158</v>
      </c>
      <c r="P1700" s="14" t="str">
        <f t="shared" si="234"/>
        <v>Valarie Nelson</v>
      </c>
      <c r="Q1700" s="14" t="str">
        <f t="shared" si="235"/>
        <v>Valarie Nelson</v>
      </c>
      <c r="R1700" t="s">
        <v>24</v>
      </c>
      <c r="S1700" s="7">
        <f t="shared" si="236"/>
        <v>5</v>
      </c>
      <c r="T1700" s="7" t="str">
        <f t="shared" si="237"/>
        <v>Small</v>
      </c>
      <c r="U1700" s="7" t="str">
        <f t="shared" si="238"/>
        <v>SMALL</v>
      </c>
      <c r="V1700" s="7" t="str">
        <f t="shared" si="239"/>
        <v>small</v>
      </c>
      <c r="W1700" s="7" t="str">
        <f t="shared" si="240"/>
        <v>Small</v>
      </c>
      <c r="X1700" s="9" t="str">
        <f>LEFT(A1700,2)</f>
        <v>10</v>
      </c>
      <c r="Y1700" s="9" t="str">
        <f>RIGHT(A1700,3)</f>
        <v>182</v>
      </c>
      <c r="Z1700" s="9" t="str">
        <f t="shared" si="241"/>
        <v>ic Car</v>
      </c>
      <c r="AA1700" s="9" t="str">
        <f t="shared" si="242"/>
        <v>ppe</v>
      </c>
    </row>
    <row r="1701" spans="1:27" x14ac:dyDescent="0.25">
      <c r="A1701">
        <v>10192</v>
      </c>
      <c r="B1701">
        <v>46</v>
      </c>
      <c r="C1701">
        <v>83.6</v>
      </c>
      <c r="D1701">
        <v>2</v>
      </c>
      <c r="E1701" s="1">
        <v>41222.005555555559</v>
      </c>
      <c r="F1701" s="1">
        <v>41223.803194444445</v>
      </c>
      <c r="G1701" t="s">
        <v>16</v>
      </c>
      <c r="H1701" t="s">
        <v>107</v>
      </c>
      <c r="I1701" t="s">
        <v>159</v>
      </c>
      <c r="J1701" t="s">
        <v>160</v>
      </c>
      <c r="K1701">
        <v>62005</v>
      </c>
      <c r="L1701" t="s">
        <v>20</v>
      </c>
      <c r="M1701" t="s">
        <v>21</v>
      </c>
      <c r="N1701" t="s">
        <v>36</v>
      </c>
      <c r="O1701" t="s">
        <v>158</v>
      </c>
      <c r="P1701" s="14" t="str">
        <f t="shared" si="234"/>
        <v>Valarie Young</v>
      </c>
      <c r="Q1701" s="14" t="str">
        <f t="shared" si="235"/>
        <v>Valarie Young</v>
      </c>
      <c r="R1701" t="s">
        <v>33</v>
      </c>
      <c r="S1701" s="7">
        <f t="shared" si="236"/>
        <v>6</v>
      </c>
      <c r="T1701" s="7" t="str">
        <f t="shared" si="237"/>
        <v>Medium</v>
      </c>
      <c r="U1701" s="7" t="str">
        <f t="shared" si="238"/>
        <v>MEDIUM</v>
      </c>
      <c r="V1701" s="7" t="str">
        <f t="shared" si="239"/>
        <v>medium</v>
      </c>
      <c r="W1701" s="7" t="str">
        <f t="shared" si="240"/>
        <v>Medium</v>
      </c>
      <c r="X1701" s="9" t="str">
        <f>LEFT(A1701,2)</f>
        <v>10</v>
      </c>
      <c r="Y1701" s="9" t="str">
        <f>RIGHT(A1701,3)</f>
        <v>192</v>
      </c>
      <c r="Z1701" s="9" t="str">
        <f t="shared" si="241"/>
        <v>ic Car</v>
      </c>
      <c r="AA1701" s="9" t="str">
        <f t="shared" si="242"/>
        <v>ppe</v>
      </c>
    </row>
    <row r="1702" spans="1:27" x14ac:dyDescent="0.25">
      <c r="A1702">
        <v>10204</v>
      </c>
      <c r="B1702">
        <v>47</v>
      </c>
      <c r="C1702">
        <v>96.32</v>
      </c>
      <c r="D1702">
        <v>8</v>
      </c>
      <c r="E1702" s="1">
        <v>42530.959722222222</v>
      </c>
      <c r="F1702" s="1">
        <v>42531.030289351853</v>
      </c>
      <c r="G1702" t="s">
        <v>16</v>
      </c>
      <c r="H1702" t="s">
        <v>107</v>
      </c>
      <c r="I1702" t="s">
        <v>18</v>
      </c>
      <c r="J1702" t="s">
        <v>19</v>
      </c>
      <c r="K1702">
        <v>10022</v>
      </c>
      <c r="L1702" t="s">
        <v>20</v>
      </c>
      <c r="M1702" t="s">
        <v>21</v>
      </c>
      <c r="N1702" t="s">
        <v>36</v>
      </c>
      <c r="O1702" t="s">
        <v>258</v>
      </c>
      <c r="P1702" s="14" t="str">
        <f t="shared" si="234"/>
        <v>Jeff Young</v>
      </c>
      <c r="Q1702" s="14" t="str">
        <f t="shared" si="235"/>
        <v>Jeff Young</v>
      </c>
      <c r="R1702" t="s">
        <v>33</v>
      </c>
      <c r="S1702" s="7">
        <f t="shared" si="236"/>
        <v>6</v>
      </c>
      <c r="T1702" s="7" t="str">
        <f t="shared" si="237"/>
        <v>Medium</v>
      </c>
      <c r="U1702" s="7" t="str">
        <f t="shared" si="238"/>
        <v>MEDIUM</v>
      </c>
      <c r="V1702" s="7" t="str">
        <f t="shared" si="239"/>
        <v>medium</v>
      </c>
      <c r="W1702" s="7" t="str">
        <f t="shared" si="240"/>
        <v>Medium</v>
      </c>
      <c r="X1702" s="9" t="str">
        <f>LEFT(A1702,2)</f>
        <v>10</v>
      </c>
      <c r="Y1702" s="9" t="str">
        <f>RIGHT(A1702,3)</f>
        <v>204</v>
      </c>
      <c r="Z1702" s="9" t="str">
        <f t="shared" si="241"/>
        <v>ic Car</v>
      </c>
      <c r="AA1702" s="9" t="str">
        <f t="shared" si="242"/>
        <v>ppe</v>
      </c>
    </row>
    <row r="1703" spans="1:27" x14ac:dyDescent="0.25">
      <c r="A1703">
        <v>10212</v>
      </c>
      <c r="B1703">
        <v>45</v>
      </c>
      <c r="C1703">
        <v>88.14</v>
      </c>
      <c r="D1703">
        <v>1</v>
      </c>
      <c r="E1703" s="1">
        <v>41881.036805555559</v>
      </c>
      <c r="F1703" s="1">
        <v>41882.652812499997</v>
      </c>
      <c r="G1703" t="s">
        <v>16</v>
      </c>
      <c r="H1703" t="s">
        <v>107</v>
      </c>
      <c r="I1703" t="s">
        <v>103</v>
      </c>
      <c r="K1703">
        <v>28034</v>
      </c>
      <c r="L1703" t="s">
        <v>104</v>
      </c>
      <c r="M1703" t="s">
        <v>27</v>
      </c>
      <c r="N1703" t="s">
        <v>105</v>
      </c>
      <c r="O1703" t="s">
        <v>106</v>
      </c>
      <c r="P1703" s="14" t="str">
        <f t="shared" si="234"/>
        <v>Diego Freyre</v>
      </c>
      <c r="Q1703" s="14" t="str">
        <f t="shared" si="235"/>
        <v>Diego Freyre</v>
      </c>
      <c r="R1703" t="s">
        <v>33</v>
      </c>
      <c r="S1703" s="7">
        <f t="shared" si="236"/>
        <v>6</v>
      </c>
      <c r="T1703" s="7" t="str">
        <f t="shared" si="237"/>
        <v>Medium</v>
      </c>
      <c r="U1703" s="7" t="str">
        <f t="shared" si="238"/>
        <v>MEDIUM</v>
      </c>
      <c r="V1703" s="7" t="str">
        <f t="shared" si="239"/>
        <v>medium</v>
      </c>
      <c r="W1703" s="7" t="str">
        <f t="shared" si="240"/>
        <v>Medium</v>
      </c>
      <c r="X1703" s="9" t="str">
        <f>LEFT(A1703,2)</f>
        <v>10</v>
      </c>
      <c r="Y1703" s="9" t="str">
        <f>RIGHT(A1703,3)</f>
        <v>212</v>
      </c>
      <c r="Z1703" s="9" t="str">
        <f t="shared" si="241"/>
        <v>ic Car</v>
      </c>
      <c r="AA1703" s="9" t="str">
        <f t="shared" si="242"/>
        <v>ppe</v>
      </c>
    </row>
    <row r="1704" spans="1:27" x14ac:dyDescent="0.25">
      <c r="A1704">
        <v>10227</v>
      </c>
      <c r="B1704">
        <v>47</v>
      </c>
      <c r="C1704">
        <v>88.14</v>
      </c>
      <c r="D1704">
        <v>14</v>
      </c>
      <c r="E1704" s="1">
        <v>42694.954861111109</v>
      </c>
      <c r="F1704" s="1">
        <v>42697.558564814812</v>
      </c>
      <c r="G1704" t="s">
        <v>16</v>
      </c>
      <c r="H1704" t="s">
        <v>107</v>
      </c>
      <c r="I1704" t="s">
        <v>127</v>
      </c>
      <c r="K1704">
        <v>69004</v>
      </c>
      <c r="L1704" t="s">
        <v>26</v>
      </c>
      <c r="M1704" t="s">
        <v>27</v>
      </c>
      <c r="N1704" t="s">
        <v>128</v>
      </c>
      <c r="O1704" t="s">
        <v>129</v>
      </c>
      <c r="P1704" s="14" t="str">
        <f t="shared" si="234"/>
        <v>Mary Saveley</v>
      </c>
      <c r="Q1704" s="14" t="str">
        <f t="shared" si="235"/>
        <v>Mary Saveley</v>
      </c>
      <c r="R1704" t="s">
        <v>33</v>
      </c>
      <c r="S1704" s="7">
        <f t="shared" si="236"/>
        <v>6</v>
      </c>
      <c r="T1704" s="7" t="str">
        <f t="shared" si="237"/>
        <v>Medium</v>
      </c>
      <c r="U1704" s="7" t="str">
        <f t="shared" si="238"/>
        <v>MEDIUM</v>
      </c>
      <c r="V1704" s="7" t="str">
        <f t="shared" si="239"/>
        <v>medium</v>
      </c>
      <c r="W1704" s="7" t="str">
        <f t="shared" si="240"/>
        <v>Medium</v>
      </c>
      <c r="X1704" s="9" t="str">
        <f>LEFT(A1704,2)</f>
        <v>10</v>
      </c>
      <c r="Y1704" s="9" t="str">
        <f>RIGHT(A1704,3)</f>
        <v>227</v>
      </c>
      <c r="Z1704" s="9" t="str">
        <f t="shared" si="241"/>
        <v>ic Car</v>
      </c>
      <c r="AA1704" s="9" t="str">
        <f t="shared" si="242"/>
        <v>ppe</v>
      </c>
    </row>
    <row r="1705" spans="1:27" x14ac:dyDescent="0.25">
      <c r="A1705">
        <v>10241</v>
      </c>
      <c r="B1705">
        <v>47</v>
      </c>
      <c r="C1705">
        <v>94.5</v>
      </c>
      <c r="D1705">
        <v>6</v>
      </c>
      <c r="E1705" s="1">
        <v>41657.963888888888</v>
      </c>
      <c r="F1705" s="1">
        <v>41660.496874999997</v>
      </c>
      <c r="G1705" t="s">
        <v>16</v>
      </c>
      <c r="H1705" t="s">
        <v>107</v>
      </c>
      <c r="I1705" t="s">
        <v>280</v>
      </c>
      <c r="K1705">
        <v>67000</v>
      </c>
      <c r="L1705" t="s">
        <v>26</v>
      </c>
      <c r="M1705" t="s">
        <v>27</v>
      </c>
      <c r="N1705" t="s">
        <v>281</v>
      </c>
      <c r="O1705" t="s">
        <v>282</v>
      </c>
      <c r="P1705" s="14" t="str">
        <f t="shared" si="234"/>
        <v>Frederique Citeaux</v>
      </c>
      <c r="Q1705" s="14" t="str">
        <f t="shared" si="235"/>
        <v>Frederique Citeaux</v>
      </c>
      <c r="R1705" t="s">
        <v>33</v>
      </c>
      <c r="S1705" s="7">
        <f t="shared" si="236"/>
        <v>6</v>
      </c>
      <c r="T1705" s="7" t="str">
        <f t="shared" si="237"/>
        <v>Medium</v>
      </c>
      <c r="U1705" s="7" t="str">
        <f t="shared" si="238"/>
        <v>MEDIUM</v>
      </c>
      <c r="V1705" s="7" t="str">
        <f t="shared" si="239"/>
        <v>medium</v>
      </c>
      <c r="W1705" s="7" t="str">
        <f t="shared" si="240"/>
        <v>Medium</v>
      </c>
      <c r="X1705" s="9" t="str">
        <f>LEFT(A1705,2)</f>
        <v>10</v>
      </c>
      <c r="Y1705" s="9" t="str">
        <f>RIGHT(A1705,3)</f>
        <v>241</v>
      </c>
      <c r="Z1705" s="9" t="str">
        <f t="shared" si="241"/>
        <v>ic Car</v>
      </c>
      <c r="AA1705" s="9" t="str">
        <f t="shared" si="242"/>
        <v>ppe</v>
      </c>
    </row>
    <row r="1706" spans="1:27" x14ac:dyDescent="0.25">
      <c r="A1706">
        <v>10267</v>
      </c>
      <c r="B1706">
        <v>38</v>
      </c>
      <c r="C1706">
        <v>87.24</v>
      </c>
      <c r="D1706">
        <v>3</v>
      </c>
      <c r="E1706" s="1">
        <v>41810.083333333336</v>
      </c>
      <c r="F1706" s="1">
        <v>41812.844953703701</v>
      </c>
      <c r="G1706" t="s">
        <v>16</v>
      </c>
      <c r="H1706" t="s">
        <v>107</v>
      </c>
      <c r="I1706" t="s">
        <v>18</v>
      </c>
      <c r="J1706" t="s">
        <v>19</v>
      </c>
      <c r="K1706">
        <v>10022</v>
      </c>
      <c r="L1706" t="s">
        <v>20</v>
      </c>
      <c r="M1706" t="s">
        <v>21</v>
      </c>
      <c r="N1706" t="s">
        <v>36</v>
      </c>
      <c r="O1706" t="s">
        <v>258</v>
      </c>
      <c r="P1706" s="14" t="str">
        <f t="shared" si="234"/>
        <v>Jeff Young</v>
      </c>
      <c r="Q1706" s="14" t="str">
        <f t="shared" si="235"/>
        <v>Jeff Young</v>
      </c>
      <c r="R1706" t="s">
        <v>33</v>
      </c>
      <c r="S1706" s="7">
        <f t="shared" si="236"/>
        <v>6</v>
      </c>
      <c r="T1706" s="7" t="str">
        <f t="shared" si="237"/>
        <v>Medium</v>
      </c>
      <c r="U1706" s="7" t="str">
        <f t="shared" si="238"/>
        <v>MEDIUM</v>
      </c>
      <c r="V1706" s="7" t="str">
        <f t="shared" si="239"/>
        <v>medium</v>
      </c>
      <c r="W1706" s="7" t="str">
        <f t="shared" si="240"/>
        <v>Medium</v>
      </c>
      <c r="X1706" s="9" t="str">
        <f>LEFT(A1706,2)</f>
        <v>10</v>
      </c>
      <c r="Y1706" s="9" t="str">
        <f>RIGHT(A1706,3)</f>
        <v>267</v>
      </c>
      <c r="Z1706" s="9" t="str">
        <f t="shared" si="241"/>
        <v>ic Car</v>
      </c>
      <c r="AA1706" s="9" t="str">
        <f t="shared" si="242"/>
        <v>ppe</v>
      </c>
    </row>
    <row r="1707" spans="1:27" x14ac:dyDescent="0.25">
      <c r="A1707">
        <v>10279</v>
      </c>
      <c r="B1707">
        <v>49</v>
      </c>
      <c r="C1707">
        <v>79.97</v>
      </c>
      <c r="D1707">
        <v>3</v>
      </c>
      <c r="E1707" s="1">
        <v>41913.958333333336</v>
      </c>
      <c r="F1707" s="1">
        <v>41915.712557870371</v>
      </c>
      <c r="G1707" t="s">
        <v>16</v>
      </c>
      <c r="H1707" t="s">
        <v>107</v>
      </c>
      <c r="I1707" t="s">
        <v>103</v>
      </c>
      <c r="K1707">
        <v>28034</v>
      </c>
      <c r="L1707" t="s">
        <v>104</v>
      </c>
      <c r="M1707" t="s">
        <v>27</v>
      </c>
      <c r="N1707" t="s">
        <v>105</v>
      </c>
      <c r="O1707" t="s">
        <v>106</v>
      </c>
      <c r="P1707" s="14" t="str">
        <f t="shared" si="234"/>
        <v>Diego Freyre</v>
      </c>
      <c r="Q1707" s="14" t="str">
        <f t="shared" si="235"/>
        <v>Diego Freyre</v>
      </c>
      <c r="R1707" t="s">
        <v>33</v>
      </c>
      <c r="S1707" s="7">
        <f t="shared" si="236"/>
        <v>6</v>
      </c>
      <c r="T1707" s="7" t="str">
        <f t="shared" si="237"/>
        <v>Medium</v>
      </c>
      <c r="U1707" s="7" t="str">
        <f t="shared" si="238"/>
        <v>MEDIUM</v>
      </c>
      <c r="V1707" s="7" t="str">
        <f t="shared" si="239"/>
        <v>medium</v>
      </c>
      <c r="W1707" s="7" t="str">
        <f t="shared" si="240"/>
        <v>Medium</v>
      </c>
      <c r="X1707" s="9" t="str">
        <f>LEFT(A1707,2)</f>
        <v>10</v>
      </c>
      <c r="Y1707" s="9" t="str">
        <f>RIGHT(A1707,3)</f>
        <v>279</v>
      </c>
      <c r="Z1707" s="9" t="str">
        <f t="shared" si="241"/>
        <v>ic Car</v>
      </c>
      <c r="AA1707" s="9" t="str">
        <f t="shared" si="242"/>
        <v>ppe</v>
      </c>
    </row>
    <row r="1708" spans="1:27" x14ac:dyDescent="0.25">
      <c r="A1708">
        <v>10288</v>
      </c>
      <c r="B1708">
        <v>35</v>
      </c>
      <c r="C1708">
        <v>80.87</v>
      </c>
      <c r="D1708">
        <v>9</v>
      </c>
      <c r="E1708" s="1">
        <v>41128.996527777781</v>
      </c>
      <c r="F1708" s="1">
        <v>41129.952314814815</v>
      </c>
      <c r="G1708" t="s">
        <v>16</v>
      </c>
      <c r="H1708" t="s">
        <v>107</v>
      </c>
      <c r="I1708" t="s">
        <v>115</v>
      </c>
      <c r="K1708">
        <v>69045</v>
      </c>
      <c r="L1708" t="s">
        <v>115</v>
      </c>
      <c r="M1708" t="s">
        <v>57</v>
      </c>
      <c r="N1708" t="s">
        <v>230</v>
      </c>
      <c r="O1708" t="s">
        <v>231</v>
      </c>
      <c r="P1708" s="14" t="str">
        <f t="shared" si="234"/>
        <v>Wendy Victorino</v>
      </c>
      <c r="Q1708" s="14" t="str">
        <f t="shared" si="235"/>
        <v>Wendy Victorino</v>
      </c>
      <c r="R1708" t="s">
        <v>24</v>
      </c>
      <c r="S1708" s="7">
        <f t="shared" si="236"/>
        <v>5</v>
      </c>
      <c r="T1708" s="7" t="str">
        <f t="shared" si="237"/>
        <v>Small</v>
      </c>
      <c r="U1708" s="7" t="str">
        <f t="shared" si="238"/>
        <v>SMALL</v>
      </c>
      <c r="V1708" s="7" t="str">
        <f t="shared" si="239"/>
        <v>small</v>
      </c>
      <c r="W1708" s="7" t="str">
        <f t="shared" si="240"/>
        <v>Small</v>
      </c>
      <c r="X1708" s="9" t="str">
        <f>LEFT(A1708,2)</f>
        <v>10</v>
      </c>
      <c r="Y1708" s="9" t="str">
        <f>RIGHT(A1708,3)</f>
        <v>288</v>
      </c>
      <c r="Z1708" s="9" t="str">
        <f t="shared" si="241"/>
        <v>ic Car</v>
      </c>
      <c r="AA1708" s="9" t="str">
        <f t="shared" si="242"/>
        <v>ppe</v>
      </c>
    </row>
    <row r="1709" spans="1:27" x14ac:dyDescent="0.25">
      <c r="A1709">
        <v>10302</v>
      </c>
      <c r="B1709">
        <v>49</v>
      </c>
      <c r="C1709">
        <v>100</v>
      </c>
      <c r="D1709">
        <v>5</v>
      </c>
      <c r="E1709" s="1">
        <v>41249.03402777778</v>
      </c>
      <c r="F1709" s="1">
        <v>41249.922175925924</v>
      </c>
      <c r="G1709" t="s">
        <v>16</v>
      </c>
      <c r="H1709" t="s">
        <v>107</v>
      </c>
      <c r="I1709" t="s">
        <v>97</v>
      </c>
      <c r="K1709" t="s">
        <v>98</v>
      </c>
      <c r="L1709" t="s">
        <v>99</v>
      </c>
      <c r="M1709" t="s">
        <v>27</v>
      </c>
      <c r="N1709" t="s">
        <v>100</v>
      </c>
      <c r="O1709" t="s">
        <v>101</v>
      </c>
      <c r="P1709" s="14" t="str">
        <f t="shared" si="234"/>
        <v>Elizabeth Devon</v>
      </c>
      <c r="Q1709" s="14" t="str">
        <f t="shared" si="235"/>
        <v>Elizabeth Devon</v>
      </c>
      <c r="R1709" t="s">
        <v>33</v>
      </c>
      <c r="S1709" s="7">
        <f t="shared" si="236"/>
        <v>6</v>
      </c>
      <c r="T1709" s="7" t="str">
        <f t="shared" si="237"/>
        <v>Medium</v>
      </c>
      <c r="U1709" s="7" t="str">
        <f t="shared" si="238"/>
        <v>MEDIUM</v>
      </c>
      <c r="V1709" s="7" t="str">
        <f t="shared" si="239"/>
        <v>medium</v>
      </c>
      <c r="W1709" s="7" t="str">
        <f t="shared" si="240"/>
        <v>Medium</v>
      </c>
      <c r="X1709" s="9" t="str">
        <f>LEFT(A1709,2)</f>
        <v>10</v>
      </c>
      <c r="Y1709" s="9" t="str">
        <f>RIGHT(A1709,3)</f>
        <v>302</v>
      </c>
      <c r="Z1709" s="9" t="str">
        <f t="shared" si="241"/>
        <v>ic Car</v>
      </c>
      <c r="AA1709" s="9" t="str">
        <f t="shared" si="242"/>
        <v>ppe</v>
      </c>
    </row>
    <row r="1710" spans="1:27" x14ac:dyDescent="0.25">
      <c r="A1710">
        <v>10311</v>
      </c>
      <c r="B1710">
        <v>28</v>
      </c>
      <c r="C1710">
        <v>93.6</v>
      </c>
      <c r="D1710">
        <v>4</v>
      </c>
      <c r="E1710" s="1">
        <v>42075.978472222225</v>
      </c>
      <c r="F1710" s="1">
        <v>42078.446134259262</v>
      </c>
      <c r="G1710" t="s">
        <v>16</v>
      </c>
      <c r="H1710" t="s">
        <v>107</v>
      </c>
      <c r="I1710" t="s">
        <v>103</v>
      </c>
      <c r="K1710">
        <v>28034</v>
      </c>
      <c r="L1710" t="s">
        <v>104</v>
      </c>
      <c r="M1710" t="s">
        <v>27</v>
      </c>
      <c r="N1710" t="s">
        <v>105</v>
      </c>
      <c r="O1710" t="s">
        <v>106</v>
      </c>
      <c r="P1710" s="14" t="str">
        <f t="shared" si="234"/>
        <v>Diego Freyre</v>
      </c>
      <c r="Q1710" s="14" t="str">
        <f t="shared" si="235"/>
        <v>Diego Freyre</v>
      </c>
      <c r="R1710" t="s">
        <v>24</v>
      </c>
      <c r="S1710" s="7">
        <f t="shared" si="236"/>
        <v>5</v>
      </c>
      <c r="T1710" s="7" t="str">
        <f t="shared" si="237"/>
        <v>Small</v>
      </c>
      <c r="U1710" s="7" t="str">
        <f t="shared" si="238"/>
        <v>SMALL</v>
      </c>
      <c r="V1710" s="7" t="str">
        <f t="shared" si="239"/>
        <v>small</v>
      </c>
      <c r="W1710" s="7" t="str">
        <f t="shared" si="240"/>
        <v>Small</v>
      </c>
      <c r="X1710" s="9" t="str">
        <f>LEFT(A1710,2)</f>
        <v>10</v>
      </c>
      <c r="Y1710" s="9" t="str">
        <f>RIGHT(A1710,3)</f>
        <v>311</v>
      </c>
      <c r="Z1710" s="9" t="str">
        <f t="shared" si="241"/>
        <v>ic Car</v>
      </c>
      <c r="AA1710" s="9" t="str">
        <f t="shared" si="242"/>
        <v>ppe</v>
      </c>
    </row>
    <row r="1711" spans="1:27" x14ac:dyDescent="0.25">
      <c r="A1711">
        <v>10321</v>
      </c>
      <c r="B1711">
        <v>30</v>
      </c>
      <c r="C1711">
        <v>72.7</v>
      </c>
      <c r="D1711">
        <v>1</v>
      </c>
      <c r="E1711" s="1">
        <v>42015.002083333333</v>
      </c>
      <c r="F1711" s="1">
        <v>42016.797951388886</v>
      </c>
      <c r="G1711" t="s">
        <v>16</v>
      </c>
      <c r="H1711" t="s">
        <v>107</v>
      </c>
      <c r="I1711" t="s">
        <v>94</v>
      </c>
      <c r="J1711" t="s">
        <v>72</v>
      </c>
      <c r="K1711">
        <v>50553</v>
      </c>
      <c r="L1711" t="s">
        <v>20</v>
      </c>
      <c r="M1711" t="s">
        <v>21</v>
      </c>
      <c r="N1711" t="s">
        <v>95</v>
      </c>
      <c r="O1711" t="s">
        <v>96</v>
      </c>
      <c r="P1711" s="14" t="str">
        <f t="shared" si="234"/>
        <v>Violeta Benitez</v>
      </c>
      <c r="Q1711" s="14" t="str">
        <f t="shared" si="235"/>
        <v>Violeta Benitez</v>
      </c>
      <c r="R1711" t="s">
        <v>24</v>
      </c>
      <c r="S1711" s="7">
        <f t="shared" si="236"/>
        <v>5</v>
      </c>
      <c r="T1711" s="7" t="str">
        <f t="shared" si="237"/>
        <v>Small</v>
      </c>
      <c r="U1711" s="7" t="str">
        <f t="shared" si="238"/>
        <v>SMALL</v>
      </c>
      <c r="V1711" s="7" t="str">
        <f t="shared" si="239"/>
        <v>small</v>
      </c>
      <c r="W1711" s="7" t="str">
        <f t="shared" si="240"/>
        <v>Small</v>
      </c>
      <c r="X1711" s="9" t="str">
        <f>LEFT(A1711,2)</f>
        <v>10</v>
      </c>
      <c r="Y1711" s="9" t="str">
        <f>RIGHT(A1711,3)</f>
        <v>321</v>
      </c>
      <c r="Z1711" s="9" t="str">
        <f t="shared" si="241"/>
        <v>ic Car</v>
      </c>
      <c r="AA1711" s="9" t="str">
        <f t="shared" si="242"/>
        <v>ppe</v>
      </c>
    </row>
    <row r="1712" spans="1:27" x14ac:dyDescent="0.25">
      <c r="A1712">
        <v>10332</v>
      </c>
      <c r="B1712">
        <v>39</v>
      </c>
      <c r="C1712">
        <v>86.72</v>
      </c>
      <c r="D1712">
        <v>7</v>
      </c>
      <c r="E1712" s="1">
        <v>42314.046527777777</v>
      </c>
      <c r="F1712" s="1">
        <v>42316.770543981482</v>
      </c>
      <c r="G1712" t="s">
        <v>16</v>
      </c>
      <c r="H1712" t="s">
        <v>107</v>
      </c>
      <c r="I1712" t="s">
        <v>265</v>
      </c>
      <c r="K1712" t="s">
        <v>266</v>
      </c>
      <c r="L1712" t="s">
        <v>99</v>
      </c>
      <c r="M1712" t="s">
        <v>27</v>
      </c>
      <c r="N1712" t="s">
        <v>267</v>
      </c>
      <c r="O1712" t="s">
        <v>55</v>
      </c>
      <c r="P1712" s="14" t="str">
        <f t="shared" si="234"/>
        <v>Victoria Ashworth</v>
      </c>
      <c r="Q1712" s="14" t="str">
        <f t="shared" si="235"/>
        <v>Victoria Ashworth</v>
      </c>
      <c r="R1712" t="s">
        <v>33</v>
      </c>
      <c r="S1712" s="7">
        <f t="shared" si="236"/>
        <v>6</v>
      </c>
      <c r="T1712" s="7" t="str">
        <f t="shared" si="237"/>
        <v>Medium</v>
      </c>
      <c r="U1712" s="7" t="str">
        <f t="shared" si="238"/>
        <v>MEDIUM</v>
      </c>
      <c r="V1712" s="7" t="str">
        <f t="shared" si="239"/>
        <v>medium</v>
      </c>
      <c r="W1712" s="7" t="str">
        <f t="shared" si="240"/>
        <v>Medium</v>
      </c>
      <c r="X1712" s="9" t="str">
        <f>LEFT(A1712,2)</f>
        <v>10</v>
      </c>
      <c r="Y1712" s="9" t="str">
        <f>RIGHT(A1712,3)</f>
        <v>332</v>
      </c>
      <c r="Z1712" s="9" t="str">
        <f t="shared" si="241"/>
        <v>ic Car</v>
      </c>
      <c r="AA1712" s="9" t="str">
        <f t="shared" si="242"/>
        <v>ppe</v>
      </c>
    </row>
    <row r="1713" spans="1:27" x14ac:dyDescent="0.25">
      <c r="A1713">
        <v>10346</v>
      </c>
      <c r="B1713">
        <v>25</v>
      </c>
      <c r="C1713">
        <v>100</v>
      </c>
      <c r="D1713">
        <v>1</v>
      </c>
      <c r="E1713" s="1">
        <v>41575.006249999999</v>
      </c>
      <c r="F1713" s="1">
        <v>41577.021620370368</v>
      </c>
      <c r="G1713" t="s">
        <v>16</v>
      </c>
      <c r="H1713" t="s">
        <v>107</v>
      </c>
      <c r="I1713" t="s">
        <v>283</v>
      </c>
      <c r="J1713" t="s">
        <v>284</v>
      </c>
      <c r="K1713">
        <v>83030</v>
      </c>
      <c r="L1713" t="s">
        <v>20</v>
      </c>
      <c r="M1713" t="s">
        <v>21</v>
      </c>
      <c r="N1713" t="s">
        <v>67</v>
      </c>
      <c r="O1713" t="s">
        <v>221</v>
      </c>
      <c r="P1713" s="14" t="str">
        <f t="shared" si="234"/>
        <v>Sue King</v>
      </c>
      <c r="Q1713" s="14" t="str">
        <f t="shared" si="235"/>
        <v>Sue King</v>
      </c>
      <c r="R1713" t="s">
        <v>24</v>
      </c>
      <c r="S1713" s="7">
        <f t="shared" si="236"/>
        <v>5</v>
      </c>
      <c r="T1713" s="7" t="str">
        <f t="shared" si="237"/>
        <v>Small</v>
      </c>
      <c r="U1713" s="7" t="str">
        <f t="shared" si="238"/>
        <v>SMALL</v>
      </c>
      <c r="V1713" s="7" t="str">
        <f t="shared" si="239"/>
        <v>small</v>
      </c>
      <c r="W1713" s="7" t="str">
        <f t="shared" si="240"/>
        <v>Small</v>
      </c>
      <c r="X1713" s="9" t="str">
        <f>LEFT(A1713,2)</f>
        <v>10</v>
      </c>
      <c r="Y1713" s="9" t="str">
        <f>RIGHT(A1713,3)</f>
        <v>346</v>
      </c>
      <c r="Z1713" s="9" t="str">
        <f t="shared" si="241"/>
        <v>ic Car</v>
      </c>
      <c r="AA1713" s="9" t="str">
        <f t="shared" si="242"/>
        <v>ppe</v>
      </c>
    </row>
    <row r="1714" spans="1:27" x14ac:dyDescent="0.25">
      <c r="A1714">
        <v>10368</v>
      </c>
      <c r="B1714">
        <v>40</v>
      </c>
      <c r="C1714">
        <v>100</v>
      </c>
      <c r="D1714">
        <v>2</v>
      </c>
      <c r="E1714" s="1">
        <v>41992.95416666667</v>
      </c>
      <c r="F1714" s="1">
        <v>41992.98810185185</v>
      </c>
      <c r="G1714" t="s">
        <v>16</v>
      </c>
      <c r="H1714" t="s">
        <v>107</v>
      </c>
      <c r="I1714" t="s">
        <v>156</v>
      </c>
      <c r="J1714" t="s">
        <v>35</v>
      </c>
      <c r="K1714">
        <v>97562</v>
      </c>
      <c r="L1714" t="s">
        <v>20</v>
      </c>
      <c r="M1714" t="s">
        <v>21</v>
      </c>
      <c r="N1714" t="s">
        <v>157</v>
      </c>
      <c r="O1714" t="s">
        <v>158</v>
      </c>
      <c r="P1714" s="14" t="str">
        <f t="shared" si="234"/>
        <v>Valarie Nelson</v>
      </c>
      <c r="Q1714" s="14" t="str">
        <f t="shared" si="235"/>
        <v>Valarie Nelson</v>
      </c>
      <c r="R1714" t="s">
        <v>33</v>
      </c>
      <c r="S1714" s="7">
        <f t="shared" si="236"/>
        <v>6</v>
      </c>
      <c r="T1714" s="7" t="str">
        <f t="shared" si="237"/>
        <v>Medium</v>
      </c>
      <c r="U1714" s="7" t="str">
        <f t="shared" si="238"/>
        <v>MEDIUM</v>
      </c>
      <c r="V1714" s="7" t="str">
        <f t="shared" si="239"/>
        <v>medium</v>
      </c>
      <c r="W1714" s="7" t="str">
        <f t="shared" si="240"/>
        <v>Medium</v>
      </c>
      <c r="X1714" s="9" t="str">
        <f>LEFT(A1714,2)</f>
        <v>10</v>
      </c>
      <c r="Y1714" s="9" t="str">
        <f>RIGHT(A1714,3)</f>
        <v>368</v>
      </c>
      <c r="Z1714" s="9" t="str">
        <f t="shared" si="241"/>
        <v>ic Car</v>
      </c>
      <c r="AA1714" s="9" t="str">
        <f t="shared" si="242"/>
        <v>ppe</v>
      </c>
    </row>
    <row r="1715" spans="1:27" x14ac:dyDescent="0.25">
      <c r="A1715">
        <v>10380</v>
      </c>
      <c r="B1715">
        <v>36</v>
      </c>
      <c r="C1715">
        <v>37.5</v>
      </c>
      <c r="D1715">
        <v>6</v>
      </c>
      <c r="E1715" s="1">
        <v>42430.061111111114</v>
      </c>
      <c r="F1715" s="1">
        <v>42430.883460648147</v>
      </c>
      <c r="G1715" t="s">
        <v>16</v>
      </c>
      <c r="H1715" t="s">
        <v>107</v>
      </c>
      <c r="I1715" t="s">
        <v>103</v>
      </c>
      <c r="K1715">
        <v>28034</v>
      </c>
      <c r="L1715" t="s">
        <v>104</v>
      </c>
      <c r="M1715" t="s">
        <v>27</v>
      </c>
      <c r="N1715" t="s">
        <v>105</v>
      </c>
      <c r="O1715" t="s">
        <v>106</v>
      </c>
      <c r="P1715" s="14" t="str">
        <f t="shared" si="234"/>
        <v>Diego Freyre</v>
      </c>
      <c r="Q1715" s="14" t="str">
        <f t="shared" si="235"/>
        <v>Diego Freyre</v>
      </c>
      <c r="R1715" t="s">
        <v>24</v>
      </c>
      <c r="S1715" s="7">
        <f t="shared" si="236"/>
        <v>5</v>
      </c>
      <c r="T1715" s="7" t="str">
        <f t="shared" si="237"/>
        <v>Small</v>
      </c>
      <c r="U1715" s="7" t="str">
        <f t="shared" si="238"/>
        <v>SMALL</v>
      </c>
      <c r="V1715" s="7" t="str">
        <f t="shared" si="239"/>
        <v>small</v>
      </c>
      <c r="W1715" s="7" t="str">
        <f t="shared" si="240"/>
        <v>Small</v>
      </c>
      <c r="X1715" s="9" t="str">
        <f>LEFT(A1715,2)</f>
        <v>10</v>
      </c>
      <c r="Y1715" s="9" t="str">
        <f>RIGHT(A1715,3)</f>
        <v>380</v>
      </c>
      <c r="Z1715" s="9" t="str">
        <f t="shared" si="241"/>
        <v>ic Car</v>
      </c>
      <c r="AA1715" s="9" t="str">
        <f t="shared" si="242"/>
        <v>ppe</v>
      </c>
    </row>
    <row r="1716" spans="1:27" x14ac:dyDescent="0.25">
      <c r="A1716">
        <v>10407</v>
      </c>
      <c r="B1716">
        <v>76</v>
      </c>
      <c r="C1716">
        <v>94.5</v>
      </c>
      <c r="D1716">
        <v>6</v>
      </c>
      <c r="E1716" s="1">
        <v>41496.002083333333</v>
      </c>
      <c r="F1716" s="1">
        <v>41497.133090277777</v>
      </c>
      <c r="G1716" t="s">
        <v>222</v>
      </c>
      <c r="H1716" t="s">
        <v>107</v>
      </c>
      <c r="I1716" t="s">
        <v>220</v>
      </c>
      <c r="J1716" t="s">
        <v>35</v>
      </c>
      <c r="K1716">
        <v>94217</v>
      </c>
      <c r="L1716" t="s">
        <v>20</v>
      </c>
      <c r="M1716" t="s">
        <v>21</v>
      </c>
      <c r="N1716" t="s">
        <v>60</v>
      </c>
      <c r="O1716" t="s">
        <v>221</v>
      </c>
      <c r="P1716" s="14" t="str">
        <f t="shared" si="234"/>
        <v>Sue Frick</v>
      </c>
      <c r="Q1716" s="14" t="str">
        <f t="shared" si="235"/>
        <v>Sue Frick</v>
      </c>
      <c r="R1716" t="s">
        <v>89</v>
      </c>
      <c r="S1716" s="7">
        <f t="shared" si="236"/>
        <v>5</v>
      </c>
      <c r="T1716" s="7" t="str">
        <f t="shared" si="237"/>
        <v>Large</v>
      </c>
      <c r="U1716" s="7" t="str">
        <f t="shared" si="238"/>
        <v>LARGE</v>
      </c>
      <c r="V1716" s="7" t="str">
        <f t="shared" si="239"/>
        <v>large</v>
      </c>
      <c r="W1716" s="7" t="str">
        <f t="shared" si="240"/>
        <v>Large</v>
      </c>
      <c r="X1716" s="9" t="str">
        <f>LEFT(A1716,2)</f>
        <v>10</v>
      </c>
      <c r="Y1716" s="9" t="str">
        <f>RIGHT(A1716,3)</f>
        <v>407</v>
      </c>
      <c r="Z1716" s="9" t="str">
        <f t="shared" si="241"/>
        <v>ic Car</v>
      </c>
      <c r="AA1716" s="9" t="str">
        <f t="shared" si="242"/>
        <v>Hol</v>
      </c>
    </row>
    <row r="1717" spans="1:27" x14ac:dyDescent="0.25">
      <c r="A1717">
        <v>10420</v>
      </c>
      <c r="B1717">
        <v>39</v>
      </c>
      <c r="C1717">
        <v>100</v>
      </c>
      <c r="D1717">
        <v>9</v>
      </c>
      <c r="E1717" s="1">
        <v>41797.044444444444</v>
      </c>
      <c r="F1717" s="1">
        <v>41799.451562499999</v>
      </c>
      <c r="G1717" t="s">
        <v>171</v>
      </c>
      <c r="H1717" t="s">
        <v>107</v>
      </c>
      <c r="I1717" t="s">
        <v>90</v>
      </c>
      <c r="J1717" t="s">
        <v>91</v>
      </c>
      <c r="K1717">
        <v>2067</v>
      </c>
      <c r="L1717" t="s">
        <v>56</v>
      </c>
      <c r="M1717" t="s">
        <v>57</v>
      </c>
      <c r="N1717" t="s">
        <v>92</v>
      </c>
      <c r="O1717" t="s">
        <v>93</v>
      </c>
      <c r="P1717" s="14" t="str">
        <f t="shared" si="234"/>
        <v>Adrian Huxley</v>
      </c>
      <c r="Q1717" s="14" t="str">
        <f t="shared" si="235"/>
        <v>Adrian Huxley</v>
      </c>
      <c r="R1717" t="s">
        <v>33</v>
      </c>
      <c r="S1717" s="7">
        <f t="shared" si="236"/>
        <v>6</v>
      </c>
      <c r="T1717" s="7" t="str">
        <f t="shared" si="237"/>
        <v>Medium</v>
      </c>
      <c r="U1717" s="7" t="str">
        <f t="shared" si="238"/>
        <v>MEDIUM</v>
      </c>
      <c r="V1717" s="7" t="str">
        <f t="shared" si="239"/>
        <v>medium</v>
      </c>
      <c r="W1717" s="7" t="str">
        <f t="shared" si="240"/>
        <v>Medium</v>
      </c>
      <c r="X1717" s="9" t="str">
        <f>LEFT(A1717,2)</f>
        <v>10</v>
      </c>
      <c r="Y1717" s="9" t="str">
        <f>RIGHT(A1717,3)</f>
        <v>420</v>
      </c>
      <c r="Z1717" s="9" t="str">
        <f t="shared" si="241"/>
        <v>ic Car</v>
      </c>
      <c r="AA1717" s="9" t="str">
        <f t="shared" si="242"/>
        <v>Pro</v>
      </c>
    </row>
    <row r="1718" spans="1:27" x14ac:dyDescent="0.25">
      <c r="A1718">
        <v>10104</v>
      </c>
      <c r="B1718">
        <v>44</v>
      </c>
      <c r="C1718">
        <v>39.6</v>
      </c>
      <c r="D1718">
        <v>10</v>
      </c>
      <c r="E1718" s="1">
        <v>41954.020138888889</v>
      </c>
      <c r="F1718" s="1">
        <v>41955.884016203701</v>
      </c>
      <c r="G1718" t="s">
        <v>16</v>
      </c>
      <c r="H1718" t="s">
        <v>107</v>
      </c>
      <c r="I1718" t="s">
        <v>103</v>
      </c>
      <c r="K1718">
        <v>28034</v>
      </c>
      <c r="L1718" t="s">
        <v>104</v>
      </c>
      <c r="M1718" t="s">
        <v>27</v>
      </c>
      <c r="N1718" t="s">
        <v>105</v>
      </c>
      <c r="O1718" t="s">
        <v>106</v>
      </c>
      <c r="P1718" s="14" t="str">
        <f t="shared" si="234"/>
        <v>Diego Freyre</v>
      </c>
      <c r="Q1718" s="14" t="str">
        <f t="shared" si="235"/>
        <v>Diego Freyre</v>
      </c>
      <c r="R1718" t="s">
        <v>24</v>
      </c>
      <c r="S1718" s="7">
        <f t="shared" si="236"/>
        <v>5</v>
      </c>
      <c r="T1718" s="7" t="str">
        <f t="shared" si="237"/>
        <v>Small</v>
      </c>
      <c r="U1718" s="7" t="str">
        <f t="shared" si="238"/>
        <v>SMALL</v>
      </c>
      <c r="V1718" s="7" t="str">
        <f t="shared" si="239"/>
        <v>small</v>
      </c>
      <c r="W1718" s="7" t="str">
        <f t="shared" si="240"/>
        <v>Small</v>
      </c>
      <c r="X1718" s="9" t="str">
        <f>LEFT(A1718,2)</f>
        <v>10</v>
      </c>
      <c r="Y1718" s="9" t="str">
        <f>RIGHT(A1718,3)</f>
        <v>104</v>
      </c>
      <c r="Z1718" s="9" t="str">
        <f t="shared" si="241"/>
        <v>ic Car</v>
      </c>
      <c r="AA1718" s="9" t="str">
        <f t="shared" si="242"/>
        <v>ppe</v>
      </c>
    </row>
    <row r="1719" spans="1:27" x14ac:dyDescent="0.25">
      <c r="A1719">
        <v>10114</v>
      </c>
      <c r="B1719">
        <v>24</v>
      </c>
      <c r="C1719">
        <v>30.06</v>
      </c>
      <c r="D1719">
        <v>1</v>
      </c>
      <c r="E1719" s="1">
        <v>42187.950694444444</v>
      </c>
      <c r="F1719" s="1">
        <v>42188.918668981481</v>
      </c>
      <c r="G1719" t="s">
        <v>16</v>
      </c>
      <c r="H1719" t="s">
        <v>107</v>
      </c>
      <c r="I1719" t="s">
        <v>30</v>
      </c>
      <c r="K1719">
        <v>75012</v>
      </c>
      <c r="L1719" t="s">
        <v>26</v>
      </c>
      <c r="M1719" t="s">
        <v>27</v>
      </c>
      <c r="N1719" t="s">
        <v>223</v>
      </c>
      <c r="O1719" t="s">
        <v>224</v>
      </c>
      <c r="P1719" s="14" t="str">
        <f t="shared" si="234"/>
        <v>Marie Bertrand</v>
      </c>
      <c r="Q1719" s="14" t="str">
        <f t="shared" si="235"/>
        <v>Marie Bertrand</v>
      </c>
      <c r="R1719" t="s">
        <v>24</v>
      </c>
      <c r="S1719" s="7">
        <f t="shared" si="236"/>
        <v>5</v>
      </c>
      <c r="T1719" s="7" t="str">
        <f t="shared" si="237"/>
        <v>Small</v>
      </c>
      <c r="U1719" s="7" t="str">
        <f t="shared" si="238"/>
        <v>SMALL</v>
      </c>
      <c r="V1719" s="7" t="str">
        <f t="shared" si="239"/>
        <v>small</v>
      </c>
      <c r="W1719" s="7" t="str">
        <f t="shared" si="240"/>
        <v>Small</v>
      </c>
      <c r="X1719" s="9" t="str">
        <f>LEFT(A1719,2)</f>
        <v>10</v>
      </c>
      <c r="Y1719" s="9" t="str">
        <f>RIGHT(A1719,3)</f>
        <v>114</v>
      </c>
      <c r="Z1719" s="9" t="str">
        <f t="shared" si="241"/>
        <v>ic Car</v>
      </c>
      <c r="AA1719" s="9" t="str">
        <f t="shared" si="242"/>
        <v>ppe</v>
      </c>
    </row>
    <row r="1720" spans="1:27" x14ac:dyDescent="0.25">
      <c r="A1720">
        <v>10127</v>
      </c>
      <c r="B1720">
        <v>39</v>
      </c>
      <c r="C1720">
        <v>38.19</v>
      </c>
      <c r="D1720">
        <v>12</v>
      </c>
      <c r="E1720" s="1">
        <v>41429.993750000001</v>
      </c>
      <c r="F1720" s="1">
        <v>41431.004444444443</v>
      </c>
      <c r="G1720" t="s">
        <v>16</v>
      </c>
      <c r="H1720" t="s">
        <v>107</v>
      </c>
      <c r="I1720" t="s">
        <v>18</v>
      </c>
      <c r="J1720" t="s">
        <v>19</v>
      </c>
      <c r="K1720">
        <v>10022</v>
      </c>
      <c r="L1720" t="s">
        <v>20</v>
      </c>
      <c r="M1720" t="s">
        <v>21</v>
      </c>
      <c r="N1720" t="s">
        <v>36</v>
      </c>
      <c r="O1720" t="s">
        <v>258</v>
      </c>
      <c r="P1720" s="14" t="str">
        <f t="shared" si="234"/>
        <v>Jeff Young</v>
      </c>
      <c r="Q1720" s="14" t="str">
        <f t="shared" si="235"/>
        <v>Jeff Young</v>
      </c>
      <c r="R1720" t="s">
        <v>24</v>
      </c>
      <c r="S1720" s="7">
        <f t="shared" si="236"/>
        <v>5</v>
      </c>
      <c r="T1720" s="7" t="str">
        <f t="shared" si="237"/>
        <v>Small</v>
      </c>
      <c r="U1720" s="7" t="str">
        <f t="shared" si="238"/>
        <v>SMALL</v>
      </c>
      <c r="V1720" s="7" t="str">
        <f t="shared" si="239"/>
        <v>small</v>
      </c>
      <c r="W1720" s="7" t="str">
        <f t="shared" si="240"/>
        <v>Small</v>
      </c>
      <c r="X1720" s="9" t="str">
        <f>LEFT(A1720,2)</f>
        <v>10</v>
      </c>
      <c r="Y1720" s="9" t="str">
        <f>RIGHT(A1720,3)</f>
        <v>127</v>
      </c>
      <c r="Z1720" s="9" t="str">
        <f t="shared" si="241"/>
        <v>ic Car</v>
      </c>
      <c r="AA1720" s="9" t="str">
        <f t="shared" si="242"/>
        <v>ppe</v>
      </c>
    </row>
    <row r="1721" spans="1:27" x14ac:dyDescent="0.25">
      <c r="A1721">
        <v>10141</v>
      </c>
      <c r="B1721">
        <v>21</v>
      </c>
      <c r="C1721">
        <v>42.43</v>
      </c>
      <c r="D1721">
        <v>6</v>
      </c>
      <c r="E1721" s="1">
        <v>41222.04583333333</v>
      </c>
      <c r="F1721" s="1">
        <v>41222.515196759261</v>
      </c>
      <c r="G1721" t="s">
        <v>16</v>
      </c>
      <c r="H1721" t="s">
        <v>107</v>
      </c>
      <c r="I1721" t="s">
        <v>254</v>
      </c>
      <c r="K1721" t="s">
        <v>255</v>
      </c>
      <c r="L1721" t="s">
        <v>76</v>
      </c>
      <c r="M1721" t="s">
        <v>27</v>
      </c>
      <c r="N1721" t="s">
        <v>256</v>
      </c>
      <c r="O1721" t="s">
        <v>257</v>
      </c>
      <c r="P1721" s="14" t="str">
        <f t="shared" si="234"/>
        <v>Kalle Suominen</v>
      </c>
      <c r="Q1721" s="14" t="str">
        <f t="shared" si="235"/>
        <v>Kalle Suominen</v>
      </c>
      <c r="R1721" t="s">
        <v>24</v>
      </c>
      <c r="S1721" s="7">
        <f t="shared" si="236"/>
        <v>5</v>
      </c>
      <c r="T1721" s="7" t="str">
        <f t="shared" si="237"/>
        <v>Small</v>
      </c>
      <c r="U1721" s="7" t="str">
        <f t="shared" si="238"/>
        <v>SMALL</v>
      </c>
      <c r="V1721" s="7" t="str">
        <f t="shared" si="239"/>
        <v>small</v>
      </c>
      <c r="W1721" s="7" t="str">
        <f t="shared" si="240"/>
        <v>Small</v>
      </c>
      <c r="X1721" s="9" t="str">
        <f>LEFT(A1721,2)</f>
        <v>10</v>
      </c>
      <c r="Y1721" s="9" t="str">
        <f>RIGHT(A1721,3)</f>
        <v>141</v>
      </c>
      <c r="Z1721" s="9" t="str">
        <f t="shared" si="241"/>
        <v>ic Car</v>
      </c>
      <c r="AA1721" s="9" t="str">
        <f t="shared" si="242"/>
        <v>ppe</v>
      </c>
    </row>
    <row r="1722" spans="1:27" x14ac:dyDescent="0.25">
      <c r="A1722">
        <v>10151</v>
      </c>
      <c r="B1722">
        <v>30</v>
      </c>
      <c r="C1722">
        <v>40.31</v>
      </c>
      <c r="D1722">
        <v>4</v>
      </c>
      <c r="E1722" s="1">
        <v>41917.022222222222</v>
      </c>
      <c r="F1722" s="1">
        <v>41919.665891203702</v>
      </c>
      <c r="G1722" t="s">
        <v>16</v>
      </c>
      <c r="H1722" t="s">
        <v>107</v>
      </c>
      <c r="I1722" t="s">
        <v>217</v>
      </c>
      <c r="K1722">
        <v>90110</v>
      </c>
      <c r="L1722" t="s">
        <v>76</v>
      </c>
      <c r="M1722" t="s">
        <v>27</v>
      </c>
      <c r="N1722" t="s">
        <v>218</v>
      </c>
      <c r="O1722" t="s">
        <v>219</v>
      </c>
      <c r="P1722" s="14" t="str">
        <f t="shared" si="234"/>
        <v>Pirkko Koskitalo</v>
      </c>
      <c r="Q1722" s="14" t="str">
        <f t="shared" si="235"/>
        <v>Pirkko Koskitalo</v>
      </c>
      <c r="R1722" t="s">
        <v>24</v>
      </c>
      <c r="S1722" s="7">
        <f t="shared" si="236"/>
        <v>5</v>
      </c>
      <c r="T1722" s="7" t="str">
        <f t="shared" si="237"/>
        <v>Small</v>
      </c>
      <c r="U1722" s="7" t="str">
        <f t="shared" si="238"/>
        <v>SMALL</v>
      </c>
      <c r="V1722" s="7" t="str">
        <f t="shared" si="239"/>
        <v>small</v>
      </c>
      <c r="W1722" s="7" t="str">
        <f t="shared" si="240"/>
        <v>Small</v>
      </c>
      <c r="X1722" s="9" t="str">
        <f>LEFT(A1722,2)</f>
        <v>10</v>
      </c>
      <c r="Y1722" s="9" t="str">
        <f>RIGHT(A1722,3)</f>
        <v>151</v>
      </c>
      <c r="Z1722" s="9" t="str">
        <f t="shared" si="241"/>
        <v>ic Car</v>
      </c>
      <c r="AA1722" s="9" t="str">
        <f t="shared" si="242"/>
        <v>ppe</v>
      </c>
    </row>
    <row r="1723" spans="1:27" x14ac:dyDescent="0.25">
      <c r="A1723">
        <v>10165</v>
      </c>
      <c r="B1723">
        <v>27</v>
      </c>
      <c r="C1723">
        <v>31.82</v>
      </c>
      <c r="D1723">
        <v>13</v>
      </c>
      <c r="E1723" s="1">
        <v>41843.98333333333</v>
      </c>
      <c r="F1723" s="1">
        <v>41844.174351851849</v>
      </c>
      <c r="G1723" t="s">
        <v>16</v>
      </c>
      <c r="H1723" t="s">
        <v>107</v>
      </c>
      <c r="I1723" t="s">
        <v>115</v>
      </c>
      <c r="K1723">
        <v>79903</v>
      </c>
      <c r="L1723" t="s">
        <v>115</v>
      </c>
      <c r="M1723" t="s">
        <v>116</v>
      </c>
      <c r="N1723" t="s">
        <v>117</v>
      </c>
      <c r="O1723" t="s">
        <v>118</v>
      </c>
      <c r="P1723" s="14" t="str">
        <f t="shared" si="234"/>
        <v>Eric Natividad</v>
      </c>
      <c r="Q1723" s="14" t="str">
        <f t="shared" si="235"/>
        <v>Eric Natividad</v>
      </c>
      <c r="R1723" t="s">
        <v>24</v>
      </c>
      <c r="S1723" s="7">
        <f t="shared" si="236"/>
        <v>5</v>
      </c>
      <c r="T1723" s="7" t="str">
        <f t="shared" si="237"/>
        <v>Small</v>
      </c>
      <c r="U1723" s="7" t="str">
        <f t="shared" si="238"/>
        <v>SMALL</v>
      </c>
      <c r="V1723" s="7" t="str">
        <f t="shared" si="239"/>
        <v>small</v>
      </c>
      <c r="W1723" s="7" t="str">
        <f t="shared" si="240"/>
        <v>Small</v>
      </c>
      <c r="X1723" s="9" t="str">
        <f>LEFT(A1723,2)</f>
        <v>10</v>
      </c>
      <c r="Y1723" s="9" t="str">
        <f>RIGHT(A1723,3)</f>
        <v>165</v>
      </c>
      <c r="Z1723" s="9" t="str">
        <f t="shared" si="241"/>
        <v>ic Car</v>
      </c>
      <c r="AA1723" s="9" t="str">
        <f t="shared" si="242"/>
        <v>ppe</v>
      </c>
    </row>
    <row r="1724" spans="1:27" x14ac:dyDescent="0.25">
      <c r="A1724">
        <v>10175</v>
      </c>
      <c r="B1724">
        <v>37</v>
      </c>
      <c r="C1724">
        <v>31.12</v>
      </c>
      <c r="D1724">
        <v>2</v>
      </c>
      <c r="E1724" s="1">
        <v>41937.023611111108</v>
      </c>
      <c r="F1724" s="1">
        <v>41938.853206018517</v>
      </c>
      <c r="G1724" t="s">
        <v>16</v>
      </c>
      <c r="H1724" t="s">
        <v>107</v>
      </c>
      <c r="I1724" t="s">
        <v>184</v>
      </c>
      <c r="K1724" t="s">
        <v>185</v>
      </c>
      <c r="L1724" t="s">
        <v>99</v>
      </c>
      <c r="M1724" t="s">
        <v>27</v>
      </c>
      <c r="N1724" t="s">
        <v>39</v>
      </c>
      <c r="O1724" t="s">
        <v>186</v>
      </c>
      <c r="P1724" s="14" t="str">
        <f t="shared" si="234"/>
        <v>Ann Brown</v>
      </c>
      <c r="Q1724" s="14" t="str">
        <f t="shared" si="235"/>
        <v>Ann Brown</v>
      </c>
      <c r="R1724" t="s">
        <v>24</v>
      </c>
      <c r="S1724" s="7">
        <f t="shared" si="236"/>
        <v>5</v>
      </c>
      <c r="T1724" s="7" t="str">
        <f t="shared" si="237"/>
        <v>Small</v>
      </c>
      <c r="U1724" s="7" t="str">
        <f t="shared" si="238"/>
        <v>SMALL</v>
      </c>
      <c r="V1724" s="7" t="str">
        <f t="shared" si="239"/>
        <v>small</v>
      </c>
      <c r="W1724" s="7" t="str">
        <f t="shared" si="240"/>
        <v>Small</v>
      </c>
      <c r="X1724" s="9" t="str">
        <f>LEFT(A1724,2)</f>
        <v>10</v>
      </c>
      <c r="Y1724" s="9" t="str">
        <f>RIGHT(A1724,3)</f>
        <v>175</v>
      </c>
      <c r="Z1724" s="9" t="str">
        <f t="shared" si="241"/>
        <v>ic Car</v>
      </c>
      <c r="AA1724" s="9" t="str">
        <f t="shared" si="242"/>
        <v>ppe</v>
      </c>
    </row>
    <row r="1725" spans="1:27" x14ac:dyDescent="0.25">
      <c r="A1725">
        <v>10184</v>
      </c>
      <c r="B1725">
        <v>42</v>
      </c>
      <c r="C1725">
        <v>31.82</v>
      </c>
      <c r="D1725">
        <v>7</v>
      </c>
      <c r="E1725" s="1">
        <v>42477.025000000001</v>
      </c>
      <c r="F1725" s="1">
        <v>42477.256886574076</v>
      </c>
      <c r="G1725" t="s">
        <v>16</v>
      </c>
      <c r="H1725" t="s">
        <v>107</v>
      </c>
      <c r="I1725" t="s">
        <v>275</v>
      </c>
      <c r="K1725">
        <v>41101</v>
      </c>
      <c r="L1725" t="s">
        <v>104</v>
      </c>
      <c r="M1725" t="s">
        <v>27</v>
      </c>
      <c r="N1725" t="s">
        <v>276</v>
      </c>
      <c r="O1725" t="s">
        <v>277</v>
      </c>
      <c r="P1725" s="14" t="str">
        <f t="shared" si="234"/>
        <v>Jose Pedro Roel</v>
      </c>
      <c r="Q1725" s="14" t="str">
        <f t="shared" si="235"/>
        <v>Jose Pedro Roel</v>
      </c>
      <c r="R1725" t="s">
        <v>24</v>
      </c>
      <c r="S1725" s="7">
        <f t="shared" si="236"/>
        <v>5</v>
      </c>
      <c r="T1725" s="7" t="str">
        <f t="shared" si="237"/>
        <v>Small</v>
      </c>
      <c r="U1725" s="7" t="str">
        <f t="shared" si="238"/>
        <v>SMALL</v>
      </c>
      <c r="V1725" s="7" t="str">
        <f t="shared" si="239"/>
        <v>small</v>
      </c>
      <c r="W1725" s="7" t="str">
        <f t="shared" si="240"/>
        <v>Small</v>
      </c>
      <c r="X1725" s="9" t="str">
        <f>LEFT(A1725,2)</f>
        <v>10</v>
      </c>
      <c r="Y1725" s="9" t="str">
        <f>RIGHT(A1725,3)</f>
        <v>184</v>
      </c>
      <c r="Z1725" s="9" t="str">
        <f t="shared" si="241"/>
        <v>ic Car</v>
      </c>
      <c r="AA1725" s="9" t="str">
        <f t="shared" si="242"/>
        <v>ppe</v>
      </c>
    </row>
    <row r="1726" spans="1:27" x14ac:dyDescent="0.25">
      <c r="A1726">
        <v>10195</v>
      </c>
      <c r="B1726">
        <v>32</v>
      </c>
      <c r="C1726">
        <v>28.29</v>
      </c>
      <c r="D1726">
        <v>7</v>
      </c>
      <c r="E1726" s="1">
        <v>41671.013888888891</v>
      </c>
      <c r="F1726" s="1">
        <v>41673.83084490741</v>
      </c>
      <c r="G1726" t="s">
        <v>16</v>
      </c>
      <c r="H1726" t="s">
        <v>107</v>
      </c>
      <c r="I1726" t="s">
        <v>179</v>
      </c>
      <c r="J1726" t="s">
        <v>19</v>
      </c>
      <c r="K1726">
        <v>24067</v>
      </c>
      <c r="L1726" t="s">
        <v>20</v>
      </c>
      <c r="M1726" t="s">
        <v>21</v>
      </c>
      <c r="N1726" t="s">
        <v>60</v>
      </c>
      <c r="O1726" t="s">
        <v>138</v>
      </c>
      <c r="P1726" s="14" t="str">
        <f t="shared" si="234"/>
        <v>Steve Frick</v>
      </c>
      <c r="Q1726" s="14" t="str">
        <f t="shared" si="235"/>
        <v>Steve Frick</v>
      </c>
      <c r="R1726" t="s">
        <v>24</v>
      </c>
      <c r="S1726" s="7">
        <f t="shared" si="236"/>
        <v>5</v>
      </c>
      <c r="T1726" s="7" t="str">
        <f t="shared" si="237"/>
        <v>Small</v>
      </c>
      <c r="U1726" s="7" t="str">
        <f t="shared" si="238"/>
        <v>SMALL</v>
      </c>
      <c r="V1726" s="7" t="str">
        <f t="shared" si="239"/>
        <v>small</v>
      </c>
      <c r="W1726" s="7" t="str">
        <f t="shared" si="240"/>
        <v>Small</v>
      </c>
      <c r="X1726" s="9" t="str">
        <f>LEFT(A1726,2)</f>
        <v>10</v>
      </c>
      <c r="Y1726" s="9" t="str">
        <f>RIGHT(A1726,3)</f>
        <v>195</v>
      </c>
      <c r="Z1726" s="9" t="str">
        <f t="shared" si="241"/>
        <v>ic Car</v>
      </c>
      <c r="AA1726" s="9" t="str">
        <f t="shared" si="242"/>
        <v>ppe</v>
      </c>
    </row>
    <row r="1727" spans="1:27" x14ac:dyDescent="0.25">
      <c r="A1727">
        <v>10207</v>
      </c>
      <c r="B1727">
        <v>42</v>
      </c>
      <c r="C1727">
        <v>29.7</v>
      </c>
      <c r="D1727">
        <v>8</v>
      </c>
      <c r="E1727" s="1">
        <v>41707.05972222222</v>
      </c>
      <c r="F1727" s="1">
        <v>41708.593217592592</v>
      </c>
      <c r="G1727" t="s">
        <v>16</v>
      </c>
      <c r="H1727" t="s">
        <v>107</v>
      </c>
      <c r="I1727" t="s">
        <v>210</v>
      </c>
      <c r="J1727" t="s">
        <v>72</v>
      </c>
      <c r="K1727">
        <v>51003</v>
      </c>
      <c r="L1727" t="s">
        <v>20</v>
      </c>
      <c r="M1727" t="s">
        <v>21</v>
      </c>
      <c r="N1727" t="s">
        <v>229</v>
      </c>
      <c r="O1727" t="s">
        <v>158</v>
      </c>
      <c r="P1727" s="14" t="str">
        <f t="shared" si="234"/>
        <v>Valarie Franco</v>
      </c>
      <c r="Q1727" s="14" t="str">
        <f t="shared" si="235"/>
        <v>Valarie Franco</v>
      </c>
      <c r="R1727" t="s">
        <v>24</v>
      </c>
      <c r="S1727" s="7">
        <f t="shared" si="236"/>
        <v>5</v>
      </c>
      <c r="T1727" s="7" t="str">
        <f t="shared" si="237"/>
        <v>Small</v>
      </c>
      <c r="U1727" s="7" t="str">
        <f t="shared" si="238"/>
        <v>SMALL</v>
      </c>
      <c r="V1727" s="7" t="str">
        <f t="shared" si="239"/>
        <v>small</v>
      </c>
      <c r="W1727" s="7" t="str">
        <f t="shared" si="240"/>
        <v>Small</v>
      </c>
      <c r="X1727" s="9" t="str">
        <f>LEFT(A1727,2)</f>
        <v>10</v>
      </c>
      <c r="Y1727" s="9" t="str">
        <f>RIGHT(A1727,3)</f>
        <v>207</v>
      </c>
      <c r="Z1727" s="9" t="str">
        <f t="shared" si="241"/>
        <v>ic Car</v>
      </c>
      <c r="AA1727" s="9" t="str">
        <f t="shared" si="242"/>
        <v>ppe</v>
      </c>
    </row>
    <row r="1728" spans="1:27" x14ac:dyDescent="0.25">
      <c r="A1728">
        <v>10219</v>
      </c>
      <c r="B1728">
        <v>21</v>
      </c>
      <c r="C1728">
        <v>40.31</v>
      </c>
      <c r="D1728">
        <v>3</v>
      </c>
      <c r="E1728" s="1">
        <v>41274.073611111111</v>
      </c>
      <c r="F1728" s="1">
        <v>41274.803611111114</v>
      </c>
      <c r="G1728" t="s">
        <v>16</v>
      </c>
      <c r="H1728" t="s">
        <v>107</v>
      </c>
      <c r="I1728" t="s">
        <v>278</v>
      </c>
      <c r="J1728" t="s">
        <v>35</v>
      </c>
      <c r="K1728">
        <v>94217</v>
      </c>
      <c r="L1728" t="s">
        <v>20</v>
      </c>
      <c r="M1728" t="s">
        <v>21</v>
      </c>
      <c r="N1728" t="s">
        <v>279</v>
      </c>
      <c r="O1728" t="s">
        <v>221</v>
      </c>
      <c r="P1728" s="14" t="str">
        <f t="shared" si="234"/>
        <v>Sue Taylor</v>
      </c>
      <c r="Q1728" s="14" t="str">
        <f t="shared" si="235"/>
        <v>Sue Taylor</v>
      </c>
      <c r="R1728" t="s">
        <v>24</v>
      </c>
      <c r="S1728" s="7">
        <f t="shared" si="236"/>
        <v>5</v>
      </c>
      <c r="T1728" s="7" t="str">
        <f t="shared" si="237"/>
        <v>Small</v>
      </c>
      <c r="U1728" s="7" t="str">
        <f t="shared" si="238"/>
        <v>SMALL</v>
      </c>
      <c r="V1728" s="7" t="str">
        <f t="shared" si="239"/>
        <v>small</v>
      </c>
      <c r="W1728" s="7" t="str">
        <f t="shared" si="240"/>
        <v>Small</v>
      </c>
      <c r="X1728" s="9" t="str">
        <f>LEFT(A1728,2)</f>
        <v>10</v>
      </c>
      <c r="Y1728" s="9" t="str">
        <f>RIGHT(A1728,3)</f>
        <v>219</v>
      </c>
      <c r="Z1728" s="9" t="str">
        <f t="shared" si="241"/>
        <v>ic Car</v>
      </c>
      <c r="AA1728" s="9" t="str">
        <f t="shared" si="242"/>
        <v>ppe</v>
      </c>
    </row>
    <row r="1729" spans="1:27" x14ac:dyDescent="0.25">
      <c r="A1729">
        <v>10229</v>
      </c>
      <c r="B1729">
        <v>33</v>
      </c>
      <c r="C1729">
        <v>32.880000000000003</v>
      </c>
      <c r="D1729">
        <v>2</v>
      </c>
      <c r="E1729" s="1">
        <v>41125.057638888888</v>
      </c>
      <c r="F1729" s="1">
        <v>41126.295694444445</v>
      </c>
      <c r="G1729" t="s">
        <v>16</v>
      </c>
      <c r="H1729" t="s">
        <v>107</v>
      </c>
      <c r="I1729" t="s">
        <v>156</v>
      </c>
      <c r="J1729" t="s">
        <v>35</v>
      </c>
      <c r="K1729">
        <v>97562</v>
      </c>
      <c r="L1729" t="s">
        <v>20</v>
      </c>
      <c r="M1729" t="s">
        <v>21</v>
      </c>
      <c r="N1729" t="s">
        <v>157</v>
      </c>
      <c r="O1729" t="s">
        <v>158</v>
      </c>
      <c r="P1729" s="14" t="str">
        <f t="shared" si="234"/>
        <v>Valarie Nelson</v>
      </c>
      <c r="Q1729" s="14" t="str">
        <f t="shared" si="235"/>
        <v>Valarie Nelson</v>
      </c>
      <c r="R1729" t="s">
        <v>24</v>
      </c>
      <c r="S1729" s="7">
        <f t="shared" si="236"/>
        <v>5</v>
      </c>
      <c r="T1729" s="7" t="str">
        <f t="shared" si="237"/>
        <v>Small</v>
      </c>
      <c r="U1729" s="7" t="str">
        <f t="shared" si="238"/>
        <v>SMALL</v>
      </c>
      <c r="V1729" s="7" t="str">
        <f t="shared" si="239"/>
        <v>small</v>
      </c>
      <c r="W1729" s="7" t="str">
        <f t="shared" si="240"/>
        <v>Small</v>
      </c>
      <c r="X1729" s="9" t="str">
        <f>LEFT(A1729,2)</f>
        <v>10</v>
      </c>
      <c r="Y1729" s="9" t="str">
        <f>RIGHT(A1729,3)</f>
        <v>229</v>
      </c>
      <c r="Z1729" s="9" t="str">
        <f t="shared" si="241"/>
        <v>ic Car</v>
      </c>
      <c r="AA1729" s="9" t="str">
        <f t="shared" si="242"/>
        <v>ppe</v>
      </c>
    </row>
    <row r="1730" spans="1:27" x14ac:dyDescent="0.25">
      <c r="A1730">
        <v>10246</v>
      </c>
      <c r="B1730">
        <v>49</v>
      </c>
      <c r="C1730">
        <v>36.07</v>
      </c>
      <c r="D1730">
        <v>6</v>
      </c>
      <c r="E1730" s="1">
        <v>41460.04583333333</v>
      </c>
      <c r="F1730" s="1">
        <v>41460.352326388886</v>
      </c>
      <c r="G1730" t="s">
        <v>16</v>
      </c>
      <c r="H1730" t="s">
        <v>107</v>
      </c>
      <c r="I1730" t="s">
        <v>103</v>
      </c>
      <c r="K1730">
        <v>28034</v>
      </c>
      <c r="L1730" t="s">
        <v>104</v>
      </c>
      <c r="M1730" t="s">
        <v>27</v>
      </c>
      <c r="N1730" t="s">
        <v>105</v>
      </c>
      <c r="O1730" t="s">
        <v>106</v>
      </c>
      <c r="P1730" s="14" t="str">
        <f t="shared" si="234"/>
        <v>Diego Freyre</v>
      </c>
      <c r="Q1730" s="14" t="str">
        <f t="shared" si="235"/>
        <v>Diego Freyre</v>
      </c>
      <c r="R1730" t="s">
        <v>24</v>
      </c>
      <c r="S1730" s="7">
        <f t="shared" si="236"/>
        <v>5</v>
      </c>
      <c r="T1730" s="7" t="str">
        <f t="shared" si="237"/>
        <v>Small</v>
      </c>
      <c r="U1730" s="7" t="str">
        <f t="shared" si="238"/>
        <v>SMALL</v>
      </c>
      <c r="V1730" s="7" t="str">
        <f t="shared" si="239"/>
        <v>small</v>
      </c>
      <c r="W1730" s="7" t="str">
        <f t="shared" si="240"/>
        <v>Small</v>
      </c>
      <c r="X1730" s="9" t="str">
        <f>LEFT(A1730,2)</f>
        <v>10</v>
      </c>
      <c r="Y1730" s="9" t="str">
        <f>RIGHT(A1730,3)</f>
        <v>246</v>
      </c>
      <c r="Z1730" s="9" t="str">
        <f t="shared" si="241"/>
        <v>ic Car</v>
      </c>
      <c r="AA1730" s="9" t="str">
        <f t="shared" si="242"/>
        <v>ppe</v>
      </c>
    </row>
    <row r="1731" spans="1:27" x14ac:dyDescent="0.25">
      <c r="A1731">
        <v>10259</v>
      </c>
      <c r="B1731">
        <v>31</v>
      </c>
      <c r="C1731">
        <v>33.24</v>
      </c>
      <c r="D1731">
        <v>5</v>
      </c>
      <c r="E1731" s="1">
        <v>41190.002083333333</v>
      </c>
      <c r="F1731" s="1">
        <v>41191.743379629632</v>
      </c>
      <c r="G1731" t="s">
        <v>16</v>
      </c>
      <c r="H1731" t="s">
        <v>107</v>
      </c>
      <c r="I1731" t="s">
        <v>115</v>
      </c>
      <c r="K1731">
        <v>69045</v>
      </c>
      <c r="L1731" t="s">
        <v>115</v>
      </c>
      <c r="M1731" t="s">
        <v>57</v>
      </c>
      <c r="N1731" t="s">
        <v>230</v>
      </c>
      <c r="O1731" t="s">
        <v>231</v>
      </c>
      <c r="P1731" s="14" t="str">
        <f t="shared" ref="P1731:P1794" si="243">CONCATENATE(O1731," ",N1731)</f>
        <v>Wendy Victorino</v>
      </c>
      <c r="Q1731" s="14" t="str">
        <f t="shared" ref="Q1731:Q1794" si="244">O1731&amp;" "&amp;N1731</f>
        <v>Wendy Victorino</v>
      </c>
      <c r="R1731" t="s">
        <v>24</v>
      </c>
      <c r="S1731" s="7">
        <f t="shared" ref="S1731:S1794" si="245">LEN(R1731)</f>
        <v>5</v>
      </c>
      <c r="T1731" s="7" t="str">
        <f t="shared" ref="T1731:T1794" si="246">TRIM(R1731)</f>
        <v>Small</v>
      </c>
      <c r="U1731" s="7" t="str">
        <f t="shared" ref="U1731:U1794" si="247">UPPER(T1731)</f>
        <v>SMALL</v>
      </c>
      <c r="V1731" s="7" t="str">
        <f t="shared" ref="V1731:V1794" si="248">LOWER(U1731)</f>
        <v>small</v>
      </c>
      <c r="W1731" s="7" t="str">
        <f t="shared" ref="W1731:W1794" si="249">PROPER(V1731)</f>
        <v>Small</v>
      </c>
      <c r="X1731" s="9" t="str">
        <f>LEFT(A1731,2)</f>
        <v>10</v>
      </c>
      <c r="Y1731" s="9" t="str">
        <f>RIGHT(A1731,3)</f>
        <v>259</v>
      </c>
      <c r="Z1731" s="9" t="str">
        <f t="shared" ref="Z1731:Z1794" si="250">MID(H1731,6,6)</f>
        <v>ic Car</v>
      </c>
      <c r="AA1731" s="9" t="str">
        <f t="shared" ref="AA1731:AA1794" si="251">MID(G1731,4,3)</f>
        <v>ppe</v>
      </c>
    </row>
    <row r="1732" spans="1:27" x14ac:dyDescent="0.25">
      <c r="A1732">
        <v>10271</v>
      </c>
      <c r="B1732">
        <v>38</v>
      </c>
      <c r="C1732">
        <v>41.72</v>
      </c>
      <c r="D1732">
        <v>6</v>
      </c>
      <c r="E1732" s="1">
        <v>42535.968055555553</v>
      </c>
      <c r="F1732" s="1">
        <v>42537.135405092595</v>
      </c>
      <c r="G1732" t="s">
        <v>16</v>
      </c>
      <c r="H1732" t="s">
        <v>107</v>
      </c>
      <c r="I1732" t="s">
        <v>156</v>
      </c>
      <c r="J1732" t="s">
        <v>35</v>
      </c>
      <c r="K1732">
        <v>97562</v>
      </c>
      <c r="L1732" t="s">
        <v>20</v>
      </c>
      <c r="M1732" t="s">
        <v>21</v>
      </c>
      <c r="N1732" t="s">
        <v>157</v>
      </c>
      <c r="O1732" t="s">
        <v>158</v>
      </c>
      <c r="P1732" s="14" t="str">
        <f t="shared" si="243"/>
        <v>Valarie Nelson</v>
      </c>
      <c r="Q1732" s="14" t="str">
        <f t="shared" si="244"/>
        <v>Valarie Nelson</v>
      </c>
      <c r="R1732" t="s">
        <v>24</v>
      </c>
      <c r="S1732" s="7">
        <f t="shared" si="245"/>
        <v>5</v>
      </c>
      <c r="T1732" s="7" t="str">
        <f t="shared" si="246"/>
        <v>Small</v>
      </c>
      <c r="U1732" s="7" t="str">
        <f t="shared" si="247"/>
        <v>SMALL</v>
      </c>
      <c r="V1732" s="7" t="str">
        <f t="shared" si="248"/>
        <v>small</v>
      </c>
      <c r="W1732" s="7" t="str">
        <f t="shared" si="249"/>
        <v>Small</v>
      </c>
      <c r="X1732" s="9" t="str">
        <f>LEFT(A1732,2)</f>
        <v>10</v>
      </c>
      <c r="Y1732" s="9" t="str">
        <f>RIGHT(A1732,3)</f>
        <v>271</v>
      </c>
      <c r="Z1732" s="9" t="str">
        <f t="shared" si="250"/>
        <v>ic Car</v>
      </c>
      <c r="AA1732" s="9" t="str">
        <f t="shared" si="251"/>
        <v>ppe</v>
      </c>
    </row>
    <row r="1733" spans="1:27" x14ac:dyDescent="0.25">
      <c r="A1733">
        <v>10281</v>
      </c>
      <c r="B1733">
        <v>20</v>
      </c>
      <c r="C1733">
        <v>40.659999999999997</v>
      </c>
      <c r="D1733">
        <v>2</v>
      </c>
      <c r="E1733" s="1">
        <v>41860.007638888892</v>
      </c>
      <c r="F1733" s="1">
        <v>41860.476574074077</v>
      </c>
      <c r="G1733" t="s">
        <v>16</v>
      </c>
      <c r="H1733" t="s">
        <v>107</v>
      </c>
      <c r="I1733" t="s">
        <v>82</v>
      </c>
      <c r="J1733" t="s">
        <v>83</v>
      </c>
      <c r="K1733">
        <v>70267</v>
      </c>
      <c r="L1733" t="s">
        <v>20</v>
      </c>
      <c r="M1733" t="s">
        <v>21</v>
      </c>
      <c r="N1733" t="s">
        <v>22</v>
      </c>
      <c r="O1733" t="s">
        <v>84</v>
      </c>
      <c r="P1733" s="14" t="str">
        <f t="shared" si="243"/>
        <v>Kyung Yu</v>
      </c>
      <c r="Q1733" s="14" t="str">
        <f t="shared" si="244"/>
        <v>Kyung Yu</v>
      </c>
      <c r="R1733" t="s">
        <v>24</v>
      </c>
      <c r="S1733" s="7">
        <f t="shared" si="245"/>
        <v>5</v>
      </c>
      <c r="T1733" s="7" t="str">
        <f t="shared" si="246"/>
        <v>Small</v>
      </c>
      <c r="U1733" s="7" t="str">
        <f t="shared" si="247"/>
        <v>SMALL</v>
      </c>
      <c r="V1733" s="7" t="str">
        <f t="shared" si="248"/>
        <v>small</v>
      </c>
      <c r="W1733" s="7" t="str">
        <f t="shared" si="249"/>
        <v>Small</v>
      </c>
      <c r="X1733" s="9" t="str">
        <f>LEFT(A1733,2)</f>
        <v>10</v>
      </c>
      <c r="Y1733" s="9" t="str">
        <f>RIGHT(A1733,3)</f>
        <v>281</v>
      </c>
      <c r="Z1733" s="9" t="str">
        <f t="shared" si="250"/>
        <v>ic Car</v>
      </c>
      <c r="AA1733" s="9" t="str">
        <f t="shared" si="251"/>
        <v>ppe</v>
      </c>
    </row>
    <row r="1734" spans="1:27" x14ac:dyDescent="0.25">
      <c r="A1734">
        <v>10292</v>
      </c>
      <c r="B1734">
        <v>39</v>
      </c>
      <c r="C1734">
        <v>30.06</v>
      </c>
      <c r="D1734">
        <v>9</v>
      </c>
      <c r="E1734" s="1">
        <v>41476.981944444444</v>
      </c>
      <c r="F1734" s="1">
        <v>41478.267638888887</v>
      </c>
      <c r="G1734" t="s">
        <v>16</v>
      </c>
      <c r="H1734" t="s">
        <v>107</v>
      </c>
      <c r="I1734" t="s">
        <v>18</v>
      </c>
      <c r="J1734" t="s">
        <v>19</v>
      </c>
      <c r="K1734">
        <v>10022</v>
      </c>
      <c r="L1734" t="s">
        <v>20</v>
      </c>
      <c r="M1734" t="s">
        <v>21</v>
      </c>
      <c r="N1734" t="s">
        <v>22</v>
      </c>
      <c r="O1734" t="s">
        <v>23</v>
      </c>
      <c r="P1734" s="14" t="str">
        <f t="shared" si="243"/>
        <v>Kwai Yu</v>
      </c>
      <c r="Q1734" s="14" t="str">
        <f t="shared" si="244"/>
        <v>Kwai Yu</v>
      </c>
      <c r="R1734" t="s">
        <v>24</v>
      </c>
      <c r="S1734" s="7">
        <f t="shared" si="245"/>
        <v>5</v>
      </c>
      <c r="T1734" s="7" t="str">
        <f t="shared" si="246"/>
        <v>Small</v>
      </c>
      <c r="U1734" s="7" t="str">
        <f t="shared" si="247"/>
        <v>SMALL</v>
      </c>
      <c r="V1734" s="7" t="str">
        <f t="shared" si="248"/>
        <v>small</v>
      </c>
      <c r="W1734" s="7" t="str">
        <f t="shared" si="249"/>
        <v>Small</v>
      </c>
      <c r="X1734" s="9" t="str">
        <f>LEFT(A1734,2)</f>
        <v>10</v>
      </c>
      <c r="Y1734" s="9" t="str">
        <f>RIGHT(A1734,3)</f>
        <v>292</v>
      </c>
      <c r="Z1734" s="9" t="str">
        <f t="shared" si="250"/>
        <v>ic Car</v>
      </c>
      <c r="AA1734" s="9" t="str">
        <f t="shared" si="251"/>
        <v>ppe</v>
      </c>
    </row>
    <row r="1735" spans="1:27" x14ac:dyDescent="0.25">
      <c r="A1735">
        <v>10305</v>
      </c>
      <c r="B1735">
        <v>48</v>
      </c>
      <c r="C1735">
        <v>31.47</v>
      </c>
      <c r="D1735">
        <v>6</v>
      </c>
      <c r="E1735" s="1">
        <v>41854.044444444444</v>
      </c>
      <c r="F1735" s="1">
        <v>41854.178657407407</v>
      </c>
      <c r="G1735" t="s">
        <v>16</v>
      </c>
      <c r="H1735" t="s">
        <v>107</v>
      </c>
      <c r="I1735" t="s">
        <v>71</v>
      </c>
      <c r="J1735" t="s">
        <v>72</v>
      </c>
      <c r="K1735">
        <v>51247</v>
      </c>
      <c r="L1735" t="s">
        <v>20</v>
      </c>
      <c r="M1735" t="s">
        <v>21</v>
      </c>
      <c r="N1735" t="s">
        <v>73</v>
      </c>
      <c r="O1735" t="s">
        <v>74</v>
      </c>
      <c r="P1735" s="14" t="str">
        <f t="shared" si="243"/>
        <v>Marta Hernandez</v>
      </c>
      <c r="Q1735" s="14" t="str">
        <f t="shared" si="244"/>
        <v>Marta Hernandez</v>
      </c>
      <c r="R1735" t="s">
        <v>24</v>
      </c>
      <c r="S1735" s="7">
        <f t="shared" si="245"/>
        <v>5</v>
      </c>
      <c r="T1735" s="7" t="str">
        <f t="shared" si="246"/>
        <v>Small</v>
      </c>
      <c r="U1735" s="7" t="str">
        <f t="shared" si="247"/>
        <v>SMALL</v>
      </c>
      <c r="V1735" s="7" t="str">
        <f t="shared" si="248"/>
        <v>small</v>
      </c>
      <c r="W1735" s="7" t="str">
        <f t="shared" si="249"/>
        <v>Small</v>
      </c>
      <c r="X1735" s="9" t="str">
        <f>LEFT(A1735,2)</f>
        <v>10</v>
      </c>
      <c r="Y1735" s="9" t="str">
        <f>RIGHT(A1735,3)</f>
        <v>305</v>
      </c>
      <c r="Z1735" s="9" t="str">
        <f t="shared" si="250"/>
        <v>ic Car</v>
      </c>
      <c r="AA1735" s="9" t="str">
        <f t="shared" si="251"/>
        <v>ppe</v>
      </c>
    </row>
    <row r="1736" spans="1:27" x14ac:dyDescent="0.25">
      <c r="A1736">
        <v>10314</v>
      </c>
      <c r="B1736">
        <v>39</v>
      </c>
      <c r="C1736">
        <v>37.130000000000003</v>
      </c>
      <c r="D1736">
        <v>15</v>
      </c>
      <c r="E1736" s="1">
        <v>41544.065972222219</v>
      </c>
      <c r="F1736" s="1">
        <v>41547.057974537034</v>
      </c>
      <c r="G1736" t="s">
        <v>16</v>
      </c>
      <c r="H1736" t="s">
        <v>107</v>
      </c>
      <c r="I1736" t="s">
        <v>268</v>
      </c>
      <c r="K1736">
        <v>8200</v>
      </c>
      <c r="L1736" t="s">
        <v>181</v>
      </c>
      <c r="M1736" t="s">
        <v>27</v>
      </c>
      <c r="N1736" t="s">
        <v>269</v>
      </c>
      <c r="O1736" t="s">
        <v>270</v>
      </c>
      <c r="P1736" s="14" t="str">
        <f t="shared" si="243"/>
        <v>Palle Ibsen</v>
      </c>
      <c r="Q1736" s="14" t="str">
        <f t="shared" si="244"/>
        <v>Palle Ibsen</v>
      </c>
      <c r="R1736" t="s">
        <v>24</v>
      </c>
      <c r="S1736" s="7">
        <f t="shared" si="245"/>
        <v>5</v>
      </c>
      <c r="T1736" s="7" t="str">
        <f t="shared" si="246"/>
        <v>Small</v>
      </c>
      <c r="U1736" s="7" t="str">
        <f t="shared" si="247"/>
        <v>SMALL</v>
      </c>
      <c r="V1736" s="7" t="str">
        <f t="shared" si="248"/>
        <v>small</v>
      </c>
      <c r="W1736" s="7" t="str">
        <f t="shared" si="249"/>
        <v>Small</v>
      </c>
      <c r="X1736" s="9" t="str">
        <f>LEFT(A1736,2)</f>
        <v>10</v>
      </c>
      <c r="Y1736" s="9" t="str">
        <f>RIGHT(A1736,3)</f>
        <v>314</v>
      </c>
      <c r="Z1736" s="9" t="str">
        <f t="shared" si="250"/>
        <v>ic Car</v>
      </c>
      <c r="AA1736" s="9" t="str">
        <f t="shared" si="251"/>
        <v>ppe</v>
      </c>
    </row>
    <row r="1737" spans="1:27" x14ac:dyDescent="0.25">
      <c r="A1737">
        <v>10324</v>
      </c>
      <c r="B1737">
        <v>30</v>
      </c>
      <c r="C1737">
        <v>100</v>
      </c>
      <c r="D1737">
        <v>9</v>
      </c>
      <c r="E1737" s="1">
        <v>42249.03125</v>
      </c>
      <c r="F1737" s="1">
        <v>42249.202789351853</v>
      </c>
      <c r="G1737" t="s">
        <v>16</v>
      </c>
      <c r="H1737" t="s">
        <v>107</v>
      </c>
      <c r="I1737" t="s">
        <v>18</v>
      </c>
      <c r="J1737" t="s">
        <v>19</v>
      </c>
      <c r="K1737">
        <v>10022</v>
      </c>
      <c r="L1737" t="s">
        <v>20</v>
      </c>
      <c r="M1737" t="s">
        <v>21</v>
      </c>
      <c r="N1737" t="s">
        <v>60</v>
      </c>
      <c r="O1737" t="s">
        <v>61</v>
      </c>
      <c r="P1737" s="14" t="str">
        <f t="shared" si="243"/>
        <v>Michael Frick</v>
      </c>
      <c r="Q1737" s="14" t="str">
        <f t="shared" si="244"/>
        <v>Michael Frick</v>
      </c>
      <c r="R1737" t="s">
        <v>33</v>
      </c>
      <c r="S1737" s="7">
        <f t="shared" si="245"/>
        <v>6</v>
      </c>
      <c r="T1737" s="7" t="str">
        <f t="shared" si="246"/>
        <v>Medium</v>
      </c>
      <c r="U1737" s="7" t="str">
        <f t="shared" si="247"/>
        <v>MEDIUM</v>
      </c>
      <c r="V1737" s="7" t="str">
        <f t="shared" si="248"/>
        <v>medium</v>
      </c>
      <c r="W1737" s="7" t="str">
        <f t="shared" si="249"/>
        <v>Medium</v>
      </c>
      <c r="X1737" s="9" t="str">
        <f>LEFT(A1737,2)</f>
        <v>10</v>
      </c>
      <c r="Y1737" s="9" t="str">
        <f>RIGHT(A1737,3)</f>
        <v>324</v>
      </c>
      <c r="Z1737" s="9" t="str">
        <f t="shared" si="250"/>
        <v>ic Car</v>
      </c>
      <c r="AA1737" s="9" t="str">
        <f t="shared" si="251"/>
        <v>ppe</v>
      </c>
    </row>
    <row r="1738" spans="1:27" x14ac:dyDescent="0.25">
      <c r="A1738">
        <v>10335</v>
      </c>
      <c r="B1738">
        <v>33</v>
      </c>
      <c r="C1738">
        <v>37.130000000000003</v>
      </c>
      <c r="D1738">
        <v>2</v>
      </c>
      <c r="E1738" s="1">
        <v>41979.033333333333</v>
      </c>
      <c r="F1738" s="1">
        <v>41981.327407407407</v>
      </c>
      <c r="G1738" t="s">
        <v>16</v>
      </c>
      <c r="H1738" t="s">
        <v>107</v>
      </c>
      <c r="I1738" t="s">
        <v>156</v>
      </c>
      <c r="J1738" t="s">
        <v>35</v>
      </c>
      <c r="K1738">
        <v>97562</v>
      </c>
      <c r="L1738" t="s">
        <v>20</v>
      </c>
      <c r="M1738" t="s">
        <v>21</v>
      </c>
      <c r="N1738" t="s">
        <v>157</v>
      </c>
      <c r="O1738" t="s">
        <v>158</v>
      </c>
      <c r="P1738" s="14" t="str">
        <f t="shared" si="243"/>
        <v>Valarie Nelson</v>
      </c>
      <c r="Q1738" s="14" t="str">
        <f t="shared" si="244"/>
        <v>Valarie Nelson</v>
      </c>
      <c r="R1738" t="s">
        <v>24</v>
      </c>
      <c r="S1738" s="7">
        <f t="shared" si="245"/>
        <v>5</v>
      </c>
      <c r="T1738" s="7" t="str">
        <f t="shared" si="246"/>
        <v>Small</v>
      </c>
      <c r="U1738" s="7" t="str">
        <f t="shared" si="247"/>
        <v>SMALL</v>
      </c>
      <c r="V1738" s="7" t="str">
        <f t="shared" si="248"/>
        <v>small</v>
      </c>
      <c r="W1738" s="7" t="str">
        <f t="shared" si="249"/>
        <v>Small</v>
      </c>
      <c r="X1738" s="9" t="str">
        <f>LEFT(A1738,2)</f>
        <v>10</v>
      </c>
      <c r="Y1738" s="9" t="str">
        <f>RIGHT(A1738,3)</f>
        <v>335</v>
      </c>
      <c r="Z1738" s="9" t="str">
        <f t="shared" si="250"/>
        <v>ic Car</v>
      </c>
      <c r="AA1738" s="9" t="str">
        <f t="shared" si="251"/>
        <v>ppe</v>
      </c>
    </row>
    <row r="1739" spans="1:27" x14ac:dyDescent="0.25">
      <c r="A1739">
        <v>10349</v>
      </c>
      <c r="B1739">
        <v>36</v>
      </c>
      <c r="C1739">
        <v>37.130000000000003</v>
      </c>
      <c r="D1739">
        <v>3</v>
      </c>
      <c r="E1739" s="1">
        <v>42217.004166666666</v>
      </c>
      <c r="F1739" s="1">
        <v>42219.915046296293</v>
      </c>
      <c r="G1739" t="s">
        <v>16</v>
      </c>
      <c r="H1739" t="s">
        <v>107</v>
      </c>
      <c r="I1739" t="s">
        <v>18</v>
      </c>
      <c r="J1739" t="s">
        <v>19</v>
      </c>
      <c r="K1739">
        <v>10022</v>
      </c>
      <c r="L1739" t="s">
        <v>20</v>
      </c>
      <c r="M1739" t="s">
        <v>21</v>
      </c>
      <c r="N1739" t="s">
        <v>36</v>
      </c>
      <c r="O1739" t="s">
        <v>258</v>
      </c>
      <c r="P1739" s="14" t="str">
        <f t="shared" si="243"/>
        <v>Jeff Young</v>
      </c>
      <c r="Q1739" s="14" t="str">
        <f t="shared" si="244"/>
        <v>Jeff Young</v>
      </c>
      <c r="R1739" t="s">
        <v>24</v>
      </c>
      <c r="S1739" s="7">
        <f t="shared" si="245"/>
        <v>5</v>
      </c>
      <c r="T1739" s="7" t="str">
        <f t="shared" si="246"/>
        <v>Small</v>
      </c>
      <c r="U1739" s="7" t="str">
        <f t="shared" si="247"/>
        <v>SMALL</v>
      </c>
      <c r="V1739" s="7" t="str">
        <f t="shared" si="248"/>
        <v>small</v>
      </c>
      <c r="W1739" s="7" t="str">
        <f t="shared" si="249"/>
        <v>Small</v>
      </c>
      <c r="X1739" s="9" t="str">
        <f>LEFT(A1739,2)</f>
        <v>10</v>
      </c>
      <c r="Y1739" s="9" t="str">
        <f>RIGHT(A1739,3)</f>
        <v>349</v>
      </c>
      <c r="Z1739" s="9" t="str">
        <f t="shared" si="250"/>
        <v>ic Car</v>
      </c>
      <c r="AA1739" s="9" t="str">
        <f t="shared" si="251"/>
        <v>ppe</v>
      </c>
    </row>
    <row r="1740" spans="1:27" x14ac:dyDescent="0.25">
      <c r="A1740">
        <v>10358</v>
      </c>
      <c r="B1740">
        <v>36</v>
      </c>
      <c r="C1740">
        <v>82.94</v>
      </c>
      <c r="D1740">
        <v>4</v>
      </c>
      <c r="E1740" s="1">
        <v>41630.051388888889</v>
      </c>
      <c r="F1740" s="1">
        <v>41632.430844907409</v>
      </c>
      <c r="G1740" t="s">
        <v>16</v>
      </c>
      <c r="H1740" t="s">
        <v>107</v>
      </c>
      <c r="I1740" t="s">
        <v>103</v>
      </c>
      <c r="K1740">
        <v>28034</v>
      </c>
      <c r="L1740" t="s">
        <v>104</v>
      </c>
      <c r="M1740" t="s">
        <v>27</v>
      </c>
      <c r="N1740" t="s">
        <v>105</v>
      </c>
      <c r="O1740" t="s">
        <v>106</v>
      </c>
      <c r="P1740" s="14" t="str">
        <f t="shared" si="243"/>
        <v>Diego Freyre</v>
      </c>
      <c r="Q1740" s="14" t="str">
        <f t="shared" si="244"/>
        <v>Diego Freyre</v>
      </c>
      <c r="R1740" t="s">
        <v>24</v>
      </c>
      <c r="S1740" s="7">
        <f t="shared" si="245"/>
        <v>5</v>
      </c>
      <c r="T1740" s="7" t="str">
        <f t="shared" si="246"/>
        <v>Small</v>
      </c>
      <c r="U1740" s="7" t="str">
        <f t="shared" si="247"/>
        <v>SMALL</v>
      </c>
      <c r="V1740" s="7" t="str">
        <f t="shared" si="248"/>
        <v>small</v>
      </c>
      <c r="W1740" s="7" t="str">
        <f t="shared" si="249"/>
        <v>Small</v>
      </c>
      <c r="X1740" s="9" t="str">
        <f>LEFT(A1740,2)</f>
        <v>10</v>
      </c>
      <c r="Y1740" s="9" t="str">
        <f>RIGHT(A1740,3)</f>
        <v>358</v>
      </c>
      <c r="Z1740" s="9" t="str">
        <f t="shared" si="250"/>
        <v>ic Car</v>
      </c>
      <c r="AA1740" s="9" t="str">
        <f t="shared" si="251"/>
        <v>ppe</v>
      </c>
    </row>
    <row r="1741" spans="1:27" x14ac:dyDescent="0.25">
      <c r="A1741">
        <v>10371</v>
      </c>
      <c r="B1741">
        <v>45</v>
      </c>
      <c r="C1741">
        <v>100</v>
      </c>
      <c r="D1741">
        <v>8</v>
      </c>
      <c r="E1741" s="1">
        <v>41086.067361111112</v>
      </c>
      <c r="F1741" s="1">
        <v>41087.047210648147</v>
      </c>
      <c r="G1741" t="s">
        <v>16</v>
      </c>
      <c r="H1741" t="s">
        <v>107</v>
      </c>
      <c r="I1741" t="s">
        <v>156</v>
      </c>
      <c r="J1741" t="s">
        <v>35</v>
      </c>
      <c r="K1741">
        <v>97562</v>
      </c>
      <c r="L1741" t="s">
        <v>20</v>
      </c>
      <c r="M1741" t="s">
        <v>21</v>
      </c>
      <c r="N1741" t="s">
        <v>157</v>
      </c>
      <c r="O1741" t="s">
        <v>158</v>
      </c>
      <c r="P1741" s="14" t="str">
        <f t="shared" si="243"/>
        <v>Valarie Nelson</v>
      </c>
      <c r="Q1741" s="14" t="str">
        <f t="shared" si="244"/>
        <v>Valarie Nelson</v>
      </c>
      <c r="R1741" t="s">
        <v>33</v>
      </c>
      <c r="S1741" s="7">
        <f t="shared" si="245"/>
        <v>6</v>
      </c>
      <c r="T1741" s="7" t="str">
        <f t="shared" si="246"/>
        <v>Medium</v>
      </c>
      <c r="U1741" s="7" t="str">
        <f t="shared" si="247"/>
        <v>MEDIUM</v>
      </c>
      <c r="V1741" s="7" t="str">
        <f t="shared" si="248"/>
        <v>medium</v>
      </c>
      <c r="W1741" s="7" t="str">
        <f t="shared" si="249"/>
        <v>Medium</v>
      </c>
      <c r="X1741" s="9" t="str">
        <f>LEFT(A1741,2)</f>
        <v>10</v>
      </c>
      <c r="Y1741" s="9" t="str">
        <f>RIGHT(A1741,3)</f>
        <v>371</v>
      </c>
      <c r="Z1741" s="9" t="str">
        <f t="shared" si="250"/>
        <v>ic Car</v>
      </c>
      <c r="AA1741" s="9" t="str">
        <f t="shared" si="251"/>
        <v>ppe</v>
      </c>
    </row>
    <row r="1742" spans="1:27" x14ac:dyDescent="0.25">
      <c r="A1742">
        <v>10383</v>
      </c>
      <c r="B1742">
        <v>40</v>
      </c>
      <c r="C1742">
        <v>100</v>
      </c>
      <c r="D1742">
        <v>3</v>
      </c>
      <c r="E1742" s="1">
        <v>42110.938194444447</v>
      </c>
      <c r="F1742" s="1">
        <v>42111.463587962964</v>
      </c>
      <c r="G1742" t="s">
        <v>16</v>
      </c>
      <c r="H1742" t="s">
        <v>107</v>
      </c>
      <c r="I1742" t="s">
        <v>103</v>
      </c>
      <c r="K1742">
        <v>28034</v>
      </c>
      <c r="L1742" t="s">
        <v>104</v>
      </c>
      <c r="M1742" t="s">
        <v>27</v>
      </c>
      <c r="N1742" t="s">
        <v>105</v>
      </c>
      <c r="O1742" t="s">
        <v>106</v>
      </c>
      <c r="P1742" s="14" t="str">
        <f t="shared" si="243"/>
        <v>Diego Freyre</v>
      </c>
      <c r="Q1742" s="14" t="str">
        <f t="shared" si="244"/>
        <v>Diego Freyre</v>
      </c>
      <c r="R1742" t="s">
        <v>33</v>
      </c>
      <c r="S1742" s="7">
        <f t="shared" si="245"/>
        <v>6</v>
      </c>
      <c r="T1742" s="7" t="str">
        <f t="shared" si="246"/>
        <v>Medium</v>
      </c>
      <c r="U1742" s="7" t="str">
        <f t="shared" si="247"/>
        <v>MEDIUM</v>
      </c>
      <c r="V1742" s="7" t="str">
        <f t="shared" si="248"/>
        <v>medium</v>
      </c>
      <c r="W1742" s="7" t="str">
        <f t="shared" si="249"/>
        <v>Medium</v>
      </c>
      <c r="X1742" s="9" t="str">
        <f>LEFT(A1742,2)</f>
        <v>10</v>
      </c>
      <c r="Y1742" s="9" t="str">
        <f>RIGHT(A1742,3)</f>
        <v>383</v>
      </c>
      <c r="Z1742" s="9" t="str">
        <f t="shared" si="250"/>
        <v>ic Car</v>
      </c>
      <c r="AA1742" s="9" t="str">
        <f t="shared" si="251"/>
        <v>ppe</v>
      </c>
    </row>
    <row r="1743" spans="1:27" x14ac:dyDescent="0.25">
      <c r="A1743">
        <v>10394</v>
      </c>
      <c r="B1743">
        <v>46</v>
      </c>
      <c r="C1743">
        <v>38.9</v>
      </c>
      <c r="D1743">
        <v>6</v>
      </c>
      <c r="E1743" s="1">
        <v>42126.0625</v>
      </c>
      <c r="F1743" s="1">
        <v>42127.793090277781</v>
      </c>
      <c r="G1743" t="s">
        <v>16</v>
      </c>
      <c r="H1743" t="s">
        <v>107</v>
      </c>
      <c r="I1743" t="s">
        <v>103</v>
      </c>
      <c r="K1743">
        <v>28034</v>
      </c>
      <c r="L1743" t="s">
        <v>104</v>
      </c>
      <c r="M1743" t="s">
        <v>27</v>
      </c>
      <c r="N1743" t="s">
        <v>105</v>
      </c>
      <c r="O1743" t="s">
        <v>106</v>
      </c>
      <c r="P1743" s="14" t="str">
        <f t="shared" si="243"/>
        <v>Diego Freyre</v>
      </c>
      <c r="Q1743" s="14" t="str">
        <f t="shared" si="244"/>
        <v>Diego Freyre</v>
      </c>
      <c r="R1743" t="s">
        <v>24</v>
      </c>
      <c r="S1743" s="7">
        <f t="shared" si="245"/>
        <v>5</v>
      </c>
      <c r="T1743" s="7" t="str">
        <f t="shared" si="246"/>
        <v>Small</v>
      </c>
      <c r="U1743" s="7" t="str">
        <f t="shared" si="247"/>
        <v>SMALL</v>
      </c>
      <c r="V1743" s="7" t="str">
        <f t="shared" si="248"/>
        <v>small</v>
      </c>
      <c r="W1743" s="7" t="str">
        <f t="shared" si="249"/>
        <v>Small</v>
      </c>
      <c r="X1743" s="9" t="str">
        <f>LEFT(A1743,2)</f>
        <v>10</v>
      </c>
      <c r="Y1743" s="9" t="str">
        <f>RIGHT(A1743,3)</f>
        <v>394</v>
      </c>
      <c r="Z1743" s="9" t="str">
        <f t="shared" si="250"/>
        <v>ic Car</v>
      </c>
      <c r="AA1743" s="9" t="str">
        <f t="shared" si="251"/>
        <v>ppe</v>
      </c>
    </row>
    <row r="1744" spans="1:27" x14ac:dyDescent="0.25">
      <c r="A1744">
        <v>10412</v>
      </c>
      <c r="B1744">
        <v>30</v>
      </c>
      <c r="C1744">
        <v>36.07</v>
      </c>
      <c r="D1744">
        <v>6</v>
      </c>
      <c r="E1744" s="1">
        <v>41798.954861111109</v>
      </c>
      <c r="F1744" s="1">
        <v>41801.592789351853</v>
      </c>
      <c r="G1744" t="s">
        <v>16</v>
      </c>
      <c r="H1744" t="s">
        <v>107</v>
      </c>
      <c r="I1744" t="s">
        <v>103</v>
      </c>
      <c r="K1744">
        <v>28034</v>
      </c>
      <c r="L1744" t="s">
        <v>104</v>
      </c>
      <c r="M1744" t="s">
        <v>27</v>
      </c>
      <c r="N1744" t="s">
        <v>105</v>
      </c>
      <c r="O1744" t="s">
        <v>106</v>
      </c>
      <c r="P1744" s="14" t="str">
        <f t="shared" si="243"/>
        <v>Diego Freyre</v>
      </c>
      <c r="Q1744" s="14" t="str">
        <f t="shared" si="244"/>
        <v>Diego Freyre</v>
      </c>
      <c r="R1744" t="s">
        <v>24</v>
      </c>
      <c r="S1744" s="7">
        <f t="shared" si="245"/>
        <v>5</v>
      </c>
      <c r="T1744" s="7" t="str">
        <f t="shared" si="246"/>
        <v>Small</v>
      </c>
      <c r="U1744" s="7" t="str">
        <f t="shared" si="247"/>
        <v>SMALL</v>
      </c>
      <c r="V1744" s="7" t="str">
        <f t="shared" si="248"/>
        <v>small</v>
      </c>
      <c r="W1744" s="7" t="str">
        <f t="shared" si="249"/>
        <v>Small</v>
      </c>
      <c r="X1744" s="9" t="str">
        <f>LEFT(A1744,2)</f>
        <v>10</v>
      </c>
      <c r="Y1744" s="9" t="str">
        <f>RIGHT(A1744,3)</f>
        <v>412</v>
      </c>
      <c r="Z1744" s="9" t="str">
        <f t="shared" si="250"/>
        <v>ic Car</v>
      </c>
      <c r="AA1744" s="9" t="str">
        <f t="shared" si="251"/>
        <v>ppe</v>
      </c>
    </row>
    <row r="1745" spans="1:27" x14ac:dyDescent="0.25">
      <c r="A1745">
        <v>10425</v>
      </c>
      <c r="B1745">
        <v>31</v>
      </c>
      <c r="C1745">
        <v>33.24</v>
      </c>
      <c r="D1745">
        <v>5</v>
      </c>
      <c r="E1745" s="1">
        <v>42402.020833333336</v>
      </c>
      <c r="F1745" s="1">
        <v>42402.123738425929</v>
      </c>
      <c r="G1745" t="s">
        <v>171</v>
      </c>
      <c r="H1745" t="s">
        <v>107</v>
      </c>
      <c r="I1745" t="s">
        <v>68</v>
      </c>
      <c r="K1745">
        <v>44000</v>
      </c>
      <c r="L1745" t="s">
        <v>26</v>
      </c>
      <c r="M1745" t="s">
        <v>27</v>
      </c>
      <c r="N1745" t="s">
        <v>69</v>
      </c>
      <c r="O1745" t="s">
        <v>70</v>
      </c>
      <c r="P1745" s="14" t="str">
        <f t="shared" si="243"/>
        <v>Janine Labrune</v>
      </c>
      <c r="Q1745" s="14" t="str">
        <f t="shared" si="244"/>
        <v>Janine Labrune</v>
      </c>
      <c r="R1745" t="s">
        <v>24</v>
      </c>
      <c r="S1745" s="7">
        <f t="shared" si="245"/>
        <v>5</v>
      </c>
      <c r="T1745" s="7" t="str">
        <f t="shared" si="246"/>
        <v>Small</v>
      </c>
      <c r="U1745" s="7" t="str">
        <f t="shared" si="247"/>
        <v>SMALL</v>
      </c>
      <c r="V1745" s="7" t="str">
        <f t="shared" si="248"/>
        <v>small</v>
      </c>
      <c r="W1745" s="7" t="str">
        <f t="shared" si="249"/>
        <v>Small</v>
      </c>
      <c r="X1745" s="9" t="str">
        <f>LEFT(A1745,2)</f>
        <v>10</v>
      </c>
      <c r="Y1745" s="9" t="str">
        <f>RIGHT(A1745,3)</f>
        <v>425</v>
      </c>
      <c r="Z1745" s="9" t="str">
        <f t="shared" si="250"/>
        <v>ic Car</v>
      </c>
      <c r="AA1745" s="9" t="str">
        <f t="shared" si="251"/>
        <v>Pro</v>
      </c>
    </row>
    <row r="1746" spans="1:27" x14ac:dyDescent="0.25">
      <c r="A1746">
        <v>10106</v>
      </c>
      <c r="B1746">
        <v>49</v>
      </c>
      <c r="C1746">
        <v>74.680000000000007</v>
      </c>
      <c r="D1746">
        <v>13</v>
      </c>
      <c r="E1746" s="1">
        <v>42796.039583333331</v>
      </c>
      <c r="F1746" s="1">
        <v>42796.07335648148</v>
      </c>
      <c r="G1746" t="s">
        <v>16</v>
      </c>
      <c r="H1746" t="s">
        <v>296</v>
      </c>
      <c r="I1746" t="s">
        <v>290</v>
      </c>
      <c r="K1746">
        <v>24100</v>
      </c>
      <c r="L1746" t="s">
        <v>148</v>
      </c>
      <c r="M1746" t="s">
        <v>27</v>
      </c>
      <c r="N1746" t="s">
        <v>291</v>
      </c>
      <c r="O1746" t="s">
        <v>292</v>
      </c>
      <c r="P1746" s="14" t="str">
        <f t="shared" si="243"/>
        <v>Giovanni Rovelli</v>
      </c>
      <c r="Q1746" s="14" t="str">
        <f t="shared" si="244"/>
        <v>Giovanni Rovelli</v>
      </c>
      <c r="R1746" t="s">
        <v>33</v>
      </c>
      <c r="S1746" s="7">
        <f t="shared" si="245"/>
        <v>6</v>
      </c>
      <c r="T1746" s="7" t="str">
        <f t="shared" si="246"/>
        <v>Medium</v>
      </c>
      <c r="U1746" s="7" t="str">
        <f t="shared" si="247"/>
        <v>MEDIUM</v>
      </c>
      <c r="V1746" s="7" t="str">
        <f t="shared" si="248"/>
        <v>medium</v>
      </c>
      <c r="W1746" s="7" t="str">
        <f t="shared" si="249"/>
        <v>Medium</v>
      </c>
      <c r="X1746" s="9" t="str">
        <f>LEFT(A1746,2)</f>
        <v>10</v>
      </c>
      <c r="Y1746" s="9" t="str">
        <f>RIGHT(A1746,3)</f>
        <v>106</v>
      </c>
      <c r="Z1746" s="9" t="str">
        <f t="shared" si="250"/>
        <v>s</v>
      </c>
      <c r="AA1746" s="9" t="str">
        <f t="shared" si="251"/>
        <v>ppe</v>
      </c>
    </row>
    <row r="1747" spans="1:27" x14ac:dyDescent="0.25">
      <c r="A1747">
        <v>10119</v>
      </c>
      <c r="B1747">
        <v>41</v>
      </c>
      <c r="C1747">
        <v>59.6</v>
      </c>
      <c r="D1747">
        <v>4</v>
      </c>
      <c r="E1747" s="1">
        <v>41724.024305555555</v>
      </c>
      <c r="F1747" s="1">
        <v>41724.039583333331</v>
      </c>
      <c r="G1747" t="s">
        <v>16</v>
      </c>
      <c r="H1747" t="s">
        <v>296</v>
      </c>
      <c r="I1747" t="s">
        <v>85</v>
      </c>
      <c r="K1747">
        <v>5020</v>
      </c>
      <c r="L1747" t="s">
        <v>86</v>
      </c>
      <c r="M1747" t="s">
        <v>27</v>
      </c>
      <c r="N1747" t="s">
        <v>87</v>
      </c>
      <c r="O1747" t="s">
        <v>88</v>
      </c>
      <c r="P1747" s="14" t="str">
        <f t="shared" si="243"/>
        <v>Georg Pipps</v>
      </c>
      <c r="Q1747" s="14" t="str">
        <f t="shared" si="244"/>
        <v>Georg Pipps</v>
      </c>
      <c r="R1747" t="s">
        <v>24</v>
      </c>
      <c r="S1747" s="7">
        <f t="shared" si="245"/>
        <v>5</v>
      </c>
      <c r="T1747" s="7" t="str">
        <f t="shared" si="246"/>
        <v>Small</v>
      </c>
      <c r="U1747" s="7" t="str">
        <f t="shared" si="247"/>
        <v>SMALL</v>
      </c>
      <c r="V1747" s="7" t="str">
        <f t="shared" si="248"/>
        <v>small</v>
      </c>
      <c r="W1747" s="7" t="str">
        <f t="shared" si="249"/>
        <v>Small</v>
      </c>
      <c r="X1747" s="9" t="str">
        <f>LEFT(A1747,2)</f>
        <v>10</v>
      </c>
      <c r="Y1747" s="9" t="str">
        <f>RIGHT(A1747,3)</f>
        <v>119</v>
      </c>
      <c r="Z1747" s="9" t="str">
        <f t="shared" si="250"/>
        <v>s</v>
      </c>
      <c r="AA1747" s="9" t="str">
        <f t="shared" si="251"/>
        <v>ppe</v>
      </c>
    </row>
    <row r="1748" spans="1:27" x14ac:dyDescent="0.25">
      <c r="A1748">
        <v>10131</v>
      </c>
      <c r="B1748">
        <v>35</v>
      </c>
      <c r="C1748">
        <v>67.14</v>
      </c>
      <c r="D1748">
        <v>5</v>
      </c>
      <c r="E1748" s="1">
        <v>41637.06527777778</v>
      </c>
      <c r="F1748" s="1">
        <v>41638.472453703704</v>
      </c>
      <c r="G1748" t="s">
        <v>16</v>
      </c>
      <c r="H1748" t="s">
        <v>296</v>
      </c>
      <c r="I1748" t="s">
        <v>274</v>
      </c>
      <c r="J1748" t="s">
        <v>66</v>
      </c>
      <c r="K1748">
        <v>97561</v>
      </c>
      <c r="L1748" t="s">
        <v>20</v>
      </c>
      <c r="M1748" t="s">
        <v>21</v>
      </c>
      <c r="N1748" t="s">
        <v>297</v>
      </c>
      <c r="O1748" t="s">
        <v>298</v>
      </c>
      <c r="P1748" s="14" t="str">
        <f t="shared" si="243"/>
        <v>Dan Lewis</v>
      </c>
      <c r="Q1748" s="14" t="str">
        <f t="shared" si="244"/>
        <v>Dan Lewis</v>
      </c>
      <c r="R1748" t="s">
        <v>24</v>
      </c>
      <c r="S1748" s="7">
        <f t="shared" si="245"/>
        <v>5</v>
      </c>
      <c r="T1748" s="7" t="str">
        <f t="shared" si="246"/>
        <v>Small</v>
      </c>
      <c r="U1748" s="7" t="str">
        <f t="shared" si="247"/>
        <v>SMALL</v>
      </c>
      <c r="V1748" s="7" t="str">
        <f t="shared" si="248"/>
        <v>small</v>
      </c>
      <c r="W1748" s="7" t="str">
        <f t="shared" si="249"/>
        <v>Small</v>
      </c>
      <c r="X1748" s="9" t="str">
        <f>LEFT(A1748,2)</f>
        <v>10</v>
      </c>
      <c r="Y1748" s="9" t="str">
        <f>RIGHT(A1748,3)</f>
        <v>131</v>
      </c>
      <c r="Z1748" s="9" t="str">
        <f t="shared" si="250"/>
        <v>s</v>
      </c>
      <c r="AA1748" s="9" t="str">
        <f t="shared" si="251"/>
        <v>ppe</v>
      </c>
    </row>
    <row r="1749" spans="1:27" x14ac:dyDescent="0.25">
      <c r="A1749">
        <v>10143</v>
      </c>
      <c r="B1749">
        <v>27</v>
      </c>
      <c r="C1749">
        <v>60.97</v>
      </c>
      <c r="D1749">
        <v>8</v>
      </c>
      <c r="E1749" s="1">
        <v>42466.943749999999</v>
      </c>
      <c r="F1749" s="1">
        <v>42467.641458333332</v>
      </c>
      <c r="G1749" t="s">
        <v>16</v>
      </c>
      <c r="H1749" t="s">
        <v>296</v>
      </c>
      <c r="I1749" t="s">
        <v>94</v>
      </c>
      <c r="J1749" t="s">
        <v>72</v>
      </c>
      <c r="K1749">
        <v>50553</v>
      </c>
      <c r="L1749" t="s">
        <v>20</v>
      </c>
      <c r="M1749" t="s">
        <v>21</v>
      </c>
      <c r="N1749" t="s">
        <v>187</v>
      </c>
      <c r="O1749" t="s">
        <v>188</v>
      </c>
      <c r="P1749" s="14" t="str">
        <f t="shared" si="243"/>
        <v>Wing C Tam</v>
      </c>
      <c r="Q1749" s="14" t="str">
        <f t="shared" si="244"/>
        <v>Wing C Tam</v>
      </c>
      <c r="R1749" t="s">
        <v>24</v>
      </c>
      <c r="S1749" s="7">
        <f t="shared" si="245"/>
        <v>5</v>
      </c>
      <c r="T1749" s="7" t="str">
        <f t="shared" si="246"/>
        <v>Small</v>
      </c>
      <c r="U1749" s="7" t="str">
        <f t="shared" si="247"/>
        <v>SMALL</v>
      </c>
      <c r="V1749" s="7" t="str">
        <f t="shared" si="248"/>
        <v>small</v>
      </c>
      <c r="W1749" s="7" t="str">
        <f t="shared" si="249"/>
        <v>Small</v>
      </c>
      <c r="X1749" s="9" t="str">
        <f>LEFT(A1749,2)</f>
        <v>10</v>
      </c>
      <c r="Y1749" s="9" t="str">
        <f>RIGHT(A1749,3)</f>
        <v>143</v>
      </c>
      <c r="Z1749" s="9" t="str">
        <f t="shared" si="250"/>
        <v>s</v>
      </c>
      <c r="AA1749" s="9" t="str">
        <f t="shared" si="251"/>
        <v>ppe</v>
      </c>
    </row>
    <row r="1750" spans="1:27" x14ac:dyDescent="0.25">
      <c r="A1750">
        <v>10155</v>
      </c>
      <c r="B1750">
        <v>23</v>
      </c>
      <c r="C1750">
        <v>72.62</v>
      </c>
      <c r="D1750">
        <v>6</v>
      </c>
      <c r="E1750" s="1">
        <v>41721.029861111114</v>
      </c>
      <c r="F1750" s="1">
        <v>41722.47583333333</v>
      </c>
      <c r="G1750" t="s">
        <v>16</v>
      </c>
      <c r="H1750" t="s">
        <v>296</v>
      </c>
      <c r="I1750" t="s">
        <v>75</v>
      </c>
      <c r="K1750">
        <v>21240</v>
      </c>
      <c r="L1750" t="s">
        <v>76</v>
      </c>
      <c r="M1750" t="s">
        <v>27</v>
      </c>
      <c r="N1750" t="s">
        <v>77</v>
      </c>
      <c r="O1750" t="s">
        <v>78</v>
      </c>
      <c r="P1750" s="14" t="str">
        <f t="shared" si="243"/>
        <v>Matti Karttunen</v>
      </c>
      <c r="Q1750" s="14" t="str">
        <f t="shared" si="244"/>
        <v>Matti Karttunen</v>
      </c>
      <c r="R1750" t="s">
        <v>24</v>
      </c>
      <c r="S1750" s="7">
        <f t="shared" si="245"/>
        <v>5</v>
      </c>
      <c r="T1750" s="7" t="str">
        <f t="shared" si="246"/>
        <v>Small</v>
      </c>
      <c r="U1750" s="7" t="str">
        <f t="shared" si="247"/>
        <v>SMALL</v>
      </c>
      <c r="V1750" s="7" t="str">
        <f t="shared" si="248"/>
        <v>small</v>
      </c>
      <c r="W1750" s="7" t="str">
        <f t="shared" si="249"/>
        <v>Small</v>
      </c>
      <c r="X1750" s="9" t="str">
        <f>LEFT(A1750,2)</f>
        <v>10</v>
      </c>
      <c r="Y1750" s="9" t="str">
        <f>RIGHT(A1750,3)</f>
        <v>155</v>
      </c>
      <c r="Z1750" s="9" t="str">
        <f t="shared" si="250"/>
        <v>s</v>
      </c>
      <c r="AA1750" s="9" t="str">
        <f t="shared" si="251"/>
        <v>ppe</v>
      </c>
    </row>
    <row r="1751" spans="1:27" x14ac:dyDescent="0.25">
      <c r="A1751">
        <v>10167</v>
      </c>
      <c r="B1751">
        <v>21</v>
      </c>
      <c r="C1751">
        <v>69.88</v>
      </c>
      <c r="D1751">
        <v>2</v>
      </c>
      <c r="E1751" s="1">
        <v>42254.04791666667</v>
      </c>
      <c r="F1751" s="1">
        <v>42255.064062500001</v>
      </c>
      <c r="G1751" t="s">
        <v>189</v>
      </c>
      <c r="H1751" t="s">
        <v>296</v>
      </c>
      <c r="I1751" t="s">
        <v>151</v>
      </c>
      <c r="K1751" t="s">
        <v>152</v>
      </c>
      <c r="L1751" t="s">
        <v>110</v>
      </c>
      <c r="M1751" t="s">
        <v>27</v>
      </c>
      <c r="N1751" t="s">
        <v>153</v>
      </c>
      <c r="O1751" t="s">
        <v>119</v>
      </c>
      <c r="P1751" s="14" t="str">
        <f t="shared" si="243"/>
        <v>Maria Larsson</v>
      </c>
      <c r="Q1751" s="14" t="str">
        <f t="shared" si="244"/>
        <v>Maria Larsson</v>
      </c>
      <c r="R1751" t="s">
        <v>24</v>
      </c>
      <c r="S1751" s="7">
        <f t="shared" si="245"/>
        <v>5</v>
      </c>
      <c r="T1751" s="7" t="str">
        <f t="shared" si="246"/>
        <v>Small</v>
      </c>
      <c r="U1751" s="7" t="str">
        <f t="shared" si="247"/>
        <v>SMALL</v>
      </c>
      <c r="V1751" s="7" t="str">
        <f t="shared" si="248"/>
        <v>small</v>
      </c>
      <c r="W1751" s="7" t="str">
        <f t="shared" si="249"/>
        <v>Small</v>
      </c>
      <c r="X1751" s="9" t="str">
        <f>LEFT(A1751,2)</f>
        <v>10</v>
      </c>
      <c r="Y1751" s="9" t="str">
        <f>RIGHT(A1751,3)</f>
        <v>167</v>
      </c>
      <c r="Z1751" s="9" t="str">
        <f t="shared" si="250"/>
        <v>s</v>
      </c>
      <c r="AA1751" s="9" t="str">
        <f t="shared" si="251"/>
        <v>cel</v>
      </c>
    </row>
    <row r="1752" spans="1:27" x14ac:dyDescent="0.25">
      <c r="A1752">
        <v>10178</v>
      </c>
      <c r="B1752">
        <v>34</v>
      </c>
      <c r="C1752">
        <v>80.84</v>
      </c>
      <c r="D1752">
        <v>5</v>
      </c>
      <c r="E1752" s="1">
        <v>42675.97152777778</v>
      </c>
      <c r="F1752" s="1">
        <v>42676.676689814813</v>
      </c>
      <c r="G1752" t="s">
        <v>16</v>
      </c>
      <c r="H1752" t="s">
        <v>296</v>
      </c>
      <c r="I1752" t="s">
        <v>190</v>
      </c>
      <c r="K1752">
        <v>31000</v>
      </c>
      <c r="L1752" t="s">
        <v>26</v>
      </c>
      <c r="M1752" t="s">
        <v>27</v>
      </c>
      <c r="N1752" t="s">
        <v>191</v>
      </c>
      <c r="O1752" t="s">
        <v>192</v>
      </c>
      <c r="P1752" s="14" t="str">
        <f t="shared" si="243"/>
        <v>Annette Roulet</v>
      </c>
      <c r="Q1752" s="14" t="str">
        <f t="shared" si="244"/>
        <v>Annette Roulet</v>
      </c>
      <c r="R1752" t="s">
        <v>24</v>
      </c>
      <c r="S1752" s="7">
        <f t="shared" si="245"/>
        <v>5</v>
      </c>
      <c r="T1752" s="7" t="str">
        <f t="shared" si="246"/>
        <v>Small</v>
      </c>
      <c r="U1752" s="7" t="str">
        <f t="shared" si="247"/>
        <v>SMALL</v>
      </c>
      <c r="V1752" s="7" t="str">
        <f t="shared" si="248"/>
        <v>small</v>
      </c>
      <c r="W1752" s="7" t="str">
        <f t="shared" si="249"/>
        <v>Small</v>
      </c>
      <c r="X1752" s="9" t="str">
        <f>LEFT(A1752,2)</f>
        <v>10</v>
      </c>
      <c r="Y1752" s="9" t="str">
        <f>RIGHT(A1752,3)</f>
        <v>178</v>
      </c>
      <c r="Z1752" s="9" t="str">
        <f t="shared" si="250"/>
        <v>s</v>
      </c>
      <c r="AA1752" s="9" t="str">
        <f t="shared" si="251"/>
        <v>ppe</v>
      </c>
    </row>
    <row r="1753" spans="1:27" x14ac:dyDescent="0.25">
      <c r="A1753">
        <v>10186</v>
      </c>
      <c r="B1753">
        <v>22</v>
      </c>
      <c r="C1753">
        <v>69.2</v>
      </c>
      <c r="D1753">
        <v>2</v>
      </c>
      <c r="E1753" s="1">
        <v>41939.975694444445</v>
      </c>
      <c r="F1753" s="1">
        <v>41942.86515046296</v>
      </c>
      <c r="G1753" t="s">
        <v>16</v>
      </c>
      <c r="H1753" t="s">
        <v>296</v>
      </c>
      <c r="I1753" t="s">
        <v>184</v>
      </c>
      <c r="K1753" t="s">
        <v>193</v>
      </c>
      <c r="L1753" t="s">
        <v>99</v>
      </c>
      <c r="M1753" t="s">
        <v>27</v>
      </c>
      <c r="N1753" t="s">
        <v>194</v>
      </c>
      <c r="O1753" t="s">
        <v>195</v>
      </c>
      <c r="P1753" s="14" t="str">
        <f t="shared" si="243"/>
        <v>Thomas Hardy</v>
      </c>
      <c r="Q1753" s="14" t="str">
        <f t="shared" si="244"/>
        <v>Thomas Hardy</v>
      </c>
      <c r="R1753" t="s">
        <v>24</v>
      </c>
      <c r="S1753" s="7">
        <f t="shared" si="245"/>
        <v>5</v>
      </c>
      <c r="T1753" s="7" t="str">
        <f t="shared" si="246"/>
        <v>Small</v>
      </c>
      <c r="U1753" s="7" t="str">
        <f t="shared" si="247"/>
        <v>SMALL</v>
      </c>
      <c r="V1753" s="7" t="str">
        <f t="shared" si="248"/>
        <v>small</v>
      </c>
      <c r="W1753" s="7" t="str">
        <f t="shared" si="249"/>
        <v>Small</v>
      </c>
      <c r="X1753" s="9" t="str">
        <f>LEFT(A1753,2)</f>
        <v>10</v>
      </c>
      <c r="Y1753" s="9" t="str">
        <f>RIGHT(A1753,3)</f>
        <v>186</v>
      </c>
      <c r="Z1753" s="9" t="str">
        <f t="shared" si="250"/>
        <v>s</v>
      </c>
      <c r="AA1753" s="9" t="str">
        <f t="shared" si="251"/>
        <v>ppe</v>
      </c>
    </row>
    <row r="1754" spans="1:27" x14ac:dyDescent="0.25">
      <c r="A1754">
        <v>10198</v>
      </c>
      <c r="B1754">
        <v>48</v>
      </c>
      <c r="C1754">
        <v>67.819999999999993</v>
      </c>
      <c r="D1754">
        <v>5</v>
      </c>
      <c r="E1754" s="1">
        <v>42368.990277777775</v>
      </c>
      <c r="F1754" s="1">
        <v>42370.556851851848</v>
      </c>
      <c r="G1754" t="s">
        <v>16</v>
      </c>
      <c r="H1754" t="s">
        <v>296</v>
      </c>
      <c r="I1754" t="s">
        <v>232</v>
      </c>
      <c r="K1754" t="s">
        <v>233</v>
      </c>
      <c r="L1754" t="s">
        <v>234</v>
      </c>
      <c r="M1754" t="s">
        <v>116</v>
      </c>
      <c r="N1754" t="s">
        <v>235</v>
      </c>
      <c r="O1754" t="s">
        <v>236</v>
      </c>
      <c r="P1754" s="14" t="str">
        <f t="shared" si="243"/>
        <v>Arnold Cruz</v>
      </c>
      <c r="Q1754" s="14" t="str">
        <f t="shared" si="244"/>
        <v>Arnold Cruz</v>
      </c>
      <c r="R1754" t="s">
        <v>33</v>
      </c>
      <c r="S1754" s="7">
        <f t="shared" si="245"/>
        <v>6</v>
      </c>
      <c r="T1754" s="7" t="str">
        <f t="shared" si="246"/>
        <v>Medium</v>
      </c>
      <c r="U1754" s="7" t="str">
        <f t="shared" si="247"/>
        <v>MEDIUM</v>
      </c>
      <c r="V1754" s="7" t="str">
        <f t="shared" si="248"/>
        <v>medium</v>
      </c>
      <c r="W1754" s="7" t="str">
        <f t="shared" si="249"/>
        <v>Medium</v>
      </c>
      <c r="X1754" s="9" t="str">
        <f>LEFT(A1754,2)</f>
        <v>10</v>
      </c>
      <c r="Y1754" s="9" t="str">
        <f>RIGHT(A1754,3)</f>
        <v>198</v>
      </c>
      <c r="Z1754" s="9" t="str">
        <f t="shared" si="250"/>
        <v>s</v>
      </c>
      <c r="AA1754" s="9" t="str">
        <f t="shared" si="251"/>
        <v>ppe</v>
      </c>
    </row>
    <row r="1755" spans="1:27" x14ac:dyDescent="0.25">
      <c r="A1755">
        <v>10209</v>
      </c>
      <c r="B1755">
        <v>43</v>
      </c>
      <c r="C1755">
        <v>82.21</v>
      </c>
      <c r="D1755">
        <v>1</v>
      </c>
      <c r="E1755" s="1">
        <v>42196.006249999999</v>
      </c>
      <c r="F1755" s="1">
        <v>42197.617719907408</v>
      </c>
      <c r="G1755" t="s">
        <v>16</v>
      </c>
      <c r="H1755" t="s">
        <v>296</v>
      </c>
      <c r="I1755" t="s">
        <v>199</v>
      </c>
      <c r="J1755" t="s">
        <v>35</v>
      </c>
      <c r="L1755" t="s">
        <v>20</v>
      </c>
      <c r="M1755" t="s">
        <v>21</v>
      </c>
      <c r="N1755" t="s">
        <v>200</v>
      </c>
      <c r="O1755" t="s">
        <v>61</v>
      </c>
      <c r="P1755" s="14" t="str">
        <f t="shared" si="243"/>
        <v>Michael Chandler</v>
      </c>
      <c r="Q1755" s="14" t="str">
        <f t="shared" si="244"/>
        <v>Michael Chandler</v>
      </c>
      <c r="R1755" t="s">
        <v>33</v>
      </c>
      <c r="S1755" s="7">
        <f t="shared" si="245"/>
        <v>6</v>
      </c>
      <c r="T1755" s="7" t="str">
        <f t="shared" si="246"/>
        <v>Medium</v>
      </c>
      <c r="U1755" s="7" t="str">
        <f t="shared" si="247"/>
        <v>MEDIUM</v>
      </c>
      <c r="V1755" s="7" t="str">
        <f t="shared" si="248"/>
        <v>medium</v>
      </c>
      <c r="W1755" s="7" t="str">
        <f t="shared" si="249"/>
        <v>Medium</v>
      </c>
      <c r="X1755" s="9" t="str">
        <f>LEFT(A1755,2)</f>
        <v>10</v>
      </c>
      <c r="Y1755" s="9" t="str">
        <f>RIGHT(A1755,3)</f>
        <v>209</v>
      </c>
      <c r="Z1755" s="9" t="str">
        <f t="shared" si="250"/>
        <v>s</v>
      </c>
      <c r="AA1755" s="9" t="str">
        <f t="shared" si="251"/>
        <v>ppe</v>
      </c>
    </row>
    <row r="1756" spans="1:27" x14ac:dyDescent="0.25">
      <c r="A1756">
        <v>10222</v>
      </c>
      <c r="B1756">
        <v>32</v>
      </c>
      <c r="C1756">
        <v>81.53</v>
      </c>
      <c r="D1756">
        <v>5</v>
      </c>
      <c r="E1756" s="1">
        <v>41404.010416666664</v>
      </c>
      <c r="F1756" s="1">
        <v>41404.518877314818</v>
      </c>
      <c r="G1756" t="s">
        <v>16</v>
      </c>
      <c r="H1756" t="s">
        <v>296</v>
      </c>
      <c r="I1756" t="s">
        <v>201</v>
      </c>
      <c r="J1756" t="s">
        <v>35</v>
      </c>
      <c r="K1756">
        <v>91217</v>
      </c>
      <c r="L1756" t="s">
        <v>20</v>
      </c>
      <c r="M1756" t="s">
        <v>21</v>
      </c>
      <c r="N1756" t="s">
        <v>137</v>
      </c>
      <c r="O1756" t="s">
        <v>158</v>
      </c>
      <c r="P1756" s="14" t="str">
        <f t="shared" si="243"/>
        <v>Valarie Thompson</v>
      </c>
      <c r="Q1756" s="14" t="str">
        <f t="shared" si="244"/>
        <v>Valarie Thompson</v>
      </c>
      <c r="R1756" t="s">
        <v>24</v>
      </c>
      <c r="S1756" s="7">
        <f t="shared" si="245"/>
        <v>5</v>
      </c>
      <c r="T1756" s="7" t="str">
        <f t="shared" si="246"/>
        <v>Small</v>
      </c>
      <c r="U1756" s="7" t="str">
        <f t="shared" si="247"/>
        <v>SMALL</v>
      </c>
      <c r="V1756" s="7" t="str">
        <f t="shared" si="248"/>
        <v>small</v>
      </c>
      <c r="W1756" s="7" t="str">
        <f t="shared" si="249"/>
        <v>Small</v>
      </c>
      <c r="X1756" s="9" t="str">
        <f>LEFT(A1756,2)</f>
        <v>10</v>
      </c>
      <c r="Y1756" s="9" t="str">
        <f>RIGHT(A1756,3)</f>
        <v>222</v>
      </c>
      <c r="Z1756" s="9" t="str">
        <f t="shared" si="250"/>
        <v>s</v>
      </c>
      <c r="AA1756" s="9" t="str">
        <f t="shared" si="251"/>
        <v>ppe</v>
      </c>
    </row>
    <row r="1757" spans="1:27" x14ac:dyDescent="0.25">
      <c r="A1757">
        <v>10249</v>
      </c>
      <c r="B1757">
        <v>20</v>
      </c>
      <c r="C1757">
        <v>67.819999999999993</v>
      </c>
      <c r="D1757">
        <v>1</v>
      </c>
      <c r="E1757" s="1">
        <v>41198.050000000003</v>
      </c>
      <c r="F1757" s="1">
        <v>41200.286006944443</v>
      </c>
      <c r="G1757" t="s">
        <v>16</v>
      </c>
      <c r="H1757" t="s">
        <v>296</v>
      </c>
      <c r="I1757" t="s">
        <v>71</v>
      </c>
      <c r="J1757" t="s">
        <v>72</v>
      </c>
      <c r="K1757">
        <v>51247</v>
      </c>
      <c r="L1757" t="s">
        <v>20</v>
      </c>
      <c r="M1757" t="s">
        <v>21</v>
      </c>
      <c r="N1757" t="s">
        <v>139</v>
      </c>
      <c r="O1757" t="s">
        <v>84</v>
      </c>
      <c r="P1757" s="14" t="str">
        <f t="shared" si="243"/>
        <v>Kyung Tseng</v>
      </c>
      <c r="Q1757" s="14" t="str">
        <f t="shared" si="244"/>
        <v>Kyung Tseng</v>
      </c>
      <c r="R1757" t="s">
        <v>24</v>
      </c>
      <c r="S1757" s="7">
        <f t="shared" si="245"/>
        <v>5</v>
      </c>
      <c r="T1757" s="7" t="str">
        <f t="shared" si="246"/>
        <v>Small</v>
      </c>
      <c r="U1757" s="7" t="str">
        <f t="shared" si="247"/>
        <v>SMALL</v>
      </c>
      <c r="V1757" s="7" t="str">
        <f t="shared" si="248"/>
        <v>small</v>
      </c>
      <c r="W1757" s="7" t="str">
        <f t="shared" si="249"/>
        <v>Small</v>
      </c>
      <c r="X1757" s="9" t="str">
        <f>LEFT(A1757,2)</f>
        <v>10</v>
      </c>
      <c r="Y1757" s="9" t="str">
        <f>RIGHT(A1757,3)</f>
        <v>249</v>
      </c>
      <c r="Z1757" s="9" t="str">
        <f t="shared" si="250"/>
        <v>s</v>
      </c>
      <c r="AA1757" s="9" t="str">
        <f t="shared" si="251"/>
        <v>ppe</v>
      </c>
    </row>
    <row r="1758" spans="1:27" x14ac:dyDescent="0.25">
      <c r="A1758">
        <v>10262</v>
      </c>
      <c r="B1758">
        <v>24</v>
      </c>
      <c r="C1758">
        <v>67.14</v>
      </c>
      <c r="D1758">
        <v>10</v>
      </c>
      <c r="E1758" s="1">
        <v>41085.01666666667</v>
      </c>
      <c r="F1758" s="1">
        <v>41085.263101851851</v>
      </c>
      <c r="G1758" t="s">
        <v>189</v>
      </c>
      <c r="H1758" t="s">
        <v>296</v>
      </c>
      <c r="I1758" t="s">
        <v>103</v>
      </c>
      <c r="K1758">
        <v>28034</v>
      </c>
      <c r="L1758" t="s">
        <v>104</v>
      </c>
      <c r="M1758" t="s">
        <v>27</v>
      </c>
      <c r="N1758" t="s">
        <v>105</v>
      </c>
      <c r="O1758" t="s">
        <v>106</v>
      </c>
      <c r="P1758" s="14" t="str">
        <f t="shared" si="243"/>
        <v>Diego Freyre</v>
      </c>
      <c r="Q1758" s="14" t="str">
        <f t="shared" si="244"/>
        <v>Diego Freyre</v>
      </c>
      <c r="R1758" t="s">
        <v>24</v>
      </c>
      <c r="S1758" s="7">
        <f t="shared" si="245"/>
        <v>5</v>
      </c>
      <c r="T1758" s="7" t="str">
        <f t="shared" si="246"/>
        <v>Small</v>
      </c>
      <c r="U1758" s="7" t="str">
        <f t="shared" si="247"/>
        <v>SMALL</v>
      </c>
      <c r="V1758" s="7" t="str">
        <f t="shared" si="248"/>
        <v>small</v>
      </c>
      <c r="W1758" s="7" t="str">
        <f t="shared" si="249"/>
        <v>Small</v>
      </c>
      <c r="X1758" s="9" t="str">
        <f>LEFT(A1758,2)</f>
        <v>10</v>
      </c>
      <c r="Y1758" s="9" t="str">
        <f>RIGHT(A1758,3)</f>
        <v>262</v>
      </c>
      <c r="Z1758" s="9" t="str">
        <f t="shared" si="250"/>
        <v>s</v>
      </c>
      <c r="AA1758" s="9" t="str">
        <f t="shared" si="251"/>
        <v>cel</v>
      </c>
    </row>
    <row r="1759" spans="1:27" x14ac:dyDescent="0.25">
      <c r="A1759">
        <v>10274</v>
      </c>
      <c r="B1759">
        <v>40</v>
      </c>
      <c r="C1759">
        <v>65.08</v>
      </c>
      <c r="D1759">
        <v>2</v>
      </c>
      <c r="E1759" s="1">
        <v>41963.070833333331</v>
      </c>
      <c r="F1759" s="1">
        <v>41964.052164351851</v>
      </c>
      <c r="G1759" t="s">
        <v>16</v>
      </c>
      <c r="H1759" t="s">
        <v>296</v>
      </c>
      <c r="I1759" t="s">
        <v>161</v>
      </c>
      <c r="J1759" t="s">
        <v>72</v>
      </c>
      <c r="K1759">
        <v>58339</v>
      </c>
      <c r="L1759" t="s">
        <v>20</v>
      </c>
      <c r="M1759" t="s">
        <v>21</v>
      </c>
      <c r="N1759" t="s">
        <v>157</v>
      </c>
      <c r="O1759" t="s">
        <v>162</v>
      </c>
      <c r="P1759" s="14" t="str">
        <f t="shared" si="243"/>
        <v>Allen Nelson</v>
      </c>
      <c r="Q1759" s="14" t="str">
        <f t="shared" si="244"/>
        <v>Allen Nelson</v>
      </c>
      <c r="R1759" t="s">
        <v>24</v>
      </c>
      <c r="S1759" s="7">
        <f t="shared" si="245"/>
        <v>5</v>
      </c>
      <c r="T1759" s="7" t="str">
        <f t="shared" si="246"/>
        <v>Small</v>
      </c>
      <c r="U1759" s="7" t="str">
        <f t="shared" si="247"/>
        <v>SMALL</v>
      </c>
      <c r="V1759" s="7" t="str">
        <f t="shared" si="248"/>
        <v>small</v>
      </c>
      <c r="W1759" s="7" t="str">
        <f t="shared" si="249"/>
        <v>Small</v>
      </c>
      <c r="X1759" s="9" t="str">
        <f>LEFT(A1759,2)</f>
        <v>10</v>
      </c>
      <c r="Y1759" s="9" t="str">
        <f>RIGHT(A1759,3)</f>
        <v>274</v>
      </c>
      <c r="Z1759" s="9" t="str">
        <f t="shared" si="250"/>
        <v>s</v>
      </c>
      <c r="AA1759" s="9" t="str">
        <f t="shared" si="251"/>
        <v>ppe</v>
      </c>
    </row>
    <row r="1760" spans="1:27" x14ac:dyDescent="0.25">
      <c r="A1760">
        <v>10284</v>
      </c>
      <c r="B1760">
        <v>30</v>
      </c>
      <c r="C1760">
        <v>73.989999999999995</v>
      </c>
      <c r="D1760">
        <v>12</v>
      </c>
      <c r="E1760" s="1">
        <v>41036.015972222223</v>
      </c>
      <c r="F1760" s="1">
        <v>41038.464814814812</v>
      </c>
      <c r="G1760" t="s">
        <v>16</v>
      </c>
      <c r="H1760" t="s">
        <v>296</v>
      </c>
      <c r="I1760" t="s">
        <v>285</v>
      </c>
      <c r="K1760" t="s">
        <v>286</v>
      </c>
      <c r="L1760" t="s">
        <v>48</v>
      </c>
      <c r="M1760" t="s">
        <v>27</v>
      </c>
      <c r="N1760" t="s">
        <v>287</v>
      </c>
      <c r="O1760" t="s">
        <v>288</v>
      </c>
      <c r="P1760" s="14" t="str">
        <f t="shared" si="243"/>
        <v>Jan Klaeboe</v>
      </c>
      <c r="Q1760" s="14" t="str">
        <f t="shared" si="244"/>
        <v>Jan Klaeboe</v>
      </c>
      <c r="R1760" t="s">
        <v>24</v>
      </c>
      <c r="S1760" s="7">
        <f t="shared" si="245"/>
        <v>5</v>
      </c>
      <c r="T1760" s="7" t="str">
        <f t="shared" si="246"/>
        <v>Small</v>
      </c>
      <c r="U1760" s="7" t="str">
        <f t="shared" si="247"/>
        <v>SMALL</v>
      </c>
      <c r="V1760" s="7" t="str">
        <f t="shared" si="248"/>
        <v>small</v>
      </c>
      <c r="W1760" s="7" t="str">
        <f t="shared" si="249"/>
        <v>Small</v>
      </c>
      <c r="X1760" s="9" t="str">
        <f>LEFT(A1760,2)</f>
        <v>10</v>
      </c>
      <c r="Y1760" s="9" t="str">
        <f>RIGHT(A1760,3)</f>
        <v>284</v>
      </c>
      <c r="Z1760" s="9" t="str">
        <f t="shared" si="250"/>
        <v>s</v>
      </c>
      <c r="AA1760" s="9" t="str">
        <f t="shared" si="251"/>
        <v>ppe</v>
      </c>
    </row>
    <row r="1761" spans="1:27" x14ac:dyDescent="0.25">
      <c r="A1761">
        <v>10296</v>
      </c>
      <c r="B1761">
        <v>21</v>
      </c>
      <c r="C1761">
        <v>71.25</v>
      </c>
      <c r="D1761">
        <v>8</v>
      </c>
      <c r="E1761" s="1">
        <v>41701.992361111108</v>
      </c>
      <c r="F1761" s="1">
        <v>41702.727453703701</v>
      </c>
      <c r="G1761" t="s">
        <v>16</v>
      </c>
      <c r="H1761" t="s">
        <v>296</v>
      </c>
      <c r="I1761" t="s">
        <v>299</v>
      </c>
      <c r="K1761">
        <v>80686</v>
      </c>
      <c r="L1761" t="s">
        <v>241</v>
      </c>
      <c r="M1761" t="s">
        <v>27</v>
      </c>
      <c r="N1761" t="s">
        <v>300</v>
      </c>
      <c r="O1761" t="s">
        <v>61</v>
      </c>
      <c r="P1761" s="14" t="str">
        <f t="shared" si="243"/>
        <v>Michael Donnermeyer</v>
      </c>
      <c r="Q1761" s="14" t="str">
        <f t="shared" si="244"/>
        <v>Michael Donnermeyer</v>
      </c>
      <c r="R1761" t="s">
        <v>24</v>
      </c>
      <c r="S1761" s="7">
        <f t="shared" si="245"/>
        <v>5</v>
      </c>
      <c r="T1761" s="7" t="str">
        <f t="shared" si="246"/>
        <v>Small</v>
      </c>
      <c r="U1761" s="7" t="str">
        <f t="shared" si="247"/>
        <v>SMALL</v>
      </c>
      <c r="V1761" s="7" t="str">
        <f t="shared" si="248"/>
        <v>small</v>
      </c>
      <c r="W1761" s="7" t="str">
        <f t="shared" si="249"/>
        <v>Small</v>
      </c>
      <c r="X1761" s="9" t="str">
        <f>LEFT(A1761,2)</f>
        <v>10</v>
      </c>
      <c r="Y1761" s="9" t="str">
        <f>RIGHT(A1761,3)</f>
        <v>296</v>
      </c>
      <c r="Z1761" s="9" t="str">
        <f t="shared" si="250"/>
        <v>s</v>
      </c>
      <c r="AA1761" s="9" t="str">
        <f t="shared" si="251"/>
        <v>ppe</v>
      </c>
    </row>
    <row r="1762" spans="1:27" x14ac:dyDescent="0.25">
      <c r="A1762">
        <v>10307</v>
      </c>
      <c r="B1762">
        <v>25</v>
      </c>
      <c r="C1762">
        <v>75.36</v>
      </c>
      <c r="D1762">
        <v>2</v>
      </c>
      <c r="E1762" s="1">
        <v>41625.053472222222</v>
      </c>
      <c r="F1762" s="1">
        <v>41625.671909722223</v>
      </c>
      <c r="G1762" t="s">
        <v>16</v>
      </c>
      <c r="H1762" t="s">
        <v>296</v>
      </c>
      <c r="I1762" t="s">
        <v>124</v>
      </c>
      <c r="J1762" t="s">
        <v>83</v>
      </c>
      <c r="K1762">
        <v>71270</v>
      </c>
      <c r="L1762" t="s">
        <v>20</v>
      </c>
      <c r="M1762" t="s">
        <v>21</v>
      </c>
      <c r="N1762" t="s">
        <v>125</v>
      </c>
      <c r="O1762" t="s">
        <v>126</v>
      </c>
      <c r="P1762" s="14" t="str">
        <f t="shared" si="243"/>
        <v>Francisca Cervantes</v>
      </c>
      <c r="Q1762" s="14" t="str">
        <f t="shared" si="244"/>
        <v>Francisca Cervantes</v>
      </c>
      <c r="R1762" t="s">
        <v>24</v>
      </c>
      <c r="S1762" s="7">
        <f t="shared" si="245"/>
        <v>5</v>
      </c>
      <c r="T1762" s="7" t="str">
        <f t="shared" si="246"/>
        <v>Small</v>
      </c>
      <c r="U1762" s="7" t="str">
        <f t="shared" si="247"/>
        <v>SMALL</v>
      </c>
      <c r="V1762" s="7" t="str">
        <f t="shared" si="248"/>
        <v>small</v>
      </c>
      <c r="W1762" s="7" t="str">
        <f t="shared" si="249"/>
        <v>Small</v>
      </c>
      <c r="X1762" s="9" t="str">
        <f>LEFT(A1762,2)</f>
        <v>10</v>
      </c>
      <c r="Y1762" s="9" t="str">
        <f>RIGHT(A1762,3)</f>
        <v>307</v>
      </c>
      <c r="Z1762" s="9" t="str">
        <f t="shared" si="250"/>
        <v>s</v>
      </c>
      <c r="AA1762" s="9" t="str">
        <f t="shared" si="251"/>
        <v>ppe</v>
      </c>
    </row>
    <row r="1763" spans="1:27" x14ac:dyDescent="0.25">
      <c r="A1763">
        <v>10316</v>
      </c>
      <c r="B1763">
        <v>34</v>
      </c>
      <c r="C1763">
        <v>63.71</v>
      </c>
      <c r="D1763">
        <v>10</v>
      </c>
      <c r="E1763" s="1">
        <v>41141.083333333336</v>
      </c>
      <c r="F1763" s="1">
        <v>41141.990787037037</v>
      </c>
      <c r="G1763" t="s">
        <v>16</v>
      </c>
      <c r="H1763" t="s">
        <v>296</v>
      </c>
      <c r="I1763" t="s">
        <v>212</v>
      </c>
      <c r="J1763" t="s">
        <v>213</v>
      </c>
      <c r="K1763" t="s">
        <v>214</v>
      </c>
      <c r="L1763" t="s">
        <v>99</v>
      </c>
      <c r="M1763" t="s">
        <v>27</v>
      </c>
      <c r="N1763" t="s">
        <v>215</v>
      </c>
      <c r="O1763" t="s">
        <v>216</v>
      </c>
      <c r="P1763" s="14" t="str">
        <f t="shared" si="243"/>
        <v>Helen Bennett</v>
      </c>
      <c r="Q1763" s="14" t="str">
        <f t="shared" si="244"/>
        <v>Helen Bennett</v>
      </c>
      <c r="R1763" t="s">
        <v>24</v>
      </c>
      <c r="S1763" s="7">
        <f t="shared" si="245"/>
        <v>5</v>
      </c>
      <c r="T1763" s="7" t="str">
        <f t="shared" si="246"/>
        <v>Small</v>
      </c>
      <c r="U1763" s="7" t="str">
        <f t="shared" si="247"/>
        <v>SMALL</v>
      </c>
      <c r="V1763" s="7" t="str">
        <f t="shared" si="248"/>
        <v>small</v>
      </c>
      <c r="W1763" s="7" t="str">
        <f t="shared" si="249"/>
        <v>Small</v>
      </c>
      <c r="X1763" s="9" t="str">
        <f>LEFT(A1763,2)</f>
        <v>10</v>
      </c>
      <c r="Y1763" s="9" t="str">
        <f>RIGHT(A1763,3)</f>
        <v>316</v>
      </c>
      <c r="Z1763" s="9" t="str">
        <f t="shared" si="250"/>
        <v>s</v>
      </c>
      <c r="AA1763" s="9" t="str">
        <f t="shared" si="251"/>
        <v>ppe</v>
      </c>
    </row>
    <row r="1764" spans="1:27" x14ac:dyDescent="0.25">
      <c r="A1764">
        <v>10328</v>
      </c>
      <c r="B1764">
        <v>48</v>
      </c>
      <c r="C1764">
        <v>58.92</v>
      </c>
      <c r="D1764">
        <v>1</v>
      </c>
      <c r="E1764" s="1">
        <v>41120.035416666666</v>
      </c>
      <c r="F1764" s="1">
        <v>41122.709178240744</v>
      </c>
      <c r="G1764" t="s">
        <v>16</v>
      </c>
      <c r="H1764" t="s">
        <v>296</v>
      </c>
      <c r="I1764" t="s">
        <v>290</v>
      </c>
      <c r="K1764">
        <v>24100</v>
      </c>
      <c r="L1764" t="s">
        <v>148</v>
      </c>
      <c r="M1764" t="s">
        <v>27</v>
      </c>
      <c r="N1764" t="s">
        <v>291</v>
      </c>
      <c r="O1764" t="s">
        <v>292</v>
      </c>
      <c r="P1764" s="14" t="str">
        <f t="shared" si="243"/>
        <v>Giovanni Rovelli</v>
      </c>
      <c r="Q1764" s="14" t="str">
        <f t="shared" si="244"/>
        <v>Giovanni Rovelli</v>
      </c>
      <c r="R1764" t="s">
        <v>24</v>
      </c>
      <c r="S1764" s="7">
        <f t="shared" si="245"/>
        <v>5</v>
      </c>
      <c r="T1764" s="7" t="str">
        <f t="shared" si="246"/>
        <v>Small</v>
      </c>
      <c r="U1764" s="7" t="str">
        <f t="shared" si="247"/>
        <v>SMALL</v>
      </c>
      <c r="V1764" s="7" t="str">
        <f t="shared" si="248"/>
        <v>small</v>
      </c>
      <c r="W1764" s="7" t="str">
        <f t="shared" si="249"/>
        <v>Small</v>
      </c>
      <c r="X1764" s="9" t="str">
        <f>LEFT(A1764,2)</f>
        <v>10</v>
      </c>
      <c r="Y1764" s="9" t="str">
        <f>RIGHT(A1764,3)</f>
        <v>328</v>
      </c>
      <c r="Z1764" s="9" t="str">
        <f t="shared" si="250"/>
        <v>s</v>
      </c>
      <c r="AA1764" s="9" t="str">
        <f t="shared" si="251"/>
        <v>ppe</v>
      </c>
    </row>
    <row r="1765" spans="1:27" x14ac:dyDescent="0.25">
      <c r="A1765">
        <v>10339</v>
      </c>
      <c r="B1765">
        <v>55</v>
      </c>
      <c r="C1765">
        <v>100</v>
      </c>
      <c r="D1765">
        <v>12</v>
      </c>
      <c r="E1765" s="1">
        <v>41383.033333333333</v>
      </c>
      <c r="F1765" s="1">
        <v>41384.13008101852</v>
      </c>
      <c r="G1765" t="s">
        <v>16</v>
      </c>
      <c r="H1765" t="s">
        <v>296</v>
      </c>
      <c r="I1765" t="s">
        <v>142</v>
      </c>
      <c r="J1765" t="s">
        <v>143</v>
      </c>
      <c r="K1765" t="s">
        <v>144</v>
      </c>
      <c r="L1765" t="s">
        <v>116</v>
      </c>
      <c r="M1765" t="s">
        <v>116</v>
      </c>
      <c r="N1765" t="s">
        <v>145</v>
      </c>
      <c r="O1765" t="s">
        <v>146</v>
      </c>
      <c r="P1765" s="14" t="str">
        <f t="shared" si="243"/>
        <v>Akiko Shimamura</v>
      </c>
      <c r="Q1765" s="14" t="str">
        <f t="shared" si="244"/>
        <v>Akiko Shimamura</v>
      </c>
      <c r="R1765" t="s">
        <v>33</v>
      </c>
      <c r="S1765" s="7">
        <f t="shared" si="245"/>
        <v>6</v>
      </c>
      <c r="T1765" s="7" t="str">
        <f t="shared" si="246"/>
        <v>Medium</v>
      </c>
      <c r="U1765" s="7" t="str">
        <f t="shared" si="247"/>
        <v>MEDIUM</v>
      </c>
      <c r="V1765" s="7" t="str">
        <f t="shared" si="248"/>
        <v>medium</v>
      </c>
      <c r="W1765" s="7" t="str">
        <f t="shared" si="249"/>
        <v>Medium</v>
      </c>
      <c r="X1765" s="9" t="str">
        <f>LEFT(A1765,2)</f>
        <v>10</v>
      </c>
      <c r="Y1765" s="9" t="str">
        <f>RIGHT(A1765,3)</f>
        <v>339</v>
      </c>
      <c r="Z1765" s="9" t="str">
        <f t="shared" si="250"/>
        <v>s</v>
      </c>
      <c r="AA1765" s="9" t="str">
        <f t="shared" si="251"/>
        <v>ppe</v>
      </c>
    </row>
    <row r="1766" spans="1:27" x14ac:dyDescent="0.25">
      <c r="A1766">
        <v>10351</v>
      </c>
      <c r="B1766">
        <v>25</v>
      </c>
      <c r="C1766">
        <v>74.680000000000007</v>
      </c>
      <c r="D1766">
        <v>5</v>
      </c>
      <c r="E1766" s="1">
        <v>41626.068055555559</v>
      </c>
      <c r="F1766" s="1">
        <v>41627.111215277779</v>
      </c>
      <c r="G1766" t="s">
        <v>16</v>
      </c>
      <c r="H1766" t="s">
        <v>296</v>
      </c>
      <c r="I1766" t="s">
        <v>184</v>
      </c>
      <c r="K1766" t="s">
        <v>185</v>
      </c>
      <c r="L1766" t="s">
        <v>99</v>
      </c>
      <c r="M1766" t="s">
        <v>27</v>
      </c>
      <c r="N1766" t="s">
        <v>39</v>
      </c>
      <c r="O1766" t="s">
        <v>186</v>
      </c>
      <c r="P1766" s="14" t="str">
        <f t="shared" si="243"/>
        <v>Ann Brown</v>
      </c>
      <c r="Q1766" s="14" t="str">
        <f t="shared" si="244"/>
        <v>Ann Brown</v>
      </c>
      <c r="R1766" t="s">
        <v>24</v>
      </c>
      <c r="S1766" s="7">
        <f t="shared" si="245"/>
        <v>5</v>
      </c>
      <c r="T1766" s="7" t="str">
        <f t="shared" si="246"/>
        <v>Small</v>
      </c>
      <c r="U1766" s="7" t="str">
        <f t="shared" si="247"/>
        <v>SMALL</v>
      </c>
      <c r="V1766" s="7" t="str">
        <f t="shared" si="248"/>
        <v>small</v>
      </c>
      <c r="W1766" s="7" t="str">
        <f t="shared" si="249"/>
        <v>Small</v>
      </c>
      <c r="X1766" s="9" t="str">
        <f>LEFT(A1766,2)</f>
        <v>10</v>
      </c>
      <c r="Y1766" s="9" t="str">
        <f>RIGHT(A1766,3)</f>
        <v>351</v>
      </c>
      <c r="Z1766" s="9" t="str">
        <f t="shared" si="250"/>
        <v>s</v>
      </c>
      <c r="AA1766" s="9" t="str">
        <f t="shared" si="251"/>
        <v>ppe</v>
      </c>
    </row>
    <row r="1767" spans="1:27" x14ac:dyDescent="0.25">
      <c r="A1767">
        <v>10373</v>
      </c>
      <c r="B1767">
        <v>38</v>
      </c>
      <c r="C1767">
        <v>70.44</v>
      </c>
      <c r="D1767">
        <v>7</v>
      </c>
      <c r="E1767" s="1">
        <v>41392.044444444444</v>
      </c>
      <c r="F1767" s="1">
        <v>41392.531990740739</v>
      </c>
      <c r="G1767" t="s">
        <v>16</v>
      </c>
      <c r="H1767" t="s">
        <v>296</v>
      </c>
      <c r="I1767" t="s">
        <v>217</v>
      </c>
      <c r="K1767">
        <v>90110</v>
      </c>
      <c r="L1767" t="s">
        <v>76</v>
      </c>
      <c r="M1767" t="s">
        <v>27</v>
      </c>
      <c r="N1767" t="s">
        <v>218</v>
      </c>
      <c r="O1767" t="s">
        <v>219</v>
      </c>
      <c r="P1767" s="14" t="str">
        <f t="shared" si="243"/>
        <v>Pirkko Koskitalo</v>
      </c>
      <c r="Q1767" s="14" t="str">
        <f t="shared" si="244"/>
        <v>Pirkko Koskitalo</v>
      </c>
      <c r="R1767" t="s">
        <v>24</v>
      </c>
      <c r="S1767" s="7">
        <f t="shared" si="245"/>
        <v>5</v>
      </c>
      <c r="T1767" s="7" t="str">
        <f t="shared" si="246"/>
        <v>Small</v>
      </c>
      <c r="U1767" s="7" t="str">
        <f t="shared" si="247"/>
        <v>SMALL</v>
      </c>
      <c r="V1767" s="7" t="str">
        <f t="shared" si="248"/>
        <v>small</v>
      </c>
      <c r="W1767" s="7" t="str">
        <f t="shared" si="249"/>
        <v>Small</v>
      </c>
      <c r="X1767" s="9" t="str">
        <f>LEFT(A1767,2)</f>
        <v>10</v>
      </c>
      <c r="Y1767" s="9" t="str">
        <f>RIGHT(A1767,3)</f>
        <v>373</v>
      </c>
      <c r="Z1767" s="9" t="str">
        <f t="shared" si="250"/>
        <v>s</v>
      </c>
      <c r="AA1767" s="9" t="str">
        <f t="shared" si="251"/>
        <v>ppe</v>
      </c>
    </row>
    <row r="1768" spans="1:27" x14ac:dyDescent="0.25">
      <c r="A1768">
        <v>10386</v>
      </c>
      <c r="B1768">
        <v>39</v>
      </c>
      <c r="C1768">
        <v>55.96</v>
      </c>
      <c r="D1768">
        <v>1</v>
      </c>
      <c r="E1768" s="1">
        <v>41847.00277777778</v>
      </c>
      <c r="F1768" s="1">
        <v>41847.870173611111</v>
      </c>
      <c r="G1768" t="s">
        <v>225</v>
      </c>
      <c r="H1768" t="s">
        <v>296</v>
      </c>
      <c r="I1768" t="s">
        <v>103</v>
      </c>
      <c r="K1768">
        <v>28034</v>
      </c>
      <c r="L1768" t="s">
        <v>104</v>
      </c>
      <c r="M1768" t="s">
        <v>27</v>
      </c>
      <c r="N1768" t="s">
        <v>105</v>
      </c>
      <c r="O1768" t="s">
        <v>106</v>
      </c>
      <c r="P1768" s="14" t="str">
        <f t="shared" si="243"/>
        <v>Diego Freyre</v>
      </c>
      <c r="Q1768" s="14" t="str">
        <f t="shared" si="244"/>
        <v>Diego Freyre</v>
      </c>
      <c r="R1768" t="s">
        <v>24</v>
      </c>
      <c r="S1768" s="7">
        <f t="shared" si="245"/>
        <v>5</v>
      </c>
      <c r="T1768" s="7" t="str">
        <f t="shared" si="246"/>
        <v>Small</v>
      </c>
      <c r="U1768" s="7" t="str">
        <f t="shared" si="247"/>
        <v>SMALL</v>
      </c>
      <c r="V1768" s="7" t="str">
        <f t="shared" si="248"/>
        <v>small</v>
      </c>
      <c r="W1768" s="7" t="str">
        <f t="shared" si="249"/>
        <v>Small</v>
      </c>
      <c r="X1768" s="9" t="str">
        <f>LEFT(A1768,2)</f>
        <v>10</v>
      </c>
      <c r="Y1768" s="9" t="str">
        <f>RIGHT(A1768,3)</f>
        <v>386</v>
      </c>
      <c r="Z1768" s="9" t="str">
        <f t="shared" si="250"/>
        <v>s</v>
      </c>
      <c r="AA1768" s="9" t="str">
        <f t="shared" si="251"/>
        <v>olv</v>
      </c>
    </row>
    <row r="1769" spans="1:27" x14ac:dyDescent="0.25">
      <c r="A1769">
        <v>10398</v>
      </c>
      <c r="B1769">
        <v>28</v>
      </c>
      <c r="C1769">
        <v>57.55</v>
      </c>
      <c r="D1769">
        <v>3</v>
      </c>
      <c r="E1769" s="1">
        <v>42665.020138888889</v>
      </c>
      <c r="F1769" s="1">
        <v>42667.878750000003</v>
      </c>
      <c r="G1769" t="s">
        <v>16</v>
      </c>
      <c r="H1769" t="s">
        <v>296</v>
      </c>
      <c r="I1769" t="s">
        <v>25</v>
      </c>
      <c r="K1769">
        <v>51100</v>
      </c>
      <c r="L1769" t="s">
        <v>26</v>
      </c>
      <c r="M1769" t="s">
        <v>27</v>
      </c>
      <c r="N1769" t="s">
        <v>28</v>
      </c>
      <c r="O1769" t="s">
        <v>29</v>
      </c>
      <c r="P1769" s="14" t="str">
        <f t="shared" si="243"/>
        <v>Paul Henriot</v>
      </c>
      <c r="Q1769" s="14" t="str">
        <f t="shared" si="244"/>
        <v>Paul Henriot</v>
      </c>
      <c r="R1769" t="s">
        <v>24</v>
      </c>
      <c r="S1769" s="7">
        <f t="shared" si="245"/>
        <v>5</v>
      </c>
      <c r="T1769" s="7" t="str">
        <f t="shared" si="246"/>
        <v>Small</v>
      </c>
      <c r="U1769" s="7" t="str">
        <f t="shared" si="247"/>
        <v>SMALL</v>
      </c>
      <c r="V1769" s="7" t="str">
        <f t="shared" si="248"/>
        <v>small</v>
      </c>
      <c r="W1769" s="7" t="str">
        <f t="shared" si="249"/>
        <v>Small</v>
      </c>
      <c r="X1769" s="9" t="str">
        <f>LEFT(A1769,2)</f>
        <v>10</v>
      </c>
      <c r="Y1769" s="9" t="str">
        <f>RIGHT(A1769,3)</f>
        <v>398</v>
      </c>
      <c r="Z1769" s="9" t="str">
        <f t="shared" si="250"/>
        <v>s</v>
      </c>
      <c r="AA1769" s="9" t="str">
        <f t="shared" si="251"/>
        <v>ppe</v>
      </c>
    </row>
    <row r="1770" spans="1:27" x14ac:dyDescent="0.25">
      <c r="A1770">
        <v>10400</v>
      </c>
      <c r="B1770">
        <v>24</v>
      </c>
      <c r="C1770">
        <v>61.66</v>
      </c>
      <c r="D1770">
        <v>2</v>
      </c>
      <c r="E1770" s="1">
        <v>42256.955555555556</v>
      </c>
      <c r="F1770" s="1">
        <v>42257.774328703701</v>
      </c>
      <c r="G1770" t="s">
        <v>16</v>
      </c>
      <c r="H1770" t="s">
        <v>296</v>
      </c>
      <c r="I1770" t="s">
        <v>220</v>
      </c>
      <c r="J1770" t="s">
        <v>35</v>
      </c>
      <c r="K1770">
        <v>94217</v>
      </c>
      <c r="L1770" t="s">
        <v>20</v>
      </c>
      <c r="M1770" t="s">
        <v>21</v>
      </c>
      <c r="N1770" t="s">
        <v>60</v>
      </c>
      <c r="O1770" t="s">
        <v>221</v>
      </c>
      <c r="P1770" s="14" t="str">
        <f t="shared" si="243"/>
        <v>Sue Frick</v>
      </c>
      <c r="Q1770" s="14" t="str">
        <f t="shared" si="244"/>
        <v>Sue Frick</v>
      </c>
      <c r="R1770" t="s">
        <v>24</v>
      </c>
      <c r="S1770" s="7">
        <f t="shared" si="245"/>
        <v>5</v>
      </c>
      <c r="T1770" s="7" t="str">
        <f t="shared" si="246"/>
        <v>Small</v>
      </c>
      <c r="U1770" s="7" t="str">
        <f t="shared" si="247"/>
        <v>SMALL</v>
      </c>
      <c r="V1770" s="7" t="str">
        <f t="shared" si="248"/>
        <v>small</v>
      </c>
      <c r="W1770" s="7" t="str">
        <f t="shared" si="249"/>
        <v>Small</v>
      </c>
      <c r="X1770" s="9" t="str">
        <f>LEFT(A1770,2)</f>
        <v>10</v>
      </c>
      <c r="Y1770" s="9" t="str">
        <f>RIGHT(A1770,3)</f>
        <v>400</v>
      </c>
      <c r="Z1770" s="9" t="str">
        <f t="shared" si="250"/>
        <v>s</v>
      </c>
      <c r="AA1770" s="9" t="str">
        <f t="shared" si="251"/>
        <v>ppe</v>
      </c>
    </row>
    <row r="1771" spans="1:27" x14ac:dyDescent="0.25">
      <c r="A1771">
        <v>10415</v>
      </c>
      <c r="B1771">
        <v>21</v>
      </c>
      <c r="C1771">
        <v>67.819999999999993</v>
      </c>
      <c r="D1771">
        <v>1</v>
      </c>
      <c r="E1771" s="1">
        <v>41827.96875</v>
      </c>
      <c r="F1771" s="1">
        <v>41830.171956018516</v>
      </c>
      <c r="G1771" t="s">
        <v>102</v>
      </c>
      <c r="H1771" t="s">
        <v>296</v>
      </c>
      <c r="I1771" t="s">
        <v>293</v>
      </c>
      <c r="J1771" t="s">
        <v>55</v>
      </c>
      <c r="K1771">
        <v>3150</v>
      </c>
      <c r="L1771" t="s">
        <v>56</v>
      </c>
      <c r="M1771" t="s">
        <v>57</v>
      </c>
      <c r="N1771" t="s">
        <v>294</v>
      </c>
      <c r="O1771" t="s">
        <v>295</v>
      </c>
      <c r="P1771" s="14" t="str">
        <f t="shared" si="243"/>
        <v>Sean Connery</v>
      </c>
      <c r="Q1771" s="14" t="str">
        <f t="shared" si="244"/>
        <v>Sean Connery</v>
      </c>
      <c r="R1771" t="s">
        <v>24</v>
      </c>
      <c r="S1771" s="7">
        <f t="shared" si="245"/>
        <v>5</v>
      </c>
      <c r="T1771" s="7" t="str">
        <f t="shared" si="246"/>
        <v>Small</v>
      </c>
      <c r="U1771" s="7" t="str">
        <f t="shared" si="247"/>
        <v>SMALL</v>
      </c>
      <c r="V1771" s="7" t="str">
        <f t="shared" si="248"/>
        <v>small</v>
      </c>
      <c r="W1771" s="7" t="str">
        <f t="shared" si="249"/>
        <v>Small</v>
      </c>
      <c r="X1771" s="9" t="str">
        <f>LEFT(A1771,2)</f>
        <v>10</v>
      </c>
      <c r="Y1771" s="9" t="str">
        <f>RIGHT(A1771,3)</f>
        <v>415</v>
      </c>
      <c r="Z1771" s="9" t="str">
        <f t="shared" si="250"/>
        <v>s</v>
      </c>
      <c r="AA1771" s="9" t="str">
        <f t="shared" si="251"/>
        <v>put</v>
      </c>
    </row>
    <row r="1772" spans="1:27" x14ac:dyDescent="0.25">
      <c r="A1772">
        <v>10110</v>
      </c>
      <c r="B1772">
        <v>46</v>
      </c>
      <c r="C1772">
        <v>100</v>
      </c>
      <c r="D1772">
        <v>10</v>
      </c>
      <c r="E1772" s="1">
        <v>41482.023611111108</v>
      </c>
      <c r="F1772" s="1">
        <v>41482.910104166665</v>
      </c>
      <c r="G1772" t="s">
        <v>16</v>
      </c>
      <c r="H1772" t="s">
        <v>107</v>
      </c>
      <c r="I1772" t="s">
        <v>265</v>
      </c>
      <c r="K1772" t="s">
        <v>266</v>
      </c>
      <c r="L1772" t="s">
        <v>99</v>
      </c>
      <c r="M1772" t="s">
        <v>27</v>
      </c>
      <c r="N1772" t="s">
        <v>267</v>
      </c>
      <c r="O1772" t="s">
        <v>55</v>
      </c>
      <c r="P1772" s="14" t="str">
        <f t="shared" si="243"/>
        <v>Victoria Ashworth</v>
      </c>
      <c r="Q1772" s="14" t="str">
        <f t="shared" si="244"/>
        <v>Victoria Ashworth</v>
      </c>
      <c r="R1772" t="s">
        <v>33</v>
      </c>
      <c r="S1772" s="7">
        <f t="shared" si="245"/>
        <v>6</v>
      </c>
      <c r="T1772" s="7" t="str">
        <f t="shared" si="246"/>
        <v>Medium</v>
      </c>
      <c r="U1772" s="7" t="str">
        <f t="shared" si="247"/>
        <v>MEDIUM</v>
      </c>
      <c r="V1772" s="7" t="str">
        <f t="shared" si="248"/>
        <v>medium</v>
      </c>
      <c r="W1772" s="7" t="str">
        <f t="shared" si="249"/>
        <v>Medium</v>
      </c>
      <c r="X1772" s="9" t="str">
        <f>LEFT(A1772,2)</f>
        <v>10</v>
      </c>
      <c r="Y1772" s="9" t="str">
        <f>RIGHT(A1772,3)</f>
        <v>110</v>
      </c>
      <c r="Z1772" s="9" t="str">
        <f t="shared" si="250"/>
        <v>ic Car</v>
      </c>
      <c r="AA1772" s="9" t="str">
        <f t="shared" si="251"/>
        <v>ppe</v>
      </c>
    </row>
    <row r="1773" spans="1:27" x14ac:dyDescent="0.25">
      <c r="A1773">
        <v>10124</v>
      </c>
      <c r="B1773">
        <v>25</v>
      </c>
      <c r="C1773">
        <v>93.95</v>
      </c>
      <c r="D1773">
        <v>9</v>
      </c>
      <c r="E1773" s="1">
        <v>42316.036111111112</v>
      </c>
      <c r="F1773" s="1">
        <v>42316.141203703701</v>
      </c>
      <c r="G1773" t="s">
        <v>16</v>
      </c>
      <c r="H1773" t="s">
        <v>107</v>
      </c>
      <c r="I1773" t="s">
        <v>283</v>
      </c>
      <c r="J1773" t="s">
        <v>284</v>
      </c>
      <c r="K1773">
        <v>83030</v>
      </c>
      <c r="L1773" t="s">
        <v>20</v>
      </c>
      <c r="M1773" t="s">
        <v>21</v>
      </c>
      <c r="N1773" t="s">
        <v>67</v>
      </c>
      <c r="O1773" t="s">
        <v>221</v>
      </c>
      <c r="P1773" s="14" t="str">
        <f t="shared" si="243"/>
        <v>Sue King</v>
      </c>
      <c r="Q1773" s="14" t="str">
        <f t="shared" si="244"/>
        <v>Sue King</v>
      </c>
      <c r="R1773" t="s">
        <v>24</v>
      </c>
      <c r="S1773" s="7">
        <f t="shared" si="245"/>
        <v>5</v>
      </c>
      <c r="T1773" s="7" t="str">
        <f t="shared" si="246"/>
        <v>Small</v>
      </c>
      <c r="U1773" s="7" t="str">
        <f t="shared" si="247"/>
        <v>SMALL</v>
      </c>
      <c r="V1773" s="7" t="str">
        <f t="shared" si="248"/>
        <v>small</v>
      </c>
      <c r="W1773" s="7" t="str">
        <f t="shared" si="249"/>
        <v>Small</v>
      </c>
      <c r="X1773" s="9" t="str">
        <f>LEFT(A1773,2)</f>
        <v>10</v>
      </c>
      <c r="Y1773" s="9" t="str">
        <f>RIGHT(A1773,3)</f>
        <v>124</v>
      </c>
      <c r="Z1773" s="9" t="str">
        <f t="shared" si="250"/>
        <v>ic Car</v>
      </c>
      <c r="AA1773" s="9" t="str">
        <f t="shared" si="251"/>
        <v>ppe</v>
      </c>
    </row>
    <row r="1774" spans="1:27" x14ac:dyDescent="0.25">
      <c r="A1774">
        <v>10148</v>
      </c>
      <c r="B1774">
        <v>34</v>
      </c>
      <c r="C1774">
        <v>100</v>
      </c>
      <c r="D1774">
        <v>3</v>
      </c>
      <c r="E1774" s="1">
        <v>41610.967361111114</v>
      </c>
      <c r="F1774" s="1">
        <v>41611.377280092594</v>
      </c>
      <c r="G1774" t="s">
        <v>16</v>
      </c>
      <c r="H1774" t="s">
        <v>107</v>
      </c>
      <c r="I1774" t="s">
        <v>163</v>
      </c>
      <c r="J1774" t="s">
        <v>91</v>
      </c>
      <c r="K1774">
        <v>2060</v>
      </c>
      <c r="L1774" t="s">
        <v>56</v>
      </c>
      <c r="M1774" t="s">
        <v>57</v>
      </c>
      <c r="N1774" t="s">
        <v>164</v>
      </c>
      <c r="O1774" t="s">
        <v>165</v>
      </c>
      <c r="P1774" s="14" t="str">
        <f t="shared" si="243"/>
        <v>Anna O'Hara</v>
      </c>
      <c r="Q1774" s="14" t="str">
        <f t="shared" si="244"/>
        <v>Anna O'Hara</v>
      </c>
      <c r="R1774" t="s">
        <v>33</v>
      </c>
      <c r="S1774" s="7">
        <f t="shared" si="245"/>
        <v>6</v>
      </c>
      <c r="T1774" s="7" t="str">
        <f t="shared" si="246"/>
        <v>Medium</v>
      </c>
      <c r="U1774" s="7" t="str">
        <f t="shared" si="247"/>
        <v>MEDIUM</v>
      </c>
      <c r="V1774" s="7" t="str">
        <f t="shared" si="248"/>
        <v>medium</v>
      </c>
      <c r="W1774" s="7" t="str">
        <f t="shared" si="249"/>
        <v>Medium</v>
      </c>
      <c r="X1774" s="9" t="str">
        <f>LEFT(A1774,2)</f>
        <v>10</v>
      </c>
      <c r="Y1774" s="9" t="str">
        <f>RIGHT(A1774,3)</f>
        <v>148</v>
      </c>
      <c r="Z1774" s="9" t="str">
        <f t="shared" si="250"/>
        <v>ic Car</v>
      </c>
      <c r="AA1774" s="9" t="str">
        <f t="shared" si="251"/>
        <v>ppe</v>
      </c>
    </row>
    <row r="1775" spans="1:27" x14ac:dyDescent="0.25">
      <c r="A1775">
        <v>10161</v>
      </c>
      <c r="B1775">
        <v>25</v>
      </c>
      <c r="C1775">
        <v>100</v>
      </c>
      <c r="D1775">
        <v>2</v>
      </c>
      <c r="E1775" s="1">
        <v>41646.04583333333</v>
      </c>
      <c r="F1775" s="1">
        <v>41648.791076388887</v>
      </c>
      <c r="G1775" t="s">
        <v>16</v>
      </c>
      <c r="H1775" t="s">
        <v>107</v>
      </c>
      <c r="I1775" t="s">
        <v>268</v>
      </c>
      <c r="K1775">
        <v>8200</v>
      </c>
      <c r="L1775" t="s">
        <v>181</v>
      </c>
      <c r="M1775" t="s">
        <v>27</v>
      </c>
      <c r="N1775" t="s">
        <v>269</v>
      </c>
      <c r="O1775" t="s">
        <v>270</v>
      </c>
      <c r="P1775" s="14" t="str">
        <f t="shared" si="243"/>
        <v>Palle Ibsen</v>
      </c>
      <c r="Q1775" s="14" t="str">
        <f t="shared" si="244"/>
        <v>Palle Ibsen</v>
      </c>
      <c r="R1775" t="s">
        <v>24</v>
      </c>
      <c r="S1775" s="7">
        <f t="shared" si="245"/>
        <v>5</v>
      </c>
      <c r="T1775" s="7" t="str">
        <f t="shared" si="246"/>
        <v>Small</v>
      </c>
      <c r="U1775" s="7" t="str">
        <f t="shared" si="247"/>
        <v>SMALL</v>
      </c>
      <c r="V1775" s="7" t="str">
        <f t="shared" si="248"/>
        <v>small</v>
      </c>
      <c r="W1775" s="7" t="str">
        <f t="shared" si="249"/>
        <v>Small</v>
      </c>
      <c r="X1775" s="9" t="str">
        <f>LEFT(A1775,2)</f>
        <v>10</v>
      </c>
      <c r="Y1775" s="9" t="str">
        <f>RIGHT(A1775,3)</f>
        <v>161</v>
      </c>
      <c r="Z1775" s="9" t="str">
        <f t="shared" si="250"/>
        <v>ic Car</v>
      </c>
      <c r="AA1775" s="9" t="str">
        <f t="shared" si="251"/>
        <v>ppe</v>
      </c>
    </row>
    <row r="1776" spans="1:27" x14ac:dyDescent="0.25">
      <c r="A1776">
        <v>10173</v>
      </c>
      <c r="B1776">
        <v>23</v>
      </c>
      <c r="C1776">
        <v>100</v>
      </c>
      <c r="D1776">
        <v>16</v>
      </c>
      <c r="E1776" s="1">
        <v>41509.976388888892</v>
      </c>
      <c r="F1776" s="1">
        <v>41510.74423611111</v>
      </c>
      <c r="G1776" t="s">
        <v>16</v>
      </c>
      <c r="H1776" t="s">
        <v>107</v>
      </c>
      <c r="I1776" t="s">
        <v>290</v>
      </c>
      <c r="K1776">
        <v>24100</v>
      </c>
      <c r="L1776" t="s">
        <v>148</v>
      </c>
      <c r="M1776" t="s">
        <v>27</v>
      </c>
      <c r="N1776" t="s">
        <v>291</v>
      </c>
      <c r="O1776" t="s">
        <v>292</v>
      </c>
      <c r="P1776" s="14" t="str">
        <f t="shared" si="243"/>
        <v>Giovanni Rovelli</v>
      </c>
      <c r="Q1776" s="14" t="str">
        <f t="shared" si="244"/>
        <v>Giovanni Rovelli</v>
      </c>
      <c r="R1776" t="s">
        <v>24</v>
      </c>
      <c r="S1776" s="7">
        <f t="shared" si="245"/>
        <v>5</v>
      </c>
      <c r="T1776" s="7" t="str">
        <f t="shared" si="246"/>
        <v>Small</v>
      </c>
      <c r="U1776" s="7" t="str">
        <f t="shared" si="247"/>
        <v>SMALL</v>
      </c>
      <c r="V1776" s="7" t="str">
        <f t="shared" si="248"/>
        <v>small</v>
      </c>
      <c r="W1776" s="7" t="str">
        <f t="shared" si="249"/>
        <v>Small</v>
      </c>
      <c r="X1776" s="9" t="str">
        <f>LEFT(A1776,2)</f>
        <v>10</v>
      </c>
      <c r="Y1776" s="9" t="str">
        <f>RIGHT(A1776,3)</f>
        <v>173</v>
      </c>
      <c r="Z1776" s="9" t="str">
        <f t="shared" si="250"/>
        <v>ic Car</v>
      </c>
      <c r="AA1776" s="9" t="str">
        <f t="shared" si="251"/>
        <v>ppe</v>
      </c>
    </row>
    <row r="1777" spans="1:27" x14ac:dyDescent="0.25">
      <c r="A1777">
        <v>10182</v>
      </c>
      <c r="B1777">
        <v>20</v>
      </c>
      <c r="C1777">
        <v>100</v>
      </c>
      <c r="D1777">
        <v>13</v>
      </c>
      <c r="E1777" s="1">
        <v>41222.998611111114</v>
      </c>
      <c r="F1777" s="1">
        <v>41225.919074074074</v>
      </c>
      <c r="G1777" t="s">
        <v>16</v>
      </c>
      <c r="H1777" t="s">
        <v>107</v>
      </c>
      <c r="I1777" t="s">
        <v>156</v>
      </c>
      <c r="J1777" t="s">
        <v>35</v>
      </c>
      <c r="K1777">
        <v>97562</v>
      </c>
      <c r="L1777" t="s">
        <v>20</v>
      </c>
      <c r="M1777" t="s">
        <v>21</v>
      </c>
      <c r="N1777" t="s">
        <v>157</v>
      </c>
      <c r="O1777" t="s">
        <v>158</v>
      </c>
      <c r="P1777" s="14" t="str">
        <f t="shared" si="243"/>
        <v>Valarie Nelson</v>
      </c>
      <c r="Q1777" s="14" t="str">
        <f t="shared" si="244"/>
        <v>Valarie Nelson</v>
      </c>
      <c r="R1777" t="s">
        <v>24</v>
      </c>
      <c r="S1777" s="7">
        <f t="shared" si="245"/>
        <v>5</v>
      </c>
      <c r="T1777" s="7" t="str">
        <f t="shared" si="246"/>
        <v>Small</v>
      </c>
      <c r="U1777" s="7" t="str">
        <f t="shared" si="247"/>
        <v>SMALL</v>
      </c>
      <c r="V1777" s="7" t="str">
        <f t="shared" si="248"/>
        <v>small</v>
      </c>
      <c r="W1777" s="7" t="str">
        <f t="shared" si="249"/>
        <v>Small</v>
      </c>
      <c r="X1777" s="9" t="str">
        <f>LEFT(A1777,2)</f>
        <v>10</v>
      </c>
      <c r="Y1777" s="9" t="str">
        <f>RIGHT(A1777,3)</f>
        <v>182</v>
      </c>
      <c r="Z1777" s="9" t="str">
        <f t="shared" si="250"/>
        <v>ic Car</v>
      </c>
      <c r="AA1777" s="9" t="str">
        <f t="shared" si="251"/>
        <v>ppe</v>
      </c>
    </row>
    <row r="1778" spans="1:27" x14ac:dyDescent="0.25">
      <c r="A1778">
        <v>10192</v>
      </c>
      <c r="B1778">
        <v>23</v>
      </c>
      <c r="C1778">
        <v>100</v>
      </c>
      <c r="D1778">
        <v>1</v>
      </c>
      <c r="E1778" s="1">
        <v>42040.940972222219</v>
      </c>
      <c r="F1778" s="1">
        <v>42042.03056712963</v>
      </c>
      <c r="G1778" t="s">
        <v>16</v>
      </c>
      <c r="H1778" t="s">
        <v>107</v>
      </c>
      <c r="I1778" t="s">
        <v>159</v>
      </c>
      <c r="J1778" t="s">
        <v>160</v>
      </c>
      <c r="K1778">
        <v>62005</v>
      </c>
      <c r="L1778" t="s">
        <v>20</v>
      </c>
      <c r="M1778" t="s">
        <v>21</v>
      </c>
      <c r="N1778" t="s">
        <v>36</v>
      </c>
      <c r="O1778" t="s">
        <v>158</v>
      </c>
      <c r="P1778" s="14" t="str">
        <f t="shared" si="243"/>
        <v>Valarie Young</v>
      </c>
      <c r="Q1778" s="14" t="str">
        <f t="shared" si="244"/>
        <v>Valarie Young</v>
      </c>
      <c r="R1778" t="s">
        <v>33</v>
      </c>
      <c r="S1778" s="7">
        <f t="shared" si="245"/>
        <v>6</v>
      </c>
      <c r="T1778" s="7" t="str">
        <f t="shared" si="246"/>
        <v>Medium</v>
      </c>
      <c r="U1778" s="7" t="str">
        <f t="shared" si="247"/>
        <v>MEDIUM</v>
      </c>
      <c r="V1778" s="7" t="str">
        <f t="shared" si="248"/>
        <v>medium</v>
      </c>
      <c r="W1778" s="7" t="str">
        <f t="shared" si="249"/>
        <v>Medium</v>
      </c>
      <c r="X1778" s="9" t="str">
        <f>LEFT(A1778,2)</f>
        <v>10</v>
      </c>
      <c r="Y1778" s="9" t="str">
        <f>RIGHT(A1778,3)</f>
        <v>192</v>
      </c>
      <c r="Z1778" s="9" t="str">
        <f t="shared" si="250"/>
        <v>ic Car</v>
      </c>
      <c r="AA1778" s="9" t="str">
        <f t="shared" si="251"/>
        <v>ppe</v>
      </c>
    </row>
    <row r="1779" spans="1:27" x14ac:dyDescent="0.25">
      <c r="A1779">
        <v>10204</v>
      </c>
      <c r="B1779">
        <v>42</v>
      </c>
      <c r="C1779">
        <v>100</v>
      </c>
      <c r="D1779">
        <v>7</v>
      </c>
      <c r="E1779" s="1">
        <v>41684.039583333331</v>
      </c>
      <c r="F1779" s="1">
        <v>41684.162569444445</v>
      </c>
      <c r="G1779" t="s">
        <v>16</v>
      </c>
      <c r="H1779" t="s">
        <v>107</v>
      </c>
      <c r="I1779" t="s">
        <v>18</v>
      </c>
      <c r="J1779" t="s">
        <v>19</v>
      </c>
      <c r="K1779">
        <v>10022</v>
      </c>
      <c r="L1779" t="s">
        <v>20</v>
      </c>
      <c r="M1779" t="s">
        <v>21</v>
      </c>
      <c r="N1779" t="s">
        <v>36</v>
      </c>
      <c r="O1779" t="s">
        <v>258</v>
      </c>
      <c r="P1779" s="14" t="str">
        <f t="shared" si="243"/>
        <v>Jeff Young</v>
      </c>
      <c r="Q1779" s="14" t="str">
        <f t="shared" si="244"/>
        <v>Jeff Young</v>
      </c>
      <c r="R1779" t="s">
        <v>33</v>
      </c>
      <c r="S1779" s="7">
        <f t="shared" si="245"/>
        <v>6</v>
      </c>
      <c r="T1779" s="7" t="str">
        <f t="shared" si="246"/>
        <v>Medium</v>
      </c>
      <c r="U1779" s="7" t="str">
        <f t="shared" si="247"/>
        <v>MEDIUM</v>
      </c>
      <c r="V1779" s="7" t="str">
        <f t="shared" si="248"/>
        <v>medium</v>
      </c>
      <c r="W1779" s="7" t="str">
        <f t="shared" si="249"/>
        <v>Medium</v>
      </c>
      <c r="X1779" s="9" t="str">
        <f>LEFT(A1779,2)</f>
        <v>10</v>
      </c>
      <c r="Y1779" s="9" t="str">
        <f>RIGHT(A1779,3)</f>
        <v>204</v>
      </c>
      <c r="Z1779" s="9" t="str">
        <f t="shared" si="250"/>
        <v>ic Car</v>
      </c>
      <c r="AA1779" s="9" t="str">
        <f t="shared" si="251"/>
        <v>ppe</v>
      </c>
    </row>
    <row r="1780" spans="1:27" x14ac:dyDescent="0.25">
      <c r="A1780">
        <v>10213</v>
      </c>
      <c r="B1780">
        <v>27</v>
      </c>
      <c r="C1780">
        <v>100</v>
      </c>
      <c r="D1780">
        <v>3</v>
      </c>
      <c r="E1780" s="1">
        <v>41671.011805555558</v>
      </c>
      <c r="F1780" s="1">
        <v>41671.444988425923</v>
      </c>
      <c r="G1780" t="s">
        <v>16</v>
      </c>
      <c r="H1780" t="s">
        <v>107</v>
      </c>
      <c r="I1780" t="s">
        <v>184</v>
      </c>
      <c r="K1780" t="s">
        <v>193</v>
      </c>
      <c r="L1780" t="s">
        <v>99</v>
      </c>
      <c r="M1780" t="s">
        <v>27</v>
      </c>
      <c r="N1780" t="s">
        <v>194</v>
      </c>
      <c r="O1780" t="s">
        <v>195</v>
      </c>
      <c r="P1780" s="14" t="str">
        <f t="shared" si="243"/>
        <v>Thomas Hardy</v>
      </c>
      <c r="Q1780" s="14" t="str">
        <f t="shared" si="244"/>
        <v>Thomas Hardy</v>
      </c>
      <c r="R1780" t="s">
        <v>24</v>
      </c>
      <c r="S1780" s="7">
        <f t="shared" si="245"/>
        <v>5</v>
      </c>
      <c r="T1780" s="7" t="str">
        <f t="shared" si="246"/>
        <v>Small</v>
      </c>
      <c r="U1780" s="7" t="str">
        <f t="shared" si="247"/>
        <v>SMALL</v>
      </c>
      <c r="V1780" s="7" t="str">
        <f t="shared" si="248"/>
        <v>small</v>
      </c>
      <c r="W1780" s="7" t="str">
        <f t="shared" si="249"/>
        <v>Small</v>
      </c>
      <c r="X1780" s="9" t="str">
        <f>LEFT(A1780,2)</f>
        <v>10</v>
      </c>
      <c r="Y1780" s="9" t="str">
        <f>RIGHT(A1780,3)</f>
        <v>213</v>
      </c>
      <c r="Z1780" s="9" t="str">
        <f t="shared" si="250"/>
        <v>ic Car</v>
      </c>
      <c r="AA1780" s="9" t="str">
        <f t="shared" si="251"/>
        <v>ppe</v>
      </c>
    </row>
    <row r="1781" spans="1:27" x14ac:dyDescent="0.25">
      <c r="A1781">
        <v>10227</v>
      </c>
      <c r="B1781">
        <v>33</v>
      </c>
      <c r="C1781">
        <v>100</v>
      </c>
      <c r="D1781">
        <v>13</v>
      </c>
      <c r="E1781" s="1">
        <v>42777.01458333333</v>
      </c>
      <c r="F1781" s="1">
        <v>42777.997800925928</v>
      </c>
      <c r="G1781" t="s">
        <v>16</v>
      </c>
      <c r="H1781" t="s">
        <v>107</v>
      </c>
      <c r="I1781" t="s">
        <v>127</v>
      </c>
      <c r="K1781">
        <v>69004</v>
      </c>
      <c r="L1781" t="s">
        <v>26</v>
      </c>
      <c r="M1781" t="s">
        <v>27</v>
      </c>
      <c r="N1781" t="s">
        <v>128</v>
      </c>
      <c r="O1781" t="s">
        <v>129</v>
      </c>
      <c r="P1781" s="14" t="str">
        <f t="shared" si="243"/>
        <v>Mary Saveley</v>
      </c>
      <c r="Q1781" s="14" t="str">
        <f t="shared" si="244"/>
        <v>Mary Saveley</v>
      </c>
      <c r="R1781" t="s">
        <v>33</v>
      </c>
      <c r="S1781" s="7">
        <f t="shared" si="245"/>
        <v>6</v>
      </c>
      <c r="T1781" s="7" t="str">
        <f t="shared" si="246"/>
        <v>Medium</v>
      </c>
      <c r="U1781" s="7" t="str">
        <f t="shared" si="247"/>
        <v>MEDIUM</v>
      </c>
      <c r="V1781" s="7" t="str">
        <f t="shared" si="248"/>
        <v>medium</v>
      </c>
      <c r="W1781" s="7" t="str">
        <f t="shared" si="249"/>
        <v>Medium</v>
      </c>
      <c r="X1781" s="9" t="str">
        <f>LEFT(A1781,2)</f>
        <v>10</v>
      </c>
      <c r="Y1781" s="9" t="str">
        <f>RIGHT(A1781,3)</f>
        <v>227</v>
      </c>
      <c r="Z1781" s="9" t="str">
        <f t="shared" si="250"/>
        <v>ic Car</v>
      </c>
      <c r="AA1781" s="9" t="str">
        <f t="shared" si="251"/>
        <v>ppe</v>
      </c>
    </row>
    <row r="1782" spans="1:27" x14ac:dyDescent="0.25">
      <c r="A1782">
        <v>10241</v>
      </c>
      <c r="B1782">
        <v>28</v>
      </c>
      <c r="C1782">
        <v>98.65</v>
      </c>
      <c r="D1782">
        <v>5</v>
      </c>
      <c r="E1782" s="1">
        <v>41259.077777777777</v>
      </c>
      <c r="F1782" s="1">
        <v>41260.008287037039</v>
      </c>
      <c r="G1782" t="s">
        <v>16</v>
      </c>
      <c r="H1782" t="s">
        <v>107</v>
      </c>
      <c r="I1782" t="s">
        <v>280</v>
      </c>
      <c r="K1782">
        <v>67000</v>
      </c>
      <c r="L1782" t="s">
        <v>26</v>
      </c>
      <c r="M1782" t="s">
        <v>27</v>
      </c>
      <c r="N1782" t="s">
        <v>281</v>
      </c>
      <c r="O1782" t="s">
        <v>282</v>
      </c>
      <c r="P1782" s="14" t="str">
        <f t="shared" si="243"/>
        <v>Frederique Citeaux</v>
      </c>
      <c r="Q1782" s="14" t="str">
        <f t="shared" si="244"/>
        <v>Frederique Citeaux</v>
      </c>
      <c r="R1782" t="s">
        <v>24</v>
      </c>
      <c r="S1782" s="7">
        <f t="shared" si="245"/>
        <v>5</v>
      </c>
      <c r="T1782" s="7" t="str">
        <f t="shared" si="246"/>
        <v>Small</v>
      </c>
      <c r="U1782" s="7" t="str">
        <f t="shared" si="247"/>
        <v>SMALL</v>
      </c>
      <c r="V1782" s="7" t="str">
        <f t="shared" si="248"/>
        <v>small</v>
      </c>
      <c r="W1782" s="7" t="str">
        <f t="shared" si="249"/>
        <v>Small</v>
      </c>
      <c r="X1782" s="9" t="str">
        <f>LEFT(A1782,2)</f>
        <v>10</v>
      </c>
      <c r="Y1782" s="9" t="str">
        <f>RIGHT(A1782,3)</f>
        <v>241</v>
      </c>
      <c r="Z1782" s="9" t="str">
        <f t="shared" si="250"/>
        <v>ic Car</v>
      </c>
      <c r="AA1782" s="9" t="str">
        <f t="shared" si="251"/>
        <v>ppe</v>
      </c>
    </row>
    <row r="1783" spans="1:27" x14ac:dyDescent="0.25">
      <c r="A1783">
        <v>10267</v>
      </c>
      <c r="B1783">
        <v>43</v>
      </c>
      <c r="C1783">
        <v>100</v>
      </c>
      <c r="D1783">
        <v>2</v>
      </c>
      <c r="E1783" s="1">
        <v>41823.019444444442</v>
      </c>
      <c r="F1783" s="1">
        <v>41824.776087962964</v>
      </c>
      <c r="G1783" t="s">
        <v>16</v>
      </c>
      <c r="H1783" t="s">
        <v>107</v>
      </c>
      <c r="I1783" t="s">
        <v>18</v>
      </c>
      <c r="J1783" t="s">
        <v>19</v>
      </c>
      <c r="K1783">
        <v>10022</v>
      </c>
      <c r="L1783" t="s">
        <v>20</v>
      </c>
      <c r="M1783" t="s">
        <v>21</v>
      </c>
      <c r="N1783" t="s">
        <v>36</v>
      </c>
      <c r="O1783" t="s">
        <v>258</v>
      </c>
      <c r="P1783" s="14" t="str">
        <f t="shared" si="243"/>
        <v>Jeff Young</v>
      </c>
      <c r="Q1783" s="14" t="str">
        <f t="shared" si="244"/>
        <v>Jeff Young</v>
      </c>
      <c r="R1783" t="s">
        <v>33</v>
      </c>
      <c r="S1783" s="7">
        <f t="shared" si="245"/>
        <v>6</v>
      </c>
      <c r="T1783" s="7" t="str">
        <f t="shared" si="246"/>
        <v>Medium</v>
      </c>
      <c r="U1783" s="7" t="str">
        <f t="shared" si="247"/>
        <v>MEDIUM</v>
      </c>
      <c r="V1783" s="7" t="str">
        <f t="shared" si="248"/>
        <v>medium</v>
      </c>
      <c r="W1783" s="7" t="str">
        <f t="shared" si="249"/>
        <v>Medium</v>
      </c>
      <c r="X1783" s="9" t="str">
        <f>LEFT(A1783,2)</f>
        <v>10</v>
      </c>
      <c r="Y1783" s="9" t="str">
        <f>RIGHT(A1783,3)</f>
        <v>267</v>
      </c>
      <c r="Z1783" s="9" t="str">
        <f t="shared" si="250"/>
        <v>ic Car</v>
      </c>
      <c r="AA1783" s="9" t="str">
        <f t="shared" si="251"/>
        <v>ppe</v>
      </c>
    </row>
    <row r="1784" spans="1:27" x14ac:dyDescent="0.25">
      <c r="A1784">
        <v>10279</v>
      </c>
      <c r="B1784">
        <v>48</v>
      </c>
      <c r="C1784">
        <v>100</v>
      </c>
      <c r="D1784">
        <v>2</v>
      </c>
      <c r="E1784" s="1">
        <v>41612.015277777777</v>
      </c>
      <c r="F1784" s="1">
        <v>41612.085335648146</v>
      </c>
      <c r="G1784" t="s">
        <v>16</v>
      </c>
      <c r="H1784" t="s">
        <v>107</v>
      </c>
      <c r="I1784" t="s">
        <v>103</v>
      </c>
      <c r="K1784">
        <v>28034</v>
      </c>
      <c r="L1784" t="s">
        <v>104</v>
      </c>
      <c r="M1784" t="s">
        <v>27</v>
      </c>
      <c r="N1784" t="s">
        <v>105</v>
      </c>
      <c r="O1784" t="s">
        <v>106</v>
      </c>
      <c r="P1784" s="14" t="str">
        <f t="shared" si="243"/>
        <v>Diego Freyre</v>
      </c>
      <c r="Q1784" s="14" t="str">
        <f t="shared" si="244"/>
        <v>Diego Freyre</v>
      </c>
      <c r="R1784" t="s">
        <v>33</v>
      </c>
      <c r="S1784" s="7">
        <f t="shared" si="245"/>
        <v>6</v>
      </c>
      <c r="T1784" s="7" t="str">
        <f t="shared" si="246"/>
        <v>Medium</v>
      </c>
      <c r="U1784" s="7" t="str">
        <f t="shared" si="247"/>
        <v>MEDIUM</v>
      </c>
      <c r="V1784" s="7" t="str">
        <f t="shared" si="248"/>
        <v>medium</v>
      </c>
      <c r="W1784" s="7" t="str">
        <f t="shared" si="249"/>
        <v>Medium</v>
      </c>
      <c r="X1784" s="9" t="str">
        <f>LEFT(A1784,2)</f>
        <v>10</v>
      </c>
      <c r="Y1784" s="9" t="str">
        <f>RIGHT(A1784,3)</f>
        <v>279</v>
      </c>
      <c r="Z1784" s="9" t="str">
        <f t="shared" si="250"/>
        <v>ic Car</v>
      </c>
      <c r="AA1784" s="9" t="str">
        <f t="shared" si="251"/>
        <v>ppe</v>
      </c>
    </row>
    <row r="1785" spans="1:27" x14ac:dyDescent="0.25">
      <c r="A1785">
        <v>10288</v>
      </c>
      <c r="B1785">
        <v>48</v>
      </c>
      <c r="C1785">
        <v>100</v>
      </c>
      <c r="D1785">
        <v>8</v>
      </c>
      <c r="E1785" s="1">
        <v>41746.018055555556</v>
      </c>
      <c r="F1785" s="1">
        <v>41746.284039351849</v>
      </c>
      <c r="G1785" t="s">
        <v>16</v>
      </c>
      <c r="H1785" t="s">
        <v>107</v>
      </c>
      <c r="I1785" t="s">
        <v>115</v>
      </c>
      <c r="K1785">
        <v>69045</v>
      </c>
      <c r="L1785" t="s">
        <v>115</v>
      </c>
      <c r="M1785" t="s">
        <v>57</v>
      </c>
      <c r="N1785" t="s">
        <v>230</v>
      </c>
      <c r="O1785" t="s">
        <v>231</v>
      </c>
      <c r="P1785" s="14" t="str">
        <f t="shared" si="243"/>
        <v>Wendy Victorino</v>
      </c>
      <c r="Q1785" s="14" t="str">
        <f t="shared" si="244"/>
        <v>Wendy Victorino</v>
      </c>
      <c r="R1785" t="s">
        <v>33</v>
      </c>
      <c r="S1785" s="7">
        <f t="shared" si="245"/>
        <v>6</v>
      </c>
      <c r="T1785" s="7" t="str">
        <f t="shared" si="246"/>
        <v>Medium</v>
      </c>
      <c r="U1785" s="7" t="str">
        <f t="shared" si="247"/>
        <v>MEDIUM</v>
      </c>
      <c r="V1785" s="7" t="str">
        <f t="shared" si="248"/>
        <v>medium</v>
      </c>
      <c r="W1785" s="7" t="str">
        <f t="shared" si="249"/>
        <v>Medium</v>
      </c>
      <c r="X1785" s="9" t="str">
        <f>LEFT(A1785,2)</f>
        <v>10</v>
      </c>
      <c r="Y1785" s="9" t="str">
        <f>RIGHT(A1785,3)</f>
        <v>288</v>
      </c>
      <c r="Z1785" s="9" t="str">
        <f t="shared" si="250"/>
        <v>ic Car</v>
      </c>
      <c r="AA1785" s="9" t="str">
        <f t="shared" si="251"/>
        <v>ppe</v>
      </c>
    </row>
    <row r="1786" spans="1:27" x14ac:dyDescent="0.25">
      <c r="A1786">
        <v>10302</v>
      </c>
      <c r="B1786">
        <v>45</v>
      </c>
      <c r="C1786">
        <v>100</v>
      </c>
      <c r="D1786">
        <v>4</v>
      </c>
      <c r="E1786" s="1">
        <v>41678.015972222223</v>
      </c>
      <c r="F1786" s="1">
        <v>41679.880057870374</v>
      </c>
      <c r="G1786" t="s">
        <v>16</v>
      </c>
      <c r="H1786" t="s">
        <v>107</v>
      </c>
      <c r="I1786" t="s">
        <v>97</v>
      </c>
      <c r="K1786" t="s">
        <v>98</v>
      </c>
      <c r="L1786" t="s">
        <v>99</v>
      </c>
      <c r="M1786" t="s">
        <v>27</v>
      </c>
      <c r="N1786" t="s">
        <v>100</v>
      </c>
      <c r="O1786" t="s">
        <v>101</v>
      </c>
      <c r="P1786" s="14" t="str">
        <f t="shared" si="243"/>
        <v>Elizabeth Devon</v>
      </c>
      <c r="Q1786" s="14" t="str">
        <f t="shared" si="244"/>
        <v>Elizabeth Devon</v>
      </c>
      <c r="R1786" t="s">
        <v>33</v>
      </c>
      <c r="S1786" s="7">
        <f t="shared" si="245"/>
        <v>6</v>
      </c>
      <c r="T1786" s="7" t="str">
        <f t="shared" si="246"/>
        <v>Medium</v>
      </c>
      <c r="U1786" s="7" t="str">
        <f t="shared" si="247"/>
        <v>MEDIUM</v>
      </c>
      <c r="V1786" s="7" t="str">
        <f t="shared" si="248"/>
        <v>medium</v>
      </c>
      <c r="W1786" s="7" t="str">
        <f t="shared" si="249"/>
        <v>Medium</v>
      </c>
      <c r="X1786" s="9" t="str">
        <f>LEFT(A1786,2)</f>
        <v>10</v>
      </c>
      <c r="Y1786" s="9" t="str">
        <f>RIGHT(A1786,3)</f>
        <v>302</v>
      </c>
      <c r="Z1786" s="9" t="str">
        <f t="shared" si="250"/>
        <v>ic Car</v>
      </c>
      <c r="AA1786" s="9" t="str">
        <f t="shared" si="251"/>
        <v>ppe</v>
      </c>
    </row>
    <row r="1787" spans="1:27" x14ac:dyDescent="0.25">
      <c r="A1787">
        <v>10311</v>
      </c>
      <c r="B1787">
        <v>43</v>
      </c>
      <c r="C1787">
        <v>100</v>
      </c>
      <c r="D1787">
        <v>3</v>
      </c>
      <c r="E1787" s="1">
        <v>41230.998611111114</v>
      </c>
      <c r="F1787" s="1">
        <v>41233.793807870374</v>
      </c>
      <c r="G1787" t="s">
        <v>16</v>
      </c>
      <c r="H1787" t="s">
        <v>107</v>
      </c>
      <c r="I1787" t="s">
        <v>103</v>
      </c>
      <c r="K1787">
        <v>28034</v>
      </c>
      <c r="L1787" t="s">
        <v>104</v>
      </c>
      <c r="M1787" t="s">
        <v>27</v>
      </c>
      <c r="N1787" t="s">
        <v>105</v>
      </c>
      <c r="O1787" t="s">
        <v>106</v>
      </c>
      <c r="P1787" s="14" t="str">
        <f t="shared" si="243"/>
        <v>Diego Freyre</v>
      </c>
      <c r="Q1787" s="14" t="str">
        <f t="shared" si="244"/>
        <v>Diego Freyre</v>
      </c>
      <c r="R1787" t="s">
        <v>33</v>
      </c>
      <c r="S1787" s="7">
        <f t="shared" si="245"/>
        <v>6</v>
      </c>
      <c r="T1787" s="7" t="str">
        <f t="shared" si="246"/>
        <v>Medium</v>
      </c>
      <c r="U1787" s="7" t="str">
        <f t="shared" si="247"/>
        <v>MEDIUM</v>
      </c>
      <c r="V1787" s="7" t="str">
        <f t="shared" si="248"/>
        <v>medium</v>
      </c>
      <c r="W1787" s="7" t="str">
        <f t="shared" si="249"/>
        <v>Medium</v>
      </c>
      <c r="X1787" s="9" t="str">
        <f>LEFT(A1787,2)</f>
        <v>10</v>
      </c>
      <c r="Y1787" s="9" t="str">
        <f>RIGHT(A1787,3)</f>
        <v>311</v>
      </c>
      <c r="Z1787" s="9" t="str">
        <f t="shared" si="250"/>
        <v>ic Car</v>
      </c>
      <c r="AA1787" s="9" t="str">
        <f t="shared" si="251"/>
        <v>ppe</v>
      </c>
    </row>
    <row r="1788" spans="1:27" x14ac:dyDescent="0.25">
      <c r="A1788">
        <v>10332</v>
      </c>
      <c r="B1788">
        <v>44</v>
      </c>
      <c r="C1788">
        <v>42.26</v>
      </c>
      <c r="D1788">
        <v>11</v>
      </c>
      <c r="E1788" s="1">
        <v>41305.99722222222</v>
      </c>
      <c r="F1788" s="1">
        <v>41306.369675925926</v>
      </c>
      <c r="G1788" t="s">
        <v>16</v>
      </c>
      <c r="H1788" t="s">
        <v>107</v>
      </c>
      <c r="I1788" t="s">
        <v>265</v>
      </c>
      <c r="K1788" t="s">
        <v>266</v>
      </c>
      <c r="L1788" t="s">
        <v>99</v>
      </c>
      <c r="M1788" t="s">
        <v>27</v>
      </c>
      <c r="N1788" t="s">
        <v>267</v>
      </c>
      <c r="O1788" t="s">
        <v>55</v>
      </c>
      <c r="P1788" s="14" t="str">
        <f t="shared" si="243"/>
        <v>Victoria Ashworth</v>
      </c>
      <c r="Q1788" s="14" t="str">
        <f t="shared" si="244"/>
        <v>Victoria Ashworth</v>
      </c>
      <c r="R1788" t="s">
        <v>24</v>
      </c>
      <c r="S1788" s="7">
        <f t="shared" si="245"/>
        <v>5</v>
      </c>
      <c r="T1788" s="7" t="str">
        <f t="shared" si="246"/>
        <v>Small</v>
      </c>
      <c r="U1788" s="7" t="str">
        <f t="shared" si="247"/>
        <v>SMALL</v>
      </c>
      <c r="V1788" s="7" t="str">
        <f t="shared" si="248"/>
        <v>small</v>
      </c>
      <c r="W1788" s="7" t="str">
        <f t="shared" si="249"/>
        <v>Small</v>
      </c>
      <c r="X1788" s="9" t="str">
        <f>LEFT(A1788,2)</f>
        <v>10</v>
      </c>
      <c r="Y1788" s="9" t="str">
        <f>RIGHT(A1788,3)</f>
        <v>332</v>
      </c>
      <c r="Z1788" s="9" t="str">
        <f t="shared" si="250"/>
        <v>ic Car</v>
      </c>
      <c r="AA1788" s="9" t="str">
        <f t="shared" si="251"/>
        <v>ppe</v>
      </c>
    </row>
    <row r="1789" spans="1:27" x14ac:dyDescent="0.25">
      <c r="A1789">
        <v>10346</v>
      </c>
      <c r="B1789">
        <v>24</v>
      </c>
      <c r="C1789">
        <v>87.24</v>
      </c>
      <c r="D1789">
        <v>5</v>
      </c>
      <c r="E1789" s="1">
        <v>41823.009027777778</v>
      </c>
      <c r="F1789" s="1">
        <v>41823.584699074076</v>
      </c>
      <c r="G1789" t="s">
        <v>16</v>
      </c>
      <c r="H1789" t="s">
        <v>107</v>
      </c>
      <c r="I1789" t="s">
        <v>283</v>
      </c>
      <c r="J1789" t="s">
        <v>284</v>
      </c>
      <c r="K1789">
        <v>83030</v>
      </c>
      <c r="L1789" t="s">
        <v>20</v>
      </c>
      <c r="M1789" t="s">
        <v>21</v>
      </c>
      <c r="N1789" t="s">
        <v>67</v>
      </c>
      <c r="O1789" t="s">
        <v>221</v>
      </c>
      <c r="P1789" s="14" t="str">
        <f t="shared" si="243"/>
        <v>Sue King</v>
      </c>
      <c r="Q1789" s="14" t="str">
        <f t="shared" si="244"/>
        <v>Sue King</v>
      </c>
      <c r="R1789" t="s">
        <v>24</v>
      </c>
      <c r="S1789" s="7">
        <f t="shared" si="245"/>
        <v>5</v>
      </c>
      <c r="T1789" s="7" t="str">
        <f t="shared" si="246"/>
        <v>Small</v>
      </c>
      <c r="U1789" s="7" t="str">
        <f t="shared" si="247"/>
        <v>SMALL</v>
      </c>
      <c r="V1789" s="7" t="str">
        <f t="shared" si="248"/>
        <v>small</v>
      </c>
      <c r="W1789" s="7" t="str">
        <f t="shared" si="249"/>
        <v>Small</v>
      </c>
      <c r="X1789" s="9" t="str">
        <f>LEFT(A1789,2)</f>
        <v>10</v>
      </c>
      <c r="Y1789" s="9" t="str">
        <f>RIGHT(A1789,3)</f>
        <v>346</v>
      </c>
      <c r="Z1789" s="9" t="str">
        <f t="shared" si="250"/>
        <v>ic Car</v>
      </c>
      <c r="AA1789" s="9" t="str">
        <f t="shared" si="251"/>
        <v>ppe</v>
      </c>
    </row>
    <row r="1790" spans="1:27" x14ac:dyDescent="0.25">
      <c r="A1790">
        <v>10368</v>
      </c>
      <c r="B1790">
        <v>31</v>
      </c>
      <c r="C1790">
        <v>100</v>
      </c>
      <c r="D1790">
        <v>5</v>
      </c>
      <c r="E1790" s="1">
        <v>41360.018750000003</v>
      </c>
      <c r="F1790" s="1">
        <v>41361.137418981481</v>
      </c>
      <c r="G1790" t="s">
        <v>16</v>
      </c>
      <c r="H1790" t="s">
        <v>107</v>
      </c>
      <c r="I1790" t="s">
        <v>156</v>
      </c>
      <c r="J1790" t="s">
        <v>35</v>
      </c>
      <c r="K1790">
        <v>97562</v>
      </c>
      <c r="L1790" t="s">
        <v>20</v>
      </c>
      <c r="M1790" t="s">
        <v>21</v>
      </c>
      <c r="N1790" t="s">
        <v>157</v>
      </c>
      <c r="O1790" t="s">
        <v>158</v>
      </c>
      <c r="P1790" s="14" t="str">
        <f t="shared" si="243"/>
        <v>Valarie Nelson</v>
      </c>
      <c r="Q1790" s="14" t="str">
        <f t="shared" si="244"/>
        <v>Valarie Nelson</v>
      </c>
      <c r="R1790" t="s">
        <v>33</v>
      </c>
      <c r="S1790" s="7">
        <f t="shared" si="245"/>
        <v>6</v>
      </c>
      <c r="T1790" s="7" t="str">
        <f t="shared" si="246"/>
        <v>Medium</v>
      </c>
      <c r="U1790" s="7" t="str">
        <f t="shared" si="247"/>
        <v>MEDIUM</v>
      </c>
      <c r="V1790" s="7" t="str">
        <f t="shared" si="248"/>
        <v>medium</v>
      </c>
      <c r="W1790" s="7" t="str">
        <f t="shared" si="249"/>
        <v>Medium</v>
      </c>
      <c r="X1790" s="9" t="str">
        <f>LEFT(A1790,2)</f>
        <v>10</v>
      </c>
      <c r="Y1790" s="9" t="str">
        <f>RIGHT(A1790,3)</f>
        <v>368</v>
      </c>
      <c r="Z1790" s="9" t="str">
        <f t="shared" si="250"/>
        <v>ic Car</v>
      </c>
      <c r="AA1790" s="9" t="str">
        <f t="shared" si="251"/>
        <v>ppe</v>
      </c>
    </row>
    <row r="1791" spans="1:27" x14ac:dyDescent="0.25">
      <c r="A1791">
        <v>10380</v>
      </c>
      <c r="B1791">
        <v>44</v>
      </c>
      <c r="C1791">
        <v>36.29</v>
      </c>
      <c r="D1791">
        <v>7</v>
      </c>
      <c r="E1791" s="1">
        <v>41632.989583333336</v>
      </c>
      <c r="F1791" s="1">
        <v>41634.944780092592</v>
      </c>
      <c r="G1791" t="s">
        <v>16</v>
      </c>
      <c r="H1791" t="s">
        <v>107</v>
      </c>
      <c r="I1791" t="s">
        <v>103</v>
      </c>
      <c r="K1791">
        <v>28034</v>
      </c>
      <c r="L1791" t="s">
        <v>104</v>
      </c>
      <c r="M1791" t="s">
        <v>27</v>
      </c>
      <c r="N1791" t="s">
        <v>105</v>
      </c>
      <c r="O1791" t="s">
        <v>106</v>
      </c>
      <c r="P1791" s="14" t="str">
        <f t="shared" si="243"/>
        <v>Diego Freyre</v>
      </c>
      <c r="Q1791" s="14" t="str">
        <f t="shared" si="244"/>
        <v>Diego Freyre</v>
      </c>
      <c r="R1791" t="s">
        <v>24</v>
      </c>
      <c r="S1791" s="7">
        <f t="shared" si="245"/>
        <v>5</v>
      </c>
      <c r="T1791" s="7" t="str">
        <f t="shared" si="246"/>
        <v>Small</v>
      </c>
      <c r="U1791" s="7" t="str">
        <f t="shared" si="247"/>
        <v>SMALL</v>
      </c>
      <c r="V1791" s="7" t="str">
        <f t="shared" si="248"/>
        <v>small</v>
      </c>
      <c r="W1791" s="7" t="str">
        <f t="shared" si="249"/>
        <v>Small</v>
      </c>
      <c r="X1791" s="9" t="str">
        <f>LEFT(A1791,2)</f>
        <v>10</v>
      </c>
      <c r="Y1791" s="9" t="str">
        <f>RIGHT(A1791,3)</f>
        <v>380</v>
      </c>
      <c r="Z1791" s="9" t="str">
        <f t="shared" si="250"/>
        <v>ic Car</v>
      </c>
      <c r="AA1791" s="9" t="str">
        <f t="shared" si="251"/>
        <v>ppe</v>
      </c>
    </row>
    <row r="1792" spans="1:27" x14ac:dyDescent="0.25">
      <c r="A1792">
        <v>10407</v>
      </c>
      <c r="B1792">
        <v>59</v>
      </c>
      <c r="C1792">
        <v>98.65</v>
      </c>
      <c r="D1792">
        <v>5</v>
      </c>
      <c r="E1792" s="1">
        <v>41246.023611111108</v>
      </c>
      <c r="F1792" s="1">
        <v>41246.747037037036</v>
      </c>
      <c r="G1792" t="s">
        <v>222</v>
      </c>
      <c r="H1792" t="s">
        <v>107</v>
      </c>
      <c r="I1792" t="s">
        <v>220</v>
      </c>
      <c r="J1792" t="s">
        <v>35</v>
      </c>
      <c r="K1792">
        <v>94217</v>
      </c>
      <c r="L1792" t="s">
        <v>20</v>
      </c>
      <c r="M1792" t="s">
        <v>21</v>
      </c>
      <c r="N1792" t="s">
        <v>60</v>
      </c>
      <c r="O1792" t="s">
        <v>221</v>
      </c>
      <c r="P1792" s="14" t="str">
        <f t="shared" si="243"/>
        <v>Sue Frick</v>
      </c>
      <c r="Q1792" s="14" t="str">
        <f t="shared" si="244"/>
        <v>Sue Frick</v>
      </c>
      <c r="R1792" t="s">
        <v>33</v>
      </c>
      <c r="S1792" s="7">
        <f t="shared" si="245"/>
        <v>6</v>
      </c>
      <c r="T1792" s="7" t="str">
        <f t="shared" si="246"/>
        <v>Medium</v>
      </c>
      <c r="U1792" s="7" t="str">
        <f t="shared" si="247"/>
        <v>MEDIUM</v>
      </c>
      <c r="V1792" s="7" t="str">
        <f t="shared" si="248"/>
        <v>medium</v>
      </c>
      <c r="W1792" s="7" t="str">
        <f t="shared" si="249"/>
        <v>Medium</v>
      </c>
      <c r="X1792" s="9" t="str">
        <f>LEFT(A1792,2)</f>
        <v>10</v>
      </c>
      <c r="Y1792" s="9" t="str">
        <f>RIGHT(A1792,3)</f>
        <v>407</v>
      </c>
      <c r="Z1792" s="9" t="str">
        <f t="shared" si="250"/>
        <v>ic Car</v>
      </c>
      <c r="AA1792" s="9" t="str">
        <f t="shared" si="251"/>
        <v>Hol</v>
      </c>
    </row>
    <row r="1793" spans="1:27" x14ac:dyDescent="0.25">
      <c r="A1793">
        <v>10420</v>
      </c>
      <c r="B1793">
        <v>55</v>
      </c>
      <c r="C1793">
        <v>96.3</v>
      </c>
      <c r="D1793">
        <v>8</v>
      </c>
      <c r="E1793" s="1">
        <v>42453.080555555556</v>
      </c>
      <c r="F1793" s="1">
        <v>42454.881828703707</v>
      </c>
      <c r="G1793" t="s">
        <v>171</v>
      </c>
      <c r="H1793" t="s">
        <v>107</v>
      </c>
      <c r="I1793" t="s">
        <v>90</v>
      </c>
      <c r="J1793" t="s">
        <v>91</v>
      </c>
      <c r="K1793">
        <v>2067</v>
      </c>
      <c r="L1793" t="s">
        <v>56</v>
      </c>
      <c r="M1793" t="s">
        <v>57</v>
      </c>
      <c r="N1793" t="s">
        <v>92</v>
      </c>
      <c r="O1793" t="s">
        <v>93</v>
      </c>
      <c r="P1793" s="14" t="str">
        <f t="shared" si="243"/>
        <v>Adrian Huxley</v>
      </c>
      <c r="Q1793" s="14" t="str">
        <f t="shared" si="244"/>
        <v>Adrian Huxley</v>
      </c>
      <c r="R1793" t="s">
        <v>33</v>
      </c>
      <c r="S1793" s="7">
        <f t="shared" si="245"/>
        <v>6</v>
      </c>
      <c r="T1793" s="7" t="str">
        <f t="shared" si="246"/>
        <v>Medium</v>
      </c>
      <c r="U1793" s="7" t="str">
        <f t="shared" si="247"/>
        <v>MEDIUM</v>
      </c>
      <c r="V1793" s="7" t="str">
        <f t="shared" si="248"/>
        <v>medium</v>
      </c>
      <c r="W1793" s="7" t="str">
        <f t="shared" si="249"/>
        <v>Medium</v>
      </c>
      <c r="X1793" s="9" t="str">
        <f>LEFT(A1793,2)</f>
        <v>10</v>
      </c>
      <c r="Y1793" s="9" t="str">
        <f>RIGHT(A1793,3)</f>
        <v>420</v>
      </c>
      <c r="Z1793" s="9" t="str">
        <f t="shared" si="250"/>
        <v>ic Car</v>
      </c>
      <c r="AA1793" s="9" t="str">
        <f t="shared" si="251"/>
        <v>Pro</v>
      </c>
    </row>
    <row r="1794" spans="1:27" x14ac:dyDescent="0.25">
      <c r="A1794">
        <v>10109</v>
      </c>
      <c r="B1794">
        <v>29</v>
      </c>
      <c r="C1794">
        <v>32.1</v>
      </c>
      <c r="D1794">
        <v>6</v>
      </c>
      <c r="E1794" s="1">
        <v>41509.078472222223</v>
      </c>
      <c r="F1794" s="1">
        <v>41509.531273148146</v>
      </c>
      <c r="G1794" t="s">
        <v>16</v>
      </c>
      <c r="H1794" t="s">
        <v>107</v>
      </c>
      <c r="I1794" t="s">
        <v>124</v>
      </c>
      <c r="J1794" t="s">
        <v>83</v>
      </c>
      <c r="K1794">
        <v>71270</v>
      </c>
      <c r="L1794" t="s">
        <v>20</v>
      </c>
      <c r="M1794" t="s">
        <v>21</v>
      </c>
      <c r="N1794" t="s">
        <v>73</v>
      </c>
      <c r="O1794" t="s">
        <v>176</v>
      </c>
      <c r="P1794" s="14" t="str">
        <f t="shared" si="243"/>
        <v>Rosa Hernandez</v>
      </c>
      <c r="Q1794" s="14" t="str">
        <f t="shared" si="244"/>
        <v>Rosa Hernandez</v>
      </c>
      <c r="R1794" t="s">
        <v>24</v>
      </c>
      <c r="S1794" s="7">
        <f t="shared" si="245"/>
        <v>5</v>
      </c>
      <c r="T1794" s="7" t="str">
        <f t="shared" si="246"/>
        <v>Small</v>
      </c>
      <c r="U1794" s="7" t="str">
        <f t="shared" si="247"/>
        <v>SMALL</v>
      </c>
      <c r="V1794" s="7" t="str">
        <f t="shared" si="248"/>
        <v>small</v>
      </c>
      <c r="W1794" s="7" t="str">
        <f t="shared" si="249"/>
        <v>Small</v>
      </c>
      <c r="X1794" s="9" t="str">
        <f>LEFT(A1794,2)</f>
        <v>10</v>
      </c>
      <c r="Y1794" s="9" t="str">
        <f>RIGHT(A1794,3)</f>
        <v>109</v>
      </c>
      <c r="Z1794" s="9" t="str">
        <f t="shared" si="250"/>
        <v>ic Car</v>
      </c>
      <c r="AA1794" s="9" t="str">
        <f t="shared" si="251"/>
        <v>ppe</v>
      </c>
    </row>
    <row r="1795" spans="1:27" x14ac:dyDescent="0.25">
      <c r="A1795">
        <v>10122</v>
      </c>
      <c r="B1795">
        <v>39</v>
      </c>
      <c r="C1795">
        <v>30.96</v>
      </c>
      <c r="D1795">
        <v>4</v>
      </c>
      <c r="E1795" s="1">
        <v>42186.045138888891</v>
      </c>
      <c r="F1795" s="1">
        <v>42187.206030092595</v>
      </c>
      <c r="G1795" t="s">
        <v>16</v>
      </c>
      <c r="H1795" t="s">
        <v>107</v>
      </c>
      <c r="I1795" t="s">
        <v>237</v>
      </c>
      <c r="K1795">
        <v>13008</v>
      </c>
      <c r="L1795" t="s">
        <v>26</v>
      </c>
      <c r="M1795" t="s">
        <v>27</v>
      </c>
      <c r="N1795" t="s">
        <v>238</v>
      </c>
      <c r="O1795" t="s">
        <v>239</v>
      </c>
      <c r="P1795" s="14" t="str">
        <f t="shared" ref="P1795:P1858" si="252">CONCATENATE(O1795," ",N1795)</f>
        <v>Laurence Lebihan</v>
      </c>
      <c r="Q1795" s="14" t="str">
        <f t="shared" ref="Q1795:Q1858" si="253">O1795&amp;" "&amp;N1795</f>
        <v>Laurence Lebihan</v>
      </c>
      <c r="R1795" t="s">
        <v>24</v>
      </c>
      <c r="S1795" s="7">
        <f t="shared" ref="S1795:S1858" si="254">LEN(R1795)</f>
        <v>5</v>
      </c>
      <c r="T1795" s="7" t="str">
        <f t="shared" ref="T1795:T1858" si="255">TRIM(R1795)</f>
        <v>Small</v>
      </c>
      <c r="U1795" s="7" t="str">
        <f t="shared" ref="U1795:U1858" si="256">UPPER(T1795)</f>
        <v>SMALL</v>
      </c>
      <c r="V1795" s="7" t="str">
        <f t="shared" ref="V1795:V1858" si="257">LOWER(U1795)</f>
        <v>small</v>
      </c>
      <c r="W1795" s="7" t="str">
        <f t="shared" ref="W1795:W1858" si="258">PROPER(V1795)</f>
        <v>Small</v>
      </c>
      <c r="X1795" s="9" t="str">
        <f>LEFT(A1795,2)</f>
        <v>10</v>
      </c>
      <c r="Y1795" s="9" t="str">
        <f>RIGHT(A1795,3)</f>
        <v>122</v>
      </c>
      <c r="Z1795" s="9" t="str">
        <f t="shared" ref="Z1795:Z1858" si="259">MID(H1795,6,6)</f>
        <v>ic Car</v>
      </c>
      <c r="AA1795" s="9" t="str">
        <f t="shared" ref="AA1795:AA1858" si="260">MID(G1795,4,3)</f>
        <v>ppe</v>
      </c>
    </row>
    <row r="1796" spans="1:27" x14ac:dyDescent="0.25">
      <c r="A1796">
        <v>10135</v>
      </c>
      <c r="B1796">
        <v>20</v>
      </c>
      <c r="C1796">
        <v>35.869999999999997</v>
      </c>
      <c r="D1796">
        <v>1</v>
      </c>
      <c r="E1796" s="1">
        <v>41806.047222222223</v>
      </c>
      <c r="F1796" s="1">
        <v>41807.191886574074</v>
      </c>
      <c r="G1796" t="s">
        <v>16</v>
      </c>
      <c r="H1796" t="s">
        <v>107</v>
      </c>
      <c r="I1796" t="s">
        <v>156</v>
      </c>
      <c r="J1796" t="s">
        <v>35</v>
      </c>
      <c r="K1796">
        <v>97562</v>
      </c>
      <c r="L1796" t="s">
        <v>20</v>
      </c>
      <c r="M1796" t="s">
        <v>21</v>
      </c>
      <c r="N1796" t="s">
        <v>157</v>
      </c>
      <c r="O1796" t="s">
        <v>158</v>
      </c>
      <c r="P1796" s="14" t="str">
        <f t="shared" si="252"/>
        <v>Valarie Nelson</v>
      </c>
      <c r="Q1796" s="14" t="str">
        <f t="shared" si="253"/>
        <v>Valarie Nelson</v>
      </c>
      <c r="R1796" t="s">
        <v>24</v>
      </c>
      <c r="S1796" s="7">
        <f t="shared" si="254"/>
        <v>5</v>
      </c>
      <c r="T1796" s="7" t="str">
        <f t="shared" si="255"/>
        <v>Small</v>
      </c>
      <c r="U1796" s="7" t="str">
        <f t="shared" si="256"/>
        <v>SMALL</v>
      </c>
      <c r="V1796" s="7" t="str">
        <f t="shared" si="257"/>
        <v>small</v>
      </c>
      <c r="W1796" s="7" t="str">
        <f t="shared" si="258"/>
        <v>Small</v>
      </c>
      <c r="X1796" s="9" t="str">
        <f>LEFT(A1796,2)</f>
        <v>10</v>
      </c>
      <c r="Y1796" s="9" t="str">
        <f>RIGHT(A1796,3)</f>
        <v>135</v>
      </c>
      <c r="Z1796" s="9" t="str">
        <f t="shared" si="259"/>
        <v>ic Car</v>
      </c>
      <c r="AA1796" s="9" t="str">
        <f t="shared" si="260"/>
        <v>ppe</v>
      </c>
    </row>
    <row r="1797" spans="1:27" x14ac:dyDescent="0.25">
      <c r="A1797">
        <v>10147</v>
      </c>
      <c r="B1797">
        <v>25</v>
      </c>
      <c r="C1797">
        <v>42.67</v>
      </c>
      <c r="D1797">
        <v>1</v>
      </c>
      <c r="E1797" s="1">
        <v>41178.03125</v>
      </c>
      <c r="F1797" s="1">
        <v>41180.789097222223</v>
      </c>
      <c r="G1797" t="s">
        <v>16</v>
      </c>
      <c r="H1797" t="s">
        <v>107</v>
      </c>
      <c r="I1797" t="s">
        <v>161</v>
      </c>
      <c r="J1797" t="s">
        <v>72</v>
      </c>
      <c r="K1797">
        <v>58339</v>
      </c>
      <c r="L1797" t="s">
        <v>20</v>
      </c>
      <c r="M1797" t="s">
        <v>21</v>
      </c>
      <c r="N1797" t="s">
        <v>157</v>
      </c>
      <c r="O1797" t="s">
        <v>162</v>
      </c>
      <c r="P1797" s="14" t="str">
        <f t="shared" si="252"/>
        <v>Allen Nelson</v>
      </c>
      <c r="Q1797" s="14" t="str">
        <f t="shared" si="253"/>
        <v>Allen Nelson</v>
      </c>
      <c r="R1797" t="s">
        <v>24</v>
      </c>
      <c r="S1797" s="7">
        <f t="shared" si="254"/>
        <v>5</v>
      </c>
      <c r="T1797" s="7" t="str">
        <f t="shared" si="255"/>
        <v>Small</v>
      </c>
      <c r="U1797" s="7" t="str">
        <f t="shared" si="256"/>
        <v>SMALL</v>
      </c>
      <c r="V1797" s="7" t="str">
        <f t="shared" si="257"/>
        <v>small</v>
      </c>
      <c r="W1797" s="7" t="str">
        <f t="shared" si="258"/>
        <v>Small</v>
      </c>
      <c r="X1797" s="9" t="str">
        <f>LEFT(A1797,2)</f>
        <v>10</v>
      </c>
      <c r="Y1797" s="9" t="str">
        <f>RIGHT(A1797,3)</f>
        <v>147</v>
      </c>
      <c r="Z1797" s="9" t="str">
        <f t="shared" si="259"/>
        <v>ic Car</v>
      </c>
      <c r="AA1797" s="9" t="str">
        <f t="shared" si="260"/>
        <v>ppe</v>
      </c>
    </row>
    <row r="1798" spans="1:27" x14ac:dyDescent="0.25">
      <c r="A1798">
        <v>10160</v>
      </c>
      <c r="B1798">
        <v>42</v>
      </c>
      <c r="C1798">
        <v>37</v>
      </c>
      <c r="D1798">
        <v>2</v>
      </c>
      <c r="E1798" s="1">
        <v>42443.039583333331</v>
      </c>
      <c r="F1798" s="1">
        <v>42443.939375000002</v>
      </c>
      <c r="G1798" t="s">
        <v>16</v>
      </c>
      <c r="H1798" t="s">
        <v>107</v>
      </c>
      <c r="I1798" t="s">
        <v>199</v>
      </c>
      <c r="J1798" t="s">
        <v>35</v>
      </c>
      <c r="L1798" t="s">
        <v>20</v>
      </c>
      <c r="M1798" t="s">
        <v>21</v>
      </c>
      <c r="N1798" t="s">
        <v>200</v>
      </c>
      <c r="O1798" t="s">
        <v>61</v>
      </c>
      <c r="P1798" s="14" t="str">
        <f t="shared" si="252"/>
        <v>Michael Chandler</v>
      </c>
      <c r="Q1798" s="14" t="str">
        <f t="shared" si="253"/>
        <v>Michael Chandler</v>
      </c>
      <c r="R1798" t="s">
        <v>24</v>
      </c>
      <c r="S1798" s="7">
        <f t="shared" si="254"/>
        <v>5</v>
      </c>
      <c r="T1798" s="7" t="str">
        <f t="shared" si="255"/>
        <v>Small</v>
      </c>
      <c r="U1798" s="7" t="str">
        <f t="shared" si="256"/>
        <v>SMALL</v>
      </c>
      <c r="V1798" s="7" t="str">
        <f t="shared" si="257"/>
        <v>small</v>
      </c>
      <c r="W1798" s="7" t="str">
        <f t="shared" si="258"/>
        <v>Small</v>
      </c>
      <c r="X1798" s="9" t="str">
        <f>LEFT(A1798,2)</f>
        <v>10</v>
      </c>
      <c r="Y1798" s="9" t="str">
        <f>RIGHT(A1798,3)</f>
        <v>160</v>
      </c>
      <c r="Z1798" s="9" t="str">
        <f t="shared" si="259"/>
        <v>ic Car</v>
      </c>
      <c r="AA1798" s="9" t="str">
        <f t="shared" si="260"/>
        <v>ppe</v>
      </c>
    </row>
    <row r="1799" spans="1:27" x14ac:dyDescent="0.25">
      <c r="A1799">
        <v>10171</v>
      </c>
      <c r="B1799">
        <v>36</v>
      </c>
      <c r="C1799">
        <v>35.49</v>
      </c>
      <c r="D1799">
        <v>4</v>
      </c>
      <c r="E1799" s="1">
        <v>42125.043055555558</v>
      </c>
      <c r="F1799" s="1">
        <v>42125.056296296294</v>
      </c>
      <c r="G1799" t="s">
        <v>16</v>
      </c>
      <c r="H1799" t="s">
        <v>107</v>
      </c>
      <c r="I1799" t="s">
        <v>166</v>
      </c>
      <c r="J1799" t="s">
        <v>167</v>
      </c>
      <c r="K1799" t="s">
        <v>168</v>
      </c>
      <c r="L1799" t="s">
        <v>133</v>
      </c>
      <c r="M1799" t="s">
        <v>21</v>
      </c>
      <c r="N1799" t="s">
        <v>169</v>
      </c>
      <c r="O1799" t="s">
        <v>170</v>
      </c>
      <c r="P1799" s="14" t="str">
        <f t="shared" si="252"/>
        <v>Jean Fresnisre</v>
      </c>
      <c r="Q1799" s="14" t="str">
        <f t="shared" si="253"/>
        <v>Jean Fresnisre</v>
      </c>
      <c r="R1799" t="s">
        <v>24</v>
      </c>
      <c r="S1799" s="7">
        <f t="shared" si="254"/>
        <v>5</v>
      </c>
      <c r="T1799" s="7" t="str">
        <f t="shared" si="255"/>
        <v>Small</v>
      </c>
      <c r="U1799" s="7" t="str">
        <f t="shared" si="256"/>
        <v>SMALL</v>
      </c>
      <c r="V1799" s="7" t="str">
        <f t="shared" si="257"/>
        <v>small</v>
      </c>
      <c r="W1799" s="7" t="str">
        <f t="shared" si="258"/>
        <v>Small</v>
      </c>
      <c r="X1799" s="9" t="str">
        <f>LEFT(A1799,2)</f>
        <v>10</v>
      </c>
      <c r="Y1799" s="9" t="str">
        <f>RIGHT(A1799,3)</f>
        <v>171</v>
      </c>
      <c r="Z1799" s="9" t="str">
        <f t="shared" si="259"/>
        <v>ic Car</v>
      </c>
      <c r="AA1799" s="9" t="str">
        <f t="shared" si="260"/>
        <v>ppe</v>
      </c>
    </row>
    <row r="1800" spans="1:27" x14ac:dyDescent="0.25">
      <c r="A1800">
        <v>10181</v>
      </c>
      <c r="B1800">
        <v>37</v>
      </c>
      <c r="C1800">
        <v>42.67</v>
      </c>
      <c r="D1800">
        <v>8</v>
      </c>
      <c r="E1800" s="1">
        <v>42308.00277777778</v>
      </c>
      <c r="F1800" s="1">
        <v>42309.337719907409</v>
      </c>
      <c r="G1800" t="s">
        <v>16</v>
      </c>
      <c r="H1800" t="s">
        <v>107</v>
      </c>
      <c r="I1800" t="s">
        <v>46</v>
      </c>
      <c r="K1800" t="s">
        <v>47</v>
      </c>
      <c r="L1800" t="s">
        <v>48</v>
      </c>
      <c r="M1800" t="s">
        <v>27</v>
      </c>
      <c r="N1800" t="s">
        <v>49</v>
      </c>
      <c r="O1800" t="s">
        <v>50</v>
      </c>
      <c r="P1800" s="14" t="str">
        <f t="shared" si="252"/>
        <v>Veysel Oeztan</v>
      </c>
      <c r="Q1800" s="14" t="str">
        <f t="shared" si="253"/>
        <v>Veysel Oeztan</v>
      </c>
      <c r="R1800" t="s">
        <v>24</v>
      </c>
      <c r="S1800" s="7">
        <f t="shared" si="254"/>
        <v>5</v>
      </c>
      <c r="T1800" s="7" t="str">
        <f t="shared" si="255"/>
        <v>Small</v>
      </c>
      <c r="U1800" s="7" t="str">
        <f t="shared" si="256"/>
        <v>SMALL</v>
      </c>
      <c r="V1800" s="7" t="str">
        <f t="shared" si="257"/>
        <v>small</v>
      </c>
      <c r="W1800" s="7" t="str">
        <f t="shared" si="258"/>
        <v>Small</v>
      </c>
      <c r="X1800" s="9" t="str">
        <f>LEFT(A1800,2)</f>
        <v>10</v>
      </c>
      <c r="Y1800" s="9" t="str">
        <f>RIGHT(A1800,3)</f>
        <v>181</v>
      </c>
      <c r="Z1800" s="9" t="str">
        <f t="shared" si="259"/>
        <v>ic Car</v>
      </c>
      <c r="AA1800" s="9" t="str">
        <f t="shared" si="260"/>
        <v>ppe</v>
      </c>
    </row>
    <row r="1801" spans="1:27" x14ac:dyDescent="0.25">
      <c r="A1801">
        <v>10192</v>
      </c>
      <c r="B1801">
        <v>30</v>
      </c>
      <c r="C1801">
        <v>30.59</v>
      </c>
      <c r="D1801">
        <v>13</v>
      </c>
      <c r="E1801" s="1">
        <v>42779.052777777775</v>
      </c>
      <c r="F1801" s="1">
        <v>42781.01421296296</v>
      </c>
      <c r="G1801" t="s">
        <v>16</v>
      </c>
      <c r="H1801" t="s">
        <v>107</v>
      </c>
      <c r="I1801" t="s">
        <v>159</v>
      </c>
      <c r="J1801" t="s">
        <v>160</v>
      </c>
      <c r="K1801">
        <v>62005</v>
      </c>
      <c r="L1801" t="s">
        <v>20</v>
      </c>
      <c r="M1801" t="s">
        <v>21</v>
      </c>
      <c r="N1801" t="s">
        <v>36</v>
      </c>
      <c r="O1801" t="s">
        <v>158</v>
      </c>
      <c r="P1801" s="14" t="str">
        <f t="shared" si="252"/>
        <v>Valarie Young</v>
      </c>
      <c r="Q1801" s="14" t="str">
        <f t="shared" si="253"/>
        <v>Valarie Young</v>
      </c>
      <c r="R1801" t="s">
        <v>24</v>
      </c>
      <c r="S1801" s="7">
        <f t="shared" si="254"/>
        <v>5</v>
      </c>
      <c r="T1801" s="7" t="str">
        <f t="shared" si="255"/>
        <v>Small</v>
      </c>
      <c r="U1801" s="7" t="str">
        <f t="shared" si="256"/>
        <v>SMALL</v>
      </c>
      <c r="V1801" s="7" t="str">
        <f t="shared" si="257"/>
        <v>small</v>
      </c>
      <c r="W1801" s="7" t="str">
        <f t="shared" si="258"/>
        <v>Small</v>
      </c>
      <c r="X1801" s="9" t="str">
        <f>LEFT(A1801,2)</f>
        <v>10</v>
      </c>
      <c r="Y1801" s="9" t="str">
        <f>RIGHT(A1801,3)</f>
        <v>192</v>
      </c>
      <c r="Z1801" s="9" t="str">
        <f t="shared" si="259"/>
        <v>ic Car</v>
      </c>
      <c r="AA1801" s="9" t="str">
        <f t="shared" si="260"/>
        <v>ppe</v>
      </c>
    </row>
    <row r="1802" spans="1:27" x14ac:dyDescent="0.25">
      <c r="A1802">
        <v>10203</v>
      </c>
      <c r="B1802">
        <v>21</v>
      </c>
      <c r="C1802">
        <v>37</v>
      </c>
      <c r="D1802">
        <v>2</v>
      </c>
      <c r="E1802" s="1">
        <v>41587.021527777775</v>
      </c>
      <c r="F1802" s="1">
        <v>41589.998425925929</v>
      </c>
      <c r="G1802" t="s">
        <v>16</v>
      </c>
      <c r="H1802" t="s">
        <v>107</v>
      </c>
      <c r="I1802" t="s">
        <v>103</v>
      </c>
      <c r="K1802">
        <v>28034</v>
      </c>
      <c r="L1802" t="s">
        <v>104</v>
      </c>
      <c r="M1802" t="s">
        <v>27</v>
      </c>
      <c r="N1802" t="s">
        <v>105</v>
      </c>
      <c r="O1802" t="s">
        <v>106</v>
      </c>
      <c r="P1802" s="14" t="str">
        <f t="shared" si="252"/>
        <v>Diego Freyre</v>
      </c>
      <c r="Q1802" s="14" t="str">
        <f t="shared" si="253"/>
        <v>Diego Freyre</v>
      </c>
      <c r="R1802" t="s">
        <v>24</v>
      </c>
      <c r="S1802" s="7">
        <f t="shared" si="254"/>
        <v>5</v>
      </c>
      <c r="T1802" s="7" t="str">
        <f t="shared" si="255"/>
        <v>Small</v>
      </c>
      <c r="U1802" s="7" t="str">
        <f t="shared" si="256"/>
        <v>SMALL</v>
      </c>
      <c r="V1802" s="7" t="str">
        <f t="shared" si="257"/>
        <v>small</v>
      </c>
      <c r="W1802" s="7" t="str">
        <f t="shared" si="258"/>
        <v>Small</v>
      </c>
      <c r="X1802" s="9" t="str">
        <f>LEFT(A1802,2)</f>
        <v>10</v>
      </c>
      <c r="Y1802" s="9" t="str">
        <f>RIGHT(A1802,3)</f>
        <v>203</v>
      </c>
      <c r="Z1802" s="9" t="str">
        <f t="shared" si="259"/>
        <v>ic Car</v>
      </c>
      <c r="AA1802" s="9" t="str">
        <f t="shared" si="260"/>
        <v>ppe</v>
      </c>
    </row>
    <row r="1803" spans="1:27" x14ac:dyDescent="0.25">
      <c r="A1803">
        <v>10212</v>
      </c>
      <c r="B1803">
        <v>34</v>
      </c>
      <c r="C1803">
        <v>43.42</v>
      </c>
      <c r="D1803">
        <v>12</v>
      </c>
      <c r="E1803" s="1">
        <v>41651.995833333334</v>
      </c>
      <c r="F1803" s="1">
        <v>41652.857928240737</v>
      </c>
      <c r="G1803" t="s">
        <v>16</v>
      </c>
      <c r="H1803" t="s">
        <v>107</v>
      </c>
      <c r="I1803" t="s">
        <v>103</v>
      </c>
      <c r="K1803">
        <v>28034</v>
      </c>
      <c r="L1803" t="s">
        <v>104</v>
      </c>
      <c r="M1803" t="s">
        <v>27</v>
      </c>
      <c r="N1803" t="s">
        <v>105</v>
      </c>
      <c r="O1803" t="s">
        <v>106</v>
      </c>
      <c r="P1803" s="14" t="str">
        <f t="shared" si="252"/>
        <v>Diego Freyre</v>
      </c>
      <c r="Q1803" s="14" t="str">
        <f t="shared" si="253"/>
        <v>Diego Freyre</v>
      </c>
      <c r="R1803" t="s">
        <v>24</v>
      </c>
      <c r="S1803" s="7">
        <f t="shared" si="254"/>
        <v>5</v>
      </c>
      <c r="T1803" s="7" t="str">
        <f t="shared" si="255"/>
        <v>Small</v>
      </c>
      <c r="U1803" s="7" t="str">
        <f t="shared" si="256"/>
        <v>SMALL</v>
      </c>
      <c r="V1803" s="7" t="str">
        <f t="shared" si="257"/>
        <v>small</v>
      </c>
      <c r="W1803" s="7" t="str">
        <f t="shared" si="258"/>
        <v>Small</v>
      </c>
      <c r="X1803" s="9" t="str">
        <f>LEFT(A1803,2)</f>
        <v>10</v>
      </c>
      <c r="Y1803" s="9" t="str">
        <f>RIGHT(A1803,3)</f>
        <v>212</v>
      </c>
      <c r="Z1803" s="9" t="str">
        <f t="shared" si="259"/>
        <v>ic Car</v>
      </c>
      <c r="AA1803" s="9" t="str">
        <f t="shared" si="260"/>
        <v>ppe</v>
      </c>
    </row>
    <row r="1804" spans="1:27" x14ac:dyDescent="0.25">
      <c r="A1804">
        <v>10225</v>
      </c>
      <c r="B1804">
        <v>42</v>
      </c>
      <c r="C1804">
        <v>36.630000000000003</v>
      </c>
      <c r="D1804">
        <v>3</v>
      </c>
      <c r="E1804" s="1">
        <v>42196.982638888891</v>
      </c>
      <c r="F1804" s="1">
        <v>42197.217280092591</v>
      </c>
      <c r="G1804" t="s">
        <v>16</v>
      </c>
      <c r="H1804" t="s">
        <v>107</v>
      </c>
      <c r="I1804" t="s">
        <v>244</v>
      </c>
      <c r="K1804">
        <v>1203</v>
      </c>
      <c r="L1804" t="s">
        <v>245</v>
      </c>
      <c r="M1804" t="s">
        <v>27</v>
      </c>
      <c r="N1804" t="s">
        <v>246</v>
      </c>
      <c r="O1804" t="s">
        <v>61</v>
      </c>
      <c r="P1804" s="14" t="str">
        <f t="shared" si="252"/>
        <v>Michael Holz</v>
      </c>
      <c r="Q1804" s="14" t="str">
        <f t="shared" si="253"/>
        <v>Michael Holz</v>
      </c>
      <c r="R1804" t="s">
        <v>24</v>
      </c>
      <c r="S1804" s="7">
        <f t="shared" si="254"/>
        <v>5</v>
      </c>
      <c r="T1804" s="7" t="str">
        <f t="shared" si="255"/>
        <v>Small</v>
      </c>
      <c r="U1804" s="7" t="str">
        <f t="shared" si="256"/>
        <v>SMALL</v>
      </c>
      <c r="V1804" s="7" t="str">
        <f t="shared" si="257"/>
        <v>small</v>
      </c>
      <c r="W1804" s="7" t="str">
        <f t="shared" si="258"/>
        <v>Small</v>
      </c>
      <c r="X1804" s="9" t="str">
        <f>LEFT(A1804,2)</f>
        <v>10</v>
      </c>
      <c r="Y1804" s="9" t="str">
        <f>RIGHT(A1804,3)</f>
        <v>225</v>
      </c>
      <c r="Z1804" s="9" t="str">
        <f t="shared" si="259"/>
        <v>ic Car</v>
      </c>
      <c r="AA1804" s="9" t="str">
        <f t="shared" si="260"/>
        <v>ppe</v>
      </c>
    </row>
    <row r="1805" spans="1:27" x14ac:dyDescent="0.25">
      <c r="A1805">
        <v>10239</v>
      </c>
      <c r="B1805">
        <v>20</v>
      </c>
      <c r="C1805">
        <v>44.56</v>
      </c>
      <c r="D1805">
        <v>2</v>
      </c>
      <c r="E1805" s="1">
        <v>41467.024305555555</v>
      </c>
      <c r="F1805" s="1">
        <v>41468.69908564815</v>
      </c>
      <c r="G1805" t="s">
        <v>16</v>
      </c>
      <c r="H1805" t="s">
        <v>107</v>
      </c>
      <c r="I1805" t="s">
        <v>217</v>
      </c>
      <c r="K1805">
        <v>90110</v>
      </c>
      <c r="L1805" t="s">
        <v>76</v>
      </c>
      <c r="M1805" t="s">
        <v>27</v>
      </c>
      <c r="N1805" t="s">
        <v>218</v>
      </c>
      <c r="O1805" t="s">
        <v>219</v>
      </c>
      <c r="P1805" s="14" t="str">
        <f t="shared" si="252"/>
        <v>Pirkko Koskitalo</v>
      </c>
      <c r="Q1805" s="14" t="str">
        <f t="shared" si="253"/>
        <v>Pirkko Koskitalo</v>
      </c>
      <c r="R1805" t="s">
        <v>24</v>
      </c>
      <c r="S1805" s="7">
        <f t="shared" si="254"/>
        <v>5</v>
      </c>
      <c r="T1805" s="7" t="str">
        <f t="shared" si="255"/>
        <v>Small</v>
      </c>
      <c r="U1805" s="7" t="str">
        <f t="shared" si="256"/>
        <v>SMALL</v>
      </c>
      <c r="V1805" s="7" t="str">
        <f t="shared" si="257"/>
        <v>small</v>
      </c>
      <c r="W1805" s="7" t="str">
        <f t="shared" si="258"/>
        <v>Small</v>
      </c>
      <c r="X1805" s="9" t="str">
        <f>LEFT(A1805,2)</f>
        <v>10</v>
      </c>
      <c r="Y1805" s="9" t="str">
        <f>RIGHT(A1805,3)</f>
        <v>239</v>
      </c>
      <c r="Z1805" s="9" t="str">
        <f t="shared" si="259"/>
        <v>ic Car</v>
      </c>
      <c r="AA1805" s="9" t="str">
        <f t="shared" si="260"/>
        <v>ppe</v>
      </c>
    </row>
    <row r="1806" spans="1:27" x14ac:dyDescent="0.25">
      <c r="A1806">
        <v>10253</v>
      </c>
      <c r="B1806">
        <v>40</v>
      </c>
      <c r="C1806">
        <v>42.67</v>
      </c>
      <c r="D1806">
        <v>7</v>
      </c>
      <c r="E1806" s="1">
        <v>42280.973611111112</v>
      </c>
      <c r="F1806" s="1">
        <v>42281.349328703705</v>
      </c>
      <c r="G1806" t="s">
        <v>189</v>
      </c>
      <c r="H1806" t="s">
        <v>107</v>
      </c>
      <c r="I1806" t="s">
        <v>97</v>
      </c>
      <c r="K1806" t="s">
        <v>98</v>
      </c>
      <c r="L1806" t="s">
        <v>99</v>
      </c>
      <c r="M1806" t="s">
        <v>27</v>
      </c>
      <c r="N1806" t="s">
        <v>100</v>
      </c>
      <c r="O1806" t="s">
        <v>101</v>
      </c>
      <c r="P1806" s="14" t="str">
        <f t="shared" si="252"/>
        <v>Elizabeth Devon</v>
      </c>
      <c r="Q1806" s="14" t="str">
        <f t="shared" si="253"/>
        <v>Elizabeth Devon</v>
      </c>
      <c r="R1806" t="s">
        <v>24</v>
      </c>
      <c r="S1806" s="7">
        <f t="shared" si="254"/>
        <v>5</v>
      </c>
      <c r="T1806" s="7" t="str">
        <f t="shared" si="255"/>
        <v>Small</v>
      </c>
      <c r="U1806" s="7" t="str">
        <f t="shared" si="256"/>
        <v>SMALL</v>
      </c>
      <c r="V1806" s="7" t="str">
        <f t="shared" si="257"/>
        <v>small</v>
      </c>
      <c r="W1806" s="7" t="str">
        <f t="shared" si="258"/>
        <v>Small</v>
      </c>
      <c r="X1806" s="9" t="str">
        <f>LEFT(A1806,2)</f>
        <v>10</v>
      </c>
      <c r="Y1806" s="9" t="str">
        <f>RIGHT(A1806,3)</f>
        <v>253</v>
      </c>
      <c r="Z1806" s="9" t="str">
        <f t="shared" si="259"/>
        <v>ic Car</v>
      </c>
      <c r="AA1806" s="9" t="str">
        <f t="shared" si="260"/>
        <v>cel</v>
      </c>
    </row>
    <row r="1807" spans="1:27" x14ac:dyDescent="0.25">
      <c r="A1807">
        <v>10266</v>
      </c>
      <c r="B1807">
        <v>34</v>
      </c>
      <c r="C1807">
        <v>40.4</v>
      </c>
      <c r="D1807">
        <v>8</v>
      </c>
      <c r="E1807" s="1">
        <v>42650.020138888889</v>
      </c>
      <c r="F1807" s="1">
        <v>42652.870648148149</v>
      </c>
      <c r="G1807" t="s">
        <v>16</v>
      </c>
      <c r="H1807" t="s">
        <v>107</v>
      </c>
      <c r="I1807" t="s">
        <v>247</v>
      </c>
      <c r="K1807">
        <v>42100</v>
      </c>
      <c r="L1807" t="s">
        <v>148</v>
      </c>
      <c r="M1807" t="s">
        <v>27</v>
      </c>
      <c r="N1807" t="s">
        <v>248</v>
      </c>
      <c r="O1807" t="s">
        <v>249</v>
      </c>
      <c r="P1807" s="14" t="str">
        <f t="shared" si="252"/>
        <v>Maurizio Moroni</v>
      </c>
      <c r="Q1807" s="14" t="str">
        <f t="shared" si="253"/>
        <v>Maurizio Moroni</v>
      </c>
      <c r="R1807" t="s">
        <v>24</v>
      </c>
      <c r="S1807" s="7">
        <f t="shared" si="254"/>
        <v>5</v>
      </c>
      <c r="T1807" s="7" t="str">
        <f t="shared" si="255"/>
        <v>Small</v>
      </c>
      <c r="U1807" s="7" t="str">
        <f t="shared" si="256"/>
        <v>SMALL</v>
      </c>
      <c r="V1807" s="7" t="str">
        <f t="shared" si="257"/>
        <v>small</v>
      </c>
      <c r="W1807" s="7" t="str">
        <f t="shared" si="258"/>
        <v>Small</v>
      </c>
      <c r="X1807" s="9" t="str">
        <f>LEFT(A1807,2)</f>
        <v>10</v>
      </c>
      <c r="Y1807" s="9" t="str">
        <f>RIGHT(A1807,3)</f>
        <v>266</v>
      </c>
      <c r="Z1807" s="9" t="str">
        <f t="shared" si="259"/>
        <v>ic Car</v>
      </c>
      <c r="AA1807" s="9" t="str">
        <f t="shared" si="260"/>
        <v>ppe</v>
      </c>
    </row>
    <row r="1808" spans="1:27" x14ac:dyDescent="0.25">
      <c r="A1808">
        <v>10278</v>
      </c>
      <c r="B1808">
        <v>31</v>
      </c>
      <c r="C1808">
        <v>38.89</v>
      </c>
      <c r="D1808">
        <v>8</v>
      </c>
      <c r="E1808" s="1">
        <v>41283.981249999997</v>
      </c>
      <c r="F1808" s="1">
        <v>41284.74722222222</v>
      </c>
      <c r="G1808" t="s">
        <v>16</v>
      </c>
      <c r="H1808" t="s">
        <v>107</v>
      </c>
      <c r="I1808" t="s">
        <v>283</v>
      </c>
      <c r="J1808" t="s">
        <v>284</v>
      </c>
      <c r="K1808">
        <v>83030</v>
      </c>
      <c r="L1808" t="s">
        <v>20</v>
      </c>
      <c r="M1808" t="s">
        <v>21</v>
      </c>
      <c r="N1808" t="s">
        <v>67</v>
      </c>
      <c r="O1808" t="s">
        <v>221</v>
      </c>
      <c r="P1808" s="14" t="str">
        <f t="shared" si="252"/>
        <v>Sue King</v>
      </c>
      <c r="Q1808" s="14" t="str">
        <f t="shared" si="253"/>
        <v>Sue King</v>
      </c>
      <c r="R1808" t="s">
        <v>24</v>
      </c>
      <c r="S1808" s="7">
        <f t="shared" si="254"/>
        <v>5</v>
      </c>
      <c r="T1808" s="7" t="str">
        <f t="shared" si="255"/>
        <v>Small</v>
      </c>
      <c r="U1808" s="7" t="str">
        <f t="shared" si="256"/>
        <v>SMALL</v>
      </c>
      <c r="V1808" s="7" t="str">
        <f t="shared" si="257"/>
        <v>small</v>
      </c>
      <c r="W1808" s="7" t="str">
        <f t="shared" si="258"/>
        <v>Small</v>
      </c>
      <c r="X1808" s="9" t="str">
        <f>LEFT(A1808,2)</f>
        <v>10</v>
      </c>
      <c r="Y1808" s="9" t="str">
        <f>RIGHT(A1808,3)</f>
        <v>278</v>
      </c>
      <c r="Z1808" s="9" t="str">
        <f t="shared" si="259"/>
        <v>ic Car</v>
      </c>
      <c r="AA1808" s="9" t="str">
        <f t="shared" si="260"/>
        <v>ppe</v>
      </c>
    </row>
    <row r="1809" spans="1:27" x14ac:dyDescent="0.25">
      <c r="A1809">
        <v>10287</v>
      </c>
      <c r="B1809">
        <v>36</v>
      </c>
      <c r="C1809">
        <v>39.65</v>
      </c>
      <c r="D1809">
        <v>6</v>
      </c>
      <c r="E1809" s="1">
        <v>42241.05972222222</v>
      </c>
      <c r="F1809" s="1">
        <v>42243.183344907404</v>
      </c>
      <c r="G1809" t="s">
        <v>16</v>
      </c>
      <c r="H1809" t="s">
        <v>107</v>
      </c>
      <c r="I1809" t="s">
        <v>244</v>
      </c>
      <c r="K1809">
        <v>1203</v>
      </c>
      <c r="L1809" t="s">
        <v>245</v>
      </c>
      <c r="M1809" t="s">
        <v>27</v>
      </c>
      <c r="N1809" t="s">
        <v>246</v>
      </c>
      <c r="O1809" t="s">
        <v>61</v>
      </c>
      <c r="P1809" s="14" t="str">
        <f t="shared" si="252"/>
        <v>Michael Holz</v>
      </c>
      <c r="Q1809" s="14" t="str">
        <f t="shared" si="253"/>
        <v>Michael Holz</v>
      </c>
      <c r="R1809" t="s">
        <v>24</v>
      </c>
      <c r="S1809" s="7">
        <f t="shared" si="254"/>
        <v>5</v>
      </c>
      <c r="T1809" s="7" t="str">
        <f t="shared" si="255"/>
        <v>Small</v>
      </c>
      <c r="U1809" s="7" t="str">
        <f t="shared" si="256"/>
        <v>SMALL</v>
      </c>
      <c r="V1809" s="7" t="str">
        <f t="shared" si="257"/>
        <v>small</v>
      </c>
      <c r="W1809" s="7" t="str">
        <f t="shared" si="258"/>
        <v>Small</v>
      </c>
      <c r="X1809" s="9" t="str">
        <f>LEFT(A1809,2)</f>
        <v>10</v>
      </c>
      <c r="Y1809" s="9" t="str">
        <f>RIGHT(A1809,3)</f>
        <v>287</v>
      </c>
      <c r="Z1809" s="9" t="str">
        <f t="shared" si="259"/>
        <v>ic Car</v>
      </c>
      <c r="AA1809" s="9" t="str">
        <f t="shared" si="260"/>
        <v>ppe</v>
      </c>
    </row>
    <row r="1810" spans="1:27" x14ac:dyDescent="0.25">
      <c r="A1810">
        <v>10301</v>
      </c>
      <c r="B1810">
        <v>48</v>
      </c>
      <c r="C1810">
        <v>34.36</v>
      </c>
      <c r="D1810">
        <v>10</v>
      </c>
      <c r="E1810" s="1">
        <v>41461.002083333333</v>
      </c>
      <c r="F1810" s="1">
        <v>41461.340798611112</v>
      </c>
      <c r="G1810" t="s">
        <v>16</v>
      </c>
      <c r="H1810" t="s">
        <v>107</v>
      </c>
      <c r="I1810" t="s">
        <v>285</v>
      </c>
      <c r="K1810" t="s">
        <v>286</v>
      </c>
      <c r="L1810" t="s">
        <v>48</v>
      </c>
      <c r="M1810" t="s">
        <v>27</v>
      </c>
      <c r="N1810" t="s">
        <v>287</v>
      </c>
      <c r="O1810" t="s">
        <v>288</v>
      </c>
      <c r="P1810" s="14" t="str">
        <f t="shared" si="252"/>
        <v>Jan Klaeboe</v>
      </c>
      <c r="Q1810" s="14" t="str">
        <f t="shared" si="253"/>
        <v>Jan Klaeboe</v>
      </c>
      <c r="R1810" t="s">
        <v>24</v>
      </c>
      <c r="S1810" s="7">
        <f t="shared" si="254"/>
        <v>5</v>
      </c>
      <c r="T1810" s="7" t="str">
        <f t="shared" si="255"/>
        <v>Small</v>
      </c>
      <c r="U1810" s="7" t="str">
        <f t="shared" si="256"/>
        <v>SMALL</v>
      </c>
      <c r="V1810" s="7" t="str">
        <f t="shared" si="257"/>
        <v>small</v>
      </c>
      <c r="W1810" s="7" t="str">
        <f t="shared" si="258"/>
        <v>Small</v>
      </c>
      <c r="X1810" s="9" t="str">
        <f>LEFT(A1810,2)</f>
        <v>10</v>
      </c>
      <c r="Y1810" s="9" t="str">
        <f>RIGHT(A1810,3)</f>
        <v>301</v>
      </c>
      <c r="Z1810" s="9" t="str">
        <f t="shared" si="259"/>
        <v>ic Car</v>
      </c>
      <c r="AA1810" s="9" t="str">
        <f t="shared" si="260"/>
        <v>ppe</v>
      </c>
    </row>
    <row r="1811" spans="1:27" x14ac:dyDescent="0.25">
      <c r="A1811">
        <v>10310</v>
      </c>
      <c r="B1811">
        <v>33</v>
      </c>
      <c r="C1811">
        <v>41.91</v>
      </c>
      <c r="D1811">
        <v>4</v>
      </c>
      <c r="E1811" s="1">
        <v>42525.012499999997</v>
      </c>
      <c r="F1811" s="1">
        <v>42526.379513888889</v>
      </c>
      <c r="G1811" t="s">
        <v>16</v>
      </c>
      <c r="H1811" t="s">
        <v>107</v>
      </c>
      <c r="I1811" t="s">
        <v>240</v>
      </c>
      <c r="K1811">
        <v>50739</v>
      </c>
      <c r="L1811" t="s">
        <v>241</v>
      </c>
      <c r="M1811" t="s">
        <v>27</v>
      </c>
      <c r="N1811" t="s">
        <v>242</v>
      </c>
      <c r="O1811" t="s">
        <v>243</v>
      </c>
      <c r="P1811" s="14" t="str">
        <f t="shared" si="252"/>
        <v>Henriette Pfalzheim</v>
      </c>
      <c r="Q1811" s="14" t="str">
        <f t="shared" si="253"/>
        <v>Henriette Pfalzheim</v>
      </c>
      <c r="R1811" t="s">
        <v>24</v>
      </c>
      <c r="S1811" s="7">
        <f t="shared" si="254"/>
        <v>5</v>
      </c>
      <c r="T1811" s="7" t="str">
        <f t="shared" si="255"/>
        <v>Small</v>
      </c>
      <c r="U1811" s="7" t="str">
        <f t="shared" si="256"/>
        <v>SMALL</v>
      </c>
      <c r="V1811" s="7" t="str">
        <f t="shared" si="257"/>
        <v>small</v>
      </c>
      <c r="W1811" s="7" t="str">
        <f t="shared" si="258"/>
        <v>Small</v>
      </c>
      <c r="X1811" s="9" t="str">
        <f>LEFT(A1811,2)</f>
        <v>10</v>
      </c>
      <c r="Y1811" s="9" t="str">
        <f>RIGHT(A1811,3)</f>
        <v>310</v>
      </c>
      <c r="Z1811" s="9" t="str">
        <f t="shared" si="259"/>
        <v>ic Car</v>
      </c>
      <c r="AA1811" s="9" t="str">
        <f t="shared" si="260"/>
        <v>ppe</v>
      </c>
    </row>
    <row r="1812" spans="1:27" x14ac:dyDescent="0.25">
      <c r="A1812">
        <v>10321</v>
      </c>
      <c r="B1812">
        <v>37</v>
      </c>
      <c r="C1812">
        <v>33.229999999999997</v>
      </c>
      <c r="D1812">
        <v>12</v>
      </c>
      <c r="E1812" s="1">
        <v>41705.015972222223</v>
      </c>
      <c r="F1812" s="1">
        <v>41706.372407407405</v>
      </c>
      <c r="G1812" t="s">
        <v>16</v>
      </c>
      <c r="H1812" t="s">
        <v>107</v>
      </c>
      <c r="I1812" t="s">
        <v>94</v>
      </c>
      <c r="J1812" t="s">
        <v>72</v>
      </c>
      <c r="K1812">
        <v>50553</v>
      </c>
      <c r="L1812" t="s">
        <v>20</v>
      </c>
      <c r="M1812" t="s">
        <v>21</v>
      </c>
      <c r="N1812" t="s">
        <v>95</v>
      </c>
      <c r="O1812" t="s">
        <v>96</v>
      </c>
      <c r="P1812" s="14" t="str">
        <f t="shared" si="252"/>
        <v>Violeta Benitez</v>
      </c>
      <c r="Q1812" s="14" t="str">
        <f t="shared" si="253"/>
        <v>Violeta Benitez</v>
      </c>
      <c r="R1812" t="s">
        <v>24</v>
      </c>
      <c r="S1812" s="7">
        <f t="shared" si="254"/>
        <v>5</v>
      </c>
      <c r="T1812" s="7" t="str">
        <f t="shared" si="255"/>
        <v>Small</v>
      </c>
      <c r="U1812" s="7" t="str">
        <f t="shared" si="256"/>
        <v>SMALL</v>
      </c>
      <c r="V1812" s="7" t="str">
        <f t="shared" si="257"/>
        <v>small</v>
      </c>
      <c r="W1812" s="7" t="str">
        <f t="shared" si="258"/>
        <v>Small</v>
      </c>
      <c r="X1812" s="9" t="str">
        <f>LEFT(A1812,2)</f>
        <v>10</v>
      </c>
      <c r="Y1812" s="9" t="str">
        <f>RIGHT(A1812,3)</f>
        <v>321</v>
      </c>
      <c r="Z1812" s="9" t="str">
        <f t="shared" si="259"/>
        <v>ic Car</v>
      </c>
      <c r="AA1812" s="9" t="str">
        <f t="shared" si="260"/>
        <v>ppe</v>
      </c>
    </row>
    <row r="1813" spans="1:27" x14ac:dyDescent="0.25">
      <c r="A1813">
        <v>10331</v>
      </c>
      <c r="B1813">
        <v>27</v>
      </c>
      <c r="C1813">
        <v>42.24</v>
      </c>
      <c r="D1813">
        <v>13</v>
      </c>
      <c r="E1813" s="1">
        <v>41294.07708333333</v>
      </c>
      <c r="F1813" s="1">
        <v>41295.498773148145</v>
      </c>
      <c r="G1813" t="s">
        <v>16</v>
      </c>
      <c r="H1813" t="s">
        <v>107</v>
      </c>
      <c r="I1813" t="s">
        <v>124</v>
      </c>
      <c r="J1813" t="s">
        <v>83</v>
      </c>
      <c r="K1813">
        <v>71270</v>
      </c>
      <c r="L1813" t="s">
        <v>20</v>
      </c>
      <c r="M1813" t="s">
        <v>21</v>
      </c>
      <c r="N1813" t="s">
        <v>73</v>
      </c>
      <c r="O1813" t="s">
        <v>176</v>
      </c>
      <c r="P1813" s="14" t="str">
        <f t="shared" si="252"/>
        <v>Rosa Hernandez</v>
      </c>
      <c r="Q1813" s="14" t="str">
        <f t="shared" si="253"/>
        <v>Rosa Hernandez</v>
      </c>
      <c r="R1813" t="s">
        <v>24</v>
      </c>
      <c r="S1813" s="7">
        <f t="shared" si="254"/>
        <v>5</v>
      </c>
      <c r="T1813" s="7" t="str">
        <f t="shared" si="255"/>
        <v>Small</v>
      </c>
      <c r="U1813" s="7" t="str">
        <f t="shared" si="256"/>
        <v>SMALL</v>
      </c>
      <c r="V1813" s="7" t="str">
        <f t="shared" si="257"/>
        <v>small</v>
      </c>
      <c r="W1813" s="7" t="str">
        <f t="shared" si="258"/>
        <v>Small</v>
      </c>
      <c r="X1813" s="9" t="str">
        <f>LEFT(A1813,2)</f>
        <v>10</v>
      </c>
      <c r="Y1813" s="9" t="str">
        <f>RIGHT(A1813,3)</f>
        <v>331</v>
      </c>
      <c r="Z1813" s="9" t="str">
        <f t="shared" si="259"/>
        <v>ic Car</v>
      </c>
      <c r="AA1813" s="9" t="str">
        <f t="shared" si="260"/>
        <v>ppe</v>
      </c>
    </row>
    <row r="1814" spans="1:27" x14ac:dyDescent="0.25">
      <c r="A1814">
        <v>10342</v>
      </c>
      <c r="B1814">
        <v>39</v>
      </c>
      <c r="C1814">
        <v>40.4</v>
      </c>
      <c r="D1814">
        <v>9</v>
      </c>
      <c r="E1814" s="1">
        <v>42663.024305555555</v>
      </c>
      <c r="F1814" s="1">
        <v>42663.743136574078</v>
      </c>
      <c r="G1814" t="s">
        <v>16</v>
      </c>
      <c r="H1814" t="s">
        <v>107</v>
      </c>
      <c r="I1814" t="s">
        <v>54</v>
      </c>
      <c r="J1814" t="s">
        <v>55</v>
      </c>
      <c r="K1814">
        <v>3004</v>
      </c>
      <c r="L1814" t="s">
        <v>56</v>
      </c>
      <c r="M1814" t="s">
        <v>57</v>
      </c>
      <c r="N1814" t="s">
        <v>58</v>
      </c>
      <c r="O1814" t="s">
        <v>59</v>
      </c>
      <c r="P1814" s="14" t="str">
        <f t="shared" si="252"/>
        <v>Peter Ferguson</v>
      </c>
      <c r="Q1814" s="14" t="str">
        <f t="shared" si="253"/>
        <v>Peter Ferguson</v>
      </c>
      <c r="R1814" t="s">
        <v>24</v>
      </c>
      <c r="S1814" s="7">
        <f t="shared" si="254"/>
        <v>5</v>
      </c>
      <c r="T1814" s="7" t="str">
        <f t="shared" si="255"/>
        <v>Small</v>
      </c>
      <c r="U1814" s="7" t="str">
        <f t="shared" si="256"/>
        <v>SMALL</v>
      </c>
      <c r="V1814" s="7" t="str">
        <f t="shared" si="257"/>
        <v>small</v>
      </c>
      <c r="W1814" s="7" t="str">
        <f t="shared" si="258"/>
        <v>Small</v>
      </c>
      <c r="X1814" s="9" t="str">
        <f>LEFT(A1814,2)</f>
        <v>10</v>
      </c>
      <c r="Y1814" s="9" t="str">
        <f>RIGHT(A1814,3)</f>
        <v>342</v>
      </c>
      <c r="Z1814" s="9" t="str">
        <f t="shared" si="259"/>
        <v>ic Car</v>
      </c>
      <c r="AA1814" s="9" t="str">
        <f t="shared" si="260"/>
        <v>ppe</v>
      </c>
    </row>
    <row r="1815" spans="1:27" x14ac:dyDescent="0.25">
      <c r="A1815">
        <v>10355</v>
      </c>
      <c r="B1815">
        <v>36</v>
      </c>
      <c r="C1815">
        <v>38.520000000000003</v>
      </c>
      <c r="D1815">
        <v>4</v>
      </c>
      <c r="E1815" s="1">
        <v>41512.031944444447</v>
      </c>
      <c r="F1815" s="1">
        <v>41512.332824074074</v>
      </c>
      <c r="G1815" t="s">
        <v>16</v>
      </c>
      <c r="H1815" t="s">
        <v>107</v>
      </c>
      <c r="I1815" t="s">
        <v>103</v>
      </c>
      <c r="K1815">
        <v>28034</v>
      </c>
      <c r="L1815" t="s">
        <v>104</v>
      </c>
      <c r="M1815" t="s">
        <v>27</v>
      </c>
      <c r="N1815" t="s">
        <v>105</v>
      </c>
      <c r="O1815" t="s">
        <v>106</v>
      </c>
      <c r="P1815" s="14" t="str">
        <f t="shared" si="252"/>
        <v>Diego Freyre</v>
      </c>
      <c r="Q1815" s="14" t="str">
        <f t="shared" si="253"/>
        <v>Diego Freyre</v>
      </c>
      <c r="R1815" t="s">
        <v>24</v>
      </c>
      <c r="S1815" s="7">
        <f t="shared" si="254"/>
        <v>5</v>
      </c>
      <c r="T1815" s="7" t="str">
        <f t="shared" si="255"/>
        <v>Small</v>
      </c>
      <c r="U1815" s="7" t="str">
        <f t="shared" si="256"/>
        <v>SMALL</v>
      </c>
      <c r="V1815" s="7" t="str">
        <f t="shared" si="257"/>
        <v>small</v>
      </c>
      <c r="W1815" s="7" t="str">
        <f t="shared" si="258"/>
        <v>Small</v>
      </c>
      <c r="X1815" s="9" t="str">
        <f>LEFT(A1815,2)</f>
        <v>10</v>
      </c>
      <c r="Y1815" s="9" t="str">
        <f>RIGHT(A1815,3)</f>
        <v>355</v>
      </c>
      <c r="Z1815" s="9" t="str">
        <f t="shared" si="259"/>
        <v>ic Car</v>
      </c>
      <c r="AA1815" s="9" t="str">
        <f t="shared" si="260"/>
        <v>ppe</v>
      </c>
    </row>
    <row r="1816" spans="1:27" x14ac:dyDescent="0.25">
      <c r="A1816">
        <v>10367</v>
      </c>
      <c r="B1816">
        <v>36</v>
      </c>
      <c r="C1816">
        <v>100</v>
      </c>
      <c r="D1816">
        <v>2</v>
      </c>
      <c r="E1816" s="1">
        <v>41636.979166666664</v>
      </c>
      <c r="F1816" s="1">
        <v>41637.856828703705</v>
      </c>
      <c r="G1816" t="s">
        <v>225</v>
      </c>
      <c r="H1816" t="s">
        <v>107</v>
      </c>
      <c r="I1816" t="s">
        <v>34</v>
      </c>
      <c r="J1816" t="s">
        <v>35</v>
      </c>
      <c r="K1816">
        <v>90003</v>
      </c>
      <c r="L1816" t="s">
        <v>20</v>
      </c>
      <c r="M1816" t="s">
        <v>21</v>
      </c>
      <c r="N1816" t="s">
        <v>36</v>
      </c>
      <c r="O1816" t="s">
        <v>37</v>
      </c>
      <c r="P1816" s="14" t="str">
        <f t="shared" si="252"/>
        <v>Julie Young</v>
      </c>
      <c r="Q1816" s="14" t="str">
        <f t="shared" si="253"/>
        <v>Julie Young</v>
      </c>
      <c r="R1816" t="s">
        <v>33</v>
      </c>
      <c r="S1816" s="7">
        <f t="shared" si="254"/>
        <v>6</v>
      </c>
      <c r="T1816" s="7" t="str">
        <f t="shared" si="255"/>
        <v>Medium</v>
      </c>
      <c r="U1816" s="7" t="str">
        <f t="shared" si="256"/>
        <v>MEDIUM</v>
      </c>
      <c r="V1816" s="7" t="str">
        <f t="shared" si="257"/>
        <v>medium</v>
      </c>
      <c r="W1816" s="7" t="str">
        <f t="shared" si="258"/>
        <v>Medium</v>
      </c>
      <c r="X1816" s="9" t="str">
        <f>LEFT(A1816,2)</f>
        <v>10</v>
      </c>
      <c r="Y1816" s="9" t="str">
        <f>RIGHT(A1816,3)</f>
        <v>367</v>
      </c>
      <c r="Z1816" s="9" t="str">
        <f t="shared" si="259"/>
        <v>ic Car</v>
      </c>
      <c r="AA1816" s="9" t="str">
        <f t="shared" si="260"/>
        <v>olv</v>
      </c>
    </row>
    <row r="1817" spans="1:27" x14ac:dyDescent="0.25">
      <c r="A1817">
        <v>10378</v>
      </c>
      <c r="B1817">
        <v>41</v>
      </c>
      <c r="C1817">
        <v>100</v>
      </c>
      <c r="D1817">
        <v>7</v>
      </c>
      <c r="E1817" s="1">
        <v>41640.044444444444</v>
      </c>
      <c r="F1817" s="1">
        <v>41641.584374999999</v>
      </c>
      <c r="G1817" t="s">
        <v>16</v>
      </c>
      <c r="H1817" t="s">
        <v>107</v>
      </c>
      <c r="I1817" t="s">
        <v>103</v>
      </c>
      <c r="K1817">
        <v>28034</v>
      </c>
      <c r="L1817" t="s">
        <v>104</v>
      </c>
      <c r="M1817" t="s">
        <v>27</v>
      </c>
      <c r="N1817" t="s">
        <v>105</v>
      </c>
      <c r="O1817" t="s">
        <v>106</v>
      </c>
      <c r="P1817" s="14" t="str">
        <f t="shared" si="252"/>
        <v>Diego Freyre</v>
      </c>
      <c r="Q1817" s="14" t="str">
        <f t="shared" si="253"/>
        <v>Diego Freyre</v>
      </c>
      <c r="R1817" t="s">
        <v>33</v>
      </c>
      <c r="S1817" s="7">
        <f t="shared" si="254"/>
        <v>6</v>
      </c>
      <c r="T1817" s="7" t="str">
        <f t="shared" si="255"/>
        <v>Medium</v>
      </c>
      <c r="U1817" s="7" t="str">
        <f t="shared" si="256"/>
        <v>MEDIUM</v>
      </c>
      <c r="V1817" s="7" t="str">
        <f t="shared" si="257"/>
        <v>medium</v>
      </c>
      <c r="W1817" s="7" t="str">
        <f t="shared" si="258"/>
        <v>Medium</v>
      </c>
      <c r="X1817" s="9" t="str">
        <f>LEFT(A1817,2)</f>
        <v>10</v>
      </c>
      <c r="Y1817" s="9" t="str">
        <f>RIGHT(A1817,3)</f>
        <v>378</v>
      </c>
      <c r="Z1817" s="9" t="str">
        <f t="shared" si="259"/>
        <v>ic Car</v>
      </c>
      <c r="AA1817" s="9" t="str">
        <f t="shared" si="260"/>
        <v>ppe</v>
      </c>
    </row>
    <row r="1818" spans="1:27" x14ac:dyDescent="0.25">
      <c r="A1818">
        <v>10390</v>
      </c>
      <c r="B1818">
        <v>37</v>
      </c>
      <c r="C1818">
        <v>100</v>
      </c>
      <c r="D1818">
        <v>5</v>
      </c>
      <c r="E1818" s="1">
        <v>42030.002083333333</v>
      </c>
      <c r="F1818" s="1">
        <v>42032.943923611114</v>
      </c>
      <c r="G1818" t="s">
        <v>16</v>
      </c>
      <c r="H1818" t="s">
        <v>107</v>
      </c>
      <c r="I1818" t="s">
        <v>156</v>
      </c>
      <c r="J1818" t="s">
        <v>35</v>
      </c>
      <c r="K1818">
        <v>97562</v>
      </c>
      <c r="L1818" t="s">
        <v>20</v>
      </c>
      <c r="M1818" t="s">
        <v>21</v>
      </c>
      <c r="N1818" t="s">
        <v>157</v>
      </c>
      <c r="O1818" t="s">
        <v>158</v>
      </c>
      <c r="P1818" s="14" t="str">
        <f t="shared" si="252"/>
        <v>Valarie Nelson</v>
      </c>
      <c r="Q1818" s="14" t="str">
        <f t="shared" si="253"/>
        <v>Valarie Nelson</v>
      </c>
      <c r="R1818" t="s">
        <v>33</v>
      </c>
      <c r="S1818" s="7">
        <f t="shared" si="254"/>
        <v>6</v>
      </c>
      <c r="T1818" s="7" t="str">
        <f t="shared" si="255"/>
        <v>Medium</v>
      </c>
      <c r="U1818" s="7" t="str">
        <f t="shared" si="256"/>
        <v>MEDIUM</v>
      </c>
      <c r="V1818" s="7" t="str">
        <f t="shared" si="257"/>
        <v>medium</v>
      </c>
      <c r="W1818" s="7" t="str">
        <f t="shared" si="258"/>
        <v>Medium</v>
      </c>
      <c r="X1818" s="9" t="str">
        <f>LEFT(A1818,2)</f>
        <v>10</v>
      </c>
      <c r="Y1818" s="9" t="str">
        <f>RIGHT(A1818,3)</f>
        <v>390</v>
      </c>
      <c r="Z1818" s="9" t="str">
        <f t="shared" si="259"/>
        <v>ic Car</v>
      </c>
      <c r="AA1818" s="9" t="str">
        <f t="shared" si="260"/>
        <v>ppe</v>
      </c>
    </row>
    <row r="1819" spans="1:27" x14ac:dyDescent="0.25">
      <c r="A1819">
        <v>10405</v>
      </c>
      <c r="B1819">
        <v>47</v>
      </c>
      <c r="C1819">
        <v>44.56</v>
      </c>
      <c r="D1819">
        <v>2</v>
      </c>
      <c r="E1819" s="1">
        <v>41708.055555555555</v>
      </c>
      <c r="F1819" s="1">
        <v>41708.110810185186</v>
      </c>
      <c r="G1819" t="s">
        <v>16</v>
      </c>
      <c r="H1819" t="s">
        <v>107</v>
      </c>
      <c r="I1819" t="s">
        <v>280</v>
      </c>
      <c r="K1819">
        <v>67000</v>
      </c>
      <c r="L1819" t="s">
        <v>26</v>
      </c>
      <c r="M1819" t="s">
        <v>27</v>
      </c>
      <c r="N1819" t="s">
        <v>281</v>
      </c>
      <c r="O1819" t="s">
        <v>282</v>
      </c>
      <c r="P1819" s="14" t="str">
        <f t="shared" si="252"/>
        <v>Frederique Citeaux</v>
      </c>
      <c r="Q1819" s="14" t="str">
        <f t="shared" si="253"/>
        <v>Frederique Citeaux</v>
      </c>
      <c r="R1819" t="s">
        <v>24</v>
      </c>
      <c r="S1819" s="7">
        <f t="shared" si="254"/>
        <v>5</v>
      </c>
      <c r="T1819" s="7" t="str">
        <f t="shared" si="255"/>
        <v>Small</v>
      </c>
      <c r="U1819" s="7" t="str">
        <f t="shared" si="256"/>
        <v>SMALL</v>
      </c>
      <c r="V1819" s="7" t="str">
        <f t="shared" si="257"/>
        <v>small</v>
      </c>
      <c r="W1819" s="7" t="str">
        <f t="shared" si="258"/>
        <v>Small</v>
      </c>
      <c r="X1819" s="9" t="str">
        <f>LEFT(A1819,2)</f>
        <v>10</v>
      </c>
      <c r="Y1819" s="9" t="str">
        <f>RIGHT(A1819,3)</f>
        <v>405</v>
      </c>
      <c r="Z1819" s="9" t="str">
        <f t="shared" si="259"/>
        <v>ic Car</v>
      </c>
      <c r="AA1819" s="9" t="str">
        <f t="shared" si="260"/>
        <v>ppe</v>
      </c>
    </row>
    <row r="1820" spans="1:27" x14ac:dyDescent="0.25">
      <c r="A1820">
        <v>10419</v>
      </c>
      <c r="B1820">
        <v>15</v>
      </c>
      <c r="C1820">
        <v>42.67</v>
      </c>
      <c r="D1820">
        <v>7</v>
      </c>
      <c r="E1820" s="1">
        <v>42035.033333333333</v>
      </c>
      <c r="F1820" s="1">
        <v>42035.857476851852</v>
      </c>
      <c r="G1820" t="s">
        <v>16</v>
      </c>
      <c r="H1820" t="s">
        <v>107</v>
      </c>
      <c r="I1820" t="s">
        <v>85</v>
      </c>
      <c r="K1820">
        <v>5020</v>
      </c>
      <c r="L1820" t="s">
        <v>86</v>
      </c>
      <c r="M1820" t="s">
        <v>27</v>
      </c>
      <c r="N1820" t="s">
        <v>87</v>
      </c>
      <c r="O1820" t="s">
        <v>88</v>
      </c>
      <c r="P1820" s="14" t="str">
        <f t="shared" si="252"/>
        <v>Georg Pipps</v>
      </c>
      <c r="Q1820" s="14" t="str">
        <f t="shared" si="253"/>
        <v>Georg Pipps</v>
      </c>
      <c r="R1820" t="s">
        <v>24</v>
      </c>
      <c r="S1820" s="7">
        <f t="shared" si="254"/>
        <v>5</v>
      </c>
      <c r="T1820" s="7" t="str">
        <f t="shared" si="255"/>
        <v>Small</v>
      </c>
      <c r="U1820" s="7" t="str">
        <f t="shared" si="256"/>
        <v>SMALL</v>
      </c>
      <c r="V1820" s="7" t="str">
        <f t="shared" si="257"/>
        <v>small</v>
      </c>
      <c r="W1820" s="7" t="str">
        <f t="shared" si="258"/>
        <v>Small</v>
      </c>
      <c r="X1820" s="9" t="str">
        <f>LEFT(A1820,2)</f>
        <v>10</v>
      </c>
      <c r="Y1820" s="9" t="str">
        <f>RIGHT(A1820,3)</f>
        <v>419</v>
      </c>
      <c r="Z1820" s="9" t="str">
        <f t="shared" si="259"/>
        <v>ic Car</v>
      </c>
      <c r="AA1820" s="9" t="str">
        <f t="shared" si="260"/>
        <v>ppe</v>
      </c>
    </row>
    <row r="1821" spans="1:27" x14ac:dyDescent="0.25">
      <c r="A1821">
        <v>10105</v>
      </c>
      <c r="B1821">
        <v>44</v>
      </c>
      <c r="C1821">
        <v>72.58</v>
      </c>
      <c r="D1821">
        <v>4</v>
      </c>
      <c r="E1821" s="1">
        <v>42014.052083333336</v>
      </c>
      <c r="F1821" s="1">
        <v>42016.298981481479</v>
      </c>
      <c r="G1821" t="s">
        <v>16</v>
      </c>
      <c r="H1821" t="s">
        <v>289</v>
      </c>
      <c r="I1821" t="s">
        <v>180</v>
      </c>
      <c r="K1821">
        <v>1734</v>
      </c>
      <c r="L1821" t="s">
        <v>181</v>
      </c>
      <c r="M1821" t="s">
        <v>27</v>
      </c>
      <c r="N1821" t="s">
        <v>182</v>
      </c>
      <c r="O1821" t="s">
        <v>183</v>
      </c>
      <c r="P1821" s="14" t="str">
        <f t="shared" si="252"/>
        <v>Jytte Petersen</v>
      </c>
      <c r="Q1821" s="14" t="str">
        <f t="shared" si="253"/>
        <v>Jytte Petersen</v>
      </c>
      <c r="R1821" t="s">
        <v>33</v>
      </c>
      <c r="S1821" s="7">
        <f t="shared" si="254"/>
        <v>6</v>
      </c>
      <c r="T1821" s="7" t="str">
        <f t="shared" si="255"/>
        <v>Medium</v>
      </c>
      <c r="U1821" s="7" t="str">
        <f t="shared" si="256"/>
        <v>MEDIUM</v>
      </c>
      <c r="V1821" s="7" t="str">
        <f t="shared" si="257"/>
        <v>medium</v>
      </c>
      <c r="W1821" s="7" t="str">
        <f t="shared" si="258"/>
        <v>Medium</v>
      </c>
      <c r="X1821" s="9" t="str">
        <f>LEFT(A1821,2)</f>
        <v>10</v>
      </c>
      <c r="Y1821" s="9" t="str">
        <f>RIGHT(A1821,3)</f>
        <v>105</v>
      </c>
      <c r="Z1821" s="9" t="str">
        <f t="shared" si="259"/>
        <v>ge Car</v>
      </c>
      <c r="AA1821" s="9" t="str">
        <f t="shared" si="260"/>
        <v>ppe</v>
      </c>
    </row>
    <row r="1822" spans="1:27" x14ac:dyDescent="0.25">
      <c r="A1822">
        <v>10119</v>
      </c>
      <c r="B1822">
        <v>35</v>
      </c>
      <c r="C1822">
        <v>87.62</v>
      </c>
      <c r="D1822">
        <v>13</v>
      </c>
      <c r="E1822" s="1">
        <v>42134.959722222222</v>
      </c>
      <c r="F1822" s="1">
        <v>42137.244305555556</v>
      </c>
      <c r="G1822" t="s">
        <v>16</v>
      </c>
      <c r="H1822" t="s">
        <v>289</v>
      </c>
      <c r="I1822" t="s">
        <v>85</v>
      </c>
      <c r="K1822">
        <v>5020</v>
      </c>
      <c r="L1822" t="s">
        <v>86</v>
      </c>
      <c r="M1822" t="s">
        <v>27</v>
      </c>
      <c r="N1822" t="s">
        <v>87</v>
      </c>
      <c r="O1822" t="s">
        <v>88</v>
      </c>
      <c r="P1822" s="14" t="str">
        <f t="shared" si="252"/>
        <v>Georg Pipps</v>
      </c>
      <c r="Q1822" s="14" t="str">
        <f t="shared" si="253"/>
        <v>Georg Pipps</v>
      </c>
      <c r="R1822" t="s">
        <v>33</v>
      </c>
      <c r="S1822" s="7">
        <f t="shared" si="254"/>
        <v>6</v>
      </c>
      <c r="T1822" s="7" t="str">
        <f t="shared" si="255"/>
        <v>Medium</v>
      </c>
      <c r="U1822" s="7" t="str">
        <f t="shared" si="256"/>
        <v>MEDIUM</v>
      </c>
      <c r="V1822" s="7" t="str">
        <f t="shared" si="257"/>
        <v>medium</v>
      </c>
      <c r="W1822" s="7" t="str">
        <f t="shared" si="258"/>
        <v>Medium</v>
      </c>
      <c r="X1822" s="9" t="str">
        <f>LEFT(A1822,2)</f>
        <v>10</v>
      </c>
      <c r="Y1822" s="9" t="str">
        <f>RIGHT(A1822,3)</f>
        <v>119</v>
      </c>
      <c r="Z1822" s="9" t="str">
        <f t="shared" si="259"/>
        <v>ge Car</v>
      </c>
      <c r="AA1822" s="9" t="str">
        <f t="shared" si="260"/>
        <v>ppe</v>
      </c>
    </row>
    <row r="1823" spans="1:27" x14ac:dyDescent="0.25">
      <c r="A1823">
        <v>10129</v>
      </c>
      <c r="B1823">
        <v>41</v>
      </c>
      <c r="C1823">
        <v>94.71</v>
      </c>
      <c r="D1823">
        <v>4</v>
      </c>
      <c r="E1823" s="1">
        <v>41097.010416666664</v>
      </c>
      <c r="F1823" s="1">
        <v>41097.901770833334</v>
      </c>
      <c r="G1823" t="s">
        <v>16</v>
      </c>
      <c r="H1823" t="s">
        <v>289</v>
      </c>
      <c r="I1823" t="s">
        <v>184</v>
      </c>
      <c r="K1823" t="s">
        <v>185</v>
      </c>
      <c r="L1823" t="s">
        <v>99</v>
      </c>
      <c r="M1823" t="s">
        <v>27</v>
      </c>
      <c r="N1823" t="s">
        <v>39</v>
      </c>
      <c r="O1823" t="s">
        <v>186</v>
      </c>
      <c r="P1823" s="14" t="str">
        <f t="shared" si="252"/>
        <v>Ann Brown</v>
      </c>
      <c r="Q1823" s="14" t="str">
        <f t="shared" si="253"/>
        <v>Ann Brown</v>
      </c>
      <c r="R1823" t="s">
        <v>33</v>
      </c>
      <c r="S1823" s="7">
        <f t="shared" si="254"/>
        <v>6</v>
      </c>
      <c r="T1823" s="7" t="str">
        <f t="shared" si="255"/>
        <v>Medium</v>
      </c>
      <c r="U1823" s="7" t="str">
        <f t="shared" si="256"/>
        <v>MEDIUM</v>
      </c>
      <c r="V1823" s="7" t="str">
        <f t="shared" si="257"/>
        <v>medium</v>
      </c>
      <c r="W1823" s="7" t="str">
        <f t="shared" si="258"/>
        <v>Medium</v>
      </c>
      <c r="X1823" s="9" t="str">
        <f>LEFT(A1823,2)</f>
        <v>10</v>
      </c>
      <c r="Y1823" s="9" t="str">
        <f>RIGHT(A1823,3)</f>
        <v>129</v>
      </c>
      <c r="Z1823" s="9" t="str">
        <f t="shared" si="259"/>
        <v>ge Car</v>
      </c>
      <c r="AA1823" s="9" t="str">
        <f t="shared" si="260"/>
        <v>ppe</v>
      </c>
    </row>
    <row r="1824" spans="1:27" x14ac:dyDescent="0.25">
      <c r="A1824">
        <v>10142</v>
      </c>
      <c r="B1824">
        <v>49</v>
      </c>
      <c r="C1824">
        <v>98.25</v>
      </c>
      <c r="D1824">
        <v>1</v>
      </c>
      <c r="E1824" s="1">
        <v>42237.001388888886</v>
      </c>
      <c r="F1824" s="1">
        <v>42237.375810185185</v>
      </c>
      <c r="G1824" t="s">
        <v>16</v>
      </c>
      <c r="H1824" t="s">
        <v>289</v>
      </c>
      <c r="I1824" t="s">
        <v>156</v>
      </c>
      <c r="J1824" t="s">
        <v>35</v>
      </c>
      <c r="K1824">
        <v>97562</v>
      </c>
      <c r="L1824" t="s">
        <v>20</v>
      </c>
      <c r="M1824" t="s">
        <v>21</v>
      </c>
      <c r="N1824" t="s">
        <v>157</v>
      </c>
      <c r="O1824" t="s">
        <v>158</v>
      </c>
      <c r="P1824" s="14" t="str">
        <f t="shared" si="252"/>
        <v>Valarie Nelson</v>
      </c>
      <c r="Q1824" s="14" t="str">
        <f t="shared" si="253"/>
        <v>Valarie Nelson</v>
      </c>
      <c r="R1824" t="s">
        <v>33</v>
      </c>
      <c r="S1824" s="7">
        <f t="shared" si="254"/>
        <v>6</v>
      </c>
      <c r="T1824" s="7" t="str">
        <f t="shared" si="255"/>
        <v>Medium</v>
      </c>
      <c r="U1824" s="7" t="str">
        <f t="shared" si="256"/>
        <v>MEDIUM</v>
      </c>
      <c r="V1824" s="7" t="str">
        <f t="shared" si="257"/>
        <v>medium</v>
      </c>
      <c r="W1824" s="7" t="str">
        <f t="shared" si="258"/>
        <v>Medium</v>
      </c>
      <c r="X1824" s="9" t="str">
        <f>LEFT(A1824,2)</f>
        <v>10</v>
      </c>
      <c r="Y1824" s="9" t="str">
        <f>RIGHT(A1824,3)</f>
        <v>142</v>
      </c>
      <c r="Z1824" s="9" t="str">
        <f t="shared" si="259"/>
        <v>ge Car</v>
      </c>
      <c r="AA1824" s="9" t="str">
        <f t="shared" si="260"/>
        <v>ppe</v>
      </c>
    </row>
    <row r="1825" spans="1:27" x14ac:dyDescent="0.25">
      <c r="A1825">
        <v>10154</v>
      </c>
      <c r="B1825">
        <v>31</v>
      </c>
      <c r="C1825">
        <v>91.17</v>
      </c>
      <c r="D1825">
        <v>2</v>
      </c>
      <c r="E1825" s="1">
        <v>41724.025000000001</v>
      </c>
      <c r="F1825" s="1">
        <v>41725.841354166667</v>
      </c>
      <c r="G1825" t="s">
        <v>16</v>
      </c>
      <c r="H1825" t="s">
        <v>289</v>
      </c>
      <c r="I1825" t="s">
        <v>274</v>
      </c>
      <c r="J1825" t="s">
        <v>35</v>
      </c>
      <c r="K1825">
        <v>92561</v>
      </c>
      <c r="L1825" t="s">
        <v>20</v>
      </c>
      <c r="M1825" t="s">
        <v>21</v>
      </c>
      <c r="N1825" t="s">
        <v>36</v>
      </c>
      <c r="O1825" t="s">
        <v>141</v>
      </c>
      <c r="P1825" s="14" t="str">
        <f t="shared" si="252"/>
        <v>Leslie Young</v>
      </c>
      <c r="Q1825" s="14" t="str">
        <f t="shared" si="253"/>
        <v>Leslie Young</v>
      </c>
      <c r="R1825" t="s">
        <v>24</v>
      </c>
      <c r="S1825" s="7">
        <f t="shared" si="254"/>
        <v>5</v>
      </c>
      <c r="T1825" s="7" t="str">
        <f t="shared" si="255"/>
        <v>Small</v>
      </c>
      <c r="U1825" s="7" t="str">
        <f t="shared" si="256"/>
        <v>SMALL</v>
      </c>
      <c r="V1825" s="7" t="str">
        <f t="shared" si="257"/>
        <v>small</v>
      </c>
      <c r="W1825" s="7" t="str">
        <f t="shared" si="258"/>
        <v>Small</v>
      </c>
      <c r="X1825" s="9" t="str">
        <f>LEFT(A1825,2)</f>
        <v>10</v>
      </c>
      <c r="Y1825" s="9" t="str">
        <f>RIGHT(A1825,3)</f>
        <v>154</v>
      </c>
      <c r="Z1825" s="9" t="str">
        <f t="shared" si="259"/>
        <v>ge Car</v>
      </c>
      <c r="AA1825" s="9" t="str">
        <f t="shared" si="260"/>
        <v>ppe</v>
      </c>
    </row>
    <row r="1826" spans="1:27" x14ac:dyDescent="0.25">
      <c r="A1826">
        <v>10167</v>
      </c>
      <c r="B1826">
        <v>20</v>
      </c>
      <c r="C1826">
        <v>79.66</v>
      </c>
      <c r="D1826">
        <v>11</v>
      </c>
      <c r="E1826" s="1">
        <v>41163.986805555556</v>
      </c>
      <c r="F1826" s="1">
        <v>41165.040821759256</v>
      </c>
      <c r="G1826" t="s">
        <v>189</v>
      </c>
      <c r="H1826" t="s">
        <v>289</v>
      </c>
      <c r="I1826" t="s">
        <v>151</v>
      </c>
      <c r="K1826" t="s">
        <v>152</v>
      </c>
      <c r="L1826" t="s">
        <v>110</v>
      </c>
      <c r="M1826" t="s">
        <v>27</v>
      </c>
      <c r="N1826" t="s">
        <v>153</v>
      </c>
      <c r="O1826" t="s">
        <v>119</v>
      </c>
      <c r="P1826" s="14" t="str">
        <f t="shared" si="252"/>
        <v>Maria Larsson</v>
      </c>
      <c r="Q1826" s="14" t="str">
        <f t="shared" si="253"/>
        <v>Maria Larsson</v>
      </c>
      <c r="R1826" t="s">
        <v>24</v>
      </c>
      <c r="S1826" s="7">
        <f t="shared" si="254"/>
        <v>5</v>
      </c>
      <c r="T1826" s="7" t="str">
        <f t="shared" si="255"/>
        <v>Small</v>
      </c>
      <c r="U1826" s="7" t="str">
        <f t="shared" si="256"/>
        <v>SMALL</v>
      </c>
      <c r="V1826" s="7" t="str">
        <f t="shared" si="257"/>
        <v>small</v>
      </c>
      <c r="W1826" s="7" t="str">
        <f t="shared" si="258"/>
        <v>Small</v>
      </c>
      <c r="X1826" s="9" t="str">
        <f>LEFT(A1826,2)</f>
        <v>10</v>
      </c>
      <c r="Y1826" s="9" t="str">
        <f>RIGHT(A1826,3)</f>
        <v>167</v>
      </c>
      <c r="Z1826" s="9" t="str">
        <f t="shared" si="259"/>
        <v>ge Car</v>
      </c>
      <c r="AA1826" s="9" t="str">
        <f t="shared" si="260"/>
        <v>cel</v>
      </c>
    </row>
    <row r="1827" spans="1:27" x14ac:dyDescent="0.25">
      <c r="A1827">
        <v>10177</v>
      </c>
      <c r="B1827">
        <v>45</v>
      </c>
      <c r="C1827">
        <v>72.58</v>
      </c>
      <c r="D1827">
        <v>2</v>
      </c>
      <c r="E1827" s="1">
        <v>41195.993750000001</v>
      </c>
      <c r="F1827" s="1">
        <v>41196.533206018517</v>
      </c>
      <c r="G1827" t="s">
        <v>16</v>
      </c>
      <c r="H1827" t="s">
        <v>289</v>
      </c>
      <c r="I1827" t="s">
        <v>103</v>
      </c>
      <c r="K1827">
        <v>28023</v>
      </c>
      <c r="L1827" t="s">
        <v>104</v>
      </c>
      <c r="M1827" t="s">
        <v>27</v>
      </c>
      <c r="N1827" t="s">
        <v>263</v>
      </c>
      <c r="O1827" t="s">
        <v>264</v>
      </c>
      <c r="P1827" s="14" t="str">
        <f t="shared" si="252"/>
        <v>Jesus Fernandez</v>
      </c>
      <c r="Q1827" s="14" t="str">
        <f t="shared" si="253"/>
        <v>Jesus Fernandez</v>
      </c>
      <c r="R1827" t="s">
        <v>33</v>
      </c>
      <c r="S1827" s="7">
        <f t="shared" si="254"/>
        <v>6</v>
      </c>
      <c r="T1827" s="7" t="str">
        <f t="shared" si="255"/>
        <v>Medium</v>
      </c>
      <c r="U1827" s="7" t="str">
        <f t="shared" si="256"/>
        <v>MEDIUM</v>
      </c>
      <c r="V1827" s="7" t="str">
        <f t="shared" si="257"/>
        <v>medium</v>
      </c>
      <c r="W1827" s="7" t="str">
        <f t="shared" si="258"/>
        <v>Medium</v>
      </c>
      <c r="X1827" s="9" t="str">
        <f>LEFT(A1827,2)</f>
        <v>10</v>
      </c>
      <c r="Y1827" s="9" t="str">
        <f>RIGHT(A1827,3)</f>
        <v>177</v>
      </c>
      <c r="Z1827" s="9" t="str">
        <f t="shared" si="259"/>
        <v>ge Car</v>
      </c>
      <c r="AA1827" s="9" t="str">
        <f t="shared" si="260"/>
        <v>ppe</v>
      </c>
    </row>
    <row r="1828" spans="1:27" x14ac:dyDescent="0.25">
      <c r="A1828">
        <v>10185</v>
      </c>
      <c r="B1828">
        <v>33</v>
      </c>
      <c r="C1828">
        <v>74.349999999999994</v>
      </c>
      <c r="D1828">
        <v>2</v>
      </c>
      <c r="E1828" s="1">
        <v>42422.020138888889</v>
      </c>
      <c r="F1828" s="1">
        <v>42424.71601851852</v>
      </c>
      <c r="G1828" t="s">
        <v>16</v>
      </c>
      <c r="H1828" t="s">
        <v>289</v>
      </c>
      <c r="I1828" t="s">
        <v>94</v>
      </c>
      <c r="J1828" t="s">
        <v>72</v>
      </c>
      <c r="K1828">
        <v>50553</v>
      </c>
      <c r="L1828" t="s">
        <v>20</v>
      </c>
      <c r="M1828" t="s">
        <v>21</v>
      </c>
      <c r="N1828" t="s">
        <v>187</v>
      </c>
      <c r="O1828" t="s">
        <v>188</v>
      </c>
      <c r="P1828" s="14" t="str">
        <f t="shared" si="252"/>
        <v>Wing C Tam</v>
      </c>
      <c r="Q1828" s="14" t="str">
        <f t="shared" si="253"/>
        <v>Wing C Tam</v>
      </c>
      <c r="R1828" t="s">
        <v>24</v>
      </c>
      <c r="S1828" s="7">
        <f t="shared" si="254"/>
        <v>5</v>
      </c>
      <c r="T1828" s="7" t="str">
        <f t="shared" si="255"/>
        <v>Small</v>
      </c>
      <c r="U1828" s="7" t="str">
        <f t="shared" si="256"/>
        <v>SMALL</v>
      </c>
      <c r="V1828" s="7" t="str">
        <f t="shared" si="257"/>
        <v>small</v>
      </c>
      <c r="W1828" s="7" t="str">
        <f t="shared" si="258"/>
        <v>Small</v>
      </c>
      <c r="X1828" s="9" t="str">
        <f>LEFT(A1828,2)</f>
        <v>10</v>
      </c>
      <c r="Y1828" s="9" t="str">
        <f>RIGHT(A1828,3)</f>
        <v>185</v>
      </c>
      <c r="Z1828" s="9" t="str">
        <f t="shared" si="259"/>
        <v>ge Car</v>
      </c>
      <c r="AA1828" s="9" t="str">
        <f t="shared" si="260"/>
        <v>ppe</v>
      </c>
    </row>
    <row r="1829" spans="1:27" x14ac:dyDescent="0.25">
      <c r="A1829">
        <v>10197</v>
      </c>
      <c r="B1829">
        <v>47</v>
      </c>
      <c r="C1829">
        <v>83.2</v>
      </c>
      <c r="D1829">
        <v>8</v>
      </c>
      <c r="E1829" s="1">
        <v>42284.972916666666</v>
      </c>
      <c r="F1829" s="1">
        <v>42285.553460648145</v>
      </c>
      <c r="G1829" t="s">
        <v>16</v>
      </c>
      <c r="H1829" t="s">
        <v>289</v>
      </c>
      <c r="I1829" t="s">
        <v>196</v>
      </c>
      <c r="K1829">
        <v>8022</v>
      </c>
      <c r="L1829" t="s">
        <v>104</v>
      </c>
      <c r="M1829" t="s">
        <v>27</v>
      </c>
      <c r="N1829" t="s">
        <v>197</v>
      </c>
      <c r="O1829" t="s">
        <v>198</v>
      </c>
      <c r="P1829" s="14" t="str">
        <f t="shared" si="252"/>
        <v>Eduardo Saavedra</v>
      </c>
      <c r="Q1829" s="14" t="str">
        <f t="shared" si="253"/>
        <v>Eduardo Saavedra</v>
      </c>
      <c r="R1829" t="s">
        <v>33</v>
      </c>
      <c r="S1829" s="7">
        <f t="shared" si="254"/>
        <v>6</v>
      </c>
      <c r="T1829" s="7" t="str">
        <f t="shared" si="255"/>
        <v>Medium</v>
      </c>
      <c r="U1829" s="7" t="str">
        <f t="shared" si="256"/>
        <v>MEDIUM</v>
      </c>
      <c r="V1829" s="7" t="str">
        <f t="shared" si="257"/>
        <v>medium</v>
      </c>
      <c r="W1829" s="7" t="str">
        <f t="shared" si="258"/>
        <v>Medium</v>
      </c>
      <c r="X1829" s="9" t="str">
        <f>LEFT(A1829,2)</f>
        <v>10</v>
      </c>
      <c r="Y1829" s="9" t="str">
        <f>RIGHT(A1829,3)</f>
        <v>197</v>
      </c>
      <c r="Z1829" s="9" t="str">
        <f t="shared" si="259"/>
        <v>ge Car</v>
      </c>
      <c r="AA1829" s="9" t="str">
        <f t="shared" si="260"/>
        <v>ppe</v>
      </c>
    </row>
    <row r="1830" spans="1:27" x14ac:dyDescent="0.25">
      <c r="A1830">
        <v>10208</v>
      </c>
      <c r="B1830">
        <v>20</v>
      </c>
      <c r="C1830">
        <v>89.4</v>
      </c>
      <c r="D1830">
        <v>2</v>
      </c>
      <c r="E1830" s="1">
        <v>41943.013888888891</v>
      </c>
      <c r="F1830" s="1">
        <v>41944.734386574077</v>
      </c>
      <c r="G1830" t="s">
        <v>16</v>
      </c>
      <c r="H1830" t="s">
        <v>289</v>
      </c>
      <c r="I1830" t="s">
        <v>127</v>
      </c>
      <c r="K1830">
        <v>69004</v>
      </c>
      <c r="L1830" t="s">
        <v>26</v>
      </c>
      <c r="M1830" t="s">
        <v>27</v>
      </c>
      <c r="N1830" t="s">
        <v>128</v>
      </c>
      <c r="O1830" t="s">
        <v>129</v>
      </c>
      <c r="P1830" s="14" t="str">
        <f t="shared" si="252"/>
        <v>Mary Saveley</v>
      </c>
      <c r="Q1830" s="14" t="str">
        <f t="shared" si="253"/>
        <v>Mary Saveley</v>
      </c>
      <c r="R1830" t="s">
        <v>24</v>
      </c>
      <c r="S1830" s="7">
        <f t="shared" si="254"/>
        <v>5</v>
      </c>
      <c r="T1830" s="7" t="str">
        <f t="shared" si="255"/>
        <v>Small</v>
      </c>
      <c r="U1830" s="7" t="str">
        <f t="shared" si="256"/>
        <v>SMALL</v>
      </c>
      <c r="V1830" s="7" t="str">
        <f t="shared" si="257"/>
        <v>small</v>
      </c>
      <c r="W1830" s="7" t="str">
        <f t="shared" si="258"/>
        <v>Small</v>
      </c>
      <c r="X1830" s="9" t="str">
        <f>LEFT(A1830,2)</f>
        <v>10</v>
      </c>
      <c r="Y1830" s="9" t="str">
        <f>RIGHT(A1830,3)</f>
        <v>208</v>
      </c>
      <c r="Z1830" s="9" t="str">
        <f t="shared" si="259"/>
        <v>ge Car</v>
      </c>
      <c r="AA1830" s="9" t="str">
        <f t="shared" si="260"/>
        <v>ppe</v>
      </c>
    </row>
    <row r="1831" spans="1:27" x14ac:dyDescent="0.25">
      <c r="A1831">
        <v>10222</v>
      </c>
      <c r="B1831">
        <v>47</v>
      </c>
      <c r="C1831">
        <v>70.81</v>
      </c>
      <c r="D1831">
        <v>14</v>
      </c>
      <c r="E1831" s="1">
        <v>42447.938888888886</v>
      </c>
      <c r="F1831" s="1">
        <v>42448.525821759256</v>
      </c>
      <c r="G1831" t="s">
        <v>16</v>
      </c>
      <c r="H1831" t="s">
        <v>289</v>
      </c>
      <c r="I1831" t="s">
        <v>201</v>
      </c>
      <c r="J1831" t="s">
        <v>35</v>
      </c>
      <c r="K1831">
        <v>91217</v>
      </c>
      <c r="L1831" t="s">
        <v>20</v>
      </c>
      <c r="M1831" t="s">
        <v>21</v>
      </c>
      <c r="N1831" t="s">
        <v>137</v>
      </c>
      <c r="O1831" t="s">
        <v>158</v>
      </c>
      <c r="P1831" s="14" t="str">
        <f t="shared" si="252"/>
        <v>Valarie Thompson</v>
      </c>
      <c r="Q1831" s="14" t="str">
        <f t="shared" si="253"/>
        <v>Valarie Thompson</v>
      </c>
      <c r="R1831" t="s">
        <v>33</v>
      </c>
      <c r="S1831" s="7">
        <f t="shared" si="254"/>
        <v>6</v>
      </c>
      <c r="T1831" s="7" t="str">
        <f t="shared" si="255"/>
        <v>Medium</v>
      </c>
      <c r="U1831" s="7" t="str">
        <f t="shared" si="256"/>
        <v>MEDIUM</v>
      </c>
      <c r="V1831" s="7" t="str">
        <f t="shared" si="257"/>
        <v>medium</v>
      </c>
      <c r="W1831" s="7" t="str">
        <f t="shared" si="258"/>
        <v>Medium</v>
      </c>
      <c r="X1831" s="9" t="str">
        <f>LEFT(A1831,2)</f>
        <v>10</v>
      </c>
      <c r="Y1831" s="9" t="str">
        <f>RIGHT(A1831,3)</f>
        <v>222</v>
      </c>
      <c r="Z1831" s="9" t="str">
        <f t="shared" si="259"/>
        <v>ge Car</v>
      </c>
      <c r="AA1831" s="9" t="str">
        <f t="shared" si="260"/>
        <v>ppe</v>
      </c>
    </row>
    <row r="1832" spans="1:27" x14ac:dyDescent="0.25">
      <c r="A1832">
        <v>10233</v>
      </c>
      <c r="B1832">
        <v>40</v>
      </c>
      <c r="C1832">
        <v>94.71</v>
      </c>
      <c r="D1832">
        <v>2</v>
      </c>
      <c r="E1832" s="1">
        <v>41926.033333333333</v>
      </c>
      <c r="F1832" s="1">
        <v>41928.289386574077</v>
      </c>
      <c r="G1832" t="s">
        <v>16</v>
      </c>
      <c r="H1832" t="s">
        <v>289</v>
      </c>
      <c r="I1832" t="s">
        <v>62</v>
      </c>
      <c r="J1832" t="s">
        <v>63</v>
      </c>
      <c r="K1832">
        <v>94019</v>
      </c>
      <c r="L1832" t="s">
        <v>20</v>
      </c>
      <c r="M1832" t="s">
        <v>21</v>
      </c>
      <c r="N1832" t="s">
        <v>39</v>
      </c>
      <c r="O1832" t="s">
        <v>64</v>
      </c>
      <c r="P1832" s="14" t="str">
        <f t="shared" si="252"/>
        <v>William Brown</v>
      </c>
      <c r="Q1832" s="14" t="str">
        <f t="shared" si="253"/>
        <v>William Brown</v>
      </c>
      <c r="R1832" t="s">
        <v>33</v>
      </c>
      <c r="S1832" s="7">
        <f t="shared" si="254"/>
        <v>6</v>
      </c>
      <c r="T1832" s="7" t="str">
        <f t="shared" si="255"/>
        <v>Medium</v>
      </c>
      <c r="U1832" s="7" t="str">
        <f t="shared" si="256"/>
        <v>MEDIUM</v>
      </c>
      <c r="V1832" s="7" t="str">
        <f t="shared" si="257"/>
        <v>medium</v>
      </c>
      <c r="W1832" s="7" t="str">
        <f t="shared" si="258"/>
        <v>Medium</v>
      </c>
      <c r="X1832" s="9" t="str">
        <f>LEFT(A1832,2)</f>
        <v>10</v>
      </c>
      <c r="Y1832" s="9" t="str">
        <f>RIGHT(A1832,3)</f>
        <v>233</v>
      </c>
      <c r="Z1832" s="9" t="str">
        <f t="shared" si="259"/>
        <v>ge Car</v>
      </c>
      <c r="AA1832" s="9" t="str">
        <f t="shared" si="260"/>
        <v>ppe</v>
      </c>
    </row>
    <row r="1833" spans="1:27" x14ac:dyDescent="0.25">
      <c r="A1833">
        <v>10248</v>
      </c>
      <c r="B1833">
        <v>30</v>
      </c>
      <c r="C1833">
        <v>100</v>
      </c>
      <c r="D1833">
        <v>5</v>
      </c>
      <c r="E1833" s="1">
        <v>42222.959027777775</v>
      </c>
      <c r="F1833" s="1">
        <v>42225.525451388887</v>
      </c>
      <c r="G1833" t="s">
        <v>189</v>
      </c>
      <c r="H1833" t="s">
        <v>289</v>
      </c>
      <c r="I1833" t="s">
        <v>18</v>
      </c>
      <c r="J1833" t="s">
        <v>19</v>
      </c>
      <c r="K1833">
        <v>10022</v>
      </c>
      <c r="L1833" t="s">
        <v>20</v>
      </c>
      <c r="M1833" t="s">
        <v>21</v>
      </c>
      <c r="N1833" t="s">
        <v>22</v>
      </c>
      <c r="O1833" t="s">
        <v>23</v>
      </c>
      <c r="P1833" s="14" t="str">
        <f t="shared" si="252"/>
        <v>Kwai Yu</v>
      </c>
      <c r="Q1833" s="14" t="str">
        <f t="shared" si="253"/>
        <v>Kwai Yu</v>
      </c>
      <c r="R1833" t="s">
        <v>33</v>
      </c>
      <c r="S1833" s="7">
        <f t="shared" si="254"/>
        <v>6</v>
      </c>
      <c r="T1833" s="7" t="str">
        <f t="shared" si="255"/>
        <v>Medium</v>
      </c>
      <c r="U1833" s="7" t="str">
        <f t="shared" si="256"/>
        <v>MEDIUM</v>
      </c>
      <c r="V1833" s="7" t="str">
        <f t="shared" si="257"/>
        <v>medium</v>
      </c>
      <c r="W1833" s="7" t="str">
        <f t="shared" si="258"/>
        <v>Medium</v>
      </c>
      <c r="X1833" s="9" t="str">
        <f>LEFT(A1833,2)</f>
        <v>10</v>
      </c>
      <c r="Y1833" s="9" t="str">
        <f>RIGHT(A1833,3)</f>
        <v>248</v>
      </c>
      <c r="Z1833" s="9" t="str">
        <f t="shared" si="259"/>
        <v>ge Car</v>
      </c>
      <c r="AA1833" s="9" t="str">
        <f t="shared" si="260"/>
        <v>cel</v>
      </c>
    </row>
    <row r="1834" spans="1:27" x14ac:dyDescent="0.25">
      <c r="A1834">
        <v>10261</v>
      </c>
      <c r="B1834">
        <v>22</v>
      </c>
      <c r="C1834">
        <v>91.17</v>
      </c>
      <c r="D1834">
        <v>3</v>
      </c>
      <c r="E1834" s="1">
        <v>41251.993750000001</v>
      </c>
      <c r="F1834" s="1">
        <v>41253.966296296298</v>
      </c>
      <c r="G1834" t="s">
        <v>16</v>
      </c>
      <c r="H1834" t="s">
        <v>289</v>
      </c>
      <c r="I1834" t="s">
        <v>166</v>
      </c>
      <c r="J1834" t="s">
        <v>167</v>
      </c>
      <c r="K1834" t="s">
        <v>168</v>
      </c>
      <c r="L1834" t="s">
        <v>133</v>
      </c>
      <c r="M1834" t="s">
        <v>21</v>
      </c>
      <c r="N1834" t="s">
        <v>169</v>
      </c>
      <c r="O1834" t="s">
        <v>170</v>
      </c>
      <c r="P1834" s="14" t="str">
        <f t="shared" si="252"/>
        <v>Jean Fresnisre</v>
      </c>
      <c r="Q1834" s="14" t="str">
        <f t="shared" si="253"/>
        <v>Jean Fresnisre</v>
      </c>
      <c r="R1834" t="s">
        <v>24</v>
      </c>
      <c r="S1834" s="7">
        <f t="shared" si="254"/>
        <v>5</v>
      </c>
      <c r="T1834" s="7" t="str">
        <f t="shared" si="255"/>
        <v>Small</v>
      </c>
      <c r="U1834" s="7" t="str">
        <f t="shared" si="256"/>
        <v>SMALL</v>
      </c>
      <c r="V1834" s="7" t="str">
        <f t="shared" si="257"/>
        <v>small</v>
      </c>
      <c r="W1834" s="7" t="str">
        <f t="shared" si="258"/>
        <v>Small</v>
      </c>
      <c r="X1834" s="9" t="str">
        <f>LEFT(A1834,2)</f>
        <v>10</v>
      </c>
      <c r="Y1834" s="9" t="str">
        <f>RIGHT(A1834,3)</f>
        <v>261</v>
      </c>
      <c r="Z1834" s="9" t="str">
        <f t="shared" si="259"/>
        <v>ge Car</v>
      </c>
      <c r="AA1834" s="9" t="str">
        <f t="shared" si="260"/>
        <v>ppe</v>
      </c>
    </row>
    <row r="1835" spans="1:27" x14ac:dyDescent="0.25">
      <c r="A1835">
        <v>10273</v>
      </c>
      <c r="B1835">
        <v>27</v>
      </c>
      <c r="C1835">
        <v>100</v>
      </c>
      <c r="D1835">
        <v>6</v>
      </c>
      <c r="E1835" s="1">
        <v>42526.945138888892</v>
      </c>
      <c r="F1835" s="1">
        <v>42527.408796296295</v>
      </c>
      <c r="G1835" t="s">
        <v>16</v>
      </c>
      <c r="H1835" t="s">
        <v>289</v>
      </c>
      <c r="I1835" t="s">
        <v>202</v>
      </c>
      <c r="K1835" t="s">
        <v>203</v>
      </c>
      <c r="L1835" t="s">
        <v>204</v>
      </c>
      <c r="M1835" t="s">
        <v>27</v>
      </c>
      <c r="N1835" t="s">
        <v>205</v>
      </c>
      <c r="O1835" t="s">
        <v>206</v>
      </c>
      <c r="P1835" s="14" t="str">
        <f t="shared" si="252"/>
        <v>Catherine Dewey</v>
      </c>
      <c r="Q1835" s="14" t="str">
        <f t="shared" si="253"/>
        <v>Catherine Dewey</v>
      </c>
      <c r="R1835" t="s">
        <v>24</v>
      </c>
      <c r="S1835" s="7">
        <f t="shared" si="254"/>
        <v>5</v>
      </c>
      <c r="T1835" s="7" t="str">
        <f t="shared" si="255"/>
        <v>Small</v>
      </c>
      <c r="U1835" s="7" t="str">
        <f t="shared" si="256"/>
        <v>SMALL</v>
      </c>
      <c r="V1835" s="7" t="str">
        <f t="shared" si="257"/>
        <v>small</v>
      </c>
      <c r="W1835" s="7" t="str">
        <f t="shared" si="258"/>
        <v>Small</v>
      </c>
      <c r="X1835" s="9" t="str">
        <f>LEFT(A1835,2)</f>
        <v>10</v>
      </c>
      <c r="Y1835" s="9" t="str">
        <f>RIGHT(A1835,3)</f>
        <v>273</v>
      </c>
      <c r="Z1835" s="9" t="str">
        <f t="shared" si="259"/>
        <v>ge Car</v>
      </c>
      <c r="AA1835" s="9" t="str">
        <f t="shared" si="260"/>
        <v>ppe</v>
      </c>
    </row>
    <row r="1836" spans="1:27" x14ac:dyDescent="0.25">
      <c r="A1836">
        <v>10283</v>
      </c>
      <c r="B1836">
        <v>34</v>
      </c>
      <c r="C1836">
        <v>92.94</v>
      </c>
      <c r="D1836">
        <v>8</v>
      </c>
      <c r="E1836" s="1">
        <v>42697.952777777777</v>
      </c>
      <c r="F1836" s="1">
        <v>42698.222395833334</v>
      </c>
      <c r="G1836" t="s">
        <v>16</v>
      </c>
      <c r="H1836" t="s">
        <v>289</v>
      </c>
      <c r="I1836" t="s">
        <v>207</v>
      </c>
      <c r="J1836" t="s">
        <v>131</v>
      </c>
      <c r="K1836" t="s">
        <v>208</v>
      </c>
      <c r="L1836" t="s">
        <v>133</v>
      </c>
      <c r="M1836" t="s">
        <v>21</v>
      </c>
      <c r="N1836" t="s">
        <v>209</v>
      </c>
      <c r="O1836" t="s">
        <v>101</v>
      </c>
      <c r="P1836" s="14" t="str">
        <f t="shared" si="252"/>
        <v>Elizabeth Lincoln</v>
      </c>
      <c r="Q1836" s="14" t="str">
        <f t="shared" si="253"/>
        <v>Elizabeth Lincoln</v>
      </c>
      <c r="R1836" t="s">
        <v>33</v>
      </c>
      <c r="S1836" s="7">
        <f t="shared" si="254"/>
        <v>6</v>
      </c>
      <c r="T1836" s="7" t="str">
        <f t="shared" si="255"/>
        <v>Medium</v>
      </c>
      <c r="U1836" s="7" t="str">
        <f t="shared" si="256"/>
        <v>MEDIUM</v>
      </c>
      <c r="V1836" s="7" t="str">
        <f t="shared" si="257"/>
        <v>medium</v>
      </c>
      <c r="W1836" s="7" t="str">
        <f t="shared" si="258"/>
        <v>Medium</v>
      </c>
      <c r="X1836" s="9" t="str">
        <f>LEFT(A1836,2)</f>
        <v>10</v>
      </c>
      <c r="Y1836" s="9" t="str">
        <f>RIGHT(A1836,3)</f>
        <v>283</v>
      </c>
      <c r="Z1836" s="9" t="str">
        <f t="shared" si="259"/>
        <v>ge Car</v>
      </c>
      <c r="AA1836" s="9" t="str">
        <f t="shared" si="260"/>
        <v>ppe</v>
      </c>
    </row>
    <row r="1837" spans="1:27" x14ac:dyDescent="0.25">
      <c r="A1837">
        <v>10295</v>
      </c>
      <c r="B1837">
        <v>46</v>
      </c>
      <c r="C1837">
        <v>84.97</v>
      </c>
      <c r="D1837">
        <v>3</v>
      </c>
      <c r="E1837" s="1">
        <v>42119.99722222222</v>
      </c>
      <c r="F1837" s="1">
        <v>42122.627662037034</v>
      </c>
      <c r="G1837" t="s">
        <v>16</v>
      </c>
      <c r="H1837" t="s">
        <v>289</v>
      </c>
      <c r="I1837" t="s">
        <v>210</v>
      </c>
      <c r="J1837" t="s">
        <v>72</v>
      </c>
      <c r="K1837">
        <v>51003</v>
      </c>
      <c r="L1837" t="s">
        <v>20</v>
      </c>
      <c r="M1837" t="s">
        <v>21</v>
      </c>
      <c r="N1837" t="s">
        <v>211</v>
      </c>
      <c r="O1837" t="s">
        <v>42</v>
      </c>
      <c r="P1837" s="14" t="str">
        <f t="shared" si="252"/>
        <v>Juri Yoshido</v>
      </c>
      <c r="Q1837" s="14" t="str">
        <f t="shared" si="253"/>
        <v>Juri Yoshido</v>
      </c>
      <c r="R1837" t="s">
        <v>33</v>
      </c>
      <c r="S1837" s="7">
        <f t="shared" si="254"/>
        <v>6</v>
      </c>
      <c r="T1837" s="7" t="str">
        <f t="shared" si="255"/>
        <v>Medium</v>
      </c>
      <c r="U1837" s="7" t="str">
        <f t="shared" si="256"/>
        <v>MEDIUM</v>
      </c>
      <c r="V1837" s="7" t="str">
        <f t="shared" si="257"/>
        <v>medium</v>
      </c>
      <c r="W1837" s="7" t="str">
        <f t="shared" si="258"/>
        <v>Medium</v>
      </c>
      <c r="X1837" s="9" t="str">
        <f>LEFT(A1837,2)</f>
        <v>10</v>
      </c>
      <c r="Y1837" s="9" t="str">
        <f>RIGHT(A1837,3)</f>
        <v>295</v>
      </c>
      <c r="Z1837" s="9" t="str">
        <f t="shared" si="259"/>
        <v>ge Car</v>
      </c>
      <c r="AA1837" s="9" t="str">
        <f t="shared" si="260"/>
        <v>ppe</v>
      </c>
    </row>
    <row r="1838" spans="1:27" x14ac:dyDescent="0.25">
      <c r="A1838">
        <v>10306</v>
      </c>
      <c r="B1838">
        <v>31</v>
      </c>
      <c r="C1838">
        <v>84.08</v>
      </c>
      <c r="D1838">
        <v>2</v>
      </c>
      <c r="E1838" s="1">
        <v>41141.0625</v>
      </c>
      <c r="F1838" s="1">
        <v>41143.614479166667</v>
      </c>
      <c r="G1838" t="s">
        <v>16</v>
      </c>
      <c r="H1838" t="s">
        <v>289</v>
      </c>
      <c r="I1838" t="s">
        <v>265</v>
      </c>
      <c r="K1838" t="s">
        <v>266</v>
      </c>
      <c r="L1838" t="s">
        <v>99</v>
      </c>
      <c r="M1838" t="s">
        <v>27</v>
      </c>
      <c r="N1838" t="s">
        <v>267</v>
      </c>
      <c r="O1838" t="s">
        <v>55</v>
      </c>
      <c r="P1838" s="14" t="str">
        <f t="shared" si="252"/>
        <v>Victoria Ashworth</v>
      </c>
      <c r="Q1838" s="14" t="str">
        <f t="shared" si="253"/>
        <v>Victoria Ashworth</v>
      </c>
      <c r="R1838" t="s">
        <v>24</v>
      </c>
      <c r="S1838" s="7">
        <f t="shared" si="254"/>
        <v>5</v>
      </c>
      <c r="T1838" s="7" t="str">
        <f t="shared" si="255"/>
        <v>Small</v>
      </c>
      <c r="U1838" s="7" t="str">
        <f t="shared" si="256"/>
        <v>SMALL</v>
      </c>
      <c r="V1838" s="7" t="str">
        <f t="shared" si="257"/>
        <v>small</v>
      </c>
      <c r="W1838" s="7" t="str">
        <f t="shared" si="258"/>
        <v>Small</v>
      </c>
      <c r="X1838" s="9" t="str">
        <f>LEFT(A1838,2)</f>
        <v>10</v>
      </c>
      <c r="Y1838" s="9" t="str">
        <f>RIGHT(A1838,3)</f>
        <v>306</v>
      </c>
      <c r="Z1838" s="9" t="str">
        <f t="shared" si="259"/>
        <v>ge Car</v>
      </c>
      <c r="AA1838" s="9" t="str">
        <f t="shared" si="260"/>
        <v>ppe</v>
      </c>
    </row>
    <row r="1839" spans="1:27" x14ac:dyDescent="0.25">
      <c r="A1839">
        <v>10315</v>
      </c>
      <c r="B1839">
        <v>24</v>
      </c>
      <c r="C1839">
        <v>86.74</v>
      </c>
      <c r="D1839">
        <v>1</v>
      </c>
      <c r="E1839" s="1">
        <v>41747.072916666664</v>
      </c>
      <c r="F1839" s="1">
        <v>41748.92759259259</v>
      </c>
      <c r="G1839" t="s">
        <v>16</v>
      </c>
      <c r="H1839" t="s">
        <v>289</v>
      </c>
      <c r="I1839" t="s">
        <v>68</v>
      </c>
      <c r="K1839">
        <v>44000</v>
      </c>
      <c r="L1839" t="s">
        <v>26</v>
      </c>
      <c r="M1839" t="s">
        <v>27</v>
      </c>
      <c r="N1839" t="s">
        <v>69</v>
      </c>
      <c r="O1839" t="s">
        <v>70</v>
      </c>
      <c r="P1839" s="14" t="str">
        <f t="shared" si="252"/>
        <v>Janine Labrune</v>
      </c>
      <c r="Q1839" s="14" t="str">
        <f t="shared" si="253"/>
        <v>Janine Labrune</v>
      </c>
      <c r="R1839" t="s">
        <v>24</v>
      </c>
      <c r="S1839" s="7">
        <f t="shared" si="254"/>
        <v>5</v>
      </c>
      <c r="T1839" s="7" t="str">
        <f t="shared" si="255"/>
        <v>Small</v>
      </c>
      <c r="U1839" s="7" t="str">
        <f t="shared" si="256"/>
        <v>SMALL</v>
      </c>
      <c r="V1839" s="7" t="str">
        <f t="shared" si="257"/>
        <v>small</v>
      </c>
      <c r="W1839" s="7" t="str">
        <f t="shared" si="258"/>
        <v>Small</v>
      </c>
      <c r="X1839" s="9" t="str">
        <f>LEFT(A1839,2)</f>
        <v>10</v>
      </c>
      <c r="Y1839" s="9" t="str">
        <f>RIGHT(A1839,3)</f>
        <v>315</v>
      </c>
      <c r="Z1839" s="9" t="str">
        <f t="shared" si="259"/>
        <v>ge Car</v>
      </c>
      <c r="AA1839" s="9" t="str">
        <f t="shared" si="260"/>
        <v>ppe</v>
      </c>
    </row>
    <row r="1840" spans="1:27" x14ac:dyDescent="0.25">
      <c r="A1840">
        <v>10326</v>
      </c>
      <c r="B1840">
        <v>41</v>
      </c>
      <c r="C1840">
        <v>85.85</v>
      </c>
      <c r="D1840">
        <v>3</v>
      </c>
      <c r="E1840" s="1">
        <v>41003.123611111114</v>
      </c>
      <c r="F1840" s="1">
        <v>41005.199421296296</v>
      </c>
      <c r="G1840" t="s">
        <v>16</v>
      </c>
      <c r="H1840" t="s">
        <v>289</v>
      </c>
      <c r="I1840" t="s">
        <v>108</v>
      </c>
      <c r="K1840" t="s">
        <v>109</v>
      </c>
      <c r="L1840" t="s">
        <v>110</v>
      </c>
      <c r="M1840" t="s">
        <v>27</v>
      </c>
      <c r="N1840" t="s">
        <v>111</v>
      </c>
      <c r="O1840" t="s">
        <v>112</v>
      </c>
      <c r="P1840" s="14" t="str">
        <f t="shared" si="252"/>
        <v>Christina Berglund</v>
      </c>
      <c r="Q1840" s="14" t="str">
        <f t="shared" si="253"/>
        <v>Christina Berglund</v>
      </c>
      <c r="R1840" t="s">
        <v>33</v>
      </c>
      <c r="S1840" s="7">
        <f t="shared" si="254"/>
        <v>6</v>
      </c>
      <c r="T1840" s="7" t="str">
        <f t="shared" si="255"/>
        <v>Medium</v>
      </c>
      <c r="U1840" s="7" t="str">
        <f t="shared" si="256"/>
        <v>MEDIUM</v>
      </c>
      <c r="V1840" s="7" t="str">
        <f t="shared" si="257"/>
        <v>medium</v>
      </c>
      <c r="W1840" s="7" t="str">
        <f t="shared" si="258"/>
        <v>Medium</v>
      </c>
      <c r="X1840" s="9" t="str">
        <f>LEFT(A1840,2)</f>
        <v>10</v>
      </c>
      <c r="Y1840" s="9" t="str">
        <f>RIGHT(A1840,3)</f>
        <v>326</v>
      </c>
      <c r="Z1840" s="9" t="str">
        <f t="shared" si="259"/>
        <v>ge Car</v>
      </c>
      <c r="AA1840" s="9" t="str">
        <f t="shared" si="260"/>
        <v>ppe</v>
      </c>
    </row>
    <row r="1841" spans="1:27" x14ac:dyDescent="0.25">
      <c r="A1841">
        <v>10339</v>
      </c>
      <c r="B1841">
        <v>55</v>
      </c>
      <c r="C1841">
        <v>100</v>
      </c>
      <c r="D1841">
        <v>13</v>
      </c>
      <c r="E1841" s="1">
        <v>41546.082638888889</v>
      </c>
      <c r="F1841" s="1">
        <v>41547.734201388892</v>
      </c>
      <c r="G1841" t="s">
        <v>16</v>
      </c>
      <c r="H1841" t="s">
        <v>289</v>
      </c>
      <c r="I1841" t="s">
        <v>142</v>
      </c>
      <c r="J1841" t="s">
        <v>143</v>
      </c>
      <c r="K1841" t="s">
        <v>144</v>
      </c>
      <c r="L1841" t="s">
        <v>116</v>
      </c>
      <c r="M1841" t="s">
        <v>116</v>
      </c>
      <c r="N1841" t="s">
        <v>145</v>
      </c>
      <c r="O1841" t="s">
        <v>146</v>
      </c>
      <c r="P1841" s="14" t="str">
        <f t="shared" si="252"/>
        <v>Akiko Shimamura</v>
      </c>
      <c r="Q1841" s="14" t="str">
        <f t="shared" si="253"/>
        <v>Akiko Shimamura</v>
      </c>
      <c r="R1841" t="s">
        <v>89</v>
      </c>
      <c r="S1841" s="7">
        <f t="shared" si="254"/>
        <v>5</v>
      </c>
      <c r="T1841" s="7" t="str">
        <f t="shared" si="255"/>
        <v>Large</v>
      </c>
      <c r="U1841" s="7" t="str">
        <f t="shared" si="256"/>
        <v>LARGE</v>
      </c>
      <c r="V1841" s="7" t="str">
        <f t="shared" si="257"/>
        <v>large</v>
      </c>
      <c r="W1841" s="7" t="str">
        <f t="shared" si="258"/>
        <v>Large</v>
      </c>
      <c r="X1841" s="9" t="str">
        <f>LEFT(A1841,2)</f>
        <v>10</v>
      </c>
      <c r="Y1841" s="9" t="str">
        <f>RIGHT(A1841,3)</f>
        <v>339</v>
      </c>
      <c r="Z1841" s="9" t="str">
        <f t="shared" si="259"/>
        <v>ge Car</v>
      </c>
      <c r="AA1841" s="9" t="str">
        <f t="shared" si="260"/>
        <v>ppe</v>
      </c>
    </row>
    <row r="1842" spans="1:27" x14ac:dyDescent="0.25">
      <c r="A1842">
        <v>10350</v>
      </c>
      <c r="B1842">
        <v>30</v>
      </c>
      <c r="C1842">
        <v>100</v>
      </c>
      <c r="D1842">
        <v>9</v>
      </c>
      <c r="E1842" s="1">
        <v>42372.027083333334</v>
      </c>
      <c r="F1842" s="1">
        <v>42372.460509259261</v>
      </c>
      <c r="G1842" t="s">
        <v>16</v>
      </c>
      <c r="H1842" t="s">
        <v>289</v>
      </c>
      <c r="I1842" t="s">
        <v>103</v>
      </c>
      <c r="K1842">
        <v>28034</v>
      </c>
      <c r="L1842" t="s">
        <v>104</v>
      </c>
      <c r="M1842" t="s">
        <v>27</v>
      </c>
      <c r="N1842" t="s">
        <v>105</v>
      </c>
      <c r="O1842" t="s">
        <v>106</v>
      </c>
      <c r="P1842" s="14" t="str">
        <f t="shared" si="252"/>
        <v>Diego Freyre</v>
      </c>
      <c r="Q1842" s="14" t="str">
        <f t="shared" si="253"/>
        <v>Diego Freyre</v>
      </c>
      <c r="R1842" t="s">
        <v>33</v>
      </c>
      <c r="S1842" s="7">
        <f t="shared" si="254"/>
        <v>6</v>
      </c>
      <c r="T1842" s="7" t="str">
        <f t="shared" si="255"/>
        <v>Medium</v>
      </c>
      <c r="U1842" s="7" t="str">
        <f t="shared" si="256"/>
        <v>MEDIUM</v>
      </c>
      <c r="V1842" s="7" t="str">
        <f t="shared" si="257"/>
        <v>medium</v>
      </c>
      <c r="W1842" s="7" t="str">
        <f t="shared" si="258"/>
        <v>Medium</v>
      </c>
      <c r="X1842" s="9" t="str">
        <f>LEFT(A1842,2)</f>
        <v>10</v>
      </c>
      <c r="Y1842" s="9" t="str">
        <f>RIGHT(A1842,3)</f>
        <v>350</v>
      </c>
      <c r="Z1842" s="9" t="str">
        <f t="shared" si="259"/>
        <v>ge Car</v>
      </c>
      <c r="AA1842" s="9" t="str">
        <f t="shared" si="260"/>
        <v>ppe</v>
      </c>
    </row>
    <row r="1843" spans="1:27" x14ac:dyDescent="0.25">
      <c r="A1843">
        <v>10373</v>
      </c>
      <c r="B1843">
        <v>33</v>
      </c>
      <c r="C1843">
        <v>57.32</v>
      </c>
      <c r="D1843">
        <v>12</v>
      </c>
      <c r="E1843" s="1">
        <v>41185.008333333331</v>
      </c>
      <c r="F1843" s="1">
        <v>41185.681493055556</v>
      </c>
      <c r="G1843" t="s">
        <v>16</v>
      </c>
      <c r="H1843" t="s">
        <v>289</v>
      </c>
      <c r="I1843" t="s">
        <v>217</v>
      </c>
      <c r="K1843">
        <v>90110</v>
      </c>
      <c r="L1843" t="s">
        <v>76</v>
      </c>
      <c r="M1843" t="s">
        <v>27</v>
      </c>
      <c r="N1843" t="s">
        <v>218</v>
      </c>
      <c r="O1843" t="s">
        <v>219</v>
      </c>
      <c r="P1843" s="14" t="str">
        <f t="shared" si="252"/>
        <v>Pirkko Koskitalo</v>
      </c>
      <c r="Q1843" s="14" t="str">
        <f t="shared" si="253"/>
        <v>Pirkko Koskitalo</v>
      </c>
      <c r="R1843" t="s">
        <v>24</v>
      </c>
      <c r="S1843" s="7">
        <f t="shared" si="254"/>
        <v>5</v>
      </c>
      <c r="T1843" s="7" t="str">
        <f t="shared" si="255"/>
        <v>Small</v>
      </c>
      <c r="U1843" s="7" t="str">
        <f t="shared" si="256"/>
        <v>SMALL</v>
      </c>
      <c r="V1843" s="7" t="str">
        <f t="shared" si="257"/>
        <v>small</v>
      </c>
      <c r="W1843" s="7" t="str">
        <f t="shared" si="258"/>
        <v>Small</v>
      </c>
      <c r="X1843" s="9" t="str">
        <f>LEFT(A1843,2)</f>
        <v>10</v>
      </c>
      <c r="Y1843" s="9" t="str">
        <f>RIGHT(A1843,3)</f>
        <v>373</v>
      </c>
      <c r="Z1843" s="9" t="str">
        <f t="shared" si="259"/>
        <v>ge Car</v>
      </c>
      <c r="AA1843" s="9" t="str">
        <f t="shared" si="260"/>
        <v>ppe</v>
      </c>
    </row>
    <row r="1844" spans="1:27" x14ac:dyDescent="0.25">
      <c r="A1844">
        <v>10384</v>
      </c>
      <c r="B1844">
        <v>43</v>
      </c>
      <c r="C1844">
        <v>97.87</v>
      </c>
      <c r="D1844">
        <v>2</v>
      </c>
      <c r="E1844" s="1">
        <v>42652.977083333331</v>
      </c>
      <c r="F1844" s="1">
        <v>42655.357731481483</v>
      </c>
      <c r="G1844" t="s">
        <v>16</v>
      </c>
      <c r="H1844" t="s">
        <v>289</v>
      </c>
      <c r="I1844" t="s">
        <v>38</v>
      </c>
      <c r="J1844" t="s">
        <v>35</v>
      </c>
      <c r="L1844" t="s">
        <v>20</v>
      </c>
      <c r="M1844" t="s">
        <v>21</v>
      </c>
      <c r="N1844" t="s">
        <v>39</v>
      </c>
      <c r="O1844" t="s">
        <v>37</v>
      </c>
      <c r="P1844" s="14" t="str">
        <f t="shared" si="252"/>
        <v>Julie Brown</v>
      </c>
      <c r="Q1844" s="14" t="str">
        <f t="shared" si="253"/>
        <v>Julie Brown</v>
      </c>
      <c r="R1844" t="s">
        <v>33</v>
      </c>
      <c r="S1844" s="7">
        <f t="shared" si="254"/>
        <v>6</v>
      </c>
      <c r="T1844" s="7" t="str">
        <f t="shared" si="255"/>
        <v>Medium</v>
      </c>
      <c r="U1844" s="7" t="str">
        <f t="shared" si="256"/>
        <v>MEDIUM</v>
      </c>
      <c r="V1844" s="7" t="str">
        <f t="shared" si="257"/>
        <v>medium</v>
      </c>
      <c r="W1844" s="7" t="str">
        <f t="shared" si="258"/>
        <v>Medium</v>
      </c>
      <c r="X1844" s="9" t="str">
        <f>LEFT(A1844,2)</f>
        <v>10</v>
      </c>
      <c r="Y1844" s="9" t="str">
        <f>RIGHT(A1844,3)</f>
        <v>384</v>
      </c>
      <c r="Z1844" s="9" t="str">
        <f t="shared" si="259"/>
        <v>ge Car</v>
      </c>
      <c r="AA1844" s="9" t="str">
        <f t="shared" si="260"/>
        <v>ppe</v>
      </c>
    </row>
    <row r="1845" spans="1:27" x14ac:dyDescent="0.25">
      <c r="A1845">
        <v>10396</v>
      </c>
      <c r="B1845">
        <v>27</v>
      </c>
      <c r="C1845">
        <v>83.2</v>
      </c>
      <c r="D1845">
        <v>7</v>
      </c>
      <c r="E1845" s="1">
        <v>41514.995833333334</v>
      </c>
      <c r="F1845" s="1">
        <v>41517.415300925924</v>
      </c>
      <c r="G1845" t="s">
        <v>16</v>
      </c>
      <c r="H1845" t="s">
        <v>289</v>
      </c>
      <c r="I1845" t="s">
        <v>156</v>
      </c>
      <c r="J1845" t="s">
        <v>35</v>
      </c>
      <c r="K1845">
        <v>97562</v>
      </c>
      <c r="L1845" t="s">
        <v>20</v>
      </c>
      <c r="M1845" t="s">
        <v>21</v>
      </c>
      <c r="N1845" t="s">
        <v>157</v>
      </c>
      <c r="O1845" t="s">
        <v>158</v>
      </c>
      <c r="P1845" s="14" t="str">
        <f t="shared" si="252"/>
        <v>Valarie Nelson</v>
      </c>
      <c r="Q1845" s="14" t="str">
        <f t="shared" si="253"/>
        <v>Valarie Nelson</v>
      </c>
      <c r="R1845" t="s">
        <v>24</v>
      </c>
      <c r="S1845" s="7">
        <f t="shared" si="254"/>
        <v>5</v>
      </c>
      <c r="T1845" s="7" t="str">
        <f t="shared" si="255"/>
        <v>Small</v>
      </c>
      <c r="U1845" s="7" t="str">
        <f t="shared" si="256"/>
        <v>SMALL</v>
      </c>
      <c r="V1845" s="7" t="str">
        <f t="shared" si="257"/>
        <v>small</v>
      </c>
      <c r="W1845" s="7" t="str">
        <f t="shared" si="258"/>
        <v>Small</v>
      </c>
      <c r="X1845" s="9" t="str">
        <f>LEFT(A1845,2)</f>
        <v>10</v>
      </c>
      <c r="Y1845" s="9" t="str">
        <f>RIGHT(A1845,3)</f>
        <v>396</v>
      </c>
      <c r="Z1845" s="9" t="str">
        <f t="shared" si="259"/>
        <v>ge Car</v>
      </c>
      <c r="AA1845" s="9" t="str">
        <f t="shared" si="260"/>
        <v>ppe</v>
      </c>
    </row>
    <row r="1846" spans="1:27" x14ac:dyDescent="0.25">
      <c r="A1846">
        <v>10414</v>
      </c>
      <c r="B1846">
        <v>60</v>
      </c>
      <c r="C1846">
        <v>100</v>
      </c>
      <c r="D1846">
        <v>5</v>
      </c>
      <c r="E1846" s="1">
        <v>42508.938194444447</v>
      </c>
      <c r="F1846" s="1">
        <v>42510.298217592594</v>
      </c>
      <c r="G1846" t="s">
        <v>222</v>
      </c>
      <c r="H1846" t="s">
        <v>289</v>
      </c>
      <c r="I1846" t="s">
        <v>210</v>
      </c>
      <c r="J1846" t="s">
        <v>72</v>
      </c>
      <c r="K1846">
        <v>51003</v>
      </c>
      <c r="L1846" t="s">
        <v>20</v>
      </c>
      <c r="M1846" t="s">
        <v>21</v>
      </c>
      <c r="N1846" t="s">
        <v>211</v>
      </c>
      <c r="O1846" t="s">
        <v>42</v>
      </c>
      <c r="P1846" s="14" t="str">
        <f t="shared" si="252"/>
        <v>Juri Yoshido</v>
      </c>
      <c r="Q1846" s="14" t="str">
        <f t="shared" si="253"/>
        <v>Juri Yoshido</v>
      </c>
      <c r="R1846" t="s">
        <v>33</v>
      </c>
      <c r="S1846" s="7">
        <f t="shared" si="254"/>
        <v>6</v>
      </c>
      <c r="T1846" s="7" t="str">
        <f t="shared" si="255"/>
        <v>Medium</v>
      </c>
      <c r="U1846" s="7" t="str">
        <f t="shared" si="256"/>
        <v>MEDIUM</v>
      </c>
      <c r="V1846" s="7" t="str">
        <f t="shared" si="257"/>
        <v>medium</v>
      </c>
      <c r="W1846" s="7" t="str">
        <f t="shared" si="258"/>
        <v>Medium</v>
      </c>
      <c r="X1846" s="9" t="str">
        <f>LEFT(A1846,2)</f>
        <v>10</v>
      </c>
      <c r="Y1846" s="9" t="str">
        <f>RIGHT(A1846,3)</f>
        <v>414</v>
      </c>
      <c r="Z1846" s="9" t="str">
        <f t="shared" si="259"/>
        <v>ge Car</v>
      </c>
      <c r="AA1846" s="9" t="str">
        <f t="shared" si="260"/>
        <v>Hol</v>
      </c>
    </row>
    <row r="1847" spans="1:27" x14ac:dyDescent="0.25">
      <c r="A1847">
        <v>10110</v>
      </c>
      <c r="B1847">
        <v>27</v>
      </c>
      <c r="C1847">
        <v>73.62</v>
      </c>
      <c r="D1847">
        <v>12</v>
      </c>
      <c r="E1847" s="1">
        <v>41326.054861111108</v>
      </c>
      <c r="F1847" s="1">
        <v>41327.496030092596</v>
      </c>
      <c r="G1847" t="s">
        <v>16</v>
      </c>
      <c r="H1847" t="s">
        <v>107</v>
      </c>
      <c r="I1847" t="s">
        <v>265</v>
      </c>
      <c r="K1847" t="s">
        <v>266</v>
      </c>
      <c r="L1847" t="s">
        <v>99</v>
      </c>
      <c r="M1847" t="s">
        <v>27</v>
      </c>
      <c r="N1847" t="s">
        <v>267</v>
      </c>
      <c r="O1847" t="s">
        <v>55</v>
      </c>
      <c r="P1847" s="14" t="str">
        <f t="shared" si="252"/>
        <v>Victoria Ashworth</v>
      </c>
      <c r="Q1847" s="14" t="str">
        <f t="shared" si="253"/>
        <v>Victoria Ashworth</v>
      </c>
      <c r="R1847" t="s">
        <v>24</v>
      </c>
      <c r="S1847" s="7">
        <f t="shared" si="254"/>
        <v>5</v>
      </c>
      <c r="T1847" s="7" t="str">
        <f t="shared" si="255"/>
        <v>Small</v>
      </c>
      <c r="U1847" s="7" t="str">
        <f t="shared" si="256"/>
        <v>SMALL</v>
      </c>
      <c r="V1847" s="7" t="str">
        <f t="shared" si="257"/>
        <v>small</v>
      </c>
      <c r="W1847" s="7" t="str">
        <f t="shared" si="258"/>
        <v>Small</v>
      </c>
      <c r="X1847" s="9" t="str">
        <f>LEFT(A1847,2)</f>
        <v>10</v>
      </c>
      <c r="Y1847" s="9" t="str">
        <f>RIGHT(A1847,3)</f>
        <v>110</v>
      </c>
      <c r="Z1847" s="9" t="str">
        <f t="shared" si="259"/>
        <v>ic Car</v>
      </c>
      <c r="AA1847" s="9" t="str">
        <f t="shared" si="260"/>
        <v>ppe</v>
      </c>
    </row>
    <row r="1848" spans="1:27" x14ac:dyDescent="0.25">
      <c r="A1848">
        <v>10124</v>
      </c>
      <c r="B1848">
        <v>49</v>
      </c>
      <c r="C1848">
        <v>83.04</v>
      </c>
      <c r="D1848">
        <v>11</v>
      </c>
      <c r="E1848" s="1">
        <v>41185.998611111114</v>
      </c>
      <c r="F1848" s="1">
        <v>41188.303148148145</v>
      </c>
      <c r="G1848" t="s">
        <v>16</v>
      </c>
      <c r="H1848" t="s">
        <v>107</v>
      </c>
      <c r="I1848" t="s">
        <v>283</v>
      </c>
      <c r="J1848" t="s">
        <v>284</v>
      </c>
      <c r="K1848">
        <v>83030</v>
      </c>
      <c r="L1848" t="s">
        <v>20</v>
      </c>
      <c r="M1848" t="s">
        <v>21</v>
      </c>
      <c r="N1848" t="s">
        <v>67</v>
      </c>
      <c r="O1848" t="s">
        <v>221</v>
      </c>
      <c r="P1848" s="14" t="str">
        <f t="shared" si="252"/>
        <v>Sue King</v>
      </c>
      <c r="Q1848" s="14" t="str">
        <f t="shared" si="253"/>
        <v>Sue King</v>
      </c>
      <c r="R1848" t="s">
        <v>33</v>
      </c>
      <c r="S1848" s="7">
        <f t="shared" si="254"/>
        <v>6</v>
      </c>
      <c r="T1848" s="7" t="str">
        <f t="shared" si="255"/>
        <v>Medium</v>
      </c>
      <c r="U1848" s="7" t="str">
        <f t="shared" si="256"/>
        <v>MEDIUM</v>
      </c>
      <c r="V1848" s="7" t="str">
        <f t="shared" si="257"/>
        <v>medium</v>
      </c>
      <c r="W1848" s="7" t="str">
        <f t="shared" si="258"/>
        <v>Medium</v>
      </c>
      <c r="X1848" s="9" t="str">
        <f>LEFT(A1848,2)</f>
        <v>10</v>
      </c>
      <c r="Y1848" s="9" t="str">
        <f>RIGHT(A1848,3)</f>
        <v>124</v>
      </c>
      <c r="Z1848" s="9" t="str">
        <f t="shared" si="259"/>
        <v>ic Car</v>
      </c>
      <c r="AA1848" s="9" t="str">
        <f t="shared" si="260"/>
        <v>ppe</v>
      </c>
    </row>
    <row r="1849" spans="1:27" x14ac:dyDescent="0.25">
      <c r="A1849">
        <v>10148</v>
      </c>
      <c r="B1849">
        <v>31</v>
      </c>
      <c r="C1849">
        <v>73.62</v>
      </c>
      <c r="D1849">
        <v>5</v>
      </c>
      <c r="E1849" s="1">
        <v>41648.01666666667</v>
      </c>
      <c r="F1849" s="1">
        <v>41649.726018518515</v>
      </c>
      <c r="G1849" t="s">
        <v>16</v>
      </c>
      <c r="H1849" t="s">
        <v>107</v>
      </c>
      <c r="I1849" t="s">
        <v>163</v>
      </c>
      <c r="J1849" t="s">
        <v>91</v>
      </c>
      <c r="K1849">
        <v>2060</v>
      </c>
      <c r="L1849" t="s">
        <v>56</v>
      </c>
      <c r="M1849" t="s">
        <v>57</v>
      </c>
      <c r="N1849" t="s">
        <v>164</v>
      </c>
      <c r="O1849" t="s">
        <v>165</v>
      </c>
      <c r="P1849" s="14" t="str">
        <f t="shared" si="252"/>
        <v>Anna O'Hara</v>
      </c>
      <c r="Q1849" s="14" t="str">
        <f t="shared" si="253"/>
        <v>Anna O'Hara</v>
      </c>
      <c r="R1849" t="s">
        <v>24</v>
      </c>
      <c r="S1849" s="7">
        <f t="shared" si="254"/>
        <v>5</v>
      </c>
      <c r="T1849" s="7" t="str">
        <f t="shared" si="255"/>
        <v>Small</v>
      </c>
      <c r="U1849" s="7" t="str">
        <f t="shared" si="256"/>
        <v>SMALL</v>
      </c>
      <c r="V1849" s="7" t="str">
        <f t="shared" si="257"/>
        <v>small</v>
      </c>
      <c r="W1849" s="7" t="str">
        <f t="shared" si="258"/>
        <v>Small</v>
      </c>
      <c r="X1849" s="9" t="str">
        <f>LEFT(A1849,2)</f>
        <v>10</v>
      </c>
      <c r="Y1849" s="9" t="str">
        <f>RIGHT(A1849,3)</f>
        <v>148</v>
      </c>
      <c r="Z1849" s="9" t="str">
        <f t="shared" si="259"/>
        <v>ic Car</v>
      </c>
      <c r="AA1849" s="9" t="str">
        <f t="shared" si="260"/>
        <v>ppe</v>
      </c>
    </row>
    <row r="1850" spans="1:27" x14ac:dyDescent="0.25">
      <c r="A1850">
        <v>10161</v>
      </c>
      <c r="B1850">
        <v>20</v>
      </c>
      <c r="C1850">
        <v>77.05</v>
      </c>
      <c r="D1850">
        <v>4</v>
      </c>
      <c r="E1850" s="1">
        <v>41176.986805555556</v>
      </c>
      <c r="F1850" s="1">
        <v>41177.704062500001</v>
      </c>
      <c r="G1850" t="s">
        <v>16</v>
      </c>
      <c r="H1850" t="s">
        <v>107</v>
      </c>
      <c r="I1850" t="s">
        <v>268</v>
      </c>
      <c r="K1850">
        <v>8200</v>
      </c>
      <c r="L1850" t="s">
        <v>181</v>
      </c>
      <c r="M1850" t="s">
        <v>27</v>
      </c>
      <c r="N1850" t="s">
        <v>269</v>
      </c>
      <c r="O1850" t="s">
        <v>270</v>
      </c>
      <c r="P1850" s="14" t="str">
        <f t="shared" si="252"/>
        <v>Palle Ibsen</v>
      </c>
      <c r="Q1850" s="14" t="str">
        <f t="shared" si="253"/>
        <v>Palle Ibsen</v>
      </c>
      <c r="R1850" t="s">
        <v>24</v>
      </c>
      <c r="S1850" s="7">
        <f t="shared" si="254"/>
        <v>5</v>
      </c>
      <c r="T1850" s="7" t="str">
        <f t="shared" si="255"/>
        <v>Small</v>
      </c>
      <c r="U1850" s="7" t="str">
        <f t="shared" si="256"/>
        <v>SMALL</v>
      </c>
      <c r="V1850" s="7" t="str">
        <f t="shared" si="257"/>
        <v>small</v>
      </c>
      <c r="W1850" s="7" t="str">
        <f t="shared" si="258"/>
        <v>Small</v>
      </c>
      <c r="X1850" s="9" t="str">
        <f>LEFT(A1850,2)</f>
        <v>10</v>
      </c>
      <c r="Y1850" s="9" t="str">
        <f>RIGHT(A1850,3)</f>
        <v>161</v>
      </c>
      <c r="Z1850" s="9" t="str">
        <f t="shared" si="259"/>
        <v>ic Car</v>
      </c>
      <c r="AA1850" s="9" t="str">
        <f t="shared" si="260"/>
        <v>ppe</v>
      </c>
    </row>
    <row r="1851" spans="1:27" x14ac:dyDescent="0.25">
      <c r="A1851">
        <v>10172</v>
      </c>
      <c r="B1851">
        <v>24</v>
      </c>
      <c r="C1851">
        <v>81.33</v>
      </c>
      <c r="D1851">
        <v>2</v>
      </c>
      <c r="E1851" s="1">
        <v>41896.053472222222</v>
      </c>
      <c r="F1851" s="1">
        <v>41897.502129629633</v>
      </c>
      <c r="G1851" t="s">
        <v>16</v>
      </c>
      <c r="H1851" t="s">
        <v>107</v>
      </c>
      <c r="I1851" t="s">
        <v>65</v>
      </c>
      <c r="J1851" t="s">
        <v>66</v>
      </c>
      <c r="K1851">
        <v>97562</v>
      </c>
      <c r="L1851" t="s">
        <v>20</v>
      </c>
      <c r="M1851" t="s">
        <v>21</v>
      </c>
      <c r="N1851" t="s">
        <v>67</v>
      </c>
      <c r="O1851" t="s">
        <v>37</v>
      </c>
      <c r="P1851" s="14" t="str">
        <f t="shared" si="252"/>
        <v>Julie King</v>
      </c>
      <c r="Q1851" s="14" t="str">
        <f t="shared" si="253"/>
        <v>Julie King</v>
      </c>
      <c r="R1851" t="s">
        <v>24</v>
      </c>
      <c r="S1851" s="7">
        <f t="shared" si="254"/>
        <v>5</v>
      </c>
      <c r="T1851" s="7" t="str">
        <f t="shared" si="255"/>
        <v>Small</v>
      </c>
      <c r="U1851" s="7" t="str">
        <f t="shared" si="256"/>
        <v>SMALL</v>
      </c>
      <c r="V1851" s="7" t="str">
        <f t="shared" si="257"/>
        <v>small</v>
      </c>
      <c r="W1851" s="7" t="str">
        <f t="shared" si="258"/>
        <v>Small</v>
      </c>
      <c r="X1851" s="9" t="str">
        <f>LEFT(A1851,2)</f>
        <v>10</v>
      </c>
      <c r="Y1851" s="9" t="str">
        <f>RIGHT(A1851,3)</f>
        <v>172</v>
      </c>
      <c r="Z1851" s="9" t="str">
        <f t="shared" si="259"/>
        <v>ic Car</v>
      </c>
      <c r="AA1851" s="9" t="str">
        <f t="shared" si="260"/>
        <v>ppe</v>
      </c>
    </row>
    <row r="1852" spans="1:27" x14ac:dyDescent="0.25">
      <c r="A1852">
        <v>10182</v>
      </c>
      <c r="B1852">
        <v>33</v>
      </c>
      <c r="C1852">
        <v>94.17</v>
      </c>
      <c r="D1852">
        <v>15</v>
      </c>
      <c r="E1852" s="1">
        <v>41642.052083333336</v>
      </c>
      <c r="F1852" s="1">
        <v>41644.280740740738</v>
      </c>
      <c r="G1852" t="s">
        <v>16</v>
      </c>
      <c r="H1852" t="s">
        <v>107</v>
      </c>
      <c r="I1852" t="s">
        <v>156</v>
      </c>
      <c r="J1852" t="s">
        <v>35</v>
      </c>
      <c r="K1852">
        <v>97562</v>
      </c>
      <c r="L1852" t="s">
        <v>20</v>
      </c>
      <c r="M1852" t="s">
        <v>21</v>
      </c>
      <c r="N1852" t="s">
        <v>157</v>
      </c>
      <c r="O1852" t="s">
        <v>158</v>
      </c>
      <c r="P1852" s="14" t="str">
        <f t="shared" si="252"/>
        <v>Valarie Nelson</v>
      </c>
      <c r="Q1852" s="14" t="str">
        <f t="shared" si="253"/>
        <v>Valarie Nelson</v>
      </c>
      <c r="R1852" t="s">
        <v>33</v>
      </c>
      <c r="S1852" s="7">
        <f t="shared" si="254"/>
        <v>6</v>
      </c>
      <c r="T1852" s="7" t="str">
        <f t="shared" si="255"/>
        <v>Medium</v>
      </c>
      <c r="U1852" s="7" t="str">
        <f t="shared" si="256"/>
        <v>MEDIUM</v>
      </c>
      <c r="V1852" s="7" t="str">
        <f t="shared" si="257"/>
        <v>medium</v>
      </c>
      <c r="W1852" s="7" t="str">
        <f t="shared" si="258"/>
        <v>Medium</v>
      </c>
      <c r="X1852" s="9" t="str">
        <f>LEFT(A1852,2)</f>
        <v>10</v>
      </c>
      <c r="Y1852" s="9" t="str">
        <f>RIGHT(A1852,3)</f>
        <v>182</v>
      </c>
      <c r="Z1852" s="9" t="str">
        <f t="shared" si="259"/>
        <v>ic Car</v>
      </c>
      <c r="AA1852" s="9" t="str">
        <f t="shared" si="260"/>
        <v>ppe</v>
      </c>
    </row>
    <row r="1853" spans="1:27" x14ac:dyDescent="0.25">
      <c r="A1853">
        <v>10192</v>
      </c>
      <c r="B1853">
        <v>32</v>
      </c>
      <c r="C1853">
        <v>72.77</v>
      </c>
      <c r="D1853">
        <v>3</v>
      </c>
      <c r="E1853" s="1">
        <v>41316.015972222223</v>
      </c>
      <c r="F1853" s="1">
        <v>41316.712118055555</v>
      </c>
      <c r="G1853" t="s">
        <v>16</v>
      </c>
      <c r="H1853" t="s">
        <v>107</v>
      </c>
      <c r="I1853" t="s">
        <v>159</v>
      </c>
      <c r="J1853" t="s">
        <v>160</v>
      </c>
      <c r="K1853">
        <v>62005</v>
      </c>
      <c r="L1853" t="s">
        <v>20</v>
      </c>
      <c r="M1853" t="s">
        <v>21</v>
      </c>
      <c r="N1853" t="s">
        <v>36</v>
      </c>
      <c r="O1853" t="s">
        <v>158</v>
      </c>
      <c r="P1853" s="14" t="str">
        <f t="shared" si="252"/>
        <v>Valarie Young</v>
      </c>
      <c r="Q1853" s="14" t="str">
        <f t="shared" si="253"/>
        <v>Valarie Young</v>
      </c>
      <c r="R1853" t="s">
        <v>24</v>
      </c>
      <c r="S1853" s="7">
        <f t="shared" si="254"/>
        <v>5</v>
      </c>
      <c r="T1853" s="7" t="str">
        <f t="shared" si="255"/>
        <v>Small</v>
      </c>
      <c r="U1853" s="7" t="str">
        <f t="shared" si="256"/>
        <v>SMALL</v>
      </c>
      <c r="V1853" s="7" t="str">
        <f t="shared" si="257"/>
        <v>small</v>
      </c>
      <c r="W1853" s="7" t="str">
        <f t="shared" si="258"/>
        <v>Small</v>
      </c>
      <c r="X1853" s="9" t="str">
        <f>LEFT(A1853,2)</f>
        <v>10</v>
      </c>
      <c r="Y1853" s="9" t="str">
        <f>RIGHT(A1853,3)</f>
        <v>192</v>
      </c>
      <c r="Z1853" s="9" t="str">
        <f t="shared" si="259"/>
        <v>ic Car</v>
      </c>
      <c r="AA1853" s="9" t="str">
        <f t="shared" si="260"/>
        <v>ppe</v>
      </c>
    </row>
    <row r="1854" spans="1:27" x14ac:dyDescent="0.25">
      <c r="A1854">
        <v>10204</v>
      </c>
      <c r="B1854">
        <v>40</v>
      </c>
      <c r="C1854">
        <v>79.62</v>
      </c>
      <c r="D1854">
        <v>9</v>
      </c>
      <c r="E1854" s="1">
        <v>42494.986111111109</v>
      </c>
      <c r="F1854" s="1">
        <v>42497.5465625</v>
      </c>
      <c r="G1854" t="s">
        <v>16</v>
      </c>
      <c r="H1854" t="s">
        <v>107</v>
      </c>
      <c r="I1854" t="s">
        <v>18</v>
      </c>
      <c r="J1854" t="s">
        <v>19</v>
      </c>
      <c r="K1854">
        <v>10022</v>
      </c>
      <c r="L1854" t="s">
        <v>20</v>
      </c>
      <c r="M1854" t="s">
        <v>21</v>
      </c>
      <c r="N1854" t="s">
        <v>36</v>
      </c>
      <c r="O1854" t="s">
        <v>258</v>
      </c>
      <c r="P1854" s="14" t="str">
        <f t="shared" si="252"/>
        <v>Jeff Young</v>
      </c>
      <c r="Q1854" s="14" t="str">
        <f t="shared" si="253"/>
        <v>Jeff Young</v>
      </c>
      <c r="R1854" t="s">
        <v>33</v>
      </c>
      <c r="S1854" s="7">
        <f t="shared" si="254"/>
        <v>6</v>
      </c>
      <c r="T1854" s="7" t="str">
        <f t="shared" si="255"/>
        <v>Medium</v>
      </c>
      <c r="U1854" s="7" t="str">
        <f t="shared" si="256"/>
        <v>MEDIUM</v>
      </c>
      <c r="V1854" s="7" t="str">
        <f t="shared" si="257"/>
        <v>medium</v>
      </c>
      <c r="W1854" s="7" t="str">
        <f t="shared" si="258"/>
        <v>Medium</v>
      </c>
      <c r="X1854" s="9" t="str">
        <f>LEFT(A1854,2)</f>
        <v>10</v>
      </c>
      <c r="Y1854" s="9" t="str">
        <f>RIGHT(A1854,3)</f>
        <v>204</v>
      </c>
      <c r="Z1854" s="9" t="str">
        <f t="shared" si="259"/>
        <v>ic Car</v>
      </c>
      <c r="AA1854" s="9" t="str">
        <f t="shared" si="260"/>
        <v>ppe</v>
      </c>
    </row>
    <row r="1855" spans="1:27" x14ac:dyDescent="0.25">
      <c r="A1855">
        <v>10212</v>
      </c>
      <c r="B1855">
        <v>27</v>
      </c>
      <c r="C1855">
        <v>79.62</v>
      </c>
      <c r="D1855">
        <v>2</v>
      </c>
      <c r="E1855" s="1">
        <v>42043.96875</v>
      </c>
      <c r="F1855" s="1">
        <v>42045.598634259259</v>
      </c>
      <c r="G1855" t="s">
        <v>16</v>
      </c>
      <c r="H1855" t="s">
        <v>107</v>
      </c>
      <c r="I1855" t="s">
        <v>103</v>
      </c>
      <c r="K1855">
        <v>28034</v>
      </c>
      <c r="L1855" t="s">
        <v>104</v>
      </c>
      <c r="M1855" t="s">
        <v>27</v>
      </c>
      <c r="N1855" t="s">
        <v>105</v>
      </c>
      <c r="O1855" t="s">
        <v>106</v>
      </c>
      <c r="P1855" s="14" t="str">
        <f t="shared" si="252"/>
        <v>Diego Freyre</v>
      </c>
      <c r="Q1855" s="14" t="str">
        <f t="shared" si="253"/>
        <v>Diego Freyre</v>
      </c>
      <c r="R1855" t="s">
        <v>24</v>
      </c>
      <c r="S1855" s="7">
        <f t="shared" si="254"/>
        <v>5</v>
      </c>
      <c r="T1855" s="7" t="str">
        <f t="shared" si="255"/>
        <v>Small</v>
      </c>
      <c r="U1855" s="7" t="str">
        <f t="shared" si="256"/>
        <v>SMALL</v>
      </c>
      <c r="V1855" s="7" t="str">
        <f t="shared" si="257"/>
        <v>small</v>
      </c>
      <c r="W1855" s="7" t="str">
        <f t="shared" si="258"/>
        <v>Small</v>
      </c>
      <c r="X1855" s="9" t="str">
        <f>LEFT(A1855,2)</f>
        <v>10</v>
      </c>
      <c r="Y1855" s="9" t="str">
        <f>RIGHT(A1855,3)</f>
        <v>212</v>
      </c>
      <c r="Z1855" s="9" t="str">
        <f t="shared" si="259"/>
        <v>ic Car</v>
      </c>
      <c r="AA1855" s="9" t="str">
        <f t="shared" si="260"/>
        <v>ppe</v>
      </c>
    </row>
    <row r="1856" spans="1:27" x14ac:dyDescent="0.25">
      <c r="A1856">
        <v>10227</v>
      </c>
      <c r="B1856">
        <v>40</v>
      </c>
      <c r="C1856">
        <v>79.62</v>
      </c>
      <c r="D1856">
        <v>15</v>
      </c>
      <c r="E1856" s="1">
        <v>41665.98333333333</v>
      </c>
      <c r="F1856" s="1">
        <v>41667.715428240743</v>
      </c>
      <c r="G1856" t="s">
        <v>16</v>
      </c>
      <c r="H1856" t="s">
        <v>107</v>
      </c>
      <c r="I1856" t="s">
        <v>127</v>
      </c>
      <c r="K1856">
        <v>69004</v>
      </c>
      <c r="L1856" t="s">
        <v>26</v>
      </c>
      <c r="M1856" t="s">
        <v>27</v>
      </c>
      <c r="N1856" t="s">
        <v>128</v>
      </c>
      <c r="O1856" t="s">
        <v>129</v>
      </c>
      <c r="P1856" s="14" t="str">
        <f t="shared" si="252"/>
        <v>Mary Saveley</v>
      </c>
      <c r="Q1856" s="14" t="str">
        <f t="shared" si="253"/>
        <v>Mary Saveley</v>
      </c>
      <c r="R1856" t="s">
        <v>33</v>
      </c>
      <c r="S1856" s="7">
        <f t="shared" si="254"/>
        <v>6</v>
      </c>
      <c r="T1856" s="7" t="str">
        <f t="shared" si="255"/>
        <v>Medium</v>
      </c>
      <c r="U1856" s="7" t="str">
        <f t="shared" si="256"/>
        <v>MEDIUM</v>
      </c>
      <c r="V1856" s="7" t="str">
        <f t="shared" si="257"/>
        <v>medium</v>
      </c>
      <c r="W1856" s="7" t="str">
        <f t="shared" si="258"/>
        <v>Medium</v>
      </c>
      <c r="X1856" s="9" t="str">
        <f>LEFT(A1856,2)</f>
        <v>10</v>
      </c>
      <c r="Y1856" s="9" t="str">
        <f>RIGHT(A1856,3)</f>
        <v>227</v>
      </c>
      <c r="Z1856" s="9" t="str">
        <f t="shared" si="259"/>
        <v>ic Car</v>
      </c>
      <c r="AA1856" s="9" t="str">
        <f t="shared" si="260"/>
        <v>ppe</v>
      </c>
    </row>
    <row r="1857" spans="1:27" x14ac:dyDescent="0.25">
      <c r="A1857">
        <v>10241</v>
      </c>
      <c r="B1857">
        <v>26</v>
      </c>
      <c r="C1857">
        <v>81.33</v>
      </c>
      <c r="D1857">
        <v>7</v>
      </c>
      <c r="E1857" s="1">
        <v>41589.068749999999</v>
      </c>
      <c r="F1857" s="1">
        <v>41591.725381944445</v>
      </c>
      <c r="G1857" t="s">
        <v>16</v>
      </c>
      <c r="H1857" t="s">
        <v>107</v>
      </c>
      <c r="I1857" t="s">
        <v>280</v>
      </c>
      <c r="K1857">
        <v>67000</v>
      </c>
      <c r="L1857" t="s">
        <v>26</v>
      </c>
      <c r="M1857" t="s">
        <v>27</v>
      </c>
      <c r="N1857" t="s">
        <v>281</v>
      </c>
      <c r="O1857" t="s">
        <v>282</v>
      </c>
      <c r="P1857" s="14" t="str">
        <f t="shared" si="252"/>
        <v>Frederique Citeaux</v>
      </c>
      <c r="Q1857" s="14" t="str">
        <f t="shared" si="253"/>
        <v>Frederique Citeaux</v>
      </c>
      <c r="R1857" t="s">
        <v>24</v>
      </c>
      <c r="S1857" s="7">
        <f t="shared" si="254"/>
        <v>5</v>
      </c>
      <c r="T1857" s="7" t="str">
        <f t="shared" si="255"/>
        <v>Small</v>
      </c>
      <c r="U1857" s="7" t="str">
        <f t="shared" si="256"/>
        <v>SMALL</v>
      </c>
      <c r="V1857" s="7" t="str">
        <f t="shared" si="257"/>
        <v>small</v>
      </c>
      <c r="W1857" s="7" t="str">
        <f t="shared" si="258"/>
        <v>Small</v>
      </c>
      <c r="X1857" s="9" t="str">
        <f>LEFT(A1857,2)</f>
        <v>10</v>
      </c>
      <c r="Y1857" s="9" t="str">
        <f>RIGHT(A1857,3)</f>
        <v>241</v>
      </c>
      <c r="Z1857" s="9" t="str">
        <f t="shared" si="259"/>
        <v>ic Car</v>
      </c>
      <c r="AA1857" s="9" t="str">
        <f t="shared" si="260"/>
        <v>ppe</v>
      </c>
    </row>
    <row r="1858" spans="1:27" x14ac:dyDescent="0.25">
      <c r="A1858">
        <v>10267</v>
      </c>
      <c r="B1858">
        <v>44</v>
      </c>
      <c r="C1858">
        <v>96.74</v>
      </c>
      <c r="D1858">
        <v>4</v>
      </c>
      <c r="E1858" s="1">
        <v>42177.058333333334</v>
      </c>
      <c r="F1858" s="1">
        <v>42178.018726851849</v>
      </c>
      <c r="G1858" t="s">
        <v>16</v>
      </c>
      <c r="H1858" t="s">
        <v>107</v>
      </c>
      <c r="I1858" t="s">
        <v>18</v>
      </c>
      <c r="J1858" t="s">
        <v>19</v>
      </c>
      <c r="K1858">
        <v>10022</v>
      </c>
      <c r="L1858" t="s">
        <v>20</v>
      </c>
      <c r="M1858" t="s">
        <v>21</v>
      </c>
      <c r="N1858" t="s">
        <v>36</v>
      </c>
      <c r="O1858" t="s">
        <v>258</v>
      </c>
      <c r="P1858" s="14" t="str">
        <f t="shared" si="252"/>
        <v>Jeff Young</v>
      </c>
      <c r="Q1858" s="14" t="str">
        <f t="shared" si="253"/>
        <v>Jeff Young</v>
      </c>
      <c r="R1858" t="s">
        <v>33</v>
      </c>
      <c r="S1858" s="7">
        <f t="shared" si="254"/>
        <v>6</v>
      </c>
      <c r="T1858" s="7" t="str">
        <f t="shared" si="255"/>
        <v>Medium</v>
      </c>
      <c r="U1858" s="7" t="str">
        <f t="shared" si="256"/>
        <v>MEDIUM</v>
      </c>
      <c r="V1858" s="7" t="str">
        <f t="shared" si="257"/>
        <v>medium</v>
      </c>
      <c r="W1858" s="7" t="str">
        <f t="shared" si="258"/>
        <v>Medium</v>
      </c>
      <c r="X1858" s="9" t="str">
        <f>LEFT(A1858,2)</f>
        <v>10</v>
      </c>
      <c r="Y1858" s="9" t="str">
        <f>RIGHT(A1858,3)</f>
        <v>267</v>
      </c>
      <c r="Z1858" s="9" t="str">
        <f t="shared" si="259"/>
        <v>ic Car</v>
      </c>
      <c r="AA1858" s="9" t="str">
        <f t="shared" si="260"/>
        <v>ppe</v>
      </c>
    </row>
    <row r="1859" spans="1:27" x14ac:dyDescent="0.25">
      <c r="A1859">
        <v>10279</v>
      </c>
      <c r="B1859">
        <v>33</v>
      </c>
      <c r="C1859">
        <v>71.06</v>
      </c>
      <c r="D1859">
        <v>4</v>
      </c>
      <c r="E1859" s="1">
        <v>41748.015277777777</v>
      </c>
      <c r="F1859" s="1">
        <v>41749.005486111113</v>
      </c>
      <c r="G1859" t="s">
        <v>16</v>
      </c>
      <c r="H1859" t="s">
        <v>107</v>
      </c>
      <c r="I1859" t="s">
        <v>103</v>
      </c>
      <c r="K1859">
        <v>28034</v>
      </c>
      <c r="L1859" t="s">
        <v>104</v>
      </c>
      <c r="M1859" t="s">
        <v>27</v>
      </c>
      <c r="N1859" t="s">
        <v>105</v>
      </c>
      <c r="O1859" t="s">
        <v>106</v>
      </c>
      <c r="P1859" s="14" t="str">
        <f t="shared" ref="P1859:P1922" si="261">CONCATENATE(O1859," ",N1859)</f>
        <v>Diego Freyre</v>
      </c>
      <c r="Q1859" s="14" t="str">
        <f t="shared" ref="Q1859:Q1922" si="262">O1859&amp;" "&amp;N1859</f>
        <v>Diego Freyre</v>
      </c>
      <c r="R1859" t="s">
        <v>24</v>
      </c>
      <c r="S1859" s="7">
        <f t="shared" ref="S1859:S1922" si="263">LEN(R1859)</f>
        <v>5</v>
      </c>
      <c r="T1859" s="7" t="str">
        <f t="shared" ref="T1859:T1922" si="264">TRIM(R1859)</f>
        <v>Small</v>
      </c>
      <c r="U1859" s="7" t="str">
        <f t="shared" ref="U1859:U1922" si="265">UPPER(T1859)</f>
        <v>SMALL</v>
      </c>
      <c r="V1859" s="7" t="str">
        <f t="shared" ref="V1859:V1922" si="266">LOWER(U1859)</f>
        <v>small</v>
      </c>
      <c r="W1859" s="7" t="str">
        <f t="shared" ref="W1859:W1922" si="267">PROPER(V1859)</f>
        <v>Small</v>
      </c>
      <c r="X1859" s="9" t="str">
        <f>LEFT(A1859,2)</f>
        <v>10</v>
      </c>
      <c r="Y1859" s="9" t="str">
        <f>RIGHT(A1859,3)</f>
        <v>279</v>
      </c>
      <c r="Z1859" s="9" t="str">
        <f t="shared" ref="Z1859:Z1922" si="268">MID(H1859,6,6)</f>
        <v>ic Car</v>
      </c>
      <c r="AA1859" s="9" t="str">
        <f t="shared" ref="AA1859:AA1922" si="269">MID(G1859,4,3)</f>
        <v>ppe</v>
      </c>
    </row>
    <row r="1860" spans="1:27" x14ac:dyDescent="0.25">
      <c r="A1860">
        <v>10288</v>
      </c>
      <c r="B1860">
        <v>34</v>
      </c>
      <c r="C1860">
        <v>68.489999999999995</v>
      </c>
      <c r="D1860">
        <v>10</v>
      </c>
      <c r="E1860" s="1">
        <v>41507.04583333333</v>
      </c>
      <c r="F1860" s="1">
        <v>41509.755682870367</v>
      </c>
      <c r="G1860" t="s">
        <v>16</v>
      </c>
      <c r="H1860" t="s">
        <v>107</v>
      </c>
      <c r="I1860" t="s">
        <v>115</v>
      </c>
      <c r="K1860">
        <v>69045</v>
      </c>
      <c r="L1860" t="s">
        <v>115</v>
      </c>
      <c r="M1860" t="s">
        <v>57</v>
      </c>
      <c r="N1860" t="s">
        <v>230</v>
      </c>
      <c r="O1860" t="s">
        <v>231</v>
      </c>
      <c r="P1860" s="14" t="str">
        <f t="shared" si="261"/>
        <v>Wendy Victorino</v>
      </c>
      <c r="Q1860" s="14" t="str">
        <f t="shared" si="262"/>
        <v>Wendy Victorino</v>
      </c>
      <c r="R1860" t="s">
        <v>24</v>
      </c>
      <c r="S1860" s="7">
        <f t="shared" si="263"/>
        <v>5</v>
      </c>
      <c r="T1860" s="7" t="str">
        <f t="shared" si="264"/>
        <v>Small</v>
      </c>
      <c r="U1860" s="7" t="str">
        <f t="shared" si="265"/>
        <v>SMALL</v>
      </c>
      <c r="V1860" s="7" t="str">
        <f t="shared" si="266"/>
        <v>small</v>
      </c>
      <c r="W1860" s="7" t="str">
        <f t="shared" si="267"/>
        <v>Small</v>
      </c>
      <c r="X1860" s="9" t="str">
        <f>LEFT(A1860,2)</f>
        <v>10</v>
      </c>
      <c r="Y1860" s="9" t="str">
        <f>RIGHT(A1860,3)</f>
        <v>288</v>
      </c>
      <c r="Z1860" s="9" t="str">
        <f t="shared" si="268"/>
        <v>ic Car</v>
      </c>
      <c r="AA1860" s="9" t="str">
        <f t="shared" si="269"/>
        <v>ppe</v>
      </c>
    </row>
    <row r="1861" spans="1:27" x14ac:dyDescent="0.25">
      <c r="A1861">
        <v>10302</v>
      </c>
      <c r="B1861">
        <v>48</v>
      </c>
      <c r="C1861">
        <v>74.48</v>
      </c>
      <c r="D1861">
        <v>6</v>
      </c>
      <c r="E1861" s="1">
        <v>41221.033333333333</v>
      </c>
      <c r="F1861" s="1">
        <v>41221.594826388886</v>
      </c>
      <c r="G1861" t="s">
        <v>16</v>
      </c>
      <c r="H1861" t="s">
        <v>107</v>
      </c>
      <c r="I1861" t="s">
        <v>97</v>
      </c>
      <c r="K1861" t="s">
        <v>98</v>
      </c>
      <c r="L1861" t="s">
        <v>99</v>
      </c>
      <c r="M1861" t="s">
        <v>27</v>
      </c>
      <c r="N1861" t="s">
        <v>100</v>
      </c>
      <c r="O1861" t="s">
        <v>101</v>
      </c>
      <c r="P1861" s="14" t="str">
        <f t="shared" si="261"/>
        <v>Elizabeth Devon</v>
      </c>
      <c r="Q1861" s="14" t="str">
        <f t="shared" si="262"/>
        <v>Elizabeth Devon</v>
      </c>
      <c r="R1861" t="s">
        <v>33</v>
      </c>
      <c r="S1861" s="7">
        <f t="shared" si="263"/>
        <v>6</v>
      </c>
      <c r="T1861" s="7" t="str">
        <f t="shared" si="264"/>
        <v>Medium</v>
      </c>
      <c r="U1861" s="7" t="str">
        <f t="shared" si="265"/>
        <v>MEDIUM</v>
      </c>
      <c r="V1861" s="7" t="str">
        <f t="shared" si="266"/>
        <v>medium</v>
      </c>
      <c r="W1861" s="7" t="str">
        <f t="shared" si="267"/>
        <v>Medium</v>
      </c>
      <c r="X1861" s="9" t="str">
        <f>LEFT(A1861,2)</f>
        <v>10</v>
      </c>
      <c r="Y1861" s="9" t="str">
        <f>RIGHT(A1861,3)</f>
        <v>302</v>
      </c>
      <c r="Z1861" s="9" t="str">
        <f t="shared" si="268"/>
        <v>ic Car</v>
      </c>
      <c r="AA1861" s="9" t="str">
        <f t="shared" si="269"/>
        <v>ppe</v>
      </c>
    </row>
    <row r="1862" spans="1:27" x14ac:dyDescent="0.25">
      <c r="A1862">
        <v>10311</v>
      </c>
      <c r="B1862">
        <v>25</v>
      </c>
      <c r="C1862">
        <v>83.04</v>
      </c>
      <c r="D1862">
        <v>5</v>
      </c>
      <c r="E1862" s="1">
        <v>42296.089583333334</v>
      </c>
      <c r="F1862" s="1">
        <v>42298.390706018516</v>
      </c>
      <c r="G1862" t="s">
        <v>16</v>
      </c>
      <c r="H1862" t="s">
        <v>107</v>
      </c>
      <c r="I1862" t="s">
        <v>103</v>
      </c>
      <c r="K1862">
        <v>28034</v>
      </c>
      <c r="L1862" t="s">
        <v>104</v>
      </c>
      <c r="M1862" t="s">
        <v>27</v>
      </c>
      <c r="N1862" t="s">
        <v>105</v>
      </c>
      <c r="O1862" t="s">
        <v>106</v>
      </c>
      <c r="P1862" s="14" t="str">
        <f t="shared" si="261"/>
        <v>Diego Freyre</v>
      </c>
      <c r="Q1862" s="14" t="str">
        <f t="shared" si="262"/>
        <v>Diego Freyre</v>
      </c>
      <c r="R1862" t="s">
        <v>24</v>
      </c>
      <c r="S1862" s="7">
        <f t="shared" si="263"/>
        <v>5</v>
      </c>
      <c r="T1862" s="7" t="str">
        <f t="shared" si="264"/>
        <v>Small</v>
      </c>
      <c r="U1862" s="7" t="str">
        <f t="shared" si="265"/>
        <v>SMALL</v>
      </c>
      <c r="V1862" s="7" t="str">
        <f t="shared" si="266"/>
        <v>small</v>
      </c>
      <c r="W1862" s="7" t="str">
        <f t="shared" si="267"/>
        <v>Small</v>
      </c>
      <c r="X1862" s="9" t="str">
        <f>LEFT(A1862,2)</f>
        <v>10</v>
      </c>
      <c r="Y1862" s="9" t="str">
        <f>RIGHT(A1862,3)</f>
        <v>311</v>
      </c>
      <c r="Z1862" s="9" t="str">
        <f t="shared" si="268"/>
        <v>ic Car</v>
      </c>
      <c r="AA1862" s="9" t="str">
        <f t="shared" si="269"/>
        <v>ppe</v>
      </c>
    </row>
    <row r="1863" spans="1:27" x14ac:dyDescent="0.25">
      <c r="A1863">
        <v>10321</v>
      </c>
      <c r="B1863">
        <v>39</v>
      </c>
      <c r="C1863">
        <v>84.75</v>
      </c>
      <c r="D1863">
        <v>2</v>
      </c>
      <c r="E1863" s="1">
        <v>42790.952777777777</v>
      </c>
      <c r="F1863" s="1">
        <v>42793.134074074071</v>
      </c>
      <c r="G1863" t="s">
        <v>16</v>
      </c>
      <c r="H1863" t="s">
        <v>107</v>
      </c>
      <c r="I1863" t="s">
        <v>94</v>
      </c>
      <c r="J1863" t="s">
        <v>72</v>
      </c>
      <c r="K1863">
        <v>50553</v>
      </c>
      <c r="L1863" t="s">
        <v>20</v>
      </c>
      <c r="M1863" t="s">
        <v>21</v>
      </c>
      <c r="N1863" t="s">
        <v>95</v>
      </c>
      <c r="O1863" t="s">
        <v>96</v>
      </c>
      <c r="P1863" s="14" t="str">
        <f t="shared" si="261"/>
        <v>Violeta Benitez</v>
      </c>
      <c r="Q1863" s="14" t="str">
        <f t="shared" si="262"/>
        <v>Violeta Benitez</v>
      </c>
      <c r="R1863" t="s">
        <v>33</v>
      </c>
      <c r="S1863" s="7">
        <f t="shared" si="263"/>
        <v>6</v>
      </c>
      <c r="T1863" s="7" t="str">
        <f t="shared" si="264"/>
        <v>Medium</v>
      </c>
      <c r="U1863" s="7" t="str">
        <f t="shared" si="265"/>
        <v>MEDIUM</v>
      </c>
      <c r="V1863" s="7" t="str">
        <f t="shared" si="266"/>
        <v>medium</v>
      </c>
      <c r="W1863" s="7" t="str">
        <f t="shared" si="267"/>
        <v>Medium</v>
      </c>
      <c r="X1863" s="9" t="str">
        <f>LEFT(A1863,2)</f>
        <v>10</v>
      </c>
      <c r="Y1863" s="9" t="str">
        <f>RIGHT(A1863,3)</f>
        <v>321</v>
      </c>
      <c r="Z1863" s="9" t="str">
        <f t="shared" si="268"/>
        <v>ic Car</v>
      </c>
      <c r="AA1863" s="9" t="str">
        <f t="shared" si="269"/>
        <v>ppe</v>
      </c>
    </row>
    <row r="1864" spans="1:27" x14ac:dyDescent="0.25">
      <c r="A1864">
        <v>10332</v>
      </c>
      <c r="B1864">
        <v>45</v>
      </c>
      <c r="C1864">
        <v>34.19</v>
      </c>
      <c r="D1864">
        <v>12</v>
      </c>
      <c r="E1864" s="1">
        <v>42881.953472222223</v>
      </c>
      <c r="F1864" s="1">
        <v>42882.155138888891</v>
      </c>
      <c r="G1864" t="s">
        <v>16</v>
      </c>
      <c r="H1864" t="s">
        <v>107</v>
      </c>
      <c r="I1864" t="s">
        <v>265</v>
      </c>
      <c r="K1864" t="s">
        <v>266</v>
      </c>
      <c r="L1864" t="s">
        <v>99</v>
      </c>
      <c r="M1864" t="s">
        <v>27</v>
      </c>
      <c r="N1864" t="s">
        <v>267</v>
      </c>
      <c r="O1864" t="s">
        <v>55</v>
      </c>
      <c r="P1864" s="14" t="str">
        <f t="shared" si="261"/>
        <v>Victoria Ashworth</v>
      </c>
      <c r="Q1864" s="14" t="str">
        <f t="shared" si="262"/>
        <v>Victoria Ashworth</v>
      </c>
      <c r="R1864" t="s">
        <v>24</v>
      </c>
      <c r="S1864" s="7">
        <f t="shared" si="263"/>
        <v>5</v>
      </c>
      <c r="T1864" s="7" t="str">
        <f t="shared" si="264"/>
        <v>Small</v>
      </c>
      <c r="U1864" s="7" t="str">
        <f t="shared" si="265"/>
        <v>SMALL</v>
      </c>
      <c r="V1864" s="7" t="str">
        <f t="shared" si="266"/>
        <v>small</v>
      </c>
      <c r="W1864" s="7" t="str">
        <f t="shared" si="267"/>
        <v>Small</v>
      </c>
      <c r="X1864" s="9" t="str">
        <f>LEFT(A1864,2)</f>
        <v>10</v>
      </c>
      <c r="Y1864" s="9" t="str">
        <f>RIGHT(A1864,3)</f>
        <v>332</v>
      </c>
      <c r="Z1864" s="9" t="str">
        <f t="shared" si="268"/>
        <v>ic Car</v>
      </c>
      <c r="AA1864" s="9" t="str">
        <f t="shared" si="269"/>
        <v>ppe</v>
      </c>
    </row>
    <row r="1865" spans="1:27" x14ac:dyDescent="0.25">
      <c r="A1865">
        <v>10346</v>
      </c>
      <c r="B1865">
        <v>24</v>
      </c>
      <c r="C1865">
        <v>100</v>
      </c>
      <c r="D1865">
        <v>2</v>
      </c>
      <c r="E1865" s="1">
        <v>41817.977777777778</v>
      </c>
      <c r="F1865" s="1">
        <v>41820.002685185187</v>
      </c>
      <c r="G1865" t="s">
        <v>16</v>
      </c>
      <c r="H1865" t="s">
        <v>107</v>
      </c>
      <c r="I1865" t="s">
        <v>283</v>
      </c>
      <c r="J1865" t="s">
        <v>284</v>
      </c>
      <c r="K1865">
        <v>83030</v>
      </c>
      <c r="L1865" t="s">
        <v>20</v>
      </c>
      <c r="M1865" t="s">
        <v>21</v>
      </c>
      <c r="N1865" t="s">
        <v>67</v>
      </c>
      <c r="O1865" t="s">
        <v>221</v>
      </c>
      <c r="P1865" s="14" t="str">
        <f t="shared" si="261"/>
        <v>Sue King</v>
      </c>
      <c r="Q1865" s="14" t="str">
        <f t="shared" si="262"/>
        <v>Sue King</v>
      </c>
      <c r="R1865" t="s">
        <v>33</v>
      </c>
      <c r="S1865" s="7">
        <f t="shared" si="263"/>
        <v>6</v>
      </c>
      <c r="T1865" s="7" t="str">
        <f t="shared" si="264"/>
        <v>Medium</v>
      </c>
      <c r="U1865" s="7" t="str">
        <f t="shared" si="265"/>
        <v>MEDIUM</v>
      </c>
      <c r="V1865" s="7" t="str">
        <f t="shared" si="266"/>
        <v>medium</v>
      </c>
      <c r="W1865" s="7" t="str">
        <f t="shared" si="267"/>
        <v>Medium</v>
      </c>
      <c r="X1865" s="9" t="str">
        <f>LEFT(A1865,2)</f>
        <v>10</v>
      </c>
      <c r="Y1865" s="9" t="str">
        <f>RIGHT(A1865,3)</f>
        <v>346</v>
      </c>
      <c r="Z1865" s="9" t="str">
        <f t="shared" si="268"/>
        <v>ic Car</v>
      </c>
      <c r="AA1865" s="9" t="str">
        <f t="shared" si="269"/>
        <v>ppe</v>
      </c>
    </row>
    <row r="1866" spans="1:27" x14ac:dyDescent="0.25">
      <c r="A1866">
        <v>10368</v>
      </c>
      <c r="B1866">
        <v>46</v>
      </c>
      <c r="C1866">
        <v>79.62</v>
      </c>
      <c r="D1866">
        <v>1</v>
      </c>
      <c r="E1866" s="1">
        <v>41134.992361111108</v>
      </c>
      <c r="F1866" s="1">
        <v>41136.954525462963</v>
      </c>
      <c r="G1866" t="s">
        <v>16</v>
      </c>
      <c r="H1866" t="s">
        <v>107</v>
      </c>
      <c r="I1866" t="s">
        <v>156</v>
      </c>
      <c r="J1866" t="s">
        <v>35</v>
      </c>
      <c r="K1866">
        <v>97562</v>
      </c>
      <c r="L1866" t="s">
        <v>20</v>
      </c>
      <c r="M1866" t="s">
        <v>21</v>
      </c>
      <c r="N1866" t="s">
        <v>157</v>
      </c>
      <c r="O1866" t="s">
        <v>158</v>
      </c>
      <c r="P1866" s="14" t="str">
        <f t="shared" si="261"/>
        <v>Valarie Nelson</v>
      </c>
      <c r="Q1866" s="14" t="str">
        <f t="shared" si="262"/>
        <v>Valarie Nelson</v>
      </c>
      <c r="R1866" t="s">
        <v>33</v>
      </c>
      <c r="S1866" s="7">
        <f t="shared" si="263"/>
        <v>6</v>
      </c>
      <c r="T1866" s="7" t="str">
        <f t="shared" si="264"/>
        <v>Medium</v>
      </c>
      <c r="U1866" s="7" t="str">
        <f t="shared" si="265"/>
        <v>MEDIUM</v>
      </c>
      <c r="V1866" s="7" t="str">
        <f t="shared" si="266"/>
        <v>medium</v>
      </c>
      <c r="W1866" s="7" t="str">
        <f t="shared" si="267"/>
        <v>Medium</v>
      </c>
      <c r="X1866" s="9" t="str">
        <f>LEFT(A1866,2)</f>
        <v>10</v>
      </c>
      <c r="Y1866" s="9" t="str">
        <f>RIGHT(A1866,3)</f>
        <v>368</v>
      </c>
      <c r="Z1866" s="9" t="str">
        <f t="shared" si="268"/>
        <v>ic Car</v>
      </c>
      <c r="AA1866" s="9" t="str">
        <f t="shared" si="269"/>
        <v>ppe</v>
      </c>
    </row>
    <row r="1867" spans="1:27" x14ac:dyDescent="0.25">
      <c r="A1867">
        <v>10380</v>
      </c>
      <c r="B1867">
        <v>44</v>
      </c>
      <c r="C1867">
        <v>79.06</v>
      </c>
      <c r="D1867">
        <v>9</v>
      </c>
      <c r="E1867" s="1">
        <v>41311.025000000001</v>
      </c>
      <c r="F1867" s="1">
        <v>41312.433321759258</v>
      </c>
      <c r="G1867" t="s">
        <v>16</v>
      </c>
      <c r="H1867" t="s">
        <v>107</v>
      </c>
      <c r="I1867" t="s">
        <v>103</v>
      </c>
      <c r="K1867">
        <v>28034</v>
      </c>
      <c r="L1867" t="s">
        <v>104</v>
      </c>
      <c r="M1867" t="s">
        <v>27</v>
      </c>
      <c r="N1867" t="s">
        <v>105</v>
      </c>
      <c r="O1867" t="s">
        <v>106</v>
      </c>
      <c r="P1867" s="14" t="str">
        <f t="shared" si="261"/>
        <v>Diego Freyre</v>
      </c>
      <c r="Q1867" s="14" t="str">
        <f t="shared" si="262"/>
        <v>Diego Freyre</v>
      </c>
      <c r="R1867" t="s">
        <v>33</v>
      </c>
      <c r="S1867" s="7">
        <f t="shared" si="263"/>
        <v>6</v>
      </c>
      <c r="T1867" s="7" t="str">
        <f t="shared" si="264"/>
        <v>Medium</v>
      </c>
      <c r="U1867" s="7" t="str">
        <f t="shared" si="265"/>
        <v>MEDIUM</v>
      </c>
      <c r="V1867" s="7" t="str">
        <f t="shared" si="266"/>
        <v>medium</v>
      </c>
      <c r="W1867" s="7" t="str">
        <f t="shared" si="267"/>
        <v>Medium</v>
      </c>
      <c r="X1867" s="9" t="str">
        <f>LEFT(A1867,2)</f>
        <v>10</v>
      </c>
      <c r="Y1867" s="9" t="str">
        <f>RIGHT(A1867,3)</f>
        <v>380</v>
      </c>
      <c r="Z1867" s="9" t="str">
        <f t="shared" si="268"/>
        <v>ic Car</v>
      </c>
      <c r="AA1867" s="9" t="str">
        <f t="shared" si="269"/>
        <v>ppe</v>
      </c>
    </row>
    <row r="1868" spans="1:27" x14ac:dyDescent="0.25">
      <c r="A1868">
        <v>10407</v>
      </c>
      <c r="B1868">
        <v>13</v>
      </c>
      <c r="C1868">
        <v>81.33</v>
      </c>
      <c r="D1868">
        <v>7</v>
      </c>
      <c r="E1868" s="1">
        <v>42413.01666666667</v>
      </c>
      <c r="F1868" s="1">
        <v>42415.033993055556</v>
      </c>
      <c r="G1868" t="s">
        <v>222</v>
      </c>
      <c r="H1868" t="s">
        <v>107</v>
      </c>
      <c r="I1868" t="s">
        <v>220</v>
      </c>
      <c r="J1868" t="s">
        <v>35</v>
      </c>
      <c r="K1868">
        <v>94217</v>
      </c>
      <c r="L1868" t="s">
        <v>20</v>
      </c>
      <c r="M1868" t="s">
        <v>21</v>
      </c>
      <c r="N1868" t="s">
        <v>60</v>
      </c>
      <c r="O1868" t="s">
        <v>221</v>
      </c>
      <c r="P1868" s="14" t="str">
        <f t="shared" si="261"/>
        <v>Sue Frick</v>
      </c>
      <c r="Q1868" s="14" t="str">
        <f t="shared" si="262"/>
        <v>Sue Frick</v>
      </c>
      <c r="R1868" t="s">
        <v>24</v>
      </c>
      <c r="S1868" s="7">
        <f t="shared" si="263"/>
        <v>5</v>
      </c>
      <c r="T1868" s="7" t="str">
        <f t="shared" si="264"/>
        <v>Small</v>
      </c>
      <c r="U1868" s="7" t="str">
        <f t="shared" si="265"/>
        <v>SMALL</v>
      </c>
      <c r="V1868" s="7" t="str">
        <f t="shared" si="266"/>
        <v>small</v>
      </c>
      <c r="W1868" s="7" t="str">
        <f t="shared" si="267"/>
        <v>Small</v>
      </c>
      <c r="X1868" s="9" t="str">
        <f>LEFT(A1868,2)</f>
        <v>10</v>
      </c>
      <c r="Y1868" s="9" t="str">
        <f>RIGHT(A1868,3)</f>
        <v>407</v>
      </c>
      <c r="Z1868" s="9" t="str">
        <f t="shared" si="268"/>
        <v>ic Car</v>
      </c>
      <c r="AA1868" s="9" t="str">
        <f t="shared" si="269"/>
        <v>Hol</v>
      </c>
    </row>
    <row r="1869" spans="1:27" x14ac:dyDescent="0.25">
      <c r="A1869">
        <v>10420</v>
      </c>
      <c r="B1869">
        <v>35</v>
      </c>
      <c r="C1869">
        <v>96.74</v>
      </c>
      <c r="D1869">
        <v>10</v>
      </c>
      <c r="E1869" s="1">
        <v>41783.065972222219</v>
      </c>
      <c r="F1869" s="1">
        <v>41783.786215277774</v>
      </c>
      <c r="G1869" t="s">
        <v>171</v>
      </c>
      <c r="H1869" t="s">
        <v>107</v>
      </c>
      <c r="I1869" t="s">
        <v>90</v>
      </c>
      <c r="J1869" t="s">
        <v>91</v>
      </c>
      <c r="K1869">
        <v>2067</v>
      </c>
      <c r="L1869" t="s">
        <v>56</v>
      </c>
      <c r="M1869" t="s">
        <v>57</v>
      </c>
      <c r="N1869" t="s">
        <v>92</v>
      </c>
      <c r="O1869" t="s">
        <v>93</v>
      </c>
      <c r="P1869" s="14" t="str">
        <f t="shared" si="261"/>
        <v>Adrian Huxley</v>
      </c>
      <c r="Q1869" s="14" t="str">
        <f t="shared" si="262"/>
        <v>Adrian Huxley</v>
      </c>
      <c r="R1869" t="s">
        <v>33</v>
      </c>
      <c r="S1869" s="7">
        <f t="shared" si="263"/>
        <v>6</v>
      </c>
      <c r="T1869" s="7" t="str">
        <f t="shared" si="264"/>
        <v>Medium</v>
      </c>
      <c r="U1869" s="7" t="str">
        <f t="shared" si="265"/>
        <v>MEDIUM</v>
      </c>
      <c r="V1869" s="7" t="str">
        <f t="shared" si="266"/>
        <v>medium</v>
      </c>
      <c r="W1869" s="7" t="str">
        <f t="shared" si="267"/>
        <v>Medium</v>
      </c>
      <c r="X1869" s="9" t="str">
        <f>LEFT(A1869,2)</f>
        <v>10</v>
      </c>
      <c r="Y1869" s="9" t="str">
        <f>RIGHT(A1869,3)</f>
        <v>420</v>
      </c>
      <c r="Z1869" s="9" t="str">
        <f t="shared" si="268"/>
        <v>ic Car</v>
      </c>
      <c r="AA1869" s="9" t="str">
        <f t="shared" si="269"/>
        <v>Pro</v>
      </c>
    </row>
    <row r="1870" spans="1:27" x14ac:dyDescent="0.25">
      <c r="A1870">
        <v>10108</v>
      </c>
      <c r="B1870">
        <v>30</v>
      </c>
      <c r="C1870">
        <v>63.07</v>
      </c>
      <c r="D1870">
        <v>5</v>
      </c>
      <c r="E1870" s="1">
        <v>42061.984722222223</v>
      </c>
      <c r="F1870" s="1">
        <v>42062.891643518517</v>
      </c>
      <c r="G1870" t="s">
        <v>16</v>
      </c>
      <c r="H1870" t="s">
        <v>107</v>
      </c>
      <c r="I1870" t="s">
        <v>232</v>
      </c>
      <c r="K1870" t="s">
        <v>233</v>
      </c>
      <c r="L1870" t="s">
        <v>234</v>
      </c>
      <c r="M1870" t="s">
        <v>116</v>
      </c>
      <c r="N1870" t="s">
        <v>235</v>
      </c>
      <c r="O1870" t="s">
        <v>236</v>
      </c>
      <c r="P1870" s="14" t="str">
        <f t="shared" si="261"/>
        <v>Arnold Cruz</v>
      </c>
      <c r="Q1870" s="14" t="str">
        <f t="shared" si="262"/>
        <v>Arnold Cruz</v>
      </c>
      <c r="R1870" t="s">
        <v>24</v>
      </c>
      <c r="S1870" s="7">
        <f t="shared" si="263"/>
        <v>5</v>
      </c>
      <c r="T1870" s="7" t="str">
        <f t="shared" si="264"/>
        <v>Small</v>
      </c>
      <c r="U1870" s="7" t="str">
        <f t="shared" si="265"/>
        <v>SMALL</v>
      </c>
      <c r="V1870" s="7" t="str">
        <f t="shared" si="266"/>
        <v>small</v>
      </c>
      <c r="W1870" s="7" t="str">
        <f t="shared" si="267"/>
        <v>Small</v>
      </c>
      <c r="X1870" s="9" t="str">
        <f>LEFT(A1870,2)</f>
        <v>10</v>
      </c>
      <c r="Y1870" s="9" t="str">
        <f>RIGHT(A1870,3)</f>
        <v>108</v>
      </c>
      <c r="Z1870" s="9" t="str">
        <f t="shared" si="268"/>
        <v>ic Car</v>
      </c>
      <c r="AA1870" s="9" t="str">
        <f t="shared" si="269"/>
        <v>ppe</v>
      </c>
    </row>
    <row r="1871" spans="1:27" x14ac:dyDescent="0.25">
      <c r="A1871">
        <v>10122</v>
      </c>
      <c r="B1871">
        <v>34</v>
      </c>
      <c r="C1871">
        <v>50.21</v>
      </c>
      <c r="D1871">
        <v>9</v>
      </c>
      <c r="E1871" s="1">
        <v>42339.070138888892</v>
      </c>
      <c r="F1871" s="1">
        <v>42340.001550925925</v>
      </c>
      <c r="G1871" t="s">
        <v>16</v>
      </c>
      <c r="H1871" t="s">
        <v>107</v>
      </c>
      <c r="I1871" t="s">
        <v>237</v>
      </c>
      <c r="K1871">
        <v>13008</v>
      </c>
      <c r="L1871" t="s">
        <v>26</v>
      </c>
      <c r="M1871" t="s">
        <v>27</v>
      </c>
      <c r="N1871" t="s">
        <v>238</v>
      </c>
      <c r="O1871" t="s">
        <v>239</v>
      </c>
      <c r="P1871" s="14" t="str">
        <f t="shared" si="261"/>
        <v>Laurence Lebihan</v>
      </c>
      <c r="Q1871" s="14" t="str">
        <f t="shared" si="262"/>
        <v>Laurence Lebihan</v>
      </c>
      <c r="R1871" t="s">
        <v>24</v>
      </c>
      <c r="S1871" s="7">
        <f t="shared" si="263"/>
        <v>5</v>
      </c>
      <c r="T1871" s="7" t="str">
        <f t="shared" si="264"/>
        <v>Small</v>
      </c>
      <c r="U1871" s="7" t="str">
        <f t="shared" si="265"/>
        <v>SMALL</v>
      </c>
      <c r="V1871" s="7" t="str">
        <f t="shared" si="266"/>
        <v>small</v>
      </c>
      <c r="W1871" s="7" t="str">
        <f t="shared" si="267"/>
        <v>Small</v>
      </c>
      <c r="X1871" s="9" t="str">
        <f>LEFT(A1871,2)</f>
        <v>10</v>
      </c>
      <c r="Y1871" s="9" t="str">
        <f>RIGHT(A1871,3)</f>
        <v>122</v>
      </c>
      <c r="Z1871" s="9" t="str">
        <f t="shared" si="268"/>
        <v>ic Car</v>
      </c>
      <c r="AA1871" s="9" t="str">
        <f t="shared" si="269"/>
        <v>ppe</v>
      </c>
    </row>
    <row r="1872" spans="1:27" x14ac:dyDescent="0.25">
      <c r="A1872">
        <v>10135</v>
      </c>
      <c r="B1872">
        <v>27</v>
      </c>
      <c r="C1872">
        <v>66.13</v>
      </c>
      <c r="D1872">
        <v>6</v>
      </c>
      <c r="E1872" s="1">
        <v>41785.068055555559</v>
      </c>
      <c r="F1872" s="1">
        <v>41785.347442129627</v>
      </c>
      <c r="G1872" t="s">
        <v>16</v>
      </c>
      <c r="H1872" t="s">
        <v>107</v>
      </c>
      <c r="I1872" t="s">
        <v>156</v>
      </c>
      <c r="J1872" t="s">
        <v>35</v>
      </c>
      <c r="K1872">
        <v>97562</v>
      </c>
      <c r="L1872" t="s">
        <v>20</v>
      </c>
      <c r="M1872" t="s">
        <v>21</v>
      </c>
      <c r="N1872" t="s">
        <v>157</v>
      </c>
      <c r="O1872" t="s">
        <v>158</v>
      </c>
      <c r="P1872" s="14" t="str">
        <f t="shared" si="261"/>
        <v>Valarie Nelson</v>
      </c>
      <c r="Q1872" s="14" t="str">
        <f t="shared" si="262"/>
        <v>Valarie Nelson</v>
      </c>
      <c r="R1872" t="s">
        <v>24</v>
      </c>
      <c r="S1872" s="7">
        <f t="shared" si="263"/>
        <v>5</v>
      </c>
      <c r="T1872" s="7" t="str">
        <f t="shared" si="264"/>
        <v>Small</v>
      </c>
      <c r="U1872" s="7" t="str">
        <f t="shared" si="265"/>
        <v>SMALL</v>
      </c>
      <c r="V1872" s="7" t="str">
        <f t="shared" si="266"/>
        <v>small</v>
      </c>
      <c r="W1872" s="7" t="str">
        <f t="shared" si="267"/>
        <v>Small</v>
      </c>
      <c r="X1872" s="9" t="str">
        <f>LEFT(A1872,2)</f>
        <v>10</v>
      </c>
      <c r="Y1872" s="9" t="str">
        <f>RIGHT(A1872,3)</f>
        <v>135</v>
      </c>
      <c r="Z1872" s="9" t="str">
        <f t="shared" si="268"/>
        <v>ic Car</v>
      </c>
      <c r="AA1872" s="9" t="str">
        <f t="shared" si="269"/>
        <v>ppe</v>
      </c>
    </row>
    <row r="1873" spans="1:27" x14ac:dyDescent="0.25">
      <c r="A1873">
        <v>10147</v>
      </c>
      <c r="B1873">
        <v>30</v>
      </c>
      <c r="C1873">
        <v>68.58</v>
      </c>
      <c r="D1873">
        <v>6</v>
      </c>
      <c r="E1873" s="1">
        <v>41669.076388888891</v>
      </c>
      <c r="F1873" s="1">
        <v>41669.711284722223</v>
      </c>
      <c r="G1873" t="s">
        <v>16</v>
      </c>
      <c r="H1873" t="s">
        <v>107</v>
      </c>
      <c r="I1873" t="s">
        <v>161</v>
      </c>
      <c r="J1873" t="s">
        <v>72</v>
      </c>
      <c r="K1873">
        <v>58339</v>
      </c>
      <c r="L1873" t="s">
        <v>20</v>
      </c>
      <c r="M1873" t="s">
        <v>21</v>
      </c>
      <c r="N1873" t="s">
        <v>157</v>
      </c>
      <c r="O1873" t="s">
        <v>162</v>
      </c>
      <c r="P1873" s="14" t="str">
        <f t="shared" si="261"/>
        <v>Allen Nelson</v>
      </c>
      <c r="Q1873" s="14" t="str">
        <f t="shared" si="262"/>
        <v>Allen Nelson</v>
      </c>
      <c r="R1873" t="s">
        <v>24</v>
      </c>
      <c r="S1873" s="7">
        <f t="shared" si="263"/>
        <v>5</v>
      </c>
      <c r="T1873" s="7" t="str">
        <f t="shared" si="264"/>
        <v>Small</v>
      </c>
      <c r="U1873" s="7" t="str">
        <f t="shared" si="265"/>
        <v>SMALL</v>
      </c>
      <c r="V1873" s="7" t="str">
        <f t="shared" si="266"/>
        <v>small</v>
      </c>
      <c r="W1873" s="7" t="str">
        <f t="shared" si="267"/>
        <v>Small</v>
      </c>
      <c r="X1873" s="9" t="str">
        <f>LEFT(A1873,2)</f>
        <v>10</v>
      </c>
      <c r="Y1873" s="9" t="str">
        <f>RIGHT(A1873,3)</f>
        <v>147</v>
      </c>
      <c r="Z1873" s="9" t="str">
        <f t="shared" si="268"/>
        <v>ic Car</v>
      </c>
      <c r="AA1873" s="9" t="str">
        <f t="shared" si="269"/>
        <v>ppe</v>
      </c>
    </row>
    <row r="1874" spans="1:27" x14ac:dyDescent="0.25">
      <c r="A1874">
        <v>10159</v>
      </c>
      <c r="B1874">
        <v>50</v>
      </c>
      <c r="C1874">
        <v>69.8</v>
      </c>
      <c r="D1874">
        <v>1</v>
      </c>
      <c r="E1874" s="1">
        <v>41696.018055555556</v>
      </c>
      <c r="F1874" s="1">
        <v>41698.814166666663</v>
      </c>
      <c r="G1874" t="s">
        <v>16</v>
      </c>
      <c r="H1874" t="s">
        <v>107</v>
      </c>
      <c r="I1874" t="s">
        <v>38</v>
      </c>
      <c r="J1874" t="s">
        <v>35</v>
      </c>
      <c r="L1874" t="s">
        <v>20</v>
      </c>
      <c r="M1874" t="s">
        <v>21</v>
      </c>
      <c r="N1874" t="s">
        <v>39</v>
      </c>
      <c r="O1874" t="s">
        <v>37</v>
      </c>
      <c r="P1874" s="14" t="str">
        <f t="shared" si="261"/>
        <v>Julie Brown</v>
      </c>
      <c r="Q1874" s="14" t="str">
        <f t="shared" si="262"/>
        <v>Julie Brown</v>
      </c>
      <c r="R1874" t="s">
        <v>33</v>
      </c>
      <c r="S1874" s="7">
        <f t="shared" si="263"/>
        <v>6</v>
      </c>
      <c r="T1874" s="7" t="str">
        <f t="shared" si="264"/>
        <v>Medium</v>
      </c>
      <c r="U1874" s="7" t="str">
        <f t="shared" si="265"/>
        <v>MEDIUM</v>
      </c>
      <c r="V1874" s="7" t="str">
        <f t="shared" si="266"/>
        <v>medium</v>
      </c>
      <c r="W1874" s="7" t="str">
        <f t="shared" si="267"/>
        <v>Medium</v>
      </c>
      <c r="X1874" s="9" t="str">
        <f>LEFT(A1874,2)</f>
        <v>10</v>
      </c>
      <c r="Y1874" s="9" t="str">
        <f>RIGHT(A1874,3)</f>
        <v>159</v>
      </c>
      <c r="Z1874" s="9" t="str">
        <f t="shared" si="268"/>
        <v>ic Car</v>
      </c>
      <c r="AA1874" s="9" t="str">
        <f t="shared" si="269"/>
        <v>ppe</v>
      </c>
    </row>
    <row r="1875" spans="1:27" x14ac:dyDescent="0.25">
      <c r="A1875">
        <v>10169</v>
      </c>
      <c r="B1875">
        <v>34</v>
      </c>
      <c r="C1875">
        <v>50.21</v>
      </c>
      <c r="D1875">
        <v>1</v>
      </c>
      <c r="E1875" s="1">
        <v>41032.029166666667</v>
      </c>
      <c r="F1875" s="1">
        <v>41032.274861111109</v>
      </c>
      <c r="G1875" t="s">
        <v>16</v>
      </c>
      <c r="H1875" t="s">
        <v>107</v>
      </c>
      <c r="I1875" t="s">
        <v>163</v>
      </c>
      <c r="J1875" t="s">
        <v>91</v>
      </c>
      <c r="K1875">
        <v>2060</v>
      </c>
      <c r="L1875" t="s">
        <v>56</v>
      </c>
      <c r="M1875" t="s">
        <v>57</v>
      </c>
      <c r="N1875" t="s">
        <v>164</v>
      </c>
      <c r="O1875" t="s">
        <v>165</v>
      </c>
      <c r="P1875" s="14" t="str">
        <f t="shared" si="261"/>
        <v>Anna O'Hara</v>
      </c>
      <c r="Q1875" s="14" t="str">
        <f t="shared" si="262"/>
        <v>Anna O'Hara</v>
      </c>
      <c r="R1875" t="s">
        <v>24</v>
      </c>
      <c r="S1875" s="7">
        <f t="shared" si="263"/>
        <v>5</v>
      </c>
      <c r="T1875" s="7" t="str">
        <f t="shared" si="264"/>
        <v>Small</v>
      </c>
      <c r="U1875" s="7" t="str">
        <f t="shared" si="265"/>
        <v>SMALL</v>
      </c>
      <c r="V1875" s="7" t="str">
        <f t="shared" si="266"/>
        <v>small</v>
      </c>
      <c r="W1875" s="7" t="str">
        <f t="shared" si="267"/>
        <v>Small</v>
      </c>
      <c r="X1875" s="9" t="str">
        <f>LEFT(A1875,2)</f>
        <v>10</v>
      </c>
      <c r="Y1875" s="9" t="str">
        <f>RIGHT(A1875,3)</f>
        <v>169</v>
      </c>
      <c r="Z1875" s="9" t="str">
        <f t="shared" si="268"/>
        <v>ic Car</v>
      </c>
      <c r="AA1875" s="9" t="str">
        <f t="shared" si="269"/>
        <v>ppe</v>
      </c>
    </row>
    <row r="1876" spans="1:27" x14ac:dyDescent="0.25">
      <c r="A1876">
        <v>10181</v>
      </c>
      <c r="B1876">
        <v>23</v>
      </c>
      <c r="C1876">
        <v>65.52</v>
      </c>
      <c r="D1876">
        <v>13</v>
      </c>
      <c r="E1876" s="1">
        <v>41306.018750000003</v>
      </c>
      <c r="F1876" s="1">
        <v>41307.226504629631</v>
      </c>
      <c r="G1876" t="s">
        <v>16</v>
      </c>
      <c r="H1876" t="s">
        <v>107</v>
      </c>
      <c r="I1876" t="s">
        <v>46</v>
      </c>
      <c r="K1876" t="s">
        <v>47</v>
      </c>
      <c r="L1876" t="s">
        <v>48</v>
      </c>
      <c r="M1876" t="s">
        <v>27</v>
      </c>
      <c r="N1876" t="s">
        <v>49</v>
      </c>
      <c r="O1876" t="s">
        <v>50</v>
      </c>
      <c r="P1876" s="14" t="str">
        <f t="shared" si="261"/>
        <v>Veysel Oeztan</v>
      </c>
      <c r="Q1876" s="14" t="str">
        <f t="shared" si="262"/>
        <v>Veysel Oeztan</v>
      </c>
      <c r="R1876" t="s">
        <v>24</v>
      </c>
      <c r="S1876" s="7">
        <f t="shared" si="263"/>
        <v>5</v>
      </c>
      <c r="T1876" s="7" t="str">
        <f t="shared" si="264"/>
        <v>Small</v>
      </c>
      <c r="U1876" s="7" t="str">
        <f t="shared" si="265"/>
        <v>SMALL</v>
      </c>
      <c r="V1876" s="7" t="str">
        <f t="shared" si="266"/>
        <v>small</v>
      </c>
      <c r="W1876" s="7" t="str">
        <f t="shared" si="267"/>
        <v>Small</v>
      </c>
      <c r="X1876" s="9" t="str">
        <f>LEFT(A1876,2)</f>
        <v>10</v>
      </c>
      <c r="Y1876" s="9" t="str">
        <f>RIGHT(A1876,3)</f>
        <v>181</v>
      </c>
      <c r="Z1876" s="9" t="str">
        <f t="shared" si="268"/>
        <v>ic Car</v>
      </c>
      <c r="AA1876" s="9" t="str">
        <f t="shared" si="269"/>
        <v>ppe</v>
      </c>
    </row>
    <row r="1877" spans="1:27" x14ac:dyDescent="0.25">
      <c r="A1877">
        <v>10191</v>
      </c>
      <c r="B1877">
        <v>48</v>
      </c>
      <c r="C1877">
        <v>60.01</v>
      </c>
      <c r="D1877">
        <v>2</v>
      </c>
      <c r="E1877" s="1">
        <v>42698.970138888886</v>
      </c>
      <c r="F1877" s="1">
        <v>42701.475555555553</v>
      </c>
      <c r="G1877" t="s">
        <v>16</v>
      </c>
      <c r="H1877" t="s">
        <v>107</v>
      </c>
      <c r="I1877" t="s">
        <v>240</v>
      </c>
      <c r="K1877">
        <v>50739</v>
      </c>
      <c r="L1877" t="s">
        <v>241</v>
      </c>
      <c r="M1877" t="s">
        <v>27</v>
      </c>
      <c r="N1877" t="s">
        <v>242</v>
      </c>
      <c r="O1877" t="s">
        <v>243</v>
      </c>
      <c r="P1877" s="14" t="str">
        <f t="shared" si="261"/>
        <v>Henriette Pfalzheim</v>
      </c>
      <c r="Q1877" s="14" t="str">
        <f t="shared" si="262"/>
        <v>Henriette Pfalzheim</v>
      </c>
      <c r="R1877" t="s">
        <v>24</v>
      </c>
      <c r="S1877" s="7">
        <f t="shared" si="263"/>
        <v>5</v>
      </c>
      <c r="T1877" s="7" t="str">
        <f t="shared" si="264"/>
        <v>Small</v>
      </c>
      <c r="U1877" s="7" t="str">
        <f t="shared" si="265"/>
        <v>SMALL</v>
      </c>
      <c r="V1877" s="7" t="str">
        <f t="shared" si="266"/>
        <v>small</v>
      </c>
      <c r="W1877" s="7" t="str">
        <f t="shared" si="267"/>
        <v>Small</v>
      </c>
      <c r="X1877" s="9" t="str">
        <f>LEFT(A1877,2)</f>
        <v>10</v>
      </c>
      <c r="Y1877" s="9" t="str">
        <f>RIGHT(A1877,3)</f>
        <v>191</v>
      </c>
      <c r="Z1877" s="9" t="str">
        <f t="shared" si="268"/>
        <v>ic Car</v>
      </c>
      <c r="AA1877" s="9" t="str">
        <f t="shared" si="269"/>
        <v>ppe</v>
      </c>
    </row>
    <row r="1878" spans="1:27" x14ac:dyDescent="0.25">
      <c r="A1878">
        <v>10203</v>
      </c>
      <c r="B1878">
        <v>34</v>
      </c>
      <c r="C1878">
        <v>64.900000000000006</v>
      </c>
      <c r="D1878">
        <v>7</v>
      </c>
      <c r="E1878" s="1">
        <v>41526.013888888891</v>
      </c>
      <c r="F1878" s="1">
        <v>41528.96261574074</v>
      </c>
      <c r="G1878" t="s">
        <v>16</v>
      </c>
      <c r="H1878" t="s">
        <v>107</v>
      </c>
      <c r="I1878" t="s">
        <v>103</v>
      </c>
      <c r="K1878">
        <v>28034</v>
      </c>
      <c r="L1878" t="s">
        <v>104</v>
      </c>
      <c r="M1878" t="s">
        <v>27</v>
      </c>
      <c r="N1878" t="s">
        <v>105</v>
      </c>
      <c r="O1878" t="s">
        <v>106</v>
      </c>
      <c r="P1878" s="14" t="str">
        <f t="shared" si="261"/>
        <v>Diego Freyre</v>
      </c>
      <c r="Q1878" s="14" t="str">
        <f t="shared" si="262"/>
        <v>Diego Freyre</v>
      </c>
      <c r="R1878" t="s">
        <v>24</v>
      </c>
      <c r="S1878" s="7">
        <f t="shared" si="263"/>
        <v>5</v>
      </c>
      <c r="T1878" s="7" t="str">
        <f t="shared" si="264"/>
        <v>Small</v>
      </c>
      <c r="U1878" s="7" t="str">
        <f t="shared" si="265"/>
        <v>SMALL</v>
      </c>
      <c r="V1878" s="7" t="str">
        <f t="shared" si="266"/>
        <v>small</v>
      </c>
      <c r="W1878" s="7" t="str">
        <f t="shared" si="267"/>
        <v>Small</v>
      </c>
      <c r="X1878" s="9" t="str">
        <f>LEFT(A1878,2)</f>
        <v>10</v>
      </c>
      <c r="Y1878" s="9" t="str">
        <f>RIGHT(A1878,3)</f>
        <v>203</v>
      </c>
      <c r="Z1878" s="9" t="str">
        <f t="shared" si="268"/>
        <v>ic Car</v>
      </c>
      <c r="AA1878" s="9" t="str">
        <f t="shared" si="269"/>
        <v>ppe</v>
      </c>
    </row>
    <row r="1879" spans="1:27" x14ac:dyDescent="0.25">
      <c r="A1879">
        <v>10211</v>
      </c>
      <c r="B1879">
        <v>48</v>
      </c>
      <c r="C1879">
        <v>48.98</v>
      </c>
      <c r="D1879">
        <v>1</v>
      </c>
      <c r="E1879" s="1">
        <v>41800.995833333334</v>
      </c>
      <c r="F1879" s="1">
        <v>41802.066099537034</v>
      </c>
      <c r="G1879" t="s">
        <v>16</v>
      </c>
      <c r="H1879" t="s">
        <v>107</v>
      </c>
      <c r="I1879" t="s">
        <v>30</v>
      </c>
      <c r="K1879">
        <v>75016</v>
      </c>
      <c r="L1879" t="s">
        <v>26</v>
      </c>
      <c r="M1879" t="s">
        <v>27</v>
      </c>
      <c r="N1879" t="s">
        <v>52</v>
      </c>
      <c r="O1879" t="s">
        <v>53</v>
      </c>
      <c r="P1879" s="14" t="str">
        <f t="shared" si="261"/>
        <v>Dominique Perrier</v>
      </c>
      <c r="Q1879" s="14" t="str">
        <f t="shared" si="262"/>
        <v>Dominique Perrier</v>
      </c>
      <c r="R1879" t="s">
        <v>24</v>
      </c>
      <c r="S1879" s="7">
        <f t="shared" si="263"/>
        <v>5</v>
      </c>
      <c r="T1879" s="7" t="str">
        <f t="shared" si="264"/>
        <v>Small</v>
      </c>
      <c r="U1879" s="7" t="str">
        <f t="shared" si="265"/>
        <v>SMALL</v>
      </c>
      <c r="V1879" s="7" t="str">
        <f t="shared" si="266"/>
        <v>small</v>
      </c>
      <c r="W1879" s="7" t="str">
        <f t="shared" si="267"/>
        <v>Small</v>
      </c>
      <c r="X1879" s="9" t="str">
        <f>LEFT(A1879,2)</f>
        <v>10</v>
      </c>
      <c r="Y1879" s="9" t="str">
        <f>RIGHT(A1879,3)</f>
        <v>211</v>
      </c>
      <c r="Z1879" s="9" t="str">
        <f t="shared" si="268"/>
        <v>ic Car</v>
      </c>
      <c r="AA1879" s="9" t="str">
        <f t="shared" si="269"/>
        <v>ppe</v>
      </c>
    </row>
    <row r="1880" spans="1:27" x14ac:dyDescent="0.25">
      <c r="A1880">
        <v>10225</v>
      </c>
      <c r="B1880">
        <v>24</v>
      </c>
      <c r="C1880">
        <v>50.21</v>
      </c>
      <c r="D1880">
        <v>8</v>
      </c>
      <c r="E1880" s="1">
        <v>42384.965277777781</v>
      </c>
      <c r="F1880" s="1">
        <v>42387.503425925926</v>
      </c>
      <c r="G1880" t="s">
        <v>16</v>
      </c>
      <c r="H1880" t="s">
        <v>107</v>
      </c>
      <c r="I1880" t="s">
        <v>244</v>
      </c>
      <c r="K1880">
        <v>1203</v>
      </c>
      <c r="L1880" t="s">
        <v>245</v>
      </c>
      <c r="M1880" t="s">
        <v>27</v>
      </c>
      <c r="N1880" t="s">
        <v>246</v>
      </c>
      <c r="O1880" t="s">
        <v>61</v>
      </c>
      <c r="P1880" s="14" t="str">
        <f t="shared" si="261"/>
        <v>Michael Holz</v>
      </c>
      <c r="Q1880" s="14" t="str">
        <f t="shared" si="262"/>
        <v>Michael Holz</v>
      </c>
      <c r="R1880" t="s">
        <v>24</v>
      </c>
      <c r="S1880" s="7">
        <f t="shared" si="263"/>
        <v>5</v>
      </c>
      <c r="T1880" s="7" t="str">
        <f t="shared" si="264"/>
        <v>Small</v>
      </c>
      <c r="U1880" s="7" t="str">
        <f t="shared" si="265"/>
        <v>SMALL</v>
      </c>
      <c r="V1880" s="7" t="str">
        <f t="shared" si="266"/>
        <v>small</v>
      </c>
      <c r="W1880" s="7" t="str">
        <f t="shared" si="267"/>
        <v>Small</v>
      </c>
      <c r="X1880" s="9" t="str">
        <f>LEFT(A1880,2)</f>
        <v>10</v>
      </c>
      <c r="Y1880" s="9" t="str">
        <f>RIGHT(A1880,3)</f>
        <v>225</v>
      </c>
      <c r="Z1880" s="9" t="str">
        <f t="shared" si="268"/>
        <v>ic Car</v>
      </c>
      <c r="AA1880" s="9" t="str">
        <f t="shared" si="269"/>
        <v>ppe</v>
      </c>
    </row>
    <row r="1881" spans="1:27" x14ac:dyDescent="0.25">
      <c r="A1881">
        <v>10238</v>
      </c>
      <c r="B1881">
        <v>47</v>
      </c>
      <c r="C1881">
        <v>62.45</v>
      </c>
      <c r="D1881">
        <v>2</v>
      </c>
      <c r="E1881" s="1">
        <v>42515.944444444445</v>
      </c>
      <c r="F1881" s="1">
        <v>42518.722800925927</v>
      </c>
      <c r="G1881" t="s">
        <v>16</v>
      </c>
      <c r="H1881" t="s">
        <v>107</v>
      </c>
      <c r="I1881" t="s">
        <v>180</v>
      </c>
      <c r="K1881">
        <v>1734</v>
      </c>
      <c r="L1881" t="s">
        <v>181</v>
      </c>
      <c r="M1881" t="s">
        <v>27</v>
      </c>
      <c r="N1881" t="s">
        <v>182</v>
      </c>
      <c r="O1881" t="s">
        <v>183</v>
      </c>
      <c r="P1881" s="14" t="str">
        <f t="shared" si="261"/>
        <v>Jytte Petersen</v>
      </c>
      <c r="Q1881" s="14" t="str">
        <f t="shared" si="262"/>
        <v>Jytte Petersen</v>
      </c>
      <c r="R1881" t="s">
        <v>24</v>
      </c>
      <c r="S1881" s="7">
        <f t="shared" si="263"/>
        <v>5</v>
      </c>
      <c r="T1881" s="7" t="str">
        <f t="shared" si="264"/>
        <v>Small</v>
      </c>
      <c r="U1881" s="7" t="str">
        <f t="shared" si="265"/>
        <v>SMALL</v>
      </c>
      <c r="V1881" s="7" t="str">
        <f t="shared" si="266"/>
        <v>small</v>
      </c>
      <c r="W1881" s="7" t="str">
        <f t="shared" si="267"/>
        <v>Small</v>
      </c>
      <c r="X1881" s="9" t="str">
        <f>LEFT(A1881,2)</f>
        <v>10</v>
      </c>
      <c r="Y1881" s="9" t="str">
        <f>RIGHT(A1881,3)</f>
        <v>238</v>
      </c>
      <c r="Z1881" s="9" t="str">
        <f t="shared" si="268"/>
        <v>ic Car</v>
      </c>
      <c r="AA1881" s="9" t="str">
        <f t="shared" si="269"/>
        <v>ppe</v>
      </c>
    </row>
    <row r="1882" spans="1:27" x14ac:dyDescent="0.25">
      <c r="A1882">
        <v>10253</v>
      </c>
      <c r="B1882">
        <v>24</v>
      </c>
      <c r="C1882">
        <v>52.66</v>
      </c>
      <c r="D1882">
        <v>12</v>
      </c>
      <c r="E1882" s="1">
        <v>41533.038888888892</v>
      </c>
      <c r="F1882" s="1">
        <v>41533.373159722221</v>
      </c>
      <c r="G1882" t="s">
        <v>189</v>
      </c>
      <c r="H1882" t="s">
        <v>107</v>
      </c>
      <c r="I1882" t="s">
        <v>97</v>
      </c>
      <c r="K1882" t="s">
        <v>98</v>
      </c>
      <c r="L1882" t="s">
        <v>99</v>
      </c>
      <c r="M1882" t="s">
        <v>27</v>
      </c>
      <c r="N1882" t="s">
        <v>100</v>
      </c>
      <c r="O1882" t="s">
        <v>101</v>
      </c>
      <c r="P1882" s="14" t="str">
        <f t="shared" si="261"/>
        <v>Elizabeth Devon</v>
      </c>
      <c r="Q1882" s="14" t="str">
        <f t="shared" si="262"/>
        <v>Elizabeth Devon</v>
      </c>
      <c r="R1882" t="s">
        <v>24</v>
      </c>
      <c r="S1882" s="7">
        <f t="shared" si="263"/>
        <v>5</v>
      </c>
      <c r="T1882" s="7" t="str">
        <f t="shared" si="264"/>
        <v>Small</v>
      </c>
      <c r="U1882" s="7" t="str">
        <f t="shared" si="265"/>
        <v>SMALL</v>
      </c>
      <c r="V1882" s="7" t="str">
        <f t="shared" si="266"/>
        <v>small</v>
      </c>
      <c r="W1882" s="7" t="str">
        <f t="shared" si="267"/>
        <v>Small</v>
      </c>
      <c r="X1882" s="9" t="str">
        <f>LEFT(A1882,2)</f>
        <v>10</v>
      </c>
      <c r="Y1882" s="9" t="str">
        <f>RIGHT(A1882,3)</f>
        <v>253</v>
      </c>
      <c r="Z1882" s="9" t="str">
        <f t="shared" si="268"/>
        <v>ic Car</v>
      </c>
      <c r="AA1882" s="9" t="str">
        <f t="shared" si="269"/>
        <v>cel</v>
      </c>
    </row>
    <row r="1883" spans="1:27" x14ac:dyDescent="0.25">
      <c r="A1883">
        <v>10266</v>
      </c>
      <c r="B1883">
        <v>47</v>
      </c>
      <c r="C1883">
        <v>62.45</v>
      </c>
      <c r="D1883">
        <v>13</v>
      </c>
      <c r="E1883" s="1">
        <v>41674.0625</v>
      </c>
      <c r="F1883" s="1">
        <v>41675.208368055559</v>
      </c>
      <c r="G1883" t="s">
        <v>16</v>
      </c>
      <c r="H1883" t="s">
        <v>107</v>
      </c>
      <c r="I1883" t="s">
        <v>247</v>
      </c>
      <c r="K1883">
        <v>42100</v>
      </c>
      <c r="L1883" t="s">
        <v>148</v>
      </c>
      <c r="M1883" t="s">
        <v>27</v>
      </c>
      <c r="N1883" t="s">
        <v>248</v>
      </c>
      <c r="O1883" t="s">
        <v>249</v>
      </c>
      <c r="P1883" s="14" t="str">
        <f t="shared" si="261"/>
        <v>Maurizio Moroni</v>
      </c>
      <c r="Q1883" s="14" t="str">
        <f t="shared" si="262"/>
        <v>Maurizio Moroni</v>
      </c>
      <c r="R1883" t="s">
        <v>24</v>
      </c>
      <c r="S1883" s="7">
        <f t="shared" si="263"/>
        <v>5</v>
      </c>
      <c r="T1883" s="7" t="str">
        <f t="shared" si="264"/>
        <v>Small</v>
      </c>
      <c r="U1883" s="7" t="str">
        <f t="shared" si="265"/>
        <v>SMALL</v>
      </c>
      <c r="V1883" s="7" t="str">
        <f t="shared" si="266"/>
        <v>small</v>
      </c>
      <c r="W1883" s="7" t="str">
        <f t="shared" si="267"/>
        <v>Small</v>
      </c>
      <c r="X1883" s="9" t="str">
        <f>LEFT(A1883,2)</f>
        <v>10</v>
      </c>
      <c r="Y1883" s="9" t="str">
        <f>RIGHT(A1883,3)</f>
        <v>266</v>
      </c>
      <c r="Z1883" s="9" t="str">
        <f t="shared" si="268"/>
        <v>ic Car</v>
      </c>
      <c r="AA1883" s="9" t="str">
        <f t="shared" si="269"/>
        <v>ppe</v>
      </c>
    </row>
    <row r="1884" spans="1:27" x14ac:dyDescent="0.25">
      <c r="A1884">
        <v>10276</v>
      </c>
      <c r="B1884">
        <v>20</v>
      </c>
      <c r="C1884">
        <v>61.23</v>
      </c>
      <c r="D1884">
        <v>2</v>
      </c>
      <c r="E1884" s="1">
        <v>41025.019444444442</v>
      </c>
      <c r="F1884" s="1">
        <v>41027.810173611113</v>
      </c>
      <c r="G1884" t="s">
        <v>16</v>
      </c>
      <c r="H1884" t="s">
        <v>107</v>
      </c>
      <c r="I1884" t="s">
        <v>161</v>
      </c>
      <c r="J1884" t="s">
        <v>72</v>
      </c>
      <c r="K1884">
        <v>58339</v>
      </c>
      <c r="L1884" t="s">
        <v>20</v>
      </c>
      <c r="M1884" t="s">
        <v>21</v>
      </c>
      <c r="N1884" t="s">
        <v>250</v>
      </c>
      <c r="O1884" t="s">
        <v>251</v>
      </c>
      <c r="P1884" s="14" t="str">
        <f t="shared" si="261"/>
        <v>Miguel Barajas</v>
      </c>
      <c r="Q1884" s="14" t="str">
        <f t="shared" si="262"/>
        <v>Miguel Barajas</v>
      </c>
      <c r="R1884" t="s">
        <v>24</v>
      </c>
      <c r="S1884" s="7">
        <f t="shared" si="263"/>
        <v>5</v>
      </c>
      <c r="T1884" s="7" t="str">
        <f t="shared" si="264"/>
        <v>Small</v>
      </c>
      <c r="U1884" s="7" t="str">
        <f t="shared" si="265"/>
        <v>SMALL</v>
      </c>
      <c r="V1884" s="7" t="str">
        <f t="shared" si="266"/>
        <v>small</v>
      </c>
      <c r="W1884" s="7" t="str">
        <f t="shared" si="267"/>
        <v>Small</v>
      </c>
      <c r="X1884" s="9" t="str">
        <f>LEFT(A1884,2)</f>
        <v>10</v>
      </c>
      <c r="Y1884" s="9" t="str">
        <f>RIGHT(A1884,3)</f>
        <v>276</v>
      </c>
      <c r="Z1884" s="9" t="str">
        <f t="shared" si="268"/>
        <v>ic Car</v>
      </c>
      <c r="AA1884" s="9" t="str">
        <f t="shared" si="269"/>
        <v>ppe</v>
      </c>
    </row>
    <row r="1885" spans="1:27" x14ac:dyDescent="0.25">
      <c r="A1885">
        <v>10287</v>
      </c>
      <c r="B1885">
        <v>20</v>
      </c>
      <c r="C1885">
        <v>67.97</v>
      </c>
      <c r="D1885">
        <v>11</v>
      </c>
      <c r="E1885" s="1">
        <v>41003.994444444441</v>
      </c>
      <c r="F1885" s="1">
        <v>41005.230532407404</v>
      </c>
      <c r="G1885" t="s">
        <v>16</v>
      </c>
      <c r="H1885" t="s">
        <v>107</v>
      </c>
      <c r="I1885" t="s">
        <v>244</v>
      </c>
      <c r="K1885">
        <v>1203</v>
      </c>
      <c r="L1885" t="s">
        <v>245</v>
      </c>
      <c r="M1885" t="s">
        <v>27</v>
      </c>
      <c r="N1885" t="s">
        <v>246</v>
      </c>
      <c r="O1885" t="s">
        <v>61</v>
      </c>
      <c r="P1885" s="14" t="str">
        <f t="shared" si="261"/>
        <v>Michael Holz</v>
      </c>
      <c r="Q1885" s="14" t="str">
        <f t="shared" si="262"/>
        <v>Michael Holz</v>
      </c>
      <c r="R1885" t="s">
        <v>24</v>
      </c>
      <c r="S1885" s="7">
        <f t="shared" si="263"/>
        <v>5</v>
      </c>
      <c r="T1885" s="7" t="str">
        <f t="shared" si="264"/>
        <v>Small</v>
      </c>
      <c r="U1885" s="7" t="str">
        <f t="shared" si="265"/>
        <v>SMALL</v>
      </c>
      <c r="V1885" s="7" t="str">
        <f t="shared" si="266"/>
        <v>small</v>
      </c>
      <c r="W1885" s="7" t="str">
        <f t="shared" si="267"/>
        <v>Small</v>
      </c>
      <c r="X1885" s="9" t="str">
        <f>LEFT(A1885,2)</f>
        <v>10</v>
      </c>
      <c r="Y1885" s="9" t="str">
        <f>RIGHT(A1885,3)</f>
        <v>287</v>
      </c>
      <c r="Z1885" s="9" t="str">
        <f t="shared" si="268"/>
        <v>ic Car</v>
      </c>
      <c r="AA1885" s="9" t="str">
        <f t="shared" si="269"/>
        <v>ppe</v>
      </c>
    </row>
    <row r="1886" spans="1:27" x14ac:dyDescent="0.25">
      <c r="A1886">
        <v>10300</v>
      </c>
      <c r="B1886">
        <v>31</v>
      </c>
      <c r="C1886">
        <v>58.78</v>
      </c>
      <c r="D1886">
        <v>4</v>
      </c>
      <c r="E1886" s="1">
        <v>41435.071527777778</v>
      </c>
      <c r="F1886" s="1">
        <v>41437.304456018515</v>
      </c>
      <c r="G1886" t="s">
        <v>16</v>
      </c>
      <c r="H1886" t="s">
        <v>107</v>
      </c>
      <c r="I1886" t="s">
        <v>252</v>
      </c>
      <c r="K1886">
        <v>60528</v>
      </c>
      <c r="L1886" t="s">
        <v>241</v>
      </c>
      <c r="M1886" t="s">
        <v>27</v>
      </c>
      <c r="N1886" t="s">
        <v>253</v>
      </c>
      <c r="O1886" t="s">
        <v>228</v>
      </c>
      <c r="P1886" s="14" t="str">
        <f t="shared" si="261"/>
        <v>Roland Keitel</v>
      </c>
      <c r="Q1886" s="14" t="str">
        <f t="shared" si="262"/>
        <v>Roland Keitel</v>
      </c>
      <c r="R1886" t="s">
        <v>24</v>
      </c>
      <c r="S1886" s="7">
        <f t="shared" si="263"/>
        <v>5</v>
      </c>
      <c r="T1886" s="7" t="str">
        <f t="shared" si="264"/>
        <v>Small</v>
      </c>
      <c r="U1886" s="7" t="str">
        <f t="shared" si="265"/>
        <v>SMALL</v>
      </c>
      <c r="V1886" s="7" t="str">
        <f t="shared" si="266"/>
        <v>small</v>
      </c>
      <c r="W1886" s="7" t="str">
        <f t="shared" si="267"/>
        <v>Small</v>
      </c>
      <c r="X1886" s="9" t="str">
        <f>LEFT(A1886,2)</f>
        <v>10</v>
      </c>
      <c r="Y1886" s="9" t="str">
        <f>RIGHT(A1886,3)</f>
        <v>300</v>
      </c>
      <c r="Z1886" s="9" t="str">
        <f t="shared" si="268"/>
        <v>ic Car</v>
      </c>
      <c r="AA1886" s="9" t="str">
        <f t="shared" si="269"/>
        <v>ppe</v>
      </c>
    </row>
    <row r="1887" spans="1:27" x14ac:dyDescent="0.25">
      <c r="A1887">
        <v>10310</v>
      </c>
      <c r="B1887">
        <v>38</v>
      </c>
      <c r="C1887">
        <v>56.94</v>
      </c>
      <c r="D1887">
        <v>9</v>
      </c>
      <c r="E1887" s="1">
        <v>42031.01458333333</v>
      </c>
      <c r="F1887" s="1">
        <v>42031.904907407406</v>
      </c>
      <c r="G1887" t="s">
        <v>16</v>
      </c>
      <c r="H1887" t="s">
        <v>107</v>
      </c>
      <c r="I1887" t="s">
        <v>240</v>
      </c>
      <c r="K1887">
        <v>50739</v>
      </c>
      <c r="L1887" t="s">
        <v>241</v>
      </c>
      <c r="M1887" t="s">
        <v>27</v>
      </c>
      <c r="N1887" t="s">
        <v>242</v>
      </c>
      <c r="O1887" t="s">
        <v>243</v>
      </c>
      <c r="P1887" s="14" t="str">
        <f t="shared" si="261"/>
        <v>Henriette Pfalzheim</v>
      </c>
      <c r="Q1887" s="14" t="str">
        <f t="shared" si="262"/>
        <v>Henriette Pfalzheim</v>
      </c>
      <c r="R1887" t="s">
        <v>24</v>
      </c>
      <c r="S1887" s="7">
        <f t="shared" si="263"/>
        <v>5</v>
      </c>
      <c r="T1887" s="7" t="str">
        <f t="shared" si="264"/>
        <v>Small</v>
      </c>
      <c r="U1887" s="7" t="str">
        <f t="shared" si="265"/>
        <v>SMALL</v>
      </c>
      <c r="V1887" s="7" t="str">
        <f t="shared" si="266"/>
        <v>small</v>
      </c>
      <c r="W1887" s="7" t="str">
        <f t="shared" si="267"/>
        <v>Small</v>
      </c>
      <c r="X1887" s="9" t="str">
        <f>LEFT(A1887,2)</f>
        <v>10</v>
      </c>
      <c r="Y1887" s="9" t="str">
        <f>RIGHT(A1887,3)</f>
        <v>310</v>
      </c>
      <c r="Z1887" s="9" t="str">
        <f t="shared" si="268"/>
        <v>ic Car</v>
      </c>
      <c r="AA1887" s="9" t="str">
        <f t="shared" si="269"/>
        <v>ppe</v>
      </c>
    </row>
    <row r="1888" spans="1:27" x14ac:dyDescent="0.25">
      <c r="A1888">
        <v>10320</v>
      </c>
      <c r="B1888">
        <v>26</v>
      </c>
      <c r="C1888">
        <v>61.23</v>
      </c>
      <c r="D1888">
        <v>2</v>
      </c>
      <c r="E1888" s="1">
        <v>41743.026388888888</v>
      </c>
      <c r="F1888" s="1">
        <v>41743.995127314818</v>
      </c>
      <c r="G1888" t="s">
        <v>16</v>
      </c>
      <c r="H1888" t="s">
        <v>107</v>
      </c>
      <c r="I1888" t="s">
        <v>108</v>
      </c>
      <c r="K1888" t="s">
        <v>109</v>
      </c>
      <c r="L1888" t="s">
        <v>110</v>
      </c>
      <c r="M1888" t="s">
        <v>27</v>
      </c>
      <c r="N1888" t="s">
        <v>111</v>
      </c>
      <c r="O1888" t="s">
        <v>112</v>
      </c>
      <c r="P1888" s="14" t="str">
        <f t="shared" si="261"/>
        <v>Christina Berglund</v>
      </c>
      <c r="Q1888" s="14" t="str">
        <f t="shared" si="262"/>
        <v>Christina Berglund</v>
      </c>
      <c r="R1888" t="s">
        <v>24</v>
      </c>
      <c r="S1888" s="7">
        <f t="shared" si="263"/>
        <v>5</v>
      </c>
      <c r="T1888" s="7" t="str">
        <f t="shared" si="264"/>
        <v>Small</v>
      </c>
      <c r="U1888" s="7" t="str">
        <f t="shared" si="265"/>
        <v>SMALL</v>
      </c>
      <c r="V1888" s="7" t="str">
        <f t="shared" si="266"/>
        <v>small</v>
      </c>
      <c r="W1888" s="7" t="str">
        <f t="shared" si="267"/>
        <v>Small</v>
      </c>
      <c r="X1888" s="9" t="str">
        <f>LEFT(A1888,2)</f>
        <v>10</v>
      </c>
      <c r="Y1888" s="9" t="str">
        <f>RIGHT(A1888,3)</f>
        <v>320</v>
      </c>
      <c r="Z1888" s="9" t="str">
        <f t="shared" si="268"/>
        <v>ic Car</v>
      </c>
      <c r="AA1888" s="9" t="str">
        <f t="shared" si="269"/>
        <v>ppe</v>
      </c>
    </row>
    <row r="1889" spans="1:27" x14ac:dyDescent="0.25">
      <c r="A1889">
        <v>10331</v>
      </c>
      <c r="B1889">
        <v>25</v>
      </c>
      <c r="C1889">
        <v>100</v>
      </c>
      <c r="D1889">
        <v>9</v>
      </c>
      <c r="E1889" s="1">
        <v>42377.047222222223</v>
      </c>
      <c r="F1889" s="1">
        <v>42379.727500000001</v>
      </c>
      <c r="G1889" t="s">
        <v>16</v>
      </c>
      <c r="H1889" t="s">
        <v>107</v>
      </c>
      <c r="I1889" t="s">
        <v>124</v>
      </c>
      <c r="J1889" t="s">
        <v>83</v>
      </c>
      <c r="K1889">
        <v>71270</v>
      </c>
      <c r="L1889" t="s">
        <v>20</v>
      </c>
      <c r="M1889" t="s">
        <v>21</v>
      </c>
      <c r="N1889" t="s">
        <v>73</v>
      </c>
      <c r="O1889" t="s">
        <v>176</v>
      </c>
      <c r="P1889" s="14" t="str">
        <f t="shared" si="261"/>
        <v>Rosa Hernandez</v>
      </c>
      <c r="Q1889" s="14" t="str">
        <f t="shared" si="262"/>
        <v>Rosa Hernandez</v>
      </c>
      <c r="R1889" t="s">
        <v>33</v>
      </c>
      <c r="S1889" s="7">
        <f t="shared" si="263"/>
        <v>6</v>
      </c>
      <c r="T1889" s="7" t="str">
        <f t="shared" si="264"/>
        <v>Medium</v>
      </c>
      <c r="U1889" s="7" t="str">
        <f t="shared" si="265"/>
        <v>MEDIUM</v>
      </c>
      <c r="V1889" s="7" t="str">
        <f t="shared" si="266"/>
        <v>medium</v>
      </c>
      <c r="W1889" s="7" t="str">
        <f t="shared" si="267"/>
        <v>Medium</v>
      </c>
      <c r="X1889" s="9" t="str">
        <f>LEFT(A1889,2)</f>
        <v>10</v>
      </c>
      <c r="Y1889" s="9" t="str">
        <f>RIGHT(A1889,3)</f>
        <v>331</v>
      </c>
      <c r="Z1889" s="9" t="str">
        <f t="shared" si="268"/>
        <v>ic Car</v>
      </c>
      <c r="AA1889" s="9" t="str">
        <f t="shared" si="269"/>
        <v>ppe</v>
      </c>
    </row>
    <row r="1890" spans="1:27" x14ac:dyDescent="0.25">
      <c r="A1890">
        <v>10342</v>
      </c>
      <c r="B1890">
        <v>48</v>
      </c>
      <c r="C1890">
        <v>62.45</v>
      </c>
      <c r="D1890">
        <v>10</v>
      </c>
      <c r="E1890" s="1">
        <v>42212.066666666666</v>
      </c>
      <c r="F1890" s="1">
        <v>42213.661620370367</v>
      </c>
      <c r="G1890" t="s">
        <v>16</v>
      </c>
      <c r="H1890" t="s">
        <v>107</v>
      </c>
      <c r="I1890" t="s">
        <v>54</v>
      </c>
      <c r="J1890" t="s">
        <v>55</v>
      </c>
      <c r="K1890">
        <v>3004</v>
      </c>
      <c r="L1890" t="s">
        <v>56</v>
      </c>
      <c r="M1890" t="s">
        <v>57</v>
      </c>
      <c r="N1890" t="s">
        <v>58</v>
      </c>
      <c r="O1890" t="s">
        <v>59</v>
      </c>
      <c r="P1890" s="14" t="str">
        <f t="shared" si="261"/>
        <v>Peter Ferguson</v>
      </c>
      <c r="Q1890" s="14" t="str">
        <f t="shared" si="262"/>
        <v>Peter Ferguson</v>
      </c>
      <c r="R1890" t="s">
        <v>24</v>
      </c>
      <c r="S1890" s="7">
        <f t="shared" si="263"/>
        <v>5</v>
      </c>
      <c r="T1890" s="7" t="str">
        <f t="shared" si="264"/>
        <v>Small</v>
      </c>
      <c r="U1890" s="7" t="str">
        <f t="shared" si="265"/>
        <v>SMALL</v>
      </c>
      <c r="V1890" s="7" t="str">
        <f t="shared" si="266"/>
        <v>small</v>
      </c>
      <c r="W1890" s="7" t="str">
        <f t="shared" si="267"/>
        <v>Small</v>
      </c>
      <c r="X1890" s="9" t="str">
        <f>LEFT(A1890,2)</f>
        <v>10</v>
      </c>
      <c r="Y1890" s="9" t="str">
        <f>RIGHT(A1890,3)</f>
        <v>342</v>
      </c>
      <c r="Z1890" s="9" t="str">
        <f t="shared" si="268"/>
        <v>ic Car</v>
      </c>
      <c r="AA1890" s="9" t="str">
        <f t="shared" si="269"/>
        <v>ppe</v>
      </c>
    </row>
    <row r="1891" spans="1:27" x14ac:dyDescent="0.25">
      <c r="A1891">
        <v>10355</v>
      </c>
      <c r="B1891">
        <v>44</v>
      </c>
      <c r="C1891">
        <v>62.45</v>
      </c>
      <c r="D1891">
        <v>6</v>
      </c>
      <c r="E1891" s="1">
        <v>42371.075694444444</v>
      </c>
      <c r="F1891" s="1">
        <v>42372.761111111111</v>
      </c>
      <c r="G1891" t="s">
        <v>16</v>
      </c>
      <c r="H1891" t="s">
        <v>107</v>
      </c>
      <c r="I1891" t="s">
        <v>103</v>
      </c>
      <c r="K1891">
        <v>28034</v>
      </c>
      <c r="L1891" t="s">
        <v>104</v>
      </c>
      <c r="M1891" t="s">
        <v>27</v>
      </c>
      <c r="N1891" t="s">
        <v>105</v>
      </c>
      <c r="O1891" t="s">
        <v>106</v>
      </c>
      <c r="P1891" s="14" t="str">
        <f t="shared" si="261"/>
        <v>Diego Freyre</v>
      </c>
      <c r="Q1891" s="14" t="str">
        <f t="shared" si="262"/>
        <v>Diego Freyre</v>
      </c>
      <c r="R1891" t="s">
        <v>24</v>
      </c>
      <c r="S1891" s="7">
        <f t="shared" si="263"/>
        <v>5</v>
      </c>
      <c r="T1891" s="7" t="str">
        <f t="shared" si="264"/>
        <v>Small</v>
      </c>
      <c r="U1891" s="7" t="str">
        <f t="shared" si="265"/>
        <v>SMALL</v>
      </c>
      <c r="V1891" s="7" t="str">
        <f t="shared" si="266"/>
        <v>small</v>
      </c>
      <c r="W1891" s="7" t="str">
        <f t="shared" si="267"/>
        <v>Small</v>
      </c>
      <c r="X1891" s="9" t="str">
        <f>LEFT(A1891,2)</f>
        <v>10</v>
      </c>
      <c r="Y1891" s="9" t="str">
        <f>RIGHT(A1891,3)</f>
        <v>355</v>
      </c>
      <c r="Z1891" s="9" t="str">
        <f t="shared" si="268"/>
        <v>ic Car</v>
      </c>
      <c r="AA1891" s="9" t="str">
        <f t="shared" si="269"/>
        <v>ppe</v>
      </c>
    </row>
    <row r="1892" spans="1:27" x14ac:dyDescent="0.25">
      <c r="A1892">
        <v>10363</v>
      </c>
      <c r="B1892">
        <v>21</v>
      </c>
      <c r="C1892">
        <v>100</v>
      </c>
      <c r="D1892">
        <v>15</v>
      </c>
      <c r="E1892" s="1">
        <v>41698.023611111108</v>
      </c>
      <c r="F1892" s="1">
        <v>41699.188622685186</v>
      </c>
      <c r="G1892" t="s">
        <v>16</v>
      </c>
      <c r="H1892" t="s">
        <v>107</v>
      </c>
      <c r="I1892" t="s">
        <v>254</v>
      </c>
      <c r="K1892" t="s">
        <v>255</v>
      </c>
      <c r="L1892" t="s">
        <v>76</v>
      </c>
      <c r="M1892" t="s">
        <v>27</v>
      </c>
      <c r="N1892" t="s">
        <v>256</v>
      </c>
      <c r="O1892" t="s">
        <v>257</v>
      </c>
      <c r="P1892" s="14" t="str">
        <f t="shared" si="261"/>
        <v>Kalle Suominen</v>
      </c>
      <c r="Q1892" s="14" t="str">
        <f t="shared" si="262"/>
        <v>Kalle Suominen</v>
      </c>
      <c r="R1892" t="s">
        <v>24</v>
      </c>
      <c r="S1892" s="7">
        <f t="shared" si="263"/>
        <v>5</v>
      </c>
      <c r="T1892" s="7" t="str">
        <f t="shared" si="264"/>
        <v>Small</v>
      </c>
      <c r="U1892" s="7" t="str">
        <f t="shared" si="265"/>
        <v>SMALL</v>
      </c>
      <c r="V1892" s="7" t="str">
        <f t="shared" si="266"/>
        <v>small</v>
      </c>
      <c r="W1892" s="7" t="str">
        <f t="shared" si="267"/>
        <v>Small</v>
      </c>
      <c r="X1892" s="9" t="str">
        <f>LEFT(A1892,2)</f>
        <v>10</v>
      </c>
      <c r="Y1892" s="9" t="str">
        <f>RIGHT(A1892,3)</f>
        <v>363</v>
      </c>
      <c r="Z1892" s="9" t="str">
        <f t="shared" si="268"/>
        <v>ic Car</v>
      </c>
      <c r="AA1892" s="9" t="str">
        <f t="shared" si="269"/>
        <v>ppe</v>
      </c>
    </row>
    <row r="1893" spans="1:27" x14ac:dyDescent="0.25">
      <c r="A1893">
        <v>10378</v>
      </c>
      <c r="B1893">
        <v>46</v>
      </c>
      <c r="C1893">
        <v>41.54</v>
      </c>
      <c r="D1893">
        <v>6</v>
      </c>
      <c r="E1893" s="1">
        <v>42715.968055555553</v>
      </c>
      <c r="F1893" s="1">
        <v>42716.294907407406</v>
      </c>
      <c r="G1893" t="s">
        <v>16</v>
      </c>
      <c r="H1893" t="s">
        <v>107</v>
      </c>
      <c r="I1893" t="s">
        <v>103</v>
      </c>
      <c r="K1893">
        <v>28034</v>
      </c>
      <c r="L1893" t="s">
        <v>104</v>
      </c>
      <c r="M1893" t="s">
        <v>27</v>
      </c>
      <c r="N1893" t="s">
        <v>105</v>
      </c>
      <c r="O1893" t="s">
        <v>106</v>
      </c>
      <c r="P1893" s="14" t="str">
        <f t="shared" si="261"/>
        <v>Diego Freyre</v>
      </c>
      <c r="Q1893" s="14" t="str">
        <f t="shared" si="262"/>
        <v>Diego Freyre</v>
      </c>
      <c r="R1893" t="s">
        <v>24</v>
      </c>
      <c r="S1893" s="7">
        <f t="shared" si="263"/>
        <v>5</v>
      </c>
      <c r="T1893" s="7" t="str">
        <f t="shared" si="264"/>
        <v>Small</v>
      </c>
      <c r="U1893" s="7" t="str">
        <f t="shared" si="265"/>
        <v>SMALL</v>
      </c>
      <c r="V1893" s="7" t="str">
        <f t="shared" si="266"/>
        <v>small</v>
      </c>
      <c r="W1893" s="7" t="str">
        <f t="shared" si="267"/>
        <v>Small</v>
      </c>
      <c r="X1893" s="9" t="str">
        <f>LEFT(A1893,2)</f>
        <v>10</v>
      </c>
      <c r="Y1893" s="9" t="str">
        <f>RIGHT(A1893,3)</f>
        <v>378</v>
      </c>
      <c r="Z1893" s="9" t="str">
        <f t="shared" si="268"/>
        <v>ic Car</v>
      </c>
      <c r="AA1893" s="9" t="str">
        <f t="shared" si="269"/>
        <v>ppe</v>
      </c>
    </row>
    <row r="1894" spans="1:27" x14ac:dyDescent="0.25">
      <c r="A1894">
        <v>10390</v>
      </c>
      <c r="B1894">
        <v>46</v>
      </c>
      <c r="C1894">
        <v>52.84</v>
      </c>
      <c r="D1894">
        <v>6</v>
      </c>
      <c r="E1894" s="1">
        <v>42895.069444444445</v>
      </c>
      <c r="F1894" s="1">
        <v>42897.840682870374</v>
      </c>
      <c r="G1894" t="s">
        <v>16</v>
      </c>
      <c r="H1894" t="s">
        <v>107</v>
      </c>
      <c r="I1894" t="s">
        <v>156</v>
      </c>
      <c r="J1894" t="s">
        <v>35</v>
      </c>
      <c r="K1894">
        <v>97562</v>
      </c>
      <c r="L1894" t="s">
        <v>20</v>
      </c>
      <c r="M1894" t="s">
        <v>21</v>
      </c>
      <c r="N1894" t="s">
        <v>157</v>
      </c>
      <c r="O1894" t="s">
        <v>158</v>
      </c>
      <c r="P1894" s="14" t="str">
        <f t="shared" si="261"/>
        <v>Valarie Nelson</v>
      </c>
      <c r="Q1894" s="14" t="str">
        <f t="shared" si="262"/>
        <v>Valarie Nelson</v>
      </c>
      <c r="R1894" t="s">
        <v>24</v>
      </c>
      <c r="S1894" s="7">
        <f t="shared" si="263"/>
        <v>5</v>
      </c>
      <c r="T1894" s="7" t="str">
        <f t="shared" si="264"/>
        <v>Small</v>
      </c>
      <c r="U1894" s="7" t="str">
        <f t="shared" si="265"/>
        <v>SMALL</v>
      </c>
      <c r="V1894" s="7" t="str">
        <f t="shared" si="266"/>
        <v>small</v>
      </c>
      <c r="W1894" s="7" t="str">
        <f t="shared" si="267"/>
        <v>Small</v>
      </c>
      <c r="X1894" s="9" t="str">
        <f>LEFT(A1894,2)</f>
        <v>10</v>
      </c>
      <c r="Y1894" s="9" t="str">
        <f>RIGHT(A1894,3)</f>
        <v>390</v>
      </c>
      <c r="Z1894" s="9" t="str">
        <f t="shared" si="268"/>
        <v>ic Car</v>
      </c>
      <c r="AA1894" s="9" t="str">
        <f t="shared" si="269"/>
        <v>ppe</v>
      </c>
    </row>
    <row r="1895" spans="1:27" x14ac:dyDescent="0.25">
      <c r="A1895">
        <v>10419</v>
      </c>
      <c r="B1895">
        <v>55</v>
      </c>
      <c r="C1895">
        <v>52.66</v>
      </c>
      <c r="D1895">
        <v>12</v>
      </c>
      <c r="E1895" s="1">
        <v>41643.076388888891</v>
      </c>
      <c r="F1895" s="1">
        <v>41644.403055555558</v>
      </c>
      <c r="G1895" t="s">
        <v>16</v>
      </c>
      <c r="H1895" t="s">
        <v>107</v>
      </c>
      <c r="I1895" t="s">
        <v>85</v>
      </c>
      <c r="K1895">
        <v>5020</v>
      </c>
      <c r="L1895" t="s">
        <v>86</v>
      </c>
      <c r="M1895" t="s">
        <v>27</v>
      </c>
      <c r="N1895" t="s">
        <v>87</v>
      </c>
      <c r="O1895" t="s">
        <v>88</v>
      </c>
      <c r="P1895" s="14" t="str">
        <f t="shared" si="261"/>
        <v>Georg Pipps</v>
      </c>
      <c r="Q1895" s="14" t="str">
        <f t="shared" si="262"/>
        <v>Georg Pipps</v>
      </c>
      <c r="R1895" t="s">
        <v>24</v>
      </c>
      <c r="S1895" s="7">
        <f t="shared" si="263"/>
        <v>5</v>
      </c>
      <c r="T1895" s="7" t="str">
        <f t="shared" si="264"/>
        <v>Small</v>
      </c>
      <c r="U1895" s="7" t="str">
        <f t="shared" si="265"/>
        <v>SMALL</v>
      </c>
      <c r="V1895" s="7" t="str">
        <f t="shared" si="266"/>
        <v>small</v>
      </c>
      <c r="W1895" s="7" t="str">
        <f t="shared" si="267"/>
        <v>Small</v>
      </c>
      <c r="X1895" s="9" t="str">
        <f>LEFT(A1895,2)</f>
        <v>10</v>
      </c>
      <c r="Y1895" s="9" t="str">
        <f>RIGHT(A1895,3)</f>
        <v>419</v>
      </c>
      <c r="Z1895" s="9" t="str">
        <f t="shared" si="268"/>
        <v>ic Car</v>
      </c>
      <c r="AA1895" s="9" t="str">
        <f t="shared" si="269"/>
        <v>ppe</v>
      </c>
    </row>
    <row r="1896" spans="1:27" x14ac:dyDescent="0.25">
      <c r="A1896">
        <v>10106</v>
      </c>
      <c r="B1896">
        <v>31</v>
      </c>
      <c r="C1896">
        <v>52.6</v>
      </c>
      <c r="D1896">
        <v>14</v>
      </c>
      <c r="E1896" s="1">
        <v>41317.027777777781</v>
      </c>
      <c r="F1896" s="1">
        <v>41319.291168981479</v>
      </c>
      <c r="G1896" t="s">
        <v>16</v>
      </c>
      <c r="H1896" t="s">
        <v>289</v>
      </c>
      <c r="I1896" t="s">
        <v>290</v>
      </c>
      <c r="K1896">
        <v>24100</v>
      </c>
      <c r="L1896" t="s">
        <v>148</v>
      </c>
      <c r="M1896" t="s">
        <v>27</v>
      </c>
      <c r="N1896" t="s">
        <v>291</v>
      </c>
      <c r="O1896" t="s">
        <v>292</v>
      </c>
      <c r="P1896" s="14" t="str">
        <f t="shared" si="261"/>
        <v>Giovanni Rovelli</v>
      </c>
      <c r="Q1896" s="14" t="str">
        <f t="shared" si="262"/>
        <v>Giovanni Rovelli</v>
      </c>
      <c r="R1896" t="s">
        <v>24</v>
      </c>
      <c r="S1896" s="7">
        <f t="shared" si="263"/>
        <v>5</v>
      </c>
      <c r="T1896" s="7" t="str">
        <f t="shared" si="264"/>
        <v>Small</v>
      </c>
      <c r="U1896" s="7" t="str">
        <f t="shared" si="265"/>
        <v>SMALL</v>
      </c>
      <c r="V1896" s="7" t="str">
        <f t="shared" si="266"/>
        <v>small</v>
      </c>
      <c r="W1896" s="7" t="str">
        <f t="shared" si="267"/>
        <v>Small</v>
      </c>
      <c r="X1896" s="9" t="str">
        <f>LEFT(A1896,2)</f>
        <v>10</v>
      </c>
      <c r="Y1896" s="9" t="str">
        <f>RIGHT(A1896,3)</f>
        <v>106</v>
      </c>
      <c r="Z1896" s="9" t="str">
        <f t="shared" si="268"/>
        <v>ge Car</v>
      </c>
      <c r="AA1896" s="9" t="str">
        <f t="shared" si="269"/>
        <v>ppe</v>
      </c>
    </row>
    <row r="1897" spans="1:27" x14ac:dyDescent="0.25">
      <c r="A1897">
        <v>10119</v>
      </c>
      <c r="B1897">
        <v>20</v>
      </c>
      <c r="C1897">
        <v>72.98</v>
      </c>
      <c r="D1897">
        <v>5</v>
      </c>
      <c r="E1897" s="1">
        <v>41648.035416666666</v>
      </c>
      <c r="F1897" s="1">
        <v>41649.108391203707</v>
      </c>
      <c r="G1897" t="s">
        <v>16</v>
      </c>
      <c r="H1897" t="s">
        <v>289</v>
      </c>
      <c r="I1897" t="s">
        <v>85</v>
      </c>
      <c r="K1897">
        <v>5020</v>
      </c>
      <c r="L1897" t="s">
        <v>86</v>
      </c>
      <c r="M1897" t="s">
        <v>27</v>
      </c>
      <c r="N1897" t="s">
        <v>87</v>
      </c>
      <c r="O1897" t="s">
        <v>88</v>
      </c>
      <c r="P1897" s="14" t="str">
        <f t="shared" si="261"/>
        <v>Georg Pipps</v>
      </c>
      <c r="Q1897" s="14" t="str">
        <f t="shared" si="262"/>
        <v>Georg Pipps</v>
      </c>
      <c r="R1897" t="s">
        <v>24</v>
      </c>
      <c r="S1897" s="7">
        <f t="shared" si="263"/>
        <v>5</v>
      </c>
      <c r="T1897" s="7" t="str">
        <f t="shared" si="264"/>
        <v>Small</v>
      </c>
      <c r="U1897" s="7" t="str">
        <f t="shared" si="265"/>
        <v>SMALL</v>
      </c>
      <c r="V1897" s="7" t="str">
        <f t="shared" si="266"/>
        <v>small</v>
      </c>
      <c r="W1897" s="7" t="str">
        <f t="shared" si="267"/>
        <v>Small</v>
      </c>
      <c r="X1897" s="9" t="str">
        <f>LEFT(A1897,2)</f>
        <v>10</v>
      </c>
      <c r="Y1897" s="9" t="str">
        <f>RIGHT(A1897,3)</f>
        <v>119</v>
      </c>
      <c r="Z1897" s="9" t="str">
        <f t="shared" si="268"/>
        <v>ge Car</v>
      </c>
      <c r="AA1897" s="9" t="str">
        <f t="shared" si="269"/>
        <v>ppe</v>
      </c>
    </row>
    <row r="1898" spans="1:27" x14ac:dyDescent="0.25">
      <c r="A1898">
        <v>10131</v>
      </c>
      <c r="B1898">
        <v>29</v>
      </c>
      <c r="C1898">
        <v>59.18</v>
      </c>
      <c r="D1898">
        <v>6</v>
      </c>
      <c r="E1898" s="1">
        <v>41546.050694444442</v>
      </c>
      <c r="F1898" s="1">
        <v>41546.361215277779</v>
      </c>
      <c r="G1898" t="s">
        <v>16</v>
      </c>
      <c r="H1898" t="s">
        <v>289</v>
      </c>
      <c r="I1898" t="s">
        <v>274</v>
      </c>
      <c r="J1898" t="s">
        <v>66</v>
      </c>
      <c r="K1898">
        <v>97561</v>
      </c>
      <c r="L1898" t="s">
        <v>20</v>
      </c>
      <c r="M1898" t="s">
        <v>21</v>
      </c>
      <c r="N1898" t="s">
        <v>297</v>
      </c>
      <c r="O1898" t="s">
        <v>298</v>
      </c>
      <c r="P1898" s="14" t="str">
        <f t="shared" si="261"/>
        <v>Dan Lewis</v>
      </c>
      <c r="Q1898" s="14" t="str">
        <f t="shared" si="262"/>
        <v>Dan Lewis</v>
      </c>
      <c r="R1898" t="s">
        <v>24</v>
      </c>
      <c r="S1898" s="7">
        <f t="shared" si="263"/>
        <v>5</v>
      </c>
      <c r="T1898" s="7" t="str">
        <f t="shared" si="264"/>
        <v>Small</v>
      </c>
      <c r="U1898" s="7" t="str">
        <f t="shared" si="265"/>
        <v>SMALL</v>
      </c>
      <c r="V1898" s="7" t="str">
        <f t="shared" si="266"/>
        <v>small</v>
      </c>
      <c r="W1898" s="7" t="str">
        <f t="shared" si="267"/>
        <v>Small</v>
      </c>
      <c r="X1898" s="9" t="str">
        <f>LEFT(A1898,2)</f>
        <v>10</v>
      </c>
      <c r="Y1898" s="9" t="str">
        <f>RIGHT(A1898,3)</f>
        <v>131</v>
      </c>
      <c r="Z1898" s="9" t="str">
        <f t="shared" si="268"/>
        <v>ge Car</v>
      </c>
      <c r="AA1898" s="9" t="str">
        <f t="shared" si="269"/>
        <v>ppe</v>
      </c>
    </row>
    <row r="1899" spans="1:27" x14ac:dyDescent="0.25">
      <c r="A1899">
        <v>10143</v>
      </c>
      <c r="B1899">
        <v>33</v>
      </c>
      <c r="C1899">
        <v>77.59</v>
      </c>
      <c r="D1899">
        <v>9</v>
      </c>
      <c r="E1899" s="1">
        <v>41838.975694444445</v>
      </c>
      <c r="F1899" s="1">
        <v>41839.623043981483</v>
      </c>
      <c r="G1899" t="s">
        <v>16</v>
      </c>
      <c r="H1899" t="s">
        <v>289</v>
      </c>
      <c r="I1899" t="s">
        <v>94</v>
      </c>
      <c r="J1899" t="s">
        <v>72</v>
      </c>
      <c r="K1899">
        <v>50553</v>
      </c>
      <c r="L1899" t="s">
        <v>20</v>
      </c>
      <c r="M1899" t="s">
        <v>21</v>
      </c>
      <c r="N1899" t="s">
        <v>187</v>
      </c>
      <c r="O1899" t="s">
        <v>188</v>
      </c>
      <c r="P1899" s="14" t="str">
        <f t="shared" si="261"/>
        <v>Wing C Tam</v>
      </c>
      <c r="Q1899" s="14" t="str">
        <f t="shared" si="262"/>
        <v>Wing C Tam</v>
      </c>
      <c r="R1899" t="s">
        <v>24</v>
      </c>
      <c r="S1899" s="7">
        <f t="shared" si="263"/>
        <v>5</v>
      </c>
      <c r="T1899" s="7" t="str">
        <f t="shared" si="264"/>
        <v>Small</v>
      </c>
      <c r="U1899" s="7" t="str">
        <f t="shared" si="265"/>
        <v>SMALL</v>
      </c>
      <c r="V1899" s="7" t="str">
        <f t="shared" si="266"/>
        <v>small</v>
      </c>
      <c r="W1899" s="7" t="str">
        <f t="shared" si="267"/>
        <v>Small</v>
      </c>
      <c r="X1899" s="9" t="str">
        <f>LEFT(A1899,2)</f>
        <v>10</v>
      </c>
      <c r="Y1899" s="9" t="str">
        <f>RIGHT(A1899,3)</f>
        <v>143</v>
      </c>
      <c r="Z1899" s="9" t="str">
        <f t="shared" si="268"/>
        <v>ge Car</v>
      </c>
      <c r="AA1899" s="9" t="str">
        <f t="shared" si="269"/>
        <v>ppe</v>
      </c>
    </row>
    <row r="1900" spans="1:27" x14ac:dyDescent="0.25">
      <c r="A1900">
        <v>10155</v>
      </c>
      <c r="B1900">
        <v>34</v>
      </c>
      <c r="C1900">
        <v>55.89</v>
      </c>
      <c r="D1900">
        <v>7</v>
      </c>
      <c r="E1900" s="1">
        <v>42217.004861111112</v>
      </c>
      <c r="F1900" s="1">
        <v>42218.643275462964</v>
      </c>
      <c r="G1900" t="s">
        <v>16</v>
      </c>
      <c r="H1900" t="s">
        <v>289</v>
      </c>
      <c r="I1900" t="s">
        <v>75</v>
      </c>
      <c r="K1900">
        <v>21240</v>
      </c>
      <c r="L1900" t="s">
        <v>76</v>
      </c>
      <c r="M1900" t="s">
        <v>27</v>
      </c>
      <c r="N1900" t="s">
        <v>77</v>
      </c>
      <c r="O1900" t="s">
        <v>78</v>
      </c>
      <c r="P1900" s="14" t="str">
        <f t="shared" si="261"/>
        <v>Matti Karttunen</v>
      </c>
      <c r="Q1900" s="14" t="str">
        <f t="shared" si="262"/>
        <v>Matti Karttunen</v>
      </c>
      <c r="R1900" t="s">
        <v>24</v>
      </c>
      <c r="S1900" s="7">
        <f t="shared" si="263"/>
        <v>5</v>
      </c>
      <c r="T1900" s="7" t="str">
        <f t="shared" si="264"/>
        <v>Small</v>
      </c>
      <c r="U1900" s="7" t="str">
        <f t="shared" si="265"/>
        <v>SMALL</v>
      </c>
      <c r="V1900" s="7" t="str">
        <f t="shared" si="266"/>
        <v>small</v>
      </c>
      <c r="W1900" s="7" t="str">
        <f t="shared" si="267"/>
        <v>Small</v>
      </c>
      <c r="X1900" s="9" t="str">
        <f>LEFT(A1900,2)</f>
        <v>10</v>
      </c>
      <c r="Y1900" s="9" t="str">
        <f>RIGHT(A1900,3)</f>
        <v>155</v>
      </c>
      <c r="Z1900" s="9" t="str">
        <f t="shared" si="268"/>
        <v>ge Car</v>
      </c>
      <c r="AA1900" s="9" t="str">
        <f t="shared" si="269"/>
        <v>ppe</v>
      </c>
    </row>
    <row r="1901" spans="1:27" x14ac:dyDescent="0.25">
      <c r="A1901">
        <v>10167</v>
      </c>
      <c r="B1901">
        <v>32</v>
      </c>
      <c r="C1901">
        <v>63.12</v>
      </c>
      <c r="D1901">
        <v>3</v>
      </c>
      <c r="E1901" s="1">
        <v>41313.068055555559</v>
      </c>
      <c r="F1901" s="1">
        <v>41313.935428240744</v>
      </c>
      <c r="G1901" t="s">
        <v>189</v>
      </c>
      <c r="H1901" t="s">
        <v>289</v>
      </c>
      <c r="I1901" t="s">
        <v>151</v>
      </c>
      <c r="K1901" t="s">
        <v>152</v>
      </c>
      <c r="L1901" t="s">
        <v>110</v>
      </c>
      <c r="M1901" t="s">
        <v>27</v>
      </c>
      <c r="N1901" t="s">
        <v>153</v>
      </c>
      <c r="O1901" t="s">
        <v>119</v>
      </c>
      <c r="P1901" s="14" t="str">
        <f t="shared" si="261"/>
        <v>Maria Larsson</v>
      </c>
      <c r="Q1901" s="14" t="str">
        <f t="shared" si="262"/>
        <v>Maria Larsson</v>
      </c>
      <c r="R1901" t="s">
        <v>24</v>
      </c>
      <c r="S1901" s="7">
        <f t="shared" si="263"/>
        <v>5</v>
      </c>
      <c r="T1901" s="7" t="str">
        <f t="shared" si="264"/>
        <v>Small</v>
      </c>
      <c r="U1901" s="7" t="str">
        <f t="shared" si="265"/>
        <v>SMALL</v>
      </c>
      <c r="V1901" s="7" t="str">
        <f t="shared" si="266"/>
        <v>small</v>
      </c>
      <c r="W1901" s="7" t="str">
        <f t="shared" si="267"/>
        <v>Small</v>
      </c>
      <c r="X1901" s="9" t="str">
        <f>LEFT(A1901,2)</f>
        <v>10</v>
      </c>
      <c r="Y1901" s="9" t="str">
        <f>RIGHT(A1901,3)</f>
        <v>167</v>
      </c>
      <c r="Z1901" s="9" t="str">
        <f t="shared" si="268"/>
        <v>ge Car</v>
      </c>
      <c r="AA1901" s="9" t="str">
        <f t="shared" si="269"/>
        <v>cel</v>
      </c>
    </row>
    <row r="1902" spans="1:27" x14ac:dyDescent="0.25">
      <c r="A1902">
        <v>10178</v>
      </c>
      <c r="B1902">
        <v>27</v>
      </c>
      <c r="C1902">
        <v>73.64</v>
      </c>
      <c r="D1902">
        <v>6</v>
      </c>
      <c r="E1902" s="1">
        <v>42331.969444444447</v>
      </c>
      <c r="F1902" s="1">
        <v>42332.499502314815</v>
      </c>
      <c r="G1902" t="s">
        <v>16</v>
      </c>
      <c r="H1902" t="s">
        <v>289</v>
      </c>
      <c r="I1902" t="s">
        <v>190</v>
      </c>
      <c r="K1902">
        <v>31000</v>
      </c>
      <c r="L1902" t="s">
        <v>26</v>
      </c>
      <c r="M1902" t="s">
        <v>27</v>
      </c>
      <c r="N1902" t="s">
        <v>191</v>
      </c>
      <c r="O1902" t="s">
        <v>192</v>
      </c>
      <c r="P1902" s="14" t="str">
        <f t="shared" si="261"/>
        <v>Annette Roulet</v>
      </c>
      <c r="Q1902" s="14" t="str">
        <f t="shared" si="262"/>
        <v>Annette Roulet</v>
      </c>
      <c r="R1902" t="s">
        <v>24</v>
      </c>
      <c r="S1902" s="7">
        <f t="shared" si="263"/>
        <v>5</v>
      </c>
      <c r="T1902" s="7" t="str">
        <f t="shared" si="264"/>
        <v>Small</v>
      </c>
      <c r="U1902" s="7" t="str">
        <f t="shared" si="265"/>
        <v>SMALL</v>
      </c>
      <c r="V1902" s="7" t="str">
        <f t="shared" si="266"/>
        <v>small</v>
      </c>
      <c r="W1902" s="7" t="str">
        <f t="shared" si="267"/>
        <v>Small</v>
      </c>
      <c r="X1902" s="9" t="str">
        <f>LEFT(A1902,2)</f>
        <v>10</v>
      </c>
      <c r="Y1902" s="9" t="str">
        <f>RIGHT(A1902,3)</f>
        <v>178</v>
      </c>
      <c r="Z1902" s="9" t="str">
        <f t="shared" si="268"/>
        <v>ge Car</v>
      </c>
      <c r="AA1902" s="9" t="str">
        <f t="shared" si="269"/>
        <v>ppe</v>
      </c>
    </row>
    <row r="1903" spans="1:27" x14ac:dyDescent="0.25">
      <c r="A1903">
        <v>10186</v>
      </c>
      <c r="B1903">
        <v>21</v>
      </c>
      <c r="C1903">
        <v>69.040000000000006</v>
      </c>
      <c r="D1903">
        <v>3</v>
      </c>
      <c r="E1903" s="1">
        <v>41676.990972222222</v>
      </c>
      <c r="F1903" s="1">
        <v>41679.769467592596</v>
      </c>
      <c r="G1903" t="s">
        <v>16</v>
      </c>
      <c r="H1903" t="s">
        <v>289</v>
      </c>
      <c r="I1903" t="s">
        <v>184</v>
      </c>
      <c r="K1903" t="s">
        <v>193</v>
      </c>
      <c r="L1903" t="s">
        <v>99</v>
      </c>
      <c r="M1903" t="s">
        <v>27</v>
      </c>
      <c r="N1903" t="s">
        <v>194</v>
      </c>
      <c r="O1903" t="s">
        <v>195</v>
      </c>
      <c r="P1903" s="14" t="str">
        <f t="shared" si="261"/>
        <v>Thomas Hardy</v>
      </c>
      <c r="Q1903" s="14" t="str">
        <f t="shared" si="262"/>
        <v>Thomas Hardy</v>
      </c>
      <c r="R1903" t="s">
        <v>24</v>
      </c>
      <c r="S1903" s="7">
        <f t="shared" si="263"/>
        <v>5</v>
      </c>
      <c r="T1903" s="7" t="str">
        <f t="shared" si="264"/>
        <v>Small</v>
      </c>
      <c r="U1903" s="7" t="str">
        <f t="shared" si="265"/>
        <v>SMALL</v>
      </c>
      <c r="V1903" s="7" t="str">
        <f t="shared" si="266"/>
        <v>small</v>
      </c>
      <c r="W1903" s="7" t="str">
        <f t="shared" si="267"/>
        <v>Small</v>
      </c>
      <c r="X1903" s="9" t="str">
        <f>LEFT(A1903,2)</f>
        <v>10</v>
      </c>
      <c r="Y1903" s="9" t="str">
        <f>RIGHT(A1903,3)</f>
        <v>186</v>
      </c>
      <c r="Z1903" s="9" t="str">
        <f t="shared" si="268"/>
        <v>ge Car</v>
      </c>
      <c r="AA1903" s="9" t="str">
        <f t="shared" si="269"/>
        <v>ppe</v>
      </c>
    </row>
    <row r="1904" spans="1:27" x14ac:dyDescent="0.25">
      <c r="A1904">
        <v>10198</v>
      </c>
      <c r="B1904">
        <v>27</v>
      </c>
      <c r="C1904">
        <v>71.67</v>
      </c>
      <c r="D1904">
        <v>6</v>
      </c>
      <c r="E1904" s="1">
        <v>41990.997916666667</v>
      </c>
      <c r="F1904" s="1">
        <v>41993.603090277778</v>
      </c>
      <c r="G1904" t="s">
        <v>16</v>
      </c>
      <c r="H1904" t="s">
        <v>289</v>
      </c>
      <c r="I1904" t="s">
        <v>232</v>
      </c>
      <c r="K1904" t="s">
        <v>233</v>
      </c>
      <c r="L1904" t="s">
        <v>234</v>
      </c>
      <c r="M1904" t="s">
        <v>116</v>
      </c>
      <c r="N1904" t="s">
        <v>235</v>
      </c>
      <c r="O1904" t="s">
        <v>236</v>
      </c>
      <c r="P1904" s="14" t="str">
        <f t="shared" si="261"/>
        <v>Arnold Cruz</v>
      </c>
      <c r="Q1904" s="14" t="str">
        <f t="shared" si="262"/>
        <v>Arnold Cruz</v>
      </c>
      <c r="R1904" t="s">
        <v>24</v>
      </c>
      <c r="S1904" s="7">
        <f t="shared" si="263"/>
        <v>5</v>
      </c>
      <c r="T1904" s="7" t="str">
        <f t="shared" si="264"/>
        <v>Small</v>
      </c>
      <c r="U1904" s="7" t="str">
        <f t="shared" si="265"/>
        <v>SMALL</v>
      </c>
      <c r="V1904" s="7" t="str">
        <f t="shared" si="266"/>
        <v>small</v>
      </c>
      <c r="W1904" s="7" t="str">
        <f t="shared" si="267"/>
        <v>Small</v>
      </c>
      <c r="X1904" s="9" t="str">
        <f>LEFT(A1904,2)</f>
        <v>10</v>
      </c>
      <c r="Y1904" s="9" t="str">
        <f>RIGHT(A1904,3)</f>
        <v>198</v>
      </c>
      <c r="Z1904" s="9" t="str">
        <f t="shared" si="268"/>
        <v>ge Car</v>
      </c>
      <c r="AA1904" s="9" t="str">
        <f t="shared" si="269"/>
        <v>ppe</v>
      </c>
    </row>
    <row r="1905" spans="1:27" x14ac:dyDescent="0.25">
      <c r="A1905">
        <v>10209</v>
      </c>
      <c r="B1905">
        <v>36</v>
      </c>
      <c r="C1905">
        <v>77.59</v>
      </c>
      <c r="D1905">
        <v>2</v>
      </c>
      <c r="E1905" s="1">
        <v>41214.087500000001</v>
      </c>
      <c r="F1905" s="1">
        <v>41214.254965277774</v>
      </c>
      <c r="G1905" t="s">
        <v>16</v>
      </c>
      <c r="H1905" t="s">
        <v>289</v>
      </c>
      <c r="I1905" t="s">
        <v>199</v>
      </c>
      <c r="J1905" t="s">
        <v>35</v>
      </c>
      <c r="L1905" t="s">
        <v>20</v>
      </c>
      <c r="M1905" t="s">
        <v>21</v>
      </c>
      <c r="N1905" t="s">
        <v>200</v>
      </c>
      <c r="O1905" t="s">
        <v>61</v>
      </c>
      <c r="P1905" s="14" t="str">
        <f t="shared" si="261"/>
        <v>Michael Chandler</v>
      </c>
      <c r="Q1905" s="14" t="str">
        <f t="shared" si="262"/>
        <v>Michael Chandler</v>
      </c>
      <c r="R1905" t="s">
        <v>24</v>
      </c>
      <c r="S1905" s="7">
        <f t="shared" si="263"/>
        <v>5</v>
      </c>
      <c r="T1905" s="7" t="str">
        <f t="shared" si="264"/>
        <v>Small</v>
      </c>
      <c r="U1905" s="7" t="str">
        <f t="shared" si="265"/>
        <v>SMALL</v>
      </c>
      <c r="V1905" s="7" t="str">
        <f t="shared" si="266"/>
        <v>small</v>
      </c>
      <c r="W1905" s="7" t="str">
        <f t="shared" si="267"/>
        <v>Small</v>
      </c>
      <c r="X1905" s="9" t="str">
        <f>LEFT(A1905,2)</f>
        <v>10</v>
      </c>
      <c r="Y1905" s="9" t="str">
        <f>RIGHT(A1905,3)</f>
        <v>209</v>
      </c>
      <c r="Z1905" s="9" t="str">
        <f t="shared" si="268"/>
        <v>ge Car</v>
      </c>
      <c r="AA1905" s="9" t="str">
        <f t="shared" si="269"/>
        <v>ppe</v>
      </c>
    </row>
    <row r="1906" spans="1:27" x14ac:dyDescent="0.25">
      <c r="A1906">
        <v>10222</v>
      </c>
      <c r="B1906">
        <v>43</v>
      </c>
      <c r="C1906">
        <v>70.349999999999994</v>
      </c>
      <c r="D1906">
        <v>6</v>
      </c>
      <c r="E1906" s="1">
        <v>41171.081250000003</v>
      </c>
      <c r="F1906" s="1">
        <v>41173.895115740743</v>
      </c>
      <c r="G1906" t="s">
        <v>16</v>
      </c>
      <c r="H1906" t="s">
        <v>289</v>
      </c>
      <c r="I1906" t="s">
        <v>201</v>
      </c>
      <c r="J1906" t="s">
        <v>35</v>
      </c>
      <c r="K1906">
        <v>91217</v>
      </c>
      <c r="L1906" t="s">
        <v>20</v>
      </c>
      <c r="M1906" t="s">
        <v>21</v>
      </c>
      <c r="N1906" t="s">
        <v>137</v>
      </c>
      <c r="O1906" t="s">
        <v>158</v>
      </c>
      <c r="P1906" s="14" t="str">
        <f t="shared" si="261"/>
        <v>Valarie Thompson</v>
      </c>
      <c r="Q1906" s="14" t="str">
        <f t="shared" si="262"/>
        <v>Valarie Thompson</v>
      </c>
      <c r="R1906" t="s">
        <v>33</v>
      </c>
      <c r="S1906" s="7">
        <f t="shared" si="263"/>
        <v>6</v>
      </c>
      <c r="T1906" s="7" t="str">
        <f t="shared" si="264"/>
        <v>Medium</v>
      </c>
      <c r="U1906" s="7" t="str">
        <f t="shared" si="265"/>
        <v>MEDIUM</v>
      </c>
      <c r="V1906" s="7" t="str">
        <f t="shared" si="266"/>
        <v>medium</v>
      </c>
      <c r="W1906" s="7" t="str">
        <f t="shared" si="267"/>
        <v>Medium</v>
      </c>
      <c r="X1906" s="9" t="str">
        <f>LEFT(A1906,2)</f>
        <v>10</v>
      </c>
      <c r="Y1906" s="9" t="str">
        <f>RIGHT(A1906,3)</f>
        <v>222</v>
      </c>
      <c r="Z1906" s="9" t="str">
        <f t="shared" si="268"/>
        <v>ge Car</v>
      </c>
      <c r="AA1906" s="9" t="str">
        <f t="shared" si="269"/>
        <v>ppe</v>
      </c>
    </row>
    <row r="1907" spans="1:27" x14ac:dyDescent="0.25">
      <c r="A1907">
        <v>10249</v>
      </c>
      <c r="B1907">
        <v>25</v>
      </c>
      <c r="C1907">
        <v>69.7</v>
      </c>
      <c r="D1907">
        <v>2</v>
      </c>
      <c r="E1907" s="1">
        <v>42692.943749999999</v>
      </c>
      <c r="F1907" s="1">
        <v>42695.055381944447</v>
      </c>
      <c r="G1907" t="s">
        <v>16</v>
      </c>
      <c r="H1907" t="s">
        <v>289</v>
      </c>
      <c r="I1907" t="s">
        <v>71</v>
      </c>
      <c r="J1907" t="s">
        <v>72</v>
      </c>
      <c r="K1907">
        <v>51247</v>
      </c>
      <c r="L1907" t="s">
        <v>20</v>
      </c>
      <c r="M1907" t="s">
        <v>21</v>
      </c>
      <c r="N1907" t="s">
        <v>139</v>
      </c>
      <c r="O1907" t="s">
        <v>84</v>
      </c>
      <c r="P1907" s="14" t="str">
        <f t="shared" si="261"/>
        <v>Kyung Tseng</v>
      </c>
      <c r="Q1907" s="14" t="str">
        <f t="shared" si="262"/>
        <v>Kyung Tseng</v>
      </c>
      <c r="R1907" t="s">
        <v>24</v>
      </c>
      <c r="S1907" s="7">
        <f t="shared" si="263"/>
        <v>5</v>
      </c>
      <c r="T1907" s="7" t="str">
        <f t="shared" si="264"/>
        <v>Small</v>
      </c>
      <c r="U1907" s="7" t="str">
        <f t="shared" si="265"/>
        <v>SMALL</v>
      </c>
      <c r="V1907" s="7" t="str">
        <f t="shared" si="266"/>
        <v>small</v>
      </c>
      <c r="W1907" s="7" t="str">
        <f t="shared" si="267"/>
        <v>Small</v>
      </c>
      <c r="X1907" s="9" t="str">
        <f>LEFT(A1907,2)</f>
        <v>10</v>
      </c>
      <c r="Y1907" s="9" t="str">
        <f>RIGHT(A1907,3)</f>
        <v>249</v>
      </c>
      <c r="Z1907" s="9" t="str">
        <f t="shared" si="268"/>
        <v>ge Car</v>
      </c>
      <c r="AA1907" s="9" t="str">
        <f t="shared" si="269"/>
        <v>ppe</v>
      </c>
    </row>
    <row r="1908" spans="1:27" x14ac:dyDescent="0.25">
      <c r="A1908">
        <v>10262</v>
      </c>
      <c r="B1908">
        <v>46</v>
      </c>
      <c r="C1908">
        <v>70.349999999999994</v>
      </c>
      <c r="D1908">
        <v>11</v>
      </c>
      <c r="E1908" s="1">
        <v>41492.067361111112</v>
      </c>
      <c r="F1908" s="1">
        <v>41492.290833333333</v>
      </c>
      <c r="G1908" t="s">
        <v>189</v>
      </c>
      <c r="H1908" t="s">
        <v>289</v>
      </c>
      <c r="I1908" t="s">
        <v>103</v>
      </c>
      <c r="K1908">
        <v>28034</v>
      </c>
      <c r="L1908" t="s">
        <v>104</v>
      </c>
      <c r="M1908" t="s">
        <v>27</v>
      </c>
      <c r="N1908" t="s">
        <v>105</v>
      </c>
      <c r="O1908" t="s">
        <v>106</v>
      </c>
      <c r="P1908" s="14" t="str">
        <f t="shared" si="261"/>
        <v>Diego Freyre</v>
      </c>
      <c r="Q1908" s="14" t="str">
        <f t="shared" si="262"/>
        <v>Diego Freyre</v>
      </c>
      <c r="R1908" t="s">
        <v>33</v>
      </c>
      <c r="S1908" s="7">
        <f t="shared" si="263"/>
        <v>6</v>
      </c>
      <c r="T1908" s="7" t="str">
        <f t="shared" si="264"/>
        <v>Medium</v>
      </c>
      <c r="U1908" s="7" t="str">
        <f t="shared" si="265"/>
        <v>MEDIUM</v>
      </c>
      <c r="V1908" s="7" t="str">
        <f t="shared" si="266"/>
        <v>medium</v>
      </c>
      <c r="W1908" s="7" t="str">
        <f t="shared" si="267"/>
        <v>Medium</v>
      </c>
      <c r="X1908" s="9" t="str">
        <f>LEFT(A1908,2)</f>
        <v>10</v>
      </c>
      <c r="Y1908" s="9" t="str">
        <f>RIGHT(A1908,3)</f>
        <v>262</v>
      </c>
      <c r="Z1908" s="9" t="str">
        <f t="shared" si="268"/>
        <v>ge Car</v>
      </c>
      <c r="AA1908" s="9" t="str">
        <f t="shared" si="269"/>
        <v>cel</v>
      </c>
    </row>
    <row r="1909" spans="1:27" x14ac:dyDescent="0.25">
      <c r="A1909">
        <v>10274</v>
      </c>
      <c r="B1909">
        <v>24</v>
      </c>
      <c r="C1909">
        <v>72.33</v>
      </c>
      <c r="D1909">
        <v>3</v>
      </c>
      <c r="E1909" s="1">
        <v>41701.036805555559</v>
      </c>
      <c r="F1909" s="1">
        <v>41702.318564814814</v>
      </c>
      <c r="G1909" t="s">
        <v>16</v>
      </c>
      <c r="H1909" t="s">
        <v>289</v>
      </c>
      <c r="I1909" t="s">
        <v>161</v>
      </c>
      <c r="J1909" t="s">
        <v>72</v>
      </c>
      <c r="K1909">
        <v>58339</v>
      </c>
      <c r="L1909" t="s">
        <v>20</v>
      </c>
      <c r="M1909" t="s">
        <v>21</v>
      </c>
      <c r="N1909" t="s">
        <v>157</v>
      </c>
      <c r="O1909" t="s">
        <v>162</v>
      </c>
      <c r="P1909" s="14" t="str">
        <f t="shared" si="261"/>
        <v>Allen Nelson</v>
      </c>
      <c r="Q1909" s="14" t="str">
        <f t="shared" si="262"/>
        <v>Allen Nelson</v>
      </c>
      <c r="R1909" t="s">
        <v>24</v>
      </c>
      <c r="S1909" s="7">
        <f t="shared" si="263"/>
        <v>5</v>
      </c>
      <c r="T1909" s="7" t="str">
        <f t="shared" si="264"/>
        <v>Small</v>
      </c>
      <c r="U1909" s="7" t="str">
        <f t="shared" si="265"/>
        <v>SMALL</v>
      </c>
      <c r="V1909" s="7" t="str">
        <f t="shared" si="266"/>
        <v>small</v>
      </c>
      <c r="W1909" s="7" t="str">
        <f t="shared" si="267"/>
        <v>Small</v>
      </c>
      <c r="X1909" s="9" t="str">
        <f>LEFT(A1909,2)</f>
        <v>10</v>
      </c>
      <c r="Y1909" s="9" t="str">
        <f>RIGHT(A1909,3)</f>
        <v>274</v>
      </c>
      <c r="Z1909" s="9" t="str">
        <f t="shared" si="268"/>
        <v>ge Car</v>
      </c>
      <c r="AA1909" s="9" t="str">
        <f t="shared" si="269"/>
        <v>ppe</v>
      </c>
    </row>
    <row r="1910" spans="1:27" x14ac:dyDescent="0.25">
      <c r="A1910">
        <v>10284</v>
      </c>
      <c r="B1910">
        <v>39</v>
      </c>
      <c r="C1910">
        <v>71.67</v>
      </c>
      <c r="D1910">
        <v>13</v>
      </c>
      <c r="E1910" s="1">
        <v>41300.071527777778</v>
      </c>
      <c r="F1910" s="1">
        <v>41301.388020833336</v>
      </c>
      <c r="G1910" t="s">
        <v>16</v>
      </c>
      <c r="H1910" t="s">
        <v>289</v>
      </c>
      <c r="I1910" t="s">
        <v>285</v>
      </c>
      <c r="K1910" t="s">
        <v>286</v>
      </c>
      <c r="L1910" t="s">
        <v>48</v>
      </c>
      <c r="M1910" t="s">
        <v>27</v>
      </c>
      <c r="N1910" t="s">
        <v>287</v>
      </c>
      <c r="O1910" t="s">
        <v>288</v>
      </c>
      <c r="P1910" s="14" t="str">
        <f t="shared" si="261"/>
        <v>Jan Klaeboe</v>
      </c>
      <c r="Q1910" s="14" t="str">
        <f t="shared" si="262"/>
        <v>Jan Klaeboe</v>
      </c>
      <c r="R1910" t="s">
        <v>24</v>
      </c>
      <c r="S1910" s="7">
        <f t="shared" si="263"/>
        <v>5</v>
      </c>
      <c r="T1910" s="7" t="str">
        <f t="shared" si="264"/>
        <v>Small</v>
      </c>
      <c r="U1910" s="7" t="str">
        <f t="shared" si="265"/>
        <v>SMALL</v>
      </c>
      <c r="V1910" s="7" t="str">
        <f t="shared" si="266"/>
        <v>small</v>
      </c>
      <c r="W1910" s="7" t="str">
        <f t="shared" si="267"/>
        <v>Small</v>
      </c>
      <c r="X1910" s="9" t="str">
        <f>LEFT(A1910,2)</f>
        <v>10</v>
      </c>
      <c r="Y1910" s="9" t="str">
        <f>RIGHT(A1910,3)</f>
        <v>284</v>
      </c>
      <c r="Z1910" s="9" t="str">
        <f t="shared" si="268"/>
        <v>ge Car</v>
      </c>
      <c r="AA1910" s="9" t="str">
        <f t="shared" si="269"/>
        <v>ppe</v>
      </c>
    </row>
    <row r="1911" spans="1:27" x14ac:dyDescent="0.25">
      <c r="A1911">
        <v>10296</v>
      </c>
      <c r="B1911">
        <v>31</v>
      </c>
      <c r="C1911">
        <v>53.92</v>
      </c>
      <c r="D1911">
        <v>9</v>
      </c>
      <c r="E1911" s="1">
        <v>41854.994444444441</v>
      </c>
      <c r="F1911" s="1">
        <v>41857.561851851853</v>
      </c>
      <c r="G1911" t="s">
        <v>16</v>
      </c>
      <c r="H1911" t="s">
        <v>289</v>
      </c>
      <c r="I1911" t="s">
        <v>299</v>
      </c>
      <c r="K1911">
        <v>80686</v>
      </c>
      <c r="L1911" t="s">
        <v>241</v>
      </c>
      <c r="M1911" t="s">
        <v>27</v>
      </c>
      <c r="N1911" t="s">
        <v>300</v>
      </c>
      <c r="O1911" t="s">
        <v>61</v>
      </c>
      <c r="P1911" s="14" t="str">
        <f t="shared" si="261"/>
        <v>Michael Donnermeyer</v>
      </c>
      <c r="Q1911" s="14" t="str">
        <f t="shared" si="262"/>
        <v>Michael Donnermeyer</v>
      </c>
      <c r="R1911" t="s">
        <v>24</v>
      </c>
      <c r="S1911" s="7">
        <f t="shared" si="263"/>
        <v>5</v>
      </c>
      <c r="T1911" s="7" t="str">
        <f t="shared" si="264"/>
        <v>Small</v>
      </c>
      <c r="U1911" s="7" t="str">
        <f t="shared" si="265"/>
        <v>SMALL</v>
      </c>
      <c r="V1911" s="7" t="str">
        <f t="shared" si="266"/>
        <v>small</v>
      </c>
      <c r="W1911" s="7" t="str">
        <f t="shared" si="267"/>
        <v>Small</v>
      </c>
      <c r="X1911" s="9" t="str">
        <f>LEFT(A1911,2)</f>
        <v>10</v>
      </c>
      <c r="Y1911" s="9" t="str">
        <f>RIGHT(A1911,3)</f>
        <v>296</v>
      </c>
      <c r="Z1911" s="9" t="str">
        <f t="shared" si="268"/>
        <v>ge Car</v>
      </c>
      <c r="AA1911" s="9" t="str">
        <f t="shared" si="269"/>
        <v>ppe</v>
      </c>
    </row>
    <row r="1912" spans="1:27" x14ac:dyDescent="0.25">
      <c r="A1912">
        <v>10307</v>
      </c>
      <c r="B1912">
        <v>22</v>
      </c>
      <c r="C1912">
        <v>71.67</v>
      </c>
      <c r="D1912">
        <v>3</v>
      </c>
      <c r="E1912" s="1">
        <v>41380.976388888892</v>
      </c>
      <c r="F1912" s="1">
        <v>41382.463368055556</v>
      </c>
      <c r="G1912" t="s">
        <v>16</v>
      </c>
      <c r="H1912" t="s">
        <v>289</v>
      </c>
      <c r="I1912" t="s">
        <v>124</v>
      </c>
      <c r="J1912" t="s">
        <v>83</v>
      </c>
      <c r="K1912">
        <v>71270</v>
      </c>
      <c r="L1912" t="s">
        <v>20</v>
      </c>
      <c r="M1912" t="s">
        <v>21</v>
      </c>
      <c r="N1912" t="s">
        <v>125</v>
      </c>
      <c r="O1912" t="s">
        <v>126</v>
      </c>
      <c r="P1912" s="14" t="str">
        <f t="shared" si="261"/>
        <v>Francisca Cervantes</v>
      </c>
      <c r="Q1912" s="14" t="str">
        <f t="shared" si="262"/>
        <v>Francisca Cervantes</v>
      </c>
      <c r="R1912" t="s">
        <v>24</v>
      </c>
      <c r="S1912" s="7">
        <f t="shared" si="263"/>
        <v>5</v>
      </c>
      <c r="T1912" s="7" t="str">
        <f t="shared" si="264"/>
        <v>Small</v>
      </c>
      <c r="U1912" s="7" t="str">
        <f t="shared" si="265"/>
        <v>SMALL</v>
      </c>
      <c r="V1912" s="7" t="str">
        <f t="shared" si="266"/>
        <v>small</v>
      </c>
      <c r="W1912" s="7" t="str">
        <f t="shared" si="267"/>
        <v>Small</v>
      </c>
      <c r="X1912" s="9" t="str">
        <f>LEFT(A1912,2)</f>
        <v>10</v>
      </c>
      <c r="Y1912" s="9" t="str">
        <f>RIGHT(A1912,3)</f>
        <v>307</v>
      </c>
      <c r="Z1912" s="9" t="str">
        <f t="shared" si="268"/>
        <v>ge Car</v>
      </c>
      <c r="AA1912" s="9" t="str">
        <f t="shared" si="269"/>
        <v>ppe</v>
      </c>
    </row>
    <row r="1913" spans="1:27" x14ac:dyDescent="0.25">
      <c r="A1913">
        <v>10316</v>
      </c>
      <c r="B1913">
        <v>47</v>
      </c>
      <c r="C1913">
        <v>76.930000000000007</v>
      </c>
      <c r="D1913">
        <v>11</v>
      </c>
      <c r="E1913" s="1">
        <v>41890.042361111111</v>
      </c>
      <c r="F1913" s="1">
        <v>41891.675902777781</v>
      </c>
      <c r="G1913" t="s">
        <v>16</v>
      </c>
      <c r="H1913" t="s">
        <v>289</v>
      </c>
      <c r="I1913" t="s">
        <v>212</v>
      </c>
      <c r="J1913" t="s">
        <v>213</v>
      </c>
      <c r="K1913" t="s">
        <v>214</v>
      </c>
      <c r="L1913" t="s">
        <v>99</v>
      </c>
      <c r="M1913" t="s">
        <v>27</v>
      </c>
      <c r="N1913" t="s">
        <v>215</v>
      </c>
      <c r="O1913" t="s">
        <v>216</v>
      </c>
      <c r="P1913" s="14" t="str">
        <f t="shared" si="261"/>
        <v>Helen Bennett</v>
      </c>
      <c r="Q1913" s="14" t="str">
        <f t="shared" si="262"/>
        <v>Helen Bennett</v>
      </c>
      <c r="R1913" t="s">
        <v>33</v>
      </c>
      <c r="S1913" s="7">
        <f t="shared" si="263"/>
        <v>6</v>
      </c>
      <c r="T1913" s="7" t="str">
        <f t="shared" si="264"/>
        <v>Medium</v>
      </c>
      <c r="U1913" s="7" t="str">
        <f t="shared" si="265"/>
        <v>MEDIUM</v>
      </c>
      <c r="V1913" s="7" t="str">
        <f t="shared" si="266"/>
        <v>medium</v>
      </c>
      <c r="W1913" s="7" t="str">
        <f t="shared" si="267"/>
        <v>Medium</v>
      </c>
      <c r="X1913" s="9" t="str">
        <f>LEFT(A1913,2)</f>
        <v>10</v>
      </c>
      <c r="Y1913" s="9" t="str">
        <f>RIGHT(A1913,3)</f>
        <v>316</v>
      </c>
      <c r="Z1913" s="9" t="str">
        <f t="shared" si="268"/>
        <v>ge Car</v>
      </c>
      <c r="AA1913" s="9" t="str">
        <f t="shared" si="269"/>
        <v>ppe</v>
      </c>
    </row>
    <row r="1914" spans="1:27" x14ac:dyDescent="0.25">
      <c r="A1914">
        <v>10328</v>
      </c>
      <c r="B1914">
        <v>20</v>
      </c>
      <c r="C1914">
        <v>72.98</v>
      </c>
      <c r="D1914">
        <v>2</v>
      </c>
      <c r="E1914" s="1">
        <v>41553.048611111109</v>
      </c>
      <c r="F1914" s="1">
        <v>41555.859988425924</v>
      </c>
      <c r="G1914" t="s">
        <v>16</v>
      </c>
      <c r="H1914" t="s">
        <v>289</v>
      </c>
      <c r="I1914" t="s">
        <v>290</v>
      </c>
      <c r="K1914">
        <v>24100</v>
      </c>
      <c r="L1914" t="s">
        <v>148</v>
      </c>
      <c r="M1914" t="s">
        <v>27</v>
      </c>
      <c r="N1914" t="s">
        <v>291</v>
      </c>
      <c r="O1914" t="s">
        <v>292</v>
      </c>
      <c r="P1914" s="14" t="str">
        <f t="shared" si="261"/>
        <v>Giovanni Rovelli</v>
      </c>
      <c r="Q1914" s="14" t="str">
        <f t="shared" si="262"/>
        <v>Giovanni Rovelli</v>
      </c>
      <c r="R1914" t="s">
        <v>24</v>
      </c>
      <c r="S1914" s="7">
        <f t="shared" si="263"/>
        <v>5</v>
      </c>
      <c r="T1914" s="7" t="str">
        <f t="shared" si="264"/>
        <v>Small</v>
      </c>
      <c r="U1914" s="7" t="str">
        <f t="shared" si="265"/>
        <v>SMALL</v>
      </c>
      <c r="V1914" s="7" t="str">
        <f t="shared" si="266"/>
        <v>small</v>
      </c>
      <c r="W1914" s="7" t="str">
        <f t="shared" si="267"/>
        <v>Small</v>
      </c>
      <c r="X1914" s="9" t="str">
        <f>LEFT(A1914,2)</f>
        <v>10</v>
      </c>
      <c r="Y1914" s="9" t="str">
        <f>RIGHT(A1914,3)</f>
        <v>328</v>
      </c>
      <c r="Z1914" s="9" t="str">
        <f t="shared" si="268"/>
        <v>ge Car</v>
      </c>
      <c r="AA1914" s="9" t="str">
        <f t="shared" si="269"/>
        <v>ppe</v>
      </c>
    </row>
    <row r="1915" spans="1:27" x14ac:dyDescent="0.25">
      <c r="A1915">
        <v>10339</v>
      </c>
      <c r="B1915">
        <v>29</v>
      </c>
      <c r="C1915">
        <v>99.69</v>
      </c>
      <c r="D1915">
        <v>14</v>
      </c>
      <c r="E1915" s="1">
        <v>41571.025694444441</v>
      </c>
      <c r="F1915" s="1">
        <v>41571.322627314818</v>
      </c>
      <c r="G1915" t="s">
        <v>16</v>
      </c>
      <c r="H1915" t="s">
        <v>289</v>
      </c>
      <c r="I1915" t="s">
        <v>142</v>
      </c>
      <c r="J1915" t="s">
        <v>143</v>
      </c>
      <c r="K1915" t="s">
        <v>144</v>
      </c>
      <c r="L1915" t="s">
        <v>116</v>
      </c>
      <c r="M1915" t="s">
        <v>116</v>
      </c>
      <c r="N1915" t="s">
        <v>145</v>
      </c>
      <c r="O1915" t="s">
        <v>146</v>
      </c>
      <c r="P1915" s="14" t="str">
        <f t="shared" si="261"/>
        <v>Akiko Shimamura</v>
      </c>
      <c r="Q1915" s="14" t="str">
        <f t="shared" si="262"/>
        <v>Akiko Shimamura</v>
      </c>
      <c r="R1915" t="s">
        <v>24</v>
      </c>
      <c r="S1915" s="7">
        <f t="shared" si="263"/>
        <v>5</v>
      </c>
      <c r="T1915" s="7" t="str">
        <f t="shared" si="264"/>
        <v>Small</v>
      </c>
      <c r="U1915" s="7" t="str">
        <f t="shared" si="265"/>
        <v>SMALL</v>
      </c>
      <c r="V1915" s="7" t="str">
        <f t="shared" si="266"/>
        <v>small</v>
      </c>
      <c r="W1915" s="7" t="str">
        <f t="shared" si="267"/>
        <v>Small</v>
      </c>
      <c r="X1915" s="9" t="str">
        <f>LEFT(A1915,2)</f>
        <v>10</v>
      </c>
      <c r="Y1915" s="9" t="str">
        <f>RIGHT(A1915,3)</f>
        <v>339</v>
      </c>
      <c r="Z1915" s="9" t="str">
        <f t="shared" si="268"/>
        <v>ge Car</v>
      </c>
      <c r="AA1915" s="9" t="str">
        <f t="shared" si="269"/>
        <v>ppe</v>
      </c>
    </row>
    <row r="1916" spans="1:27" x14ac:dyDescent="0.25">
      <c r="A1916">
        <v>10351</v>
      </c>
      <c r="B1916">
        <v>38</v>
      </c>
      <c r="C1916">
        <v>68.38</v>
      </c>
      <c r="D1916">
        <v>4</v>
      </c>
      <c r="E1916" s="1">
        <v>41460.007638888892</v>
      </c>
      <c r="F1916" s="1">
        <v>41462.148495370369</v>
      </c>
      <c r="G1916" t="s">
        <v>16</v>
      </c>
      <c r="H1916" t="s">
        <v>289</v>
      </c>
      <c r="I1916" t="s">
        <v>184</v>
      </c>
      <c r="K1916" t="s">
        <v>185</v>
      </c>
      <c r="L1916" t="s">
        <v>99</v>
      </c>
      <c r="M1916" t="s">
        <v>27</v>
      </c>
      <c r="N1916" t="s">
        <v>39</v>
      </c>
      <c r="O1916" t="s">
        <v>186</v>
      </c>
      <c r="P1916" s="14" t="str">
        <f t="shared" si="261"/>
        <v>Ann Brown</v>
      </c>
      <c r="Q1916" s="14" t="str">
        <f t="shared" si="262"/>
        <v>Ann Brown</v>
      </c>
      <c r="R1916" t="s">
        <v>24</v>
      </c>
      <c r="S1916" s="7">
        <f t="shared" si="263"/>
        <v>5</v>
      </c>
      <c r="T1916" s="7" t="str">
        <f t="shared" si="264"/>
        <v>Small</v>
      </c>
      <c r="U1916" s="7" t="str">
        <f t="shared" si="265"/>
        <v>SMALL</v>
      </c>
      <c r="V1916" s="7" t="str">
        <f t="shared" si="266"/>
        <v>small</v>
      </c>
      <c r="W1916" s="7" t="str">
        <f t="shared" si="267"/>
        <v>Small</v>
      </c>
      <c r="X1916" s="9" t="str">
        <f>LEFT(A1916,2)</f>
        <v>10</v>
      </c>
      <c r="Y1916" s="9" t="str">
        <f>RIGHT(A1916,3)</f>
        <v>351</v>
      </c>
      <c r="Z1916" s="9" t="str">
        <f t="shared" si="268"/>
        <v>ge Car</v>
      </c>
      <c r="AA1916" s="9" t="str">
        <f t="shared" si="269"/>
        <v>ppe</v>
      </c>
    </row>
    <row r="1917" spans="1:27" x14ac:dyDescent="0.25">
      <c r="A1917">
        <v>10361</v>
      </c>
      <c r="B1917">
        <v>34</v>
      </c>
      <c r="C1917">
        <v>100</v>
      </c>
      <c r="D1917">
        <v>6</v>
      </c>
      <c r="E1917" s="1">
        <v>41939.04791666667</v>
      </c>
      <c r="F1917" s="1">
        <v>41939.097094907411</v>
      </c>
      <c r="G1917" t="s">
        <v>16</v>
      </c>
      <c r="H1917" t="s">
        <v>289</v>
      </c>
      <c r="I1917" t="s">
        <v>90</v>
      </c>
      <c r="J1917" t="s">
        <v>91</v>
      </c>
      <c r="K1917">
        <v>2067</v>
      </c>
      <c r="L1917" t="s">
        <v>56</v>
      </c>
      <c r="M1917" t="s">
        <v>57</v>
      </c>
      <c r="N1917" t="s">
        <v>92</v>
      </c>
      <c r="O1917" t="s">
        <v>93</v>
      </c>
      <c r="P1917" s="14" t="str">
        <f t="shared" si="261"/>
        <v>Adrian Huxley</v>
      </c>
      <c r="Q1917" s="14" t="str">
        <f t="shared" si="262"/>
        <v>Adrian Huxley</v>
      </c>
      <c r="R1917" t="s">
        <v>33</v>
      </c>
      <c r="S1917" s="7">
        <f t="shared" si="263"/>
        <v>6</v>
      </c>
      <c r="T1917" s="7" t="str">
        <f t="shared" si="264"/>
        <v>Medium</v>
      </c>
      <c r="U1917" s="7" t="str">
        <f t="shared" si="265"/>
        <v>MEDIUM</v>
      </c>
      <c r="V1917" s="7" t="str">
        <f t="shared" si="266"/>
        <v>medium</v>
      </c>
      <c r="W1917" s="7" t="str">
        <f t="shared" si="267"/>
        <v>Medium</v>
      </c>
      <c r="X1917" s="9" t="str">
        <f>LEFT(A1917,2)</f>
        <v>10</v>
      </c>
      <c r="Y1917" s="9" t="str">
        <f>RIGHT(A1917,3)</f>
        <v>361</v>
      </c>
      <c r="Z1917" s="9" t="str">
        <f t="shared" si="268"/>
        <v>ge Car</v>
      </c>
      <c r="AA1917" s="9" t="str">
        <f t="shared" si="269"/>
        <v>ppe</v>
      </c>
    </row>
    <row r="1918" spans="1:27" x14ac:dyDescent="0.25">
      <c r="A1918">
        <v>10373</v>
      </c>
      <c r="B1918">
        <v>46</v>
      </c>
      <c r="C1918">
        <v>66</v>
      </c>
      <c r="D1918">
        <v>11</v>
      </c>
      <c r="E1918" s="1">
        <v>41189.051388888889</v>
      </c>
      <c r="F1918" s="1">
        <v>41190.95989583333</v>
      </c>
      <c r="G1918" t="s">
        <v>16</v>
      </c>
      <c r="H1918" t="s">
        <v>289</v>
      </c>
      <c r="I1918" t="s">
        <v>217</v>
      </c>
      <c r="K1918">
        <v>90110</v>
      </c>
      <c r="L1918" t="s">
        <v>76</v>
      </c>
      <c r="M1918" t="s">
        <v>27</v>
      </c>
      <c r="N1918" t="s">
        <v>218</v>
      </c>
      <c r="O1918" t="s">
        <v>219</v>
      </c>
      <c r="P1918" s="14" t="str">
        <f t="shared" si="261"/>
        <v>Pirkko Koskitalo</v>
      </c>
      <c r="Q1918" s="14" t="str">
        <f t="shared" si="262"/>
        <v>Pirkko Koskitalo</v>
      </c>
      <c r="R1918" t="s">
        <v>33</v>
      </c>
      <c r="S1918" s="7">
        <f t="shared" si="263"/>
        <v>6</v>
      </c>
      <c r="T1918" s="7" t="str">
        <f t="shared" si="264"/>
        <v>Medium</v>
      </c>
      <c r="U1918" s="7" t="str">
        <f t="shared" si="265"/>
        <v>MEDIUM</v>
      </c>
      <c r="V1918" s="7" t="str">
        <f t="shared" si="266"/>
        <v>medium</v>
      </c>
      <c r="W1918" s="7" t="str">
        <f t="shared" si="267"/>
        <v>Medium</v>
      </c>
      <c r="X1918" s="9" t="str">
        <f>LEFT(A1918,2)</f>
        <v>10</v>
      </c>
      <c r="Y1918" s="9" t="str">
        <f>RIGHT(A1918,3)</f>
        <v>373</v>
      </c>
      <c r="Z1918" s="9" t="str">
        <f t="shared" si="268"/>
        <v>ge Car</v>
      </c>
      <c r="AA1918" s="9" t="str">
        <f t="shared" si="269"/>
        <v>ppe</v>
      </c>
    </row>
    <row r="1919" spans="1:27" x14ac:dyDescent="0.25">
      <c r="A1919">
        <v>10386</v>
      </c>
      <c r="B1919">
        <v>35</v>
      </c>
      <c r="C1919">
        <v>63.76</v>
      </c>
      <c r="D1919">
        <v>9</v>
      </c>
      <c r="E1919" s="1">
        <v>41430.000694444447</v>
      </c>
      <c r="F1919" s="1">
        <v>41430.702708333331</v>
      </c>
      <c r="G1919" t="s">
        <v>225</v>
      </c>
      <c r="H1919" t="s">
        <v>289</v>
      </c>
      <c r="I1919" t="s">
        <v>103</v>
      </c>
      <c r="K1919">
        <v>28034</v>
      </c>
      <c r="L1919" t="s">
        <v>104</v>
      </c>
      <c r="M1919" t="s">
        <v>27</v>
      </c>
      <c r="N1919" t="s">
        <v>105</v>
      </c>
      <c r="O1919" t="s">
        <v>106</v>
      </c>
      <c r="P1919" s="14" t="str">
        <f t="shared" si="261"/>
        <v>Diego Freyre</v>
      </c>
      <c r="Q1919" s="14" t="str">
        <f t="shared" si="262"/>
        <v>Diego Freyre</v>
      </c>
      <c r="R1919" t="s">
        <v>24</v>
      </c>
      <c r="S1919" s="7">
        <f t="shared" si="263"/>
        <v>5</v>
      </c>
      <c r="T1919" s="7" t="str">
        <f t="shared" si="264"/>
        <v>Small</v>
      </c>
      <c r="U1919" s="7" t="str">
        <f t="shared" si="265"/>
        <v>SMALL</v>
      </c>
      <c r="V1919" s="7" t="str">
        <f t="shared" si="266"/>
        <v>small</v>
      </c>
      <c r="W1919" s="7" t="str">
        <f t="shared" si="267"/>
        <v>Small</v>
      </c>
      <c r="X1919" s="9" t="str">
        <f>LEFT(A1919,2)</f>
        <v>10</v>
      </c>
      <c r="Y1919" s="9" t="str">
        <f>RIGHT(A1919,3)</f>
        <v>386</v>
      </c>
      <c r="Z1919" s="9" t="str">
        <f t="shared" si="268"/>
        <v>ge Car</v>
      </c>
      <c r="AA1919" s="9" t="str">
        <f t="shared" si="269"/>
        <v>olv</v>
      </c>
    </row>
    <row r="1920" spans="1:27" x14ac:dyDescent="0.25">
      <c r="A1920">
        <v>10398</v>
      </c>
      <c r="B1920">
        <v>34</v>
      </c>
      <c r="C1920">
        <v>71.67</v>
      </c>
      <c r="D1920">
        <v>13</v>
      </c>
      <c r="E1920" s="1">
        <v>41950.004166666666</v>
      </c>
      <c r="F1920" s="1">
        <v>41952.439479166664</v>
      </c>
      <c r="G1920" t="s">
        <v>16</v>
      </c>
      <c r="H1920" t="s">
        <v>289</v>
      </c>
      <c r="I1920" t="s">
        <v>25</v>
      </c>
      <c r="K1920">
        <v>51100</v>
      </c>
      <c r="L1920" t="s">
        <v>26</v>
      </c>
      <c r="M1920" t="s">
        <v>27</v>
      </c>
      <c r="N1920" t="s">
        <v>28</v>
      </c>
      <c r="O1920" t="s">
        <v>29</v>
      </c>
      <c r="P1920" s="14" t="str">
        <f t="shared" si="261"/>
        <v>Paul Henriot</v>
      </c>
      <c r="Q1920" s="14" t="str">
        <f t="shared" si="262"/>
        <v>Paul Henriot</v>
      </c>
      <c r="R1920" t="s">
        <v>24</v>
      </c>
      <c r="S1920" s="7">
        <f t="shared" si="263"/>
        <v>5</v>
      </c>
      <c r="T1920" s="7" t="str">
        <f t="shared" si="264"/>
        <v>Small</v>
      </c>
      <c r="U1920" s="7" t="str">
        <f t="shared" si="265"/>
        <v>SMALL</v>
      </c>
      <c r="V1920" s="7" t="str">
        <f t="shared" si="266"/>
        <v>small</v>
      </c>
      <c r="W1920" s="7" t="str">
        <f t="shared" si="267"/>
        <v>Small</v>
      </c>
      <c r="X1920" s="9" t="str">
        <f>LEFT(A1920,2)</f>
        <v>10</v>
      </c>
      <c r="Y1920" s="9" t="str">
        <f>RIGHT(A1920,3)</f>
        <v>398</v>
      </c>
      <c r="Z1920" s="9" t="str">
        <f t="shared" si="268"/>
        <v>ge Car</v>
      </c>
      <c r="AA1920" s="9" t="str">
        <f t="shared" si="269"/>
        <v>ppe</v>
      </c>
    </row>
    <row r="1921" spans="1:27" x14ac:dyDescent="0.25">
      <c r="A1921">
        <v>10400</v>
      </c>
      <c r="B1921">
        <v>38</v>
      </c>
      <c r="C1921">
        <v>57.2</v>
      </c>
      <c r="D1921">
        <v>3</v>
      </c>
      <c r="E1921" s="1">
        <v>41336.004166666666</v>
      </c>
      <c r="F1921" s="1">
        <v>41337.611180555556</v>
      </c>
      <c r="G1921" t="s">
        <v>16</v>
      </c>
      <c r="H1921" t="s">
        <v>289</v>
      </c>
      <c r="I1921" t="s">
        <v>220</v>
      </c>
      <c r="J1921" t="s">
        <v>35</v>
      </c>
      <c r="K1921">
        <v>94217</v>
      </c>
      <c r="L1921" t="s">
        <v>20</v>
      </c>
      <c r="M1921" t="s">
        <v>21</v>
      </c>
      <c r="N1921" t="s">
        <v>60</v>
      </c>
      <c r="O1921" t="s">
        <v>221</v>
      </c>
      <c r="P1921" s="14" t="str">
        <f t="shared" si="261"/>
        <v>Sue Frick</v>
      </c>
      <c r="Q1921" s="14" t="str">
        <f t="shared" si="262"/>
        <v>Sue Frick</v>
      </c>
      <c r="R1921" t="s">
        <v>24</v>
      </c>
      <c r="S1921" s="7">
        <f t="shared" si="263"/>
        <v>5</v>
      </c>
      <c r="T1921" s="7" t="str">
        <f t="shared" si="264"/>
        <v>Small</v>
      </c>
      <c r="U1921" s="7" t="str">
        <f t="shared" si="265"/>
        <v>SMALL</v>
      </c>
      <c r="V1921" s="7" t="str">
        <f t="shared" si="266"/>
        <v>small</v>
      </c>
      <c r="W1921" s="7" t="str">
        <f t="shared" si="267"/>
        <v>Small</v>
      </c>
      <c r="X1921" s="9" t="str">
        <f>LEFT(A1921,2)</f>
        <v>10</v>
      </c>
      <c r="Y1921" s="9" t="str">
        <f>RIGHT(A1921,3)</f>
        <v>400</v>
      </c>
      <c r="Z1921" s="9" t="str">
        <f t="shared" si="268"/>
        <v>ge Car</v>
      </c>
      <c r="AA1921" s="9" t="str">
        <f t="shared" si="269"/>
        <v>ppe</v>
      </c>
    </row>
    <row r="1922" spans="1:27" x14ac:dyDescent="0.25">
      <c r="A1922">
        <v>10415</v>
      </c>
      <c r="B1922">
        <v>18</v>
      </c>
      <c r="C1922">
        <v>69.7</v>
      </c>
      <c r="D1922">
        <v>2</v>
      </c>
      <c r="E1922" s="1">
        <v>41874.003472222219</v>
      </c>
      <c r="F1922" s="1">
        <v>41874.643645833334</v>
      </c>
      <c r="G1922" t="s">
        <v>102</v>
      </c>
      <c r="H1922" t="s">
        <v>289</v>
      </c>
      <c r="I1922" t="s">
        <v>293</v>
      </c>
      <c r="J1922" t="s">
        <v>55</v>
      </c>
      <c r="K1922">
        <v>3150</v>
      </c>
      <c r="L1922" t="s">
        <v>56</v>
      </c>
      <c r="M1922" t="s">
        <v>57</v>
      </c>
      <c r="N1922" t="s">
        <v>294</v>
      </c>
      <c r="O1922" t="s">
        <v>295</v>
      </c>
      <c r="P1922" s="14" t="str">
        <f t="shared" si="261"/>
        <v>Sean Connery</v>
      </c>
      <c r="Q1922" s="14" t="str">
        <f t="shared" si="262"/>
        <v>Sean Connery</v>
      </c>
      <c r="R1922" t="s">
        <v>24</v>
      </c>
      <c r="S1922" s="7">
        <f t="shared" si="263"/>
        <v>5</v>
      </c>
      <c r="T1922" s="7" t="str">
        <f t="shared" si="264"/>
        <v>Small</v>
      </c>
      <c r="U1922" s="7" t="str">
        <f t="shared" si="265"/>
        <v>SMALL</v>
      </c>
      <c r="V1922" s="7" t="str">
        <f t="shared" si="266"/>
        <v>small</v>
      </c>
      <c r="W1922" s="7" t="str">
        <f t="shared" si="267"/>
        <v>Small</v>
      </c>
      <c r="X1922" s="9" t="str">
        <f>LEFT(A1922,2)</f>
        <v>10</v>
      </c>
      <c r="Y1922" s="9" t="str">
        <f>RIGHT(A1922,3)</f>
        <v>415</v>
      </c>
      <c r="Z1922" s="9" t="str">
        <f t="shared" si="268"/>
        <v>ge Car</v>
      </c>
      <c r="AA1922" s="9" t="str">
        <f t="shared" si="269"/>
        <v>put</v>
      </c>
    </row>
    <row r="1923" spans="1:27" x14ac:dyDescent="0.25">
      <c r="A1923">
        <v>10110</v>
      </c>
      <c r="B1923">
        <v>37</v>
      </c>
      <c r="C1923">
        <v>100</v>
      </c>
      <c r="D1923">
        <v>14</v>
      </c>
      <c r="E1923" s="1">
        <v>41786.999305555553</v>
      </c>
      <c r="F1923" s="1">
        <v>41789.612002314818</v>
      </c>
      <c r="G1923" t="s">
        <v>16</v>
      </c>
      <c r="H1923" t="s">
        <v>107</v>
      </c>
      <c r="I1923" t="s">
        <v>265</v>
      </c>
      <c r="K1923" t="s">
        <v>266</v>
      </c>
      <c r="L1923" t="s">
        <v>99</v>
      </c>
      <c r="M1923" t="s">
        <v>27</v>
      </c>
      <c r="N1923" t="s">
        <v>267</v>
      </c>
      <c r="O1923" t="s">
        <v>55</v>
      </c>
      <c r="P1923" s="14" t="str">
        <f t="shared" ref="P1923:P1986" si="270">CONCATENATE(O1923," ",N1923)</f>
        <v>Victoria Ashworth</v>
      </c>
      <c r="Q1923" s="14" t="str">
        <f t="shared" ref="Q1923:Q1986" si="271">O1923&amp;" "&amp;N1923</f>
        <v>Victoria Ashworth</v>
      </c>
      <c r="R1923" t="s">
        <v>33</v>
      </c>
      <c r="S1923" s="7">
        <f t="shared" ref="S1923:S1986" si="272">LEN(R1923)</f>
        <v>6</v>
      </c>
      <c r="T1923" s="7" t="str">
        <f t="shared" ref="T1923:T1986" si="273">TRIM(R1923)</f>
        <v>Medium</v>
      </c>
      <c r="U1923" s="7" t="str">
        <f t="shared" ref="U1923:U1986" si="274">UPPER(T1923)</f>
        <v>MEDIUM</v>
      </c>
      <c r="V1923" s="7" t="str">
        <f t="shared" ref="V1923:V1986" si="275">LOWER(U1923)</f>
        <v>medium</v>
      </c>
      <c r="W1923" s="7" t="str">
        <f t="shared" ref="W1923:W1986" si="276">PROPER(V1923)</f>
        <v>Medium</v>
      </c>
      <c r="X1923" s="9" t="str">
        <f>LEFT(A1923,2)</f>
        <v>10</v>
      </c>
      <c r="Y1923" s="9" t="str">
        <f>RIGHT(A1923,3)</f>
        <v>110</v>
      </c>
      <c r="Z1923" s="9" t="str">
        <f t="shared" ref="Z1923:Z1986" si="277">MID(H1923,6,6)</f>
        <v>ic Car</v>
      </c>
      <c r="AA1923" s="9" t="str">
        <f t="shared" ref="AA1923:AA1986" si="278">MID(G1923,4,3)</f>
        <v>ppe</v>
      </c>
    </row>
    <row r="1924" spans="1:27" x14ac:dyDescent="0.25">
      <c r="A1924">
        <v>10124</v>
      </c>
      <c r="B1924">
        <v>43</v>
      </c>
      <c r="C1924">
        <v>100</v>
      </c>
      <c r="D1924">
        <v>13</v>
      </c>
      <c r="E1924" s="1">
        <v>41313.968055555553</v>
      </c>
      <c r="F1924" s="1">
        <v>41316.370925925927</v>
      </c>
      <c r="G1924" t="s">
        <v>16</v>
      </c>
      <c r="H1924" t="s">
        <v>107</v>
      </c>
      <c r="I1924" t="s">
        <v>283</v>
      </c>
      <c r="J1924" t="s">
        <v>284</v>
      </c>
      <c r="K1924">
        <v>83030</v>
      </c>
      <c r="L1924" t="s">
        <v>20</v>
      </c>
      <c r="M1924" t="s">
        <v>21</v>
      </c>
      <c r="N1924" t="s">
        <v>67</v>
      </c>
      <c r="O1924" t="s">
        <v>221</v>
      </c>
      <c r="P1924" s="14" t="str">
        <f t="shared" si="270"/>
        <v>Sue King</v>
      </c>
      <c r="Q1924" s="14" t="str">
        <f t="shared" si="271"/>
        <v>Sue King</v>
      </c>
      <c r="R1924" t="s">
        <v>33</v>
      </c>
      <c r="S1924" s="7">
        <f t="shared" si="272"/>
        <v>6</v>
      </c>
      <c r="T1924" s="7" t="str">
        <f t="shared" si="273"/>
        <v>Medium</v>
      </c>
      <c r="U1924" s="7" t="str">
        <f t="shared" si="274"/>
        <v>MEDIUM</v>
      </c>
      <c r="V1924" s="7" t="str">
        <f t="shared" si="275"/>
        <v>medium</v>
      </c>
      <c r="W1924" s="7" t="str">
        <f t="shared" si="276"/>
        <v>Medium</v>
      </c>
      <c r="X1924" s="9" t="str">
        <f>LEFT(A1924,2)</f>
        <v>10</v>
      </c>
      <c r="Y1924" s="9" t="str">
        <f>RIGHT(A1924,3)</f>
        <v>124</v>
      </c>
      <c r="Z1924" s="9" t="str">
        <f t="shared" si="277"/>
        <v>ic Car</v>
      </c>
      <c r="AA1924" s="9" t="str">
        <f t="shared" si="278"/>
        <v>ppe</v>
      </c>
    </row>
    <row r="1925" spans="1:27" x14ac:dyDescent="0.25">
      <c r="A1925">
        <v>10148</v>
      </c>
      <c r="B1925">
        <v>27</v>
      </c>
      <c r="C1925">
        <v>100</v>
      </c>
      <c r="D1925">
        <v>7</v>
      </c>
      <c r="E1925" s="1">
        <v>41978.070138888892</v>
      </c>
      <c r="F1925" s="1">
        <v>41980.384282407409</v>
      </c>
      <c r="G1925" t="s">
        <v>16</v>
      </c>
      <c r="H1925" t="s">
        <v>107</v>
      </c>
      <c r="I1925" t="s">
        <v>163</v>
      </c>
      <c r="J1925" t="s">
        <v>91</v>
      </c>
      <c r="K1925">
        <v>2060</v>
      </c>
      <c r="L1925" t="s">
        <v>56</v>
      </c>
      <c r="M1925" t="s">
        <v>57</v>
      </c>
      <c r="N1925" t="s">
        <v>164</v>
      </c>
      <c r="O1925" t="s">
        <v>165</v>
      </c>
      <c r="P1925" s="14" t="str">
        <f t="shared" si="270"/>
        <v>Anna O'Hara</v>
      </c>
      <c r="Q1925" s="14" t="str">
        <f t="shared" si="271"/>
        <v>Anna O'Hara</v>
      </c>
      <c r="R1925" t="s">
        <v>33</v>
      </c>
      <c r="S1925" s="7">
        <f t="shared" si="272"/>
        <v>6</v>
      </c>
      <c r="T1925" s="7" t="str">
        <f t="shared" si="273"/>
        <v>Medium</v>
      </c>
      <c r="U1925" s="7" t="str">
        <f t="shared" si="274"/>
        <v>MEDIUM</v>
      </c>
      <c r="V1925" s="7" t="str">
        <f t="shared" si="275"/>
        <v>medium</v>
      </c>
      <c r="W1925" s="7" t="str">
        <f t="shared" si="276"/>
        <v>Medium</v>
      </c>
      <c r="X1925" s="9" t="str">
        <f>LEFT(A1925,2)</f>
        <v>10</v>
      </c>
      <c r="Y1925" s="9" t="str">
        <f>RIGHT(A1925,3)</f>
        <v>148</v>
      </c>
      <c r="Z1925" s="9" t="str">
        <f t="shared" si="277"/>
        <v>ic Car</v>
      </c>
      <c r="AA1925" s="9" t="str">
        <f t="shared" si="278"/>
        <v>ppe</v>
      </c>
    </row>
    <row r="1926" spans="1:27" x14ac:dyDescent="0.25">
      <c r="A1926">
        <v>10161</v>
      </c>
      <c r="B1926">
        <v>30</v>
      </c>
      <c r="C1926">
        <v>100</v>
      </c>
      <c r="D1926">
        <v>6</v>
      </c>
      <c r="E1926" s="1">
        <v>42373.002083333333</v>
      </c>
      <c r="F1926" s="1">
        <v>42373.151400462964</v>
      </c>
      <c r="G1926" t="s">
        <v>16</v>
      </c>
      <c r="H1926" t="s">
        <v>107</v>
      </c>
      <c r="I1926" t="s">
        <v>268</v>
      </c>
      <c r="K1926">
        <v>8200</v>
      </c>
      <c r="L1926" t="s">
        <v>181</v>
      </c>
      <c r="M1926" t="s">
        <v>27</v>
      </c>
      <c r="N1926" t="s">
        <v>269</v>
      </c>
      <c r="O1926" t="s">
        <v>270</v>
      </c>
      <c r="P1926" s="14" t="str">
        <f t="shared" si="270"/>
        <v>Palle Ibsen</v>
      </c>
      <c r="Q1926" s="14" t="str">
        <f t="shared" si="271"/>
        <v>Palle Ibsen</v>
      </c>
      <c r="R1926" t="s">
        <v>33</v>
      </c>
      <c r="S1926" s="7">
        <f t="shared" si="272"/>
        <v>6</v>
      </c>
      <c r="T1926" s="7" t="str">
        <f t="shared" si="273"/>
        <v>Medium</v>
      </c>
      <c r="U1926" s="7" t="str">
        <f t="shared" si="274"/>
        <v>MEDIUM</v>
      </c>
      <c r="V1926" s="7" t="str">
        <f t="shared" si="275"/>
        <v>medium</v>
      </c>
      <c r="W1926" s="7" t="str">
        <f t="shared" si="276"/>
        <v>Medium</v>
      </c>
      <c r="X1926" s="9" t="str">
        <f>LEFT(A1926,2)</f>
        <v>10</v>
      </c>
      <c r="Y1926" s="9" t="str">
        <f>RIGHT(A1926,3)</f>
        <v>161</v>
      </c>
      <c r="Z1926" s="9" t="str">
        <f t="shared" si="277"/>
        <v>ic Car</v>
      </c>
      <c r="AA1926" s="9" t="str">
        <f t="shared" si="278"/>
        <v>ppe</v>
      </c>
    </row>
    <row r="1927" spans="1:27" x14ac:dyDescent="0.25">
      <c r="A1927">
        <v>10172</v>
      </c>
      <c r="B1927">
        <v>22</v>
      </c>
      <c r="C1927">
        <v>98.51</v>
      </c>
      <c r="D1927">
        <v>4</v>
      </c>
      <c r="E1927" s="1">
        <v>42039.044444444444</v>
      </c>
      <c r="F1927" s="1">
        <v>42039.932650462964</v>
      </c>
      <c r="G1927" t="s">
        <v>16</v>
      </c>
      <c r="H1927" t="s">
        <v>107</v>
      </c>
      <c r="I1927" t="s">
        <v>65</v>
      </c>
      <c r="J1927" t="s">
        <v>66</v>
      </c>
      <c r="K1927">
        <v>97562</v>
      </c>
      <c r="L1927" t="s">
        <v>20</v>
      </c>
      <c r="M1927" t="s">
        <v>21</v>
      </c>
      <c r="N1927" t="s">
        <v>67</v>
      </c>
      <c r="O1927" t="s">
        <v>37</v>
      </c>
      <c r="P1927" s="14" t="str">
        <f t="shared" si="270"/>
        <v>Julie King</v>
      </c>
      <c r="Q1927" s="14" t="str">
        <f t="shared" si="271"/>
        <v>Julie King</v>
      </c>
      <c r="R1927" t="s">
        <v>24</v>
      </c>
      <c r="S1927" s="7">
        <f t="shared" si="272"/>
        <v>5</v>
      </c>
      <c r="T1927" s="7" t="str">
        <f t="shared" si="273"/>
        <v>Small</v>
      </c>
      <c r="U1927" s="7" t="str">
        <f t="shared" si="274"/>
        <v>SMALL</v>
      </c>
      <c r="V1927" s="7" t="str">
        <f t="shared" si="275"/>
        <v>small</v>
      </c>
      <c r="W1927" s="7" t="str">
        <f t="shared" si="276"/>
        <v>Small</v>
      </c>
      <c r="X1927" s="9" t="str">
        <f>LEFT(A1927,2)</f>
        <v>10</v>
      </c>
      <c r="Y1927" s="9" t="str">
        <f>RIGHT(A1927,3)</f>
        <v>172</v>
      </c>
      <c r="Z1927" s="9" t="str">
        <f t="shared" si="277"/>
        <v>ic Car</v>
      </c>
      <c r="AA1927" s="9" t="str">
        <f t="shared" si="278"/>
        <v>ppe</v>
      </c>
    </row>
    <row r="1928" spans="1:27" x14ac:dyDescent="0.25">
      <c r="A1928">
        <v>10182</v>
      </c>
      <c r="B1928">
        <v>49</v>
      </c>
      <c r="C1928">
        <v>100</v>
      </c>
      <c r="D1928">
        <v>17</v>
      </c>
      <c r="E1928" s="1">
        <v>41157.995833333334</v>
      </c>
      <c r="F1928" s="1">
        <v>41159.205972222226</v>
      </c>
      <c r="G1928" t="s">
        <v>16</v>
      </c>
      <c r="H1928" t="s">
        <v>107</v>
      </c>
      <c r="I1928" t="s">
        <v>156</v>
      </c>
      <c r="J1928" t="s">
        <v>35</v>
      </c>
      <c r="K1928">
        <v>97562</v>
      </c>
      <c r="L1928" t="s">
        <v>20</v>
      </c>
      <c r="M1928" t="s">
        <v>21</v>
      </c>
      <c r="N1928" t="s">
        <v>157</v>
      </c>
      <c r="O1928" t="s">
        <v>158</v>
      </c>
      <c r="P1928" s="14" t="str">
        <f t="shared" si="270"/>
        <v>Valarie Nelson</v>
      </c>
      <c r="Q1928" s="14" t="str">
        <f t="shared" si="271"/>
        <v>Valarie Nelson</v>
      </c>
      <c r="R1928" t="s">
        <v>33</v>
      </c>
      <c r="S1928" s="7">
        <f t="shared" si="272"/>
        <v>6</v>
      </c>
      <c r="T1928" s="7" t="str">
        <f t="shared" si="273"/>
        <v>Medium</v>
      </c>
      <c r="U1928" s="7" t="str">
        <f t="shared" si="274"/>
        <v>MEDIUM</v>
      </c>
      <c r="V1928" s="7" t="str">
        <f t="shared" si="275"/>
        <v>medium</v>
      </c>
      <c r="W1928" s="7" t="str">
        <f t="shared" si="276"/>
        <v>Medium</v>
      </c>
      <c r="X1928" s="9" t="str">
        <f>LEFT(A1928,2)</f>
        <v>10</v>
      </c>
      <c r="Y1928" s="9" t="str">
        <f>RIGHT(A1928,3)</f>
        <v>182</v>
      </c>
      <c r="Z1928" s="9" t="str">
        <f t="shared" si="277"/>
        <v>ic Car</v>
      </c>
      <c r="AA1928" s="9" t="str">
        <f t="shared" si="278"/>
        <v>ppe</v>
      </c>
    </row>
    <row r="1929" spans="1:27" x14ac:dyDescent="0.25">
      <c r="A1929">
        <v>10192</v>
      </c>
      <c r="B1929">
        <v>46</v>
      </c>
      <c r="C1929">
        <v>100</v>
      </c>
      <c r="D1929">
        <v>5</v>
      </c>
      <c r="E1929" s="1">
        <v>41828.018055555556</v>
      </c>
      <c r="F1929" s="1">
        <v>41828.377222222225</v>
      </c>
      <c r="G1929" t="s">
        <v>16</v>
      </c>
      <c r="H1929" t="s">
        <v>107</v>
      </c>
      <c r="I1929" t="s">
        <v>159</v>
      </c>
      <c r="J1929" t="s">
        <v>160</v>
      </c>
      <c r="K1929">
        <v>62005</v>
      </c>
      <c r="L1929" t="s">
        <v>20</v>
      </c>
      <c r="M1929" t="s">
        <v>21</v>
      </c>
      <c r="N1929" t="s">
        <v>36</v>
      </c>
      <c r="O1929" t="s">
        <v>158</v>
      </c>
      <c r="P1929" s="14" t="str">
        <f t="shared" si="270"/>
        <v>Valarie Young</v>
      </c>
      <c r="Q1929" s="14" t="str">
        <f t="shared" si="271"/>
        <v>Valarie Young</v>
      </c>
      <c r="R1929" t="s">
        <v>33</v>
      </c>
      <c r="S1929" s="7">
        <f t="shared" si="272"/>
        <v>6</v>
      </c>
      <c r="T1929" s="7" t="str">
        <f t="shared" si="273"/>
        <v>Medium</v>
      </c>
      <c r="U1929" s="7" t="str">
        <f t="shared" si="274"/>
        <v>MEDIUM</v>
      </c>
      <c r="V1929" s="7" t="str">
        <f t="shared" si="275"/>
        <v>medium</v>
      </c>
      <c r="W1929" s="7" t="str">
        <f t="shared" si="276"/>
        <v>Medium</v>
      </c>
      <c r="X1929" s="9" t="str">
        <f>LEFT(A1929,2)</f>
        <v>10</v>
      </c>
      <c r="Y1929" s="9" t="str">
        <f>RIGHT(A1929,3)</f>
        <v>192</v>
      </c>
      <c r="Z1929" s="9" t="str">
        <f t="shared" si="277"/>
        <v>ic Car</v>
      </c>
      <c r="AA1929" s="9" t="str">
        <f t="shared" si="278"/>
        <v>ppe</v>
      </c>
    </row>
    <row r="1930" spans="1:27" x14ac:dyDescent="0.25">
      <c r="A1930">
        <v>10204</v>
      </c>
      <c r="B1930">
        <v>48</v>
      </c>
      <c r="C1930">
        <v>91.02</v>
      </c>
      <c r="D1930">
        <v>11</v>
      </c>
      <c r="E1930" s="1">
        <v>41599.975694444445</v>
      </c>
      <c r="F1930" s="1">
        <v>41600.959398148145</v>
      </c>
      <c r="G1930" t="s">
        <v>16</v>
      </c>
      <c r="H1930" t="s">
        <v>107</v>
      </c>
      <c r="I1930" t="s">
        <v>18</v>
      </c>
      <c r="J1930" t="s">
        <v>19</v>
      </c>
      <c r="K1930">
        <v>10022</v>
      </c>
      <c r="L1930" t="s">
        <v>20</v>
      </c>
      <c r="M1930" t="s">
        <v>21</v>
      </c>
      <c r="N1930" t="s">
        <v>36</v>
      </c>
      <c r="O1930" t="s">
        <v>258</v>
      </c>
      <c r="P1930" s="14" t="str">
        <f t="shared" si="270"/>
        <v>Jeff Young</v>
      </c>
      <c r="Q1930" s="14" t="str">
        <f t="shared" si="271"/>
        <v>Jeff Young</v>
      </c>
      <c r="R1930" t="s">
        <v>33</v>
      </c>
      <c r="S1930" s="7">
        <f t="shared" si="272"/>
        <v>6</v>
      </c>
      <c r="T1930" s="7" t="str">
        <f t="shared" si="273"/>
        <v>Medium</v>
      </c>
      <c r="U1930" s="7" t="str">
        <f t="shared" si="274"/>
        <v>MEDIUM</v>
      </c>
      <c r="V1930" s="7" t="str">
        <f t="shared" si="275"/>
        <v>medium</v>
      </c>
      <c r="W1930" s="7" t="str">
        <f t="shared" si="276"/>
        <v>Medium</v>
      </c>
      <c r="X1930" s="9" t="str">
        <f>LEFT(A1930,2)</f>
        <v>10</v>
      </c>
      <c r="Y1930" s="9" t="str">
        <f>RIGHT(A1930,3)</f>
        <v>204</v>
      </c>
      <c r="Z1930" s="9" t="str">
        <f t="shared" si="277"/>
        <v>ic Car</v>
      </c>
      <c r="AA1930" s="9" t="str">
        <f t="shared" si="278"/>
        <v>ppe</v>
      </c>
    </row>
    <row r="1931" spans="1:27" x14ac:dyDescent="0.25">
      <c r="A1931">
        <v>10212</v>
      </c>
      <c r="B1931">
        <v>46</v>
      </c>
      <c r="C1931">
        <v>87.81</v>
      </c>
      <c r="D1931">
        <v>4</v>
      </c>
      <c r="E1931" s="1">
        <v>41319.065972222219</v>
      </c>
      <c r="F1931" s="1">
        <v>41320.319652777776</v>
      </c>
      <c r="G1931" t="s">
        <v>16</v>
      </c>
      <c r="H1931" t="s">
        <v>107</v>
      </c>
      <c r="I1931" t="s">
        <v>103</v>
      </c>
      <c r="K1931">
        <v>28034</v>
      </c>
      <c r="L1931" t="s">
        <v>104</v>
      </c>
      <c r="M1931" t="s">
        <v>27</v>
      </c>
      <c r="N1931" t="s">
        <v>105</v>
      </c>
      <c r="O1931" t="s">
        <v>106</v>
      </c>
      <c r="P1931" s="14" t="str">
        <f t="shared" si="270"/>
        <v>Diego Freyre</v>
      </c>
      <c r="Q1931" s="14" t="str">
        <f t="shared" si="271"/>
        <v>Diego Freyre</v>
      </c>
      <c r="R1931" t="s">
        <v>33</v>
      </c>
      <c r="S1931" s="7">
        <f t="shared" si="272"/>
        <v>6</v>
      </c>
      <c r="T1931" s="7" t="str">
        <f t="shared" si="273"/>
        <v>Medium</v>
      </c>
      <c r="U1931" s="7" t="str">
        <f t="shared" si="274"/>
        <v>MEDIUM</v>
      </c>
      <c r="V1931" s="7" t="str">
        <f t="shared" si="275"/>
        <v>medium</v>
      </c>
      <c r="W1931" s="7" t="str">
        <f t="shared" si="276"/>
        <v>Medium</v>
      </c>
      <c r="X1931" s="9" t="str">
        <f>LEFT(A1931,2)</f>
        <v>10</v>
      </c>
      <c r="Y1931" s="9" t="str">
        <f>RIGHT(A1931,3)</f>
        <v>212</v>
      </c>
      <c r="Z1931" s="9" t="str">
        <f t="shared" si="277"/>
        <v>ic Car</v>
      </c>
      <c r="AA1931" s="9" t="str">
        <f t="shared" si="278"/>
        <v>ppe</v>
      </c>
    </row>
    <row r="1932" spans="1:27" x14ac:dyDescent="0.25">
      <c r="A1932">
        <v>10226</v>
      </c>
      <c r="B1932">
        <v>48</v>
      </c>
      <c r="C1932">
        <v>92.09</v>
      </c>
      <c r="D1932">
        <v>2</v>
      </c>
      <c r="E1932" s="1">
        <v>41324.036805555559</v>
      </c>
      <c r="F1932" s="1">
        <v>41324.746527777781</v>
      </c>
      <c r="G1932" t="s">
        <v>16</v>
      </c>
      <c r="H1932" t="s">
        <v>107</v>
      </c>
      <c r="I1932" t="s">
        <v>201</v>
      </c>
      <c r="J1932" t="s">
        <v>35</v>
      </c>
      <c r="K1932">
        <v>91217</v>
      </c>
      <c r="L1932" t="s">
        <v>20</v>
      </c>
      <c r="M1932" t="s">
        <v>21</v>
      </c>
      <c r="N1932" t="s">
        <v>137</v>
      </c>
      <c r="O1932" t="s">
        <v>158</v>
      </c>
      <c r="P1932" s="14" t="str">
        <f t="shared" si="270"/>
        <v>Valarie Thompson</v>
      </c>
      <c r="Q1932" s="14" t="str">
        <f t="shared" si="271"/>
        <v>Valarie Thompson</v>
      </c>
      <c r="R1932" t="s">
        <v>33</v>
      </c>
      <c r="S1932" s="7">
        <f t="shared" si="272"/>
        <v>6</v>
      </c>
      <c r="T1932" s="7" t="str">
        <f t="shared" si="273"/>
        <v>Medium</v>
      </c>
      <c r="U1932" s="7" t="str">
        <f t="shared" si="274"/>
        <v>MEDIUM</v>
      </c>
      <c r="V1932" s="7" t="str">
        <f t="shared" si="275"/>
        <v>medium</v>
      </c>
      <c r="W1932" s="7" t="str">
        <f t="shared" si="276"/>
        <v>Medium</v>
      </c>
      <c r="X1932" s="9" t="str">
        <f>LEFT(A1932,2)</f>
        <v>10</v>
      </c>
      <c r="Y1932" s="9" t="str">
        <f>RIGHT(A1932,3)</f>
        <v>226</v>
      </c>
      <c r="Z1932" s="9" t="str">
        <f t="shared" si="277"/>
        <v>ic Car</v>
      </c>
      <c r="AA1932" s="9" t="str">
        <f t="shared" si="278"/>
        <v>ppe</v>
      </c>
    </row>
    <row r="1933" spans="1:27" x14ac:dyDescent="0.25">
      <c r="A1933">
        <v>10241</v>
      </c>
      <c r="B1933">
        <v>27</v>
      </c>
      <c r="C1933">
        <v>86.73</v>
      </c>
      <c r="D1933">
        <v>9</v>
      </c>
      <c r="E1933" s="1">
        <v>41017.056944444441</v>
      </c>
      <c r="F1933" s="1">
        <v>41017.598067129627</v>
      </c>
      <c r="G1933" t="s">
        <v>16</v>
      </c>
      <c r="H1933" t="s">
        <v>107</v>
      </c>
      <c r="I1933" t="s">
        <v>280</v>
      </c>
      <c r="K1933">
        <v>67000</v>
      </c>
      <c r="L1933" t="s">
        <v>26</v>
      </c>
      <c r="M1933" t="s">
        <v>27</v>
      </c>
      <c r="N1933" t="s">
        <v>281</v>
      </c>
      <c r="O1933" t="s">
        <v>282</v>
      </c>
      <c r="P1933" s="14" t="str">
        <f t="shared" si="270"/>
        <v>Frederique Citeaux</v>
      </c>
      <c r="Q1933" s="14" t="str">
        <f t="shared" si="271"/>
        <v>Frederique Citeaux</v>
      </c>
      <c r="R1933" t="s">
        <v>24</v>
      </c>
      <c r="S1933" s="7">
        <f t="shared" si="272"/>
        <v>5</v>
      </c>
      <c r="T1933" s="7" t="str">
        <f t="shared" si="273"/>
        <v>Small</v>
      </c>
      <c r="U1933" s="7" t="str">
        <f t="shared" si="274"/>
        <v>SMALL</v>
      </c>
      <c r="V1933" s="7" t="str">
        <f t="shared" si="275"/>
        <v>small</v>
      </c>
      <c r="W1933" s="7" t="str">
        <f t="shared" si="276"/>
        <v>Small</v>
      </c>
      <c r="X1933" s="9" t="str">
        <f>LEFT(A1933,2)</f>
        <v>10</v>
      </c>
      <c r="Y1933" s="9" t="str">
        <f>RIGHT(A1933,3)</f>
        <v>241</v>
      </c>
      <c r="Z1933" s="9" t="str">
        <f t="shared" si="277"/>
        <v>ic Car</v>
      </c>
      <c r="AA1933" s="9" t="str">
        <f t="shared" si="278"/>
        <v>ppe</v>
      </c>
    </row>
    <row r="1934" spans="1:27" x14ac:dyDescent="0.25">
      <c r="A1934">
        <v>10267</v>
      </c>
      <c r="B1934">
        <v>43</v>
      </c>
      <c r="C1934">
        <v>100</v>
      </c>
      <c r="D1934">
        <v>6</v>
      </c>
      <c r="E1934" s="1">
        <v>41446.051388888889</v>
      </c>
      <c r="F1934" s="1">
        <v>41448.471018518518</v>
      </c>
      <c r="G1934" t="s">
        <v>16</v>
      </c>
      <c r="H1934" t="s">
        <v>107</v>
      </c>
      <c r="I1934" t="s">
        <v>18</v>
      </c>
      <c r="J1934" t="s">
        <v>19</v>
      </c>
      <c r="K1934">
        <v>10022</v>
      </c>
      <c r="L1934" t="s">
        <v>20</v>
      </c>
      <c r="M1934" t="s">
        <v>21</v>
      </c>
      <c r="N1934" t="s">
        <v>36</v>
      </c>
      <c r="O1934" t="s">
        <v>258</v>
      </c>
      <c r="P1934" s="14" t="str">
        <f t="shared" si="270"/>
        <v>Jeff Young</v>
      </c>
      <c r="Q1934" s="14" t="str">
        <f t="shared" si="271"/>
        <v>Jeff Young</v>
      </c>
      <c r="R1934" t="s">
        <v>33</v>
      </c>
      <c r="S1934" s="7">
        <f t="shared" si="272"/>
        <v>6</v>
      </c>
      <c r="T1934" s="7" t="str">
        <f t="shared" si="273"/>
        <v>Medium</v>
      </c>
      <c r="U1934" s="7" t="str">
        <f t="shared" si="274"/>
        <v>MEDIUM</v>
      </c>
      <c r="V1934" s="7" t="str">
        <f t="shared" si="275"/>
        <v>medium</v>
      </c>
      <c r="W1934" s="7" t="str">
        <f t="shared" si="276"/>
        <v>Medium</v>
      </c>
      <c r="X1934" s="9" t="str">
        <f>LEFT(A1934,2)</f>
        <v>10</v>
      </c>
      <c r="Y1934" s="9" t="str">
        <f>RIGHT(A1934,3)</f>
        <v>267</v>
      </c>
      <c r="Z1934" s="9" t="str">
        <f t="shared" si="277"/>
        <v>ic Car</v>
      </c>
      <c r="AA1934" s="9" t="str">
        <f t="shared" si="278"/>
        <v>ppe</v>
      </c>
    </row>
    <row r="1935" spans="1:27" x14ac:dyDescent="0.25">
      <c r="A1935">
        <v>10279</v>
      </c>
      <c r="B1935">
        <v>48</v>
      </c>
      <c r="C1935">
        <v>100</v>
      </c>
      <c r="D1935">
        <v>6</v>
      </c>
      <c r="E1935" s="1">
        <v>41832.025000000001</v>
      </c>
      <c r="F1935" s="1">
        <v>41833.443333333336</v>
      </c>
      <c r="G1935" t="s">
        <v>16</v>
      </c>
      <c r="H1935" t="s">
        <v>107</v>
      </c>
      <c r="I1935" t="s">
        <v>103</v>
      </c>
      <c r="K1935">
        <v>28034</v>
      </c>
      <c r="L1935" t="s">
        <v>104</v>
      </c>
      <c r="M1935" t="s">
        <v>27</v>
      </c>
      <c r="N1935" t="s">
        <v>105</v>
      </c>
      <c r="O1935" t="s">
        <v>106</v>
      </c>
      <c r="P1935" s="14" t="str">
        <f t="shared" si="270"/>
        <v>Diego Freyre</v>
      </c>
      <c r="Q1935" s="14" t="str">
        <f t="shared" si="271"/>
        <v>Diego Freyre</v>
      </c>
      <c r="R1935" t="s">
        <v>33</v>
      </c>
      <c r="S1935" s="7">
        <f t="shared" si="272"/>
        <v>6</v>
      </c>
      <c r="T1935" s="7" t="str">
        <f t="shared" si="273"/>
        <v>Medium</v>
      </c>
      <c r="U1935" s="7" t="str">
        <f t="shared" si="274"/>
        <v>MEDIUM</v>
      </c>
      <c r="V1935" s="7" t="str">
        <f t="shared" si="275"/>
        <v>medium</v>
      </c>
      <c r="W1935" s="7" t="str">
        <f t="shared" si="276"/>
        <v>Medium</v>
      </c>
      <c r="X1935" s="9" t="str">
        <f>LEFT(A1935,2)</f>
        <v>10</v>
      </c>
      <c r="Y1935" s="9" t="str">
        <f>RIGHT(A1935,3)</f>
        <v>279</v>
      </c>
      <c r="Z1935" s="9" t="str">
        <f t="shared" si="277"/>
        <v>ic Car</v>
      </c>
      <c r="AA1935" s="9" t="str">
        <f t="shared" si="278"/>
        <v>ppe</v>
      </c>
    </row>
    <row r="1936" spans="1:27" x14ac:dyDescent="0.25">
      <c r="A1936">
        <v>10288</v>
      </c>
      <c r="B1936">
        <v>41</v>
      </c>
      <c r="C1936">
        <v>100</v>
      </c>
      <c r="D1936">
        <v>12</v>
      </c>
      <c r="E1936" s="1">
        <v>42518.02847222222</v>
      </c>
      <c r="F1936" s="1">
        <v>42518.868657407409</v>
      </c>
      <c r="G1936" t="s">
        <v>16</v>
      </c>
      <c r="H1936" t="s">
        <v>107</v>
      </c>
      <c r="I1936" t="s">
        <v>115</v>
      </c>
      <c r="K1936">
        <v>69045</v>
      </c>
      <c r="L1936" t="s">
        <v>115</v>
      </c>
      <c r="M1936" t="s">
        <v>57</v>
      </c>
      <c r="N1936" t="s">
        <v>230</v>
      </c>
      <c r="O1936" t="s">
        <v>231</v>
      </c>
      <c r="P1936" s="14" t="str">
        <f t="shared" si="270"/>
        <v>Wendy Victorino</v>
      </c>
      <c r="Q1936" s="14" t="str">
        <f t="shared" si="271"/>
        <v>Wendy Victorino</v>
      </c>
      <c r="R1936" t="s">
        <v>33</v>
      </c>
      <c r="S1936" s="7">
        <f t="shared" si="272"/>
        <v>6</v>
      </c>
      <c r="T1936" s="7" t="str">
        <f t="shared" si="273"/>
        <v>Medium</v>
      </c>
      <c r="U1936" s="7" t="str">
        <f t="shared" si="274"/>
        <v>MEDIUM</v>
      </c>
      <c r="V1936" s="7" t="str">
        <f t="shared" si="275"/>
        <v>medium</v>
      </c>
      <c r="W1936" s="7" t="str">
        <f t="shared" si="276"/>
        <v>Medium</v>
      </c>
      <c r="X1936" s="9" t="str">
        <f>LEFT(A1936,2)</f>
        <v>10</v>
      </c>
      <c r="Y1936" s="9" t="str">
        <f>RIGHT(A1936,3)</f>
        <v>288</v>
      </c>
      <c r="Z1936" s="9" t="str">
        <f t="shared" si="277"/>
        <v>ic Car</v>
      </c>
      <c r="AA1936" s="9" t="str">
        <f t="shared" si="278"/>
        <v>ppe</v>
      </c>
    </row>
    <row r="1937" spans="1:27" x14ac:dyDescent="0.25">
      <c r="A1937">
        <v>10301</v>
      </c>
      <c r="B1937">
        <v>22</v>
      </c>
      <c r="C1937">
        <v>96.37</v>
      </c>
      <c r="D1937">
        <v>2</v>
      </c>
      <c r="E1937" s="1">
        <v>41793.065972222219</v>
      </c>
      <c r="F1937" s="1">
        <v>41795.122141203705</v>
      </c>
      <c r="G1937" t="s">
        <v>16</v>
      </c>
      <c r="H1937" t="s">
        <v>107</v>
      </c>
      <c r="I1937" t="s">
        <v>285</v>
      </c>
      <c r="K1937" t="s">
        <v>286</v>
      </c>
      <c r="L1937" t="s">
        <v>48</v>
      </c>
      <c r="M1937" t="s">
        <v>27</v>
      </c>
      <c r="N1937" t="s">
        <v>287</v>
      </c>
      <c r="O1937" t="s">
        <v>288</v>
      </c>
      <c r="P1937" s="14" t="str">
        <f t="shared" si="270"/>
        <v>Jan Klaeboe</v>
      </c>
      <c r="Q1937" s="14" t="str">
        <f t="shared" si="271"/>
        <v>Jan Klaeboe</v>
      </c>
      <c r="R1937" t="s">
        <v>24</v>
      </c>
      <c r="S1937" s="7">
        <f t="shared" si="272"/>
        <v>5</v>
      </c>
      <c r="T1937" s="7" t="str">
        <f t="shared" si="273"/>
        <v>Small</v>
      </c>
      <c r="U1937" s="7" t="str">
        <f t="shared" si="274"/>
        <v>SMALL</v>
      </c>
      <c r="V1937" s="7" t="str">
        <f t="shared" si="275"/>
        <v>small</v>
      </c>
      <c r="W1937" s="7" t="str">
        <f t="shared" si="276"/>
        <v>Small</v>
      </c>
      <c r="X1937" s="9" t="str">
        <f>LEFT(A1937,2)</f>
        <v>10</v>
      </c>
      <c r="Y1937" s="9" t="str">
        <f>RIGHT(A1937,3)</f>
        <v>301</v>
      </c>
      <c r="Z1937" s="9" t="str">
        <f t="shared" si="277"/>
        <v>ic Car</v>
      </c>
      <c r="AA1937" s="9" t="str">
        <f t="shared" si="278"/>
        <v>ppe</v>
      </c>
    </row>
    <row r="1938" spans="1:27" x14ac:dyDescent="0.25">
      <c r="A1938">
        <v>10311</v>
      </c>
      <c r="B1938">
        <v>46</v>
      </c>
      <c r="C1938">
        <v>92.09</v>
      </c>
      <c r="D1938">
        <v>7</v>
      </c>
      <c r="E1938" s="1">
        <v>41646.057638888888</v>
      </c>
      <c r="F1938" s="1">
        <v>41646.605868055558</v>
      </c>
      <c r="G1938" t="s">
        <v>16</v>
      </c>
      <c r="H1938" t="s">
        <v>107</v>
      </c>
      <c r="I1938" t="s">
        <v>103</v>
      </c>
      <c r="K1938">
        <v>28034</v>
      </c>
      <c r="L1938" t="s">
        <v>104</v>
      </c>
      <c r="M1938" t="s">
        <v>27</v>
      </c>
      <c r="N1938" t="s">
        <v>105</v>
      </c>
      <c r="O1938" t="s">
        <v>106</v>
      </c>
      <c r="P1938" s="14" t="str">
        <f t="shared" si="270"/>
        <v>Diego Freyre</v>
      </c>
      <c r="Q1938" s="14" t="str">
        <f t="shared" si="271"/>
        <v>Diego Freyre</v>
      </c>
      <c r="R1938" t="s">
        <v>33</v>
      </c>
      <c r="S1938" s="7">
        <f t="shared" si="272"/>
        <v>6</v>
      </c>
      <c r="T1938" s="7" t="str">
        <f t="shared" si="273"/>
        <v>Medium</v>
      </c>
      <c r="U1938" s="7" t="str">
        <f t="shared" si="274"/>
        <v>MEDIUM</v>
      </c>
      <c r="V1938" s="7" t="str">
        <f t="shared" si="275"/>
        <v>medium</v>
      </c>
      <c r="W1938" s="7" t="str">
        <f t="shared" si="276"/>
        <v>Medium</v>
      </c>
      <c r="X1938" s="9" t="str">
        <f>LEFT(A1938,2)</f>
        <v>10</v>
      </c>
      <c r="Y1938" s="9" t="str">
        <f>RIGHT(A1938,3)</f>
        <v>311</v>
      </c>
      <c r="Z1938" s="9" t="str">
        <f t="shared" si="277"/>
        <v>ic Car</v>
      </c>
      <c r="AA1938" s="9" t="str">
        <f t="shared" si="278"/>
        <v>ppe</v>
      </c>
    </row>
    <row r="1939" spans="1:27" x14ac:dyDescent="0.25">
      <c r="A1939">
        <v>10321</v>
      </c>
      <c r="B1939">
        <v>21</v>
      </c>
      <c r="C1939">
        <v>89.95</v>
      </c>
      <c r="D1939">
        <v>4</v>
      </c>
      <c r="E1939" s="1">
        <v>41687.002083333333</v>
      </c>
      <c r="F1939" s="1">
        <v>41689.427488425928</v>
      </c>
      <c r="G1939" t="s">
        <v>16</v>
      </c>
      <c r="H1939" t="s">
        <v>107</v>
      </c>
      <c r="I1939" t="s">
        <v>94</v>
      </c>
      <c r="J1939" t="s">
        <v>72</v>
      </c>
      <c r="K1939">
        <v>50553</v>
      </c>
      <c r="L1939" t="s">
        <v>20</v>
      </c>
      <c r="M1939" t="s">
        <v>21</v>
      </c>
      <c r="N1939" t="s">
        <v>95</v>
      </c>
      <c r="O1939" t="s">
        <v>96</v>
      </c>
      <c r="P1939" s="14" t="str">
        <f t="shared" si="270"/>
        <v>Violeta Benitez</v>
      </c>
      <c r="Q1939" s="14" t="str">
        <f t="shared" si="271"/>
        <v>Violeta Benitez</v>
      </c>
      <c r="R1939" t="s">
        <v>24</v>
      </c>
      <c r="S1939" s="7">
        <f t="shared" si="272"/>
        <v>5</v>
      </c>
      <c r="T1939" s="7" t="str">
        <f t="shared" si="273"/>
        <v>Small</v>
      </c>
      <c r="U1939" s="7" t="str">
        <f t="shared" si="274"/>
        <v>SMALL</v>
      </c>
      <c r="V1939" s="7" t="str">
        <f t="shared" si="275"/>
        <v>small</v>
      </c>
      <c r="W1939" s="7" t="str">
        <f t="shared" si="276"/>
        <v>Small</v>
      </c>
      <c r="X1939" s="9" t="str">
        <f>LEFT(A1939,2)</f>
        <v>10</v>
      </c>
      <c r="Y1939" s="9" t="str">
        <f>RIGHT(A1939,3)</f>
        <v>321</v>
      </c>
      <c r="Z1939" s="9" t="str">
        <f t="shared" si="277"/>
        <v>ic Car</v>
      </c>
      <c r="AA1939" s="9" t="str">
        <f t="shared" si="278"/>
        <v>ppe</v>
      </c>
    </row>
    <row r="1940" spans="1:27" x14ac:dyDescent="0.25">
      <c r="A1940">
        <v>10332</v>
      </c>
      <c r="B1940">
        <v>31</v>
      </c>
      <c r="C1940">
        <v>37.18</v>
      </c>
      <c r="D1940">
        <v>13</v>
      </c>
      <c r="E1940" s="1">
        <v>41679.074305555558</v>
      </c>
      <c r="F1940" s="1">
        <v>41679.960729166669</v>
      </c>
      <c r="G1940" t="s">
        <v>16</v>
      </c>
      <c r="H1940" t="s">
        <v>107</v>
      </c>
      <c r="I1940" t="s">
        <v>265</v>
      </c>
      <c r="K1940" t="s">
        <v>266</v>
      </c>
      <c r="L1940" t="s">
        <v>99</v>
      </c>
      <c r="M1940" t="s">
        <v>27</v>
      </c>
      <c r="N1940" t="s">
        <v>267</v>
      </c>
      <c r="O1940" t="s">
        <v>55</v>
      </c>
      <c r="P1940" s="14" t="str">
        <f t="shared" si="270"/>
        <v>Victoria Ashworth</v>
      </c>
      <c r="Q1940" s="14" t="str">
        <f t="shared" si="271"/>
        <v>Victoria Ashworth</v>
      </c>
      <c r="R1940" t="s">
        <v>24</v>
      </c>
      <c r="S1940" s="7">
        <f t="shared" si="272"/>
        <v>5</v>
      </c>
      <c r="T1940" s="7" t="str">
        <f t="shared" si="273"/>
        <v>Small</v>
      </c>
      <c r="U1940" s="7" t="str">
        <f t="shared" si="274"/>
        <v>SMALL</v>
      </c>
      <c r="V1940" s="7" t="str">
        <f t="shared" si="275"/>
        <v>small</v>
      </c>
      <c r="W1940" s="7" t="str">
        <f t="shared" si="276"/>
        <v>Small</v>
      </c>
      <c r="X1940" s="9" t="str">
        <f>LEFT(A1940,2)</f>
        <v>10</v>
      </c>
      <c r="Y1940" s="9" t="str">
        <f>RIGHT(A1940,3)</f>
        <v>332</v>
      </c>
      <c r="Z1940" s="9" t="str">
        <f t="shared" si="277"/>
        <v>ic Car</v>
      </c>
      <c r="AA1940" s="9" t="str">
        <f t="shared" si="278"/>
        <v>ppe</v>
      </c>
    </row>
    <row r="1941" spans="1:27" x14ac:dyDescent="0.25">
      <c r="A1941">
        <v>10346</v>
      </c>
      <c r="B1941">
        <v>26</v>
      </c>
      <c r="C1941">
        <v>95.88</v>
      </c>
      <c r="D1941">
        <v>6</v>
      </c>
      <c r="E1941" s="1">
        <v>42010.073611111111</v>
      </c>
      <c r="F1941" s="1">
        <v>42012.253206018519</v>
      </c>
      <c r="G1941" t="s">
        <v>16</v>
      </c>
      <c r="H1941" t="s">
        <v>107</v>
      </c>
      <c r="I1941" t="s">
        <v>283</v>
      </c>
      <c r="J1941" t="s">
        <v>284</v>
      </c>
      <c r="K1941">
        <v>83030</v>
      </c>
      <c r="L1941" t="s">
        <v>20</v>
      </c>
      <c r="M1941" t="s">
        <v>21</v>
      </c>
      <c r="N1941" t="s">
        <v>67</v>
      </c>
      <c r="O1941" t="s">
        <v>221</v>
      </c>
      <c r="P1941" s="14" t="str">
        <f t="shared" si="270"/>
        <v>Sue King</v>
      </c>
      <c r="Q1941" s="14" t="str">
        <f t="shared" si="271"/>
        <v>Sue King</v>
      </c>
      <c r="R1941" t="s">
        <v>24</v>
      </c>
      <c r="S1941" s="7">
        <f t="shared" si="272"/>
        <v>5</v>
      </c>
      <c r="T1941" s="7" t="str">
        <f t="shared" si="273"/>
        <v>Small</v>
      </c>
      <c r="U1941" s="7" t="str">
        <f t="shared" si="274"/>
        <v>SMALL</v>
      </c>
      <c r="V1941" s="7" t="str">
        <f t="shared" si="275"/>
        <v>small</v>
      </c>
      <c r="W1941" s="7" t="str">
        <f t="shared" si="276"/>
        <v>Small</v>
      </c>
      <c r="X1941" s="9" t="str">
        <f>LEFT(A1941,2)</f>
        <v>10</v>
      </c>
      <c r="Y1941" s="9" t="str">
        <f>RIGHT(A1941,3)</f>
        <v>346</v>
      </c>
      <c r="Z1941" s="9" t="str">
        <f t="shared" si="277"/>
        <v>ic Car</v>
      </c>
      <c r="AA1941" s="9" t="str">
        <f t="shared" si="278"/>
        <v>ppe</v>
      </c>
    </row>
    <row r="1942" spans="1:27" x14ac:dyDescent="0.25">
      <c r="A1942">
        <v>10368</v>
      </c>
      <c r="B1942">
        <v>20</v>
      </c>
      <c r="C1942">
        <v>99.58</v>
      </c>
      <c r="D1942">
        <v>4</v>
      </c>
      <c r="E1942" s="1">
        <v>41557.058333333334</v>
      </c>
      <c r="F1942" s="1">
        <v>41558.564398148148</v>
      </c>
      <c r="G1942" t="s">
        <v>16</v>
      </c>
      <c r="H1942" t="s">
        <v>107</v>
      </c>
      <c r="I1942" t="s">
        <v>156</v>
      </c>
      <c r="J1942" t="s">
        <v>35</v>
      </c>
      <c r="K1942">
        <v>97562</v>
      </c>
      <c r="L1942" t="s">
        <v>20</v>
      </c>
      <c r="M1942" t="s">
        <v>21</v>
      </c>
      <c r="N1942" t="s">
        <v>157</v>
      </c>
      <c r="O1942" t="s">
        <v>158</v>
      </c>
      <c r="P1942" s="14" t="str">
        <f t="shared" si="270"/>
        <v>Valarie Nelson</v>
      </c>
      <c r="Q1942" s="14" t="str">
        <f t="shared" si="271"/>
        <v>Valarie Nelson</v>
      </c>
      <c r="R1942" t="s">
        <v>24</v>
      </c>
      <c r="S1942" s="7">
        <f t="shared" si="272"/>
        <v>5</v>
      </c>
      <c r="T1942" s="7" t="str">
        <f t="shared" si="273"/>
        <v>Small</v>
      </c>
      <c r="U1942" s="7" t="str">
        <f t="shared" si="274"/>
        <v>SMALL</v>
      </c>
      <c r="V1942" s="7" t="str">
        <f t="shared" si="275"/>
        <v>small</v>
      </c>
      <c r="W1942" s="7" t="str">
        <f t="shared" si="276"/>
        <v>Small</v>
      </c>
      <c r="X1942" s="9" t="str">
        <f>LEFT(A1942,2)</f>
        <v>10</v>
      </c>
      <c r="Y1942" s="9" t="str">
        <f>RIGHT(A1942,3)</f>
        <v>368</v>
      </c>
      <c r="Z1942" s="9" t="str">
        <f t="shared" si="277"/>
        <v>ic Car</v>
      </c>
      <c r="AA1942" s="9" t="str">
        <f t="shared" si="278"/>
        <v>ppe</v>
      </c>
    </row>
    <row r="1943" spans="1:27" x14ac:dyDescent="0.25">
      <c r="A1943">
        <v>10380</v>
      </c>
      <c r="B1943">
        <v>34</v>
      </c>
      <c r="C1943">
        <v>100</v>
      </c>
      <c r="D1943">
        <v>11</v>
      </c>
      <c r="E1943" s="1">
        <v>41696.027777777781</v>
      </c>
      <c r="F1943" s="1">
        <v>41698.46601851852</v>
      </c>
      <c r="G1943" t="s">
        <v>16</v>
      </c>
      <c r="H1943" t="s">
        <v>107</v>
      </c>
      <c r="I1943" t="s">
        <v>103</v>
      </c>
      <c r="K1943">
        <v>28034</v>
      </c>
      <c r="L1943" t="s">
        <v>104</v>
      </c>
      <c r="M1943" t="s">
        <v>27</v>
      </c>
      <c r="N1943" t="s">
        <v>105</v>
      </c>
      <c r="O1943" t="s">
        <v>106</v>
      </c>
      <c r="P1943" s="14" t="str">
        <f t="shared" si="270"/>
        <v>Diego Freyre</v>
      </c>
      <c r="Q1943" s="14" t="str">
        <f t="shared" si="271"/>
        <v>Diego Freyre</v>
      </c>
      <c r="R1943" t="s">
        <v>33</v>
      </c>
      <c r="S1943" s="7">
        <f t="shared" si="272"/>
        <v>6</v>
      </c>
      <c r="T1943" s="7" t="str">
        <f t="shared" si="273"/>
        <v>Medium</v>
      </c>
      <c r="U1943" s="7" t="str">
        <f t="shared" si="274"/>
        <v>MEDIUM</v>
      </c>
      <c r="V1943" s="7" t="str">
        <f t="shared" si="275"/>
        <v>medium</v>
      </c>
      <c r="W1943" s="7" t="str">
        <f t="shared" si="276"/>
        <v>Medium</v>
      </c>
      <c r="X1943" s="9" t="str">
        <f>LEFT(A1943,2)</f>
        <v>10</v>
      </c>
      <c r="Y1943" s="9" t="str">
        <f>RIGHT(A1943,3)</f>
        <v>380</v>
      </c>
      <c r="Z1943" s="9" t="str">
        <f t="shared" si="277"/>
        <v>ic Car</v>
      </c>
      <c r="AA1943" s="9" t="str">
        <f t="shared" si="278"/>
        <v>ppe</v>
      </c>
    </row>
    <row r="1944" spans="1:27" x14ac:dyDescent="0.25">
      <c r="A1944">
        <v>10407</v>
      </c>
      <c r="B1944">
        <v>43</v>
      </c>
      <c r="C1944">
        <v>86.73</v>
      </c>
      <c r="D1944">
        <v>9</v>
      </c>
      <c r="E1944" s="1">
        <v>41281.97152777778</v>
      </c>
      <c r="F1944" s="1">
        <v>41284.123715277776</v>
      </c>
      <c r="G1944" t="s">
        <v>222</v>
      </c>
      <c r="H1944" t="s">
        <v>107</v>
      </c>
      <c r="I1944" t="s">
        <v>220</v>
      </c>
      <c r="J1944" t="s">
        <v>35</v>
      </c>
      <c r="K1944">
        <v>94217</v>
      </c>
      <c r="L1944" t="s">
        <v>20</v>
      </c>
      <c r="M1944" t="s">
        <v>21</v>
      </c>
      <c r="N1944" t="s">
        <v>60</v>
      </c>
      <c r="O1944" t="s">
        <v>221</v>
      </c>
      <c r="P1944" s="14" t="str">
        <f t="shared" si="270"/>
        <v>Sue Frick</v>
      </c>
      <c r="Q1944" s="14" t="str">
        <f t="shared" si="271"/>
        <v>Sue Frick</v>
      </c>
      <c r="R1944" t="s">
        <v>33</v>
      </c>
      <c r="S1944" s="7">
        <f t="shared" si="272"/>
        <v>6</v>
      </c>
      <c r="T1944" s="7" t="str">
        <f t="shared" si="273"/>
        <v>Medium</v>
      </c>
      <c r="U1944" s="7" t="str">
        <f t="shared" si="274"/>
        <v>MEDIUM</v>
      </c>
      <c r="V1944" s="7" t="str">
        <f t="shared" si="275"/>
        <v>medium</v>
      </c>
      <c r="W1944" s="7" t="str">
        <f t="shared" si="276"/>
        <v>Medium</v>
      </c>
      <c r="X1944" s="9" t="str">
        <f>LEFT(A1944,2)</f>
        <v>10</v>
      </c>
      <c r="Y1944" s="9" t="str">
        <f>RIGHT(A1944,3)</f>
        <v>407</v>
      </c>
      <c r="Z1944" s="9" t="str">
        <f t="shared" si="277"/>
        <v>ic Car</v>
      </c>
      <c r="AA1944" s="9" t="str">
        <f t="shared" si="278"/>
        <v>Hol</v>
      </c>
    </row>
    <row r="1945" spans="1:27" x14ac:dyDescent="0.25">
      <c r="A1945">
        <v>10420</v>
      </c>
      <c r="B1945">
        <v>26</v>
      </c>
      <c r="C1945">
        <v>100</v>
      </c>
      <c r="D1945">
        <v>12</v>
      </c>
      <c r="E1945" s="1">
        <v>42165.070833333331</v>
      </c>
      <c r="F1945" s="1">
        <v>42165.746006944442</v>
      </c>
      <c r="G1945" t="s">
        <v>171</v>
      </c>
      <c r="H1945" t="s">
        <v>107</v>
      </c>
      <c r="I1945" t="s">
        <v>90</v>
      </c>
      <c r="J1945" t="s">
        <v>91</v>
      </c>
      <c r="K1945">
        <v>2067</v>
      </c>
      <c r="L1945" t="s">
        <v>56</v>
      </c>
      <c r="M1945" t="s">
        <v>57</v>
      </c>
      <c r="N1945" t="s">
        <v>92</v>
      </c>
      <c r="O1945" t="s">
        <v>93</v>
      </c>
      <c r="P1945" s="14" t="str">
        <f t="shared" si="270"/>
        <v>Adrian Huxley</v>
      </c>
      <c r="Q1945" s="14" t="str">
        <f t="shared" si="271"/>
        <v>Adrian Huxley</v>
      </c>
      <c r="R1945" t="s">
        <v>24</v>
      </c>
      <c r="S1945" s="7">
        <f t="shared" si="272"/>
        <v>5</v>
      </c>
      <c r="T1945" s="7" t="str">
        <f t="shared" si="273"/>
        <v>Small</v>
      </c>
      <c r="U1945" s="7" t="str">
        <f t="shared" si="274"/>
        <v>SMALL</v>
      </c>
      <c r="V1945" s="7" t="str">
        <f t="shared" si="275"/>
        <v>small</v>
      </c>
      <c r="W1945" s="7" t="str">
        <f t="shared" si="276"/>
        <v>Small</v>
      </c>
      <c r="X1945" s="9" t="str">
        <f>LEFT(A1945,2)</f>
        <v>10</v>
      </c>
      <c r="Y1945" s="9" t="str">
        <f>RIGHT(A1945,3)</f>
        <v>420</v>
      </c>
      <c r="Z1945" s="9" t="str">
        <f t="shared" si="277"/>
        <v>ic Car</v>
      </c>
      <c r="AA1945" s="9" t="str">
        <f t="shared" si="278"/>
        <v>Pro</v>
      </c>
    </row>
    <row r="1946" spans="1:27" x14ac:dyDescent="0.25">
      <c r="A1946">
        <v>10105</v>
      </c>
      <c r="B1946">
        <v>50</v>
      </c>
      <c r="C1946">
        <v>79.67</v>
      </c>
      <c r="D1946">
        <v>1</v>
      </c>
      <c r="E1946" s="1">
        <v>42273.96597222222</v>
      </c>
      <c r="F1946" s="1">
        <v>42274.62159722222</v>
      </c>
      <c r="G1946" t="s">
        <v>16</v>
      </c>
      <c r="H1946" t="s">
        <v>289</v>
      </c>
      <c r="I1946" t="s">
        <v>180</v>
      </c>
      <c r="K1946">
        <v>1734</v>
      </c>
      <c r="L1946" t="s">
        <v>181</v>
      </c>
      <c r="M1946" t="s">
        <v>27</v>
      </c>
      <c r="N1946" t="s">
        <v>182</v>
      </c>
      <c r="O1946" t="s">
        <v>183</v>
      </c>
      <c r="P1946" s="14" t="str">
        <f t="shared" si="270"/>
        <v>Jytte Petersen</v>
      </c>
      <c r="Q1946" s="14" t="str">
        <f t="shared" si="271"/>
        <v>Jytte Petersen</v>
      </c>
      <c r="R1946" t="s">
        <v>33</v>
      </c>
      <c r="S1946" s="7">
        <f t="shared" si="272"/>
        <v>6</v>
      </c>
      <c r="T1946" s="7" t="str">
        <f t="shared" si="273"/>
        <v>Medium</v>
      </c>
      <c r="U1946" s="7" t="str">
        <f t="shared" si="274"/>
        <v>MEDIUM</v>
      </c>
      <c r="V1946" s="7" t="str">
        <f t="shared" si="275"/>
        <v>medium</v>
      </c>
      <c r="W1946" s="7" t="str">
        <f t="shared" si="276"/>
        <v>Medium</v>
      </c>
      <c r="X1946" s="9" t="str">
        <f>LEFT(A1946,2)</f>
        <v>10</v>
      </c>
      <c r="Y1946" s="9" t="str">
        <f>RIGHT(A1946,3)</f>
        <v>105</v>
      </c>
      <c r="Z1946" s="9" t="str">
        <f t="shared" si="277"/>
        <v>ge Car</v>
      </c>
      <c r="AA1946" s="9" t="str">
        <f t="shared" si="278"/>
        <v>ppe</v>
      </c>
    </row>
    <row r="1947" spans="1:27" x14ac:dyDescent="0.25">
      <c r="A1947">
        <v>10119</v>
      </c>
      <c r="B1947">
        <v>35</v>
      </c>
      <c r="C1947">
        <v>90.57</v>
      </c>
      <c r="D1947">
        <v>10</v>
      </c>
      <c r="E1947" s="1">
        <v>41640.063194444447</v>
      </c>
      <c r="F1947" s="1">
        <v>41641.622534722221</v>
      </c>
      <c r="G1947" t="s">
        <v>16</v>
      </c>
      <c r="H1947" t="s">
        <v>289</v>
      </c>
      <c r="I1947" t="s">
        <v>85</v>
      </c>
      <c r="K1947">
        <v>5020</v>
      </c>
      <c r="L1947" t="s">
        <v>86</v>
      </c>
      <c r="M1947" t="s">
        <v>27</v>
      </c>
      <c r="N1947" t="s">
        <v>87</v>
      </c>
      <c r="O1947" t="s">
        <v>88</v>
      </c>
      <c r="P1947" s="14" t="str">
        <f t="shared" si="270"/>
        <v>Georg Pipps</v>
      </c>
      <c r="Q1947" s="14" t="str">
        <f t="shared" si="271"/>
        <v>Georg Pipps</v>
      </c>
      <c r="R1947" t="s">
        <v>33</v>
      </c>
      <c r="S1947" s="7">
        <f t="shared" si="272"/>
        <v>6</v>
      </c>
      <c r="T1947" s="7" t="str">
        <f t="shared" si="273"/>
        <v>Medium</v>
      </c>
      <c r="U1947" s="7" t="str">
        <f t="shared" si="274"/>
        <v>MEDIUM</v>
      </c>
      <c r="V1947" s="7" t="str">
        <f t="shared" si="275"/>
        <v>medium</v>
      </c>
      <c r="W1947" s="7" t="str">
        <f t="shared" si="276"/>
        <v>Medium</v>
      </c>
      <c r="X1947" s="9" t="str">
        <f>LEFT(A1947,2)</f>
        <v>10</v>
      </c>
      <c r="Y1947" s="9" t="str">
        <f>RIGHT(A1947,3)</f>
        <v>119</v>
      </c>
      <c r="Z1947" s="9" t="str">
        <f t="shared" si="277"/>
        <v>ge Car</v>
      </c>
      <c r="AA1947" s="9" t="str">
        <f t="shared" si="278"/>
        <v>ppe</v>
      </c>
    </row>
    <row r="1948" spans="1:27" x14ac:dyDescent="0.25">
      <c r="A1948">
        <v>10129</v>
      </c>
      <c r="B1948">
        <v>50</v>
      </c>
      <c r="C1948">
        <v>77.989999999999995</v>
      </c>
      <c r="D1948">
        <v>1</v>
      </c>
      <c r="E1948" s="1">
        <v>41575.011111111111</v>
      </c>
      <c r="F1948" s="1">
        <v>41577.164513888885</v>
      </c>
      <c r="G1948" t="s">
        <v>16</v>
      </c>
      <c r="H1948" t="s">
        <v>289</v>
      </c>
      <c r="I1948" t="s">
        <v>184</v>
      </c>
      <c r="K1948" t="s">
        <v>185</v>
      </c>
      <c r="L1948" t="s">
        <v>99</v>
      </c>
      <c r="M1948" t="s">
        <v>27</v>
      </c>
      <c r="N1948" t="s">
        <v>39</v>
      </c>
      <c r="O1948" t="s">
        <v>186</v>
      </c>
      <c r="P1948" s="14" t="str">
        <f t="shared" si="270"/>
        <v>Ann Brown</v>
      </c>
      <c r="Q1948" s="14" t="str">
        <f t="shared" si="271"/>
        <v>Ann Brown</v>
      </c>
      <c r="R1948" t="s">
        <v>33</v>
      </c>
      <c r="S1948" s="7">
        <f t="shared" si="272"/>
        <v>6</v>
      </c>
      <c r="T1948" s="7" t="str">
        <f t="shared" si="273"/>
        <v>Medium</v>
      </c>
      <c r="U1948" s="7" t="str">
        <f t="shared" si="274"/>
        <v>MEDIUM</v>
      </c>
      <c r="V1948" s="7" t="str">
        <f t="shared" si="275"/>
        <v>medium</v>
      </c>
      <c r="W1948" s="7" t="str">
        <f t="shared" si="276"/>
        <v>Medium</v>
      </c>
      <c r="X1948" s="9" t="str">
        <f>LEFT(A1948,2)</f>
        <v>10</v>
      </c>
      <c r="Y1948" s="9" t="str">
        <f>RIGHT(A1948,3)</f>
        <v>129</v>
      </c>
      <c r="Z1948" s="9" t="str">
        <f t="shared" si="277"/>
        <v>ge Car</v>
      </c>
      <c r="AA1948" s="9" t="str">
        <f t="shared" si="278"/>
        <v>ppe</v>
      </c>
    </row>
    <row r="1949" spans="1:27" x14ac:dyDescent="0.25">
      <c r="A1949">
        <v>10143</v>
      </c>
      <c r="B1949">
        <v>23</v>
      </c>
      <c r="C1949">
        <v>80.510000000000005</v>
      </c>
      <c r="D1949">
        <v>14</v>
      </c>
      <c r="E1949" s="1">
        <v>41122.038888888892</v>
      </c>
      <c r="F1949" s="1">
        <v>41122.843946759262</v>
      </c>
      <c r="G1949" t="s">
        <v>16</v>
      </c>
      <c r="H1949" t="s">
        <v>289</v>
      </c>
      <c r="I1949" t="s">
        <v>94</v>
      </c>
      <c r="J1949" t="s">
        <v>72</v>
      </c>
      <c r="K1949">
        <v>50553</v>
      </c>
      <c r="L1949" t="s">
        <v>20</v>
      </c>
      <c r="M1949" t="s">
        <v>21</v>
      </c>
      <c r="N1949" t="s">
        <v>187</v>
      </c>
      <c r="O1949" t="s">
        <v>188</v>
      </c>
      <c r="P1949" s="14" t="str">
        <f t="shared" si="270"/>
        <v>Wing C Tam</v>
      </c>
      <c r="Q1949" s="14" t="str">
        <f t="shared" si="271"/>
        <v>Wing C Tam</v>
      </c>
      <c r="R1949" t="s">
        <v>24</v>
      </c>
      <c r="S1949" s="7">
        <f t="shared" si="272"/>
        <v>5</v>
      </c>
      <c r="T1949" s="7" t="str">
        <f t="shared" si="273"/>
        <v>Small</v>
      </c>
      <c r="U1949" s="7" t="str">
        <f t="shared" si="274"/>
        <v>SMALL</v>
      </c>
      <c r="V1949" s="7" t="str">
        <f t="shared" si="275"/>
        <v>small</v>
      </c>
      <c r="W1949" s="7" t="str">
        <f t="shared" si="276"/>
        <v>Small</v>
      </c>
      <c r="X1949" s="9" t="str">
        <f>LEFT(A1949,2)</f>
        <v>10</v>
      </c>
      <c r="Y1949" s="9" t="str">
        <f>RIGHT(A1949,3)</f>
        <v>143</v>
      </c>
      <c r="Z1949" s="9" t="str">
        <f t="shared" si="277"/>
        <v>ge Car</v>
      </c>
      <c r="AA1949" s="9" t="str">
        <f t="shared" si="278"/>
        <v>ppe</v>
      </c>
    </row>
    <row r="1950" spans="1:27" x14ac:dyDescent="0.25">
      <c r="A1950">
        <v>10155</v>
      </c>
      <c r="B1950">
        <v>37</v>
      </c>
      <c r="C1950">
        <v>67.930000000000007</v>
      </c>
      <c r="D1950">
        <v>12</v>
      </c>
      <c r="E1950" s="1">
        <v>41816.029166666667</v>
      </c>
      <c r="F1950" s="1">
        <v>41816.710578703707</v>
      </c>
      <c r="G1950" t="s">
        <v>16</v>
      </c>
      <c r="H1950" t="s">
        <v>289</v>
      </c>
      <c r="I1950" t="s">
        <v>75</v>
      </c>
      <c r="K1950">
        <v>21240</v>
      </c>
      <c r="L1950" t="s">
        <v>76</v>
      </c>
      <c r="M1950" t="s">
        <v>27</v>
      </c>
      <c r="N1950" t="s">
        <v>77</v>
      </c>
      <c r="O1950" t="s">
        <v>78</v>
      </c>
      <c r="P1950" s="14" t="str">
        <f t="shared" si="270"/>
        <v>Matti Karttunen</v>
      </c>
      <c r="Q1950" s="14" t="str">
        <f t="shared" si="271"/>
        <v>Matti Karttunen</v>
      </c>
      <c r="R1950" t="s">
        <v>24</v>
      </c>
      <c r="S1950" s="7">
        <f t="shared" si="272"/>
        <v>5</v>
      </c>
      <c r="T1950" s="7" t="str">
        <f t="shared" si="273"/>
        <v>Small</v>
      </c>
      <c r="U1950" s="7" t="str">
        <f t="shared" si="274"/>
        <v>SMALL</v>
      </c>
      <c r="V1950" s="7" t="str">
        <f t="shared" si="275"/>
        <v>small</v>
      </c>
      <c r="W1950" s="7" t="str">
        <f t="shared" si="276"/>
        <v>Small</v>
      </c>
      <c r="X1950" s="9" t="str">
        <f>LEFT(A1950,2)</f>
        <v>10</v>
      </c>
      <c r="Y1950" s="9" t="str">
        <f>RIGHT(A1950,3)</f>
        <v>155</v>
      </c>
      <c r="Z1950" s="9" t="str">
        <f t="shared" si="277"/>
        <v>ge Car</v>
      </c>
      <c r="AA1950" s="9" t="str">
        <f t="shared" si="278"/>
        <v>ppe</v>
      </c>
    </row>
    <row r="1951" spans="1:27" x14ac:dyDescent="0.25">
      <c r="A1951">
        <v>10167</v>
      </c>
      <c r="B1951">
        <v>29</v>
      </c>
      <c r="C1951">
        <v>83.86</v>
      </c>
      <c r="D1951">
        <v>8</v>
      </c>
      <c r="E1951" s="1">
        <v>41449.999305555553</v>
      </c>
      <c r="F1951" s="1">
        <v>41452.176238425927</v>
      </c>
      <c r="G1951" t="s">
        <v>189</v>
      </c>
      <c r="H1951" t="s">
        <v>289</v>
      </c>
      <c r="I1951" t="s">
        <v>151</v>
      </c>
      <c r="K1951" t="s">
        <v>152</v>
      </c>
      <c r="L1951" t="s">
        <v>110</v>
      </c>
      <c r="M1951" t="s">
        <v>27</v>
      </c>
      <c r="N1951" t="s">
        <v>153</v>
      </c>
      <c r="O1951" t="s">
        <v>119</v>
      </c>
      <c r="P1951" s="14" t="str">
        <f t="shared" si="270"/>
        <v>Maria Larsson</v>
      </c>
      <c r="Q1951" s="14" t="str">
        <f t="shared" si="271"/>
        <v>Maria Larsson</v>
      </c>
      <c r="R1951" t="s">
        <v>24</v>
      </c>
      <c r="S1951" s="7">
        <f t="shared" si="272"/>
        <v>5</v>
      </c>
      <c r="T1951" s="7" t="str">
        <f t="shared" si="273"/>
        <v>Small</v>
      </c>
      <c r="U1951" s="7" t="str">
        <f t="shared" si="274"/>
        <v>SMALL</v>
      </c>
      <c r="V1951" s="7" t="str">
        <f t="shared" si="275"/>
        <v>small</v>
      </c>
      <c r="W1951" s="7" t="str">
        <f t="shared" si="276"/>
        <v>Small</v>
      </c>
      <c r="X1951" s="9" t="str">
        <f>LEFT(A1951,2)</f>
        <v>10</v>
      </c>
      <c r="Y1951" s="9" t="str">
        <f>RIGHT(A1951,3)</f>
        <v>167</v>
      </c>
      <c r="Z1951" s="9" t="str">
        <f t="shared" si="277"/>
        <v>ge Car</v>
      </c>
      <c r="AA1951" s="9" t="str">
        <f t="shared" si="278"/>
        <v>cel</v>
      </c>
    </row>
    <row r="1952" spans="1:27" x14ac:dyDescent="0.25">
      <c r="A1952">
        <v>10178</v>
      </c>
      <c r="B1952">
        <v>21</v>
      </c>
      <c r="C1952">
        <v>72.12</v>
      </c>
      <c r="D1952">
        <v>11</v>
      </c>
      <c r="E1952" s="1">
        <v>41328.030555555553</v>
      </c>
      <c r="F1952" s="1">
        <v>41328.319201388891</v>
      </c>
      <c r="G1952" t="s">
        <v>16</v>
      </c>
      <c r="H1952" t="s">
        <v>289</v>
      </c>
      <c r="I1952" t="s">
        <v>190</v>
      </c>
      <c r="K1952">
        <v>31000</v>
      </c>
      <c r="L1952" t="s">
        <v>26</v>
      </c>
      <c r="M1952" t="s">
        <v>27</v>
      </c>
      <c r="N1952" t="s">
        <v>191</v>
      </c>
      <c r="O1952" t="s">
        <v>192</v>
      </c>
      <c r="P1952" s="14" t="str">
        <f t="shared" si="270"/>
        <v>Annette Roulet</v>
      </c>
      <c r="Q1952" s="14" t="str">
        <f t="shared" si="271"/>
        <v>Annette Roulet</v>
      </c>
      <c r="R1952" t="s">
        <v>24</v>
      </c>
      <c r="S1952" s="7">
        <f t="shared" si="272"/>
        <v>5</v>
      </c>
      <c r="T1952" s="7" t="str">
        <f t="shared" si="273"/>
        <v>Small</v>
      </c>
      <c r="U1952" s="7" t="str">
        <f t="shared" si="274"/>
        <v>SMALL</v>
      </c>
      <c r="V1952" s="7" t="str">
        <f t="shared" si="275"/>
        <v>small</v>
      </c>
      <c r="W1952" s="7" t="str">
        <f t="shared" si="276"/>
        <v>Small</v>
      </c>
      <c r="X1952" s="9" t="str">
        <f>LEFT(A1952,2)</f>
        <v>10</v>
      </c>
      <c r="Y1952" s="9" t="str">
        <f>RIGHT(A1952,3)</f>
        <v>178</v>
      </c>
      <c r="Z1952" s="9" t="str">
        <f t="shared" si="277"/>
        <v>ge Car</v>
      </c>
      <c r="AA1952" s="9" t="str">
        <f t="shared" si="278"/>
        <v>ppe</v>
      </c>
    </row>
    <row r="1953" spans="1:27" x14ac:dyDescent="0.25">
      <c r="A1953">
        <v>10186</v>
      </c>
      <c r="B1953">
        <v>36</v>
      </c>
      <c r="C1953">
        <v>85.54</v>
      </c>
      <c r="D1953">
        <v>8</v>
      </c>
      <c r="E1953" s="1">
        <v>41813.055555555555</v>
      </c>
      <c r="F1953" s="1">
        <v>41814.787881944445</v>
      </c>
      <c r="G1953" t="s">
        <v>16</v>
      </c>
      <c r="H1953" t="s">
        <v>289</v>
      </c>
      <c r="I1953" t="s">
        <v>184</v>
      </c>
      <c r="K1953" t="s">
        <v>193</v>
      </c>
      <c r="L1953" t="s">
        <v>99</v>
      </c>
      <c r="M1953" t="s">
        <v>27</v>
      </c>
      <c r="N1953" t="s">
        <v>194</v>
      </c>
      <c r="O1953" t="s">
        <v>195</v>
      </c>
      <c r="P1953" s="14" t="str">
        <f t="shared" si="270"/>
        <v>Thomas Hardy</v>
      </c>
      <c r="Q1953" s="14" t="str">
        <f t="shared" si="271"/>
        <v>Thomas Hardy</v>
      </c>
      <c r="R1953" t="s">
        <v>33</v>
      </c>
      <c r="S1953" s="7">
        <f t="shared" si="272"/>
        <v>6</v>
      </c>
      <c r="T1953" s="7" t="str">
        <f t="shared" si="273"/>
        <v>Medium</v>
      </c>
      <c r="U1953" s="7" t="str">
        <f t="shared" si="274"/>
        <v>MEDIUM</v>
      </c>
      <c r="V1953" s="7" t="str">
        <f t="shared" si="275"/>
        <v>medium</v>
      </c>
      <c r="W1953" s="7" t="str">
        <f t="shared" si="276"/>
        <v>Medium</v>
      </c>
      <c r="X1953" s="9" t="str">
        <f>LEFT(A1953,2)</f>
        <v>10</v>
      </c>
      <c r="Y1953" s="9" t="str">
        <f>RIGHT(A1953,3)</f>
        <v>186</v>
      </c>
      <c r="Z1953" s="9" t="str">
        <f t="shared" si="277"/>
        <v>ge Car</v>
      </c>
      <c r="AA1953" s="9" t="str">
        <f t="shared" si="278"/>
        <v>ppe</v>
      </c>
    </row>
    <row r="1954" spans="1:27" x14ac:dyDescent="0.25">
      <c r="A1954">
        <v>10197</v>
      </c>
      <c r="B1954">
        <v>22</v>
      </c>
      <c r="C1954">
        <v>86.38</v>
      </c>
      <c r="D1954">
        <v>5</v>
      </c>
      <c r="E1954" s="1">
        <v>42052.981944444444</v>
      </c>
      <c r="F1954" s="1">
        <v>42053.593171296299</v>
      </c>
      <c r="G1954" t="s">
        <v>16</v>
      </c>
      <c r="H1954" t="s">
        <v>289</v>
      </c>
      <c r="I1954" t="s">
        <v>196</v>
      </c>
      <c r="K1954">
        <v>8022</v>
      </c>
      <c r="L1954" t="s">
        <v>104</v>
      </c>
      <c r="M1954" t="s">
        <v>27</v>
      </c>
      <c r="N1954" t="s">
        <v>197</v>
      </c>
      <c r="O1954" t="s">
        <v>198</v>
      </c>
      <c r="P1954" s="14" t="str">
        <f t="shared" si="270"/>
        <v>Eduardo Saavedra</v>
      </c>
      <c r="Q1954" s="14" t="str">
        <f t="shared" si="271"/>
        <v>Eduardo Saavedra</v>
      </c>
      <c r="R1954" t="s">
        <v>24</v>
      </c>
      <c r="S1954" s="7">
        <f t="shared" si="272"/>
        <v>5</v>
      </c>
      <c r="T1954" s="7" t="str">
        <f t="shared" si="273"/>
        <v>Small</v>
      </c>
      <c r="U1954" s="7" t="str">
        <f t="shared" si="274"/>
        <v>SMALL</v>
      </c>
      <c r="V1954" s="7" t="str">
        <f t="shared" si="275"/>
        <v>small</v>
      </c>
      <c r="W1954" s="7" t="str">
        <f t="shared" si="276"/>
        <v>Small</v>
      </c>
      <c r="X1954" s="9" t="str">
        <f>LEFT(A1954,2)</f>
        <v>10</v>
      </c>
      <c r="Y1954" s="9" t="str">
        <f>RIGHT(A1954,3)</f>
        <v>197</v>
      </c>
      <c r="Z1954" s="9" t="str">
        <f t="shared" si="277"/>
        <v>ge Car</v>
      </c>
      <c r="AA1954" s="9" t="str">
        <f t="shared" si="278"/>
        <v>ppe</v>
      </c>
    </row>
    <row r="1955" spans="1:27" x14ac:dyDescent="0.25">
      <c r="A1955">
        <v>10209</v>
      </c>
      <c r="B1955">
        <v>22</v>
      </c>
      <c r="C1955">
        <v>89.73</v>
      </c>
      <c r="D1955">
        <v>7</v>
      </c>
      <c r="E1955" s="1">
        <v>42307.03125</v>
      </c>
      <c r="F1955" s="1">
        <v>42308.752800925926</v>
      </c>
      <c r="G1955" t="s">
        <v>16</v>
      </c>
      <c r="H1955" t="s">
        <v>289</v>
      </c>
      <c r="I1955" t="s">
        <v>199</v>
      </c>
      <c r="J1955" t="s">
        <v>35</v>
      </c>
      <c r="L1955" t="s">
        <v>20</v>
      </c>
      <c r="M1955" t="s">
        <v>21</v>
      </c>
      <c r="N1955" t="s">
        <v>200</v>
      </c>
      <c r="O1955" t="s">
        <v>61</v>
      </c>
      <c r="P1955" s="14" t="str">
        <f t="shared" si="270"/>
        <v>Michael Chandler</v>
      </c>
      <c r="Q1955" s="14" t="str">
        <f t="shared" si="271"/>
        <v>Michael Chandler</v>
      </c>
      <c r="R1955" t="s">
        <v>24</v>
      </c>
      <c r="S1955" s="7">
        <f t="shared" si="272"/>
        <v>5</v>
      </c>
      <c r="T1955" s="7" t="str">
        <f t="shared" si="273"/>
        <v>Small</v>
      </c>
      <c r="U1955" s="7" t="str">
        <f t="shared" si="274"/>
        <v>SMALL</v>
      </c>
      <c r="V1955" s="7" t="str">
        <f t="shared" si="275"/>
        <v>small</v>
      </c>
      <c r="W1955" s="7" t="str">
        <f t="shared" si="276"/>
        <v>Small</v>
      </c>
      <c r="X1955" s="9" t="str">
        <f>LEFT(A1955,2)</f>
        <v>10</v>
      </c>
      <c r="Y1955" s="9" t="str">
        <f>RIGHT(A1955,3)</f>
        <v>209</v>
      </c>
      <c r="Z1955" s="9" t="str">
        <f t="shared" si="277"/>
        <v>ge Car</v>
      </c>
      <c r="AA1955" s="9" t="str">
        <f t="shared" si="278"/>
        <v>ppe</v>
      </c>
    </row>
    <row r="1956" spans="1:27" x14ac:dyDescent="0.25">
      <c r="A1956">
        <v>10222</v>
      </c>
      <c r="B1956">
        <v>46</v>
      </c>
      <c r="C1956">
        <v>80.510000000000005</v>
      </c>
      <c r="D1956">
        <v>11</v>
      </c>
      <c r="E1956" s="1">
        <v>42439.049305555556</v>
      </c>
      <c r="F1956" s="1">
        <v>42440.212858796294</v>
      </c>
      <c r="G1956" t="s">
        <v>16</v>
      </c>
      <c r="H1956" t="s">
        <v>289</v>
      </c>
      <c r="I1956" t="s">
        <v>201</v>
      </c>
      <c r="J1956" t="s">
        <v>35</v>
      </c>
      <c r="K1956">
        <v>91217</v>
      </c>
      <c r="L1956" t="s">
        <v>20</v>
      </c>
      <c r="M1956" t="s">
        <v>21</v>
      </c>
      <c r="N1956" t="s">
        <v>137</v>
      </c>
      <c r="O1956" t="s">
        <v>158</v>
      </c>
      <c r="P1956" s="14" t="str">
        <f t="shared" si="270"/>
        <v>Valarie Thompson</v>
      </c>
      <c r="Q1956" s="14" t="str">
        <f t="shared" si="271"/>
        <v>Valarie Thompson</v>
      </c>
      <c r="R1956" t="s">
        <v>33</v>
      </c>
      <c r="S1956" s="7">
        <f t="shared" si="272"/>
        <v>6</v>
      </c>
      <c r="T1956" s="7" t="str">
        <f t="shared" si="273"/>
        <v>Medium</v>
      </c>
      <c r="U1956" s="7" t="str">
        <f t="shared" si="274"/>
        <v>MEDIUM</v>
      </c>
      <c r="V1956" s="7" t="str">
        <f t="shared" si="275"/>
        <v>medium</v>
      </c>
      <c r="W1956" s="7" t="str">
        <f t="shared" si="276"/>
        <v>Medium</v>
      </c>
      <c r="X1956" s="9" t="str">
        <f>LEFT(A1956,2)</f>
        <v>10</v>
      </c>
      <c r="Y1956" s="9" t="str">
        <f>RIGHT(A1956,3)</f>
        <v>222</v>
      </c>
      <c r="Z1956" s="9" t="str">
        <f t="shared" si="277"/>
        <v>ge Car</v>
      </c>
      <c r="AA1956" s="9" t="str">
        <f t="shared" si="278"/>
        <v>ppe</v>
      </c>
    </row>
    <row r="1957" spans="1:27" x14ac:dyDescent="0.25">
      <c r="A1957">
        <v>10248</v>
      </c>
      <c r="B1957">
        <v>23</v>
      </c>
      <c r="C1957">
        <v>76.31</v>
      </c>
      <c r="D1957">
        <v>2</v>
      </c>
      <c r="E1957" s="1">
        <v>41638.990972222222</v>
      </c>
      <c r="F1957" s="1">
        <v>41640.19023148148</v>
      </c>
      <c r="G1957" t="s">
        <v>189</v>
      </c>
      <c r="H1957" t="s">
        <v>289</v>
      </c>
      <c r="I1957" t="s">
        <v>18</v>
      </c>
      <c r="J1957" t="s">
        <v>19</v>
      </c>
      <c r="K1957">
        <v>10022</v>
      </c>
      <c r="L1957" t="s">
        <v>20</v>
      </c>
      <c r="M1957" t="s">
        <v>21</v>
      </c>
      <c r="N1957" t="s">
        <v>22</v>
      </c>
      <c r="O1957" t="s">
        <v>23</v>
      </c>
      <c r="P1957" s="14" t="str">
        <f t="shared" si="270"/>
        <v>Kwai Yu</v>
      </c>
      <c r="Q1957" s="14" t="str">
        <f t="shared" si="271"/>
        <v>Kwai Yu</v>
      </c>
      <c r="R1957" t="s">
        <v>24</v>
      </c>
      <c r="S1957" s="7">
        <f t="shared" si="272"/>
        <v>5</v>
      </c>
      <c r="T1957" s="7" t="str">
        <f t="shared" si="273"/>
        <v>Small</v>
      </c>
      <c r="U1957" s="7" t="str">
        <f t="shared" si="274"/>
        <v>SMALL</v>
      </c>
      <c r="V1957" s="7" t="str">
        <f t="shared" si="275"/>
        <v>small</v>
      </c>
      <c r="W1957" s="7" t="str">
        <f t="shared" si="276"/>
        <v>Small</v>
      </c>
      <c r="X1957" s="9" t="str">
        <f>LEFT(A1957,2)</f>
        <v>10</v>
      </c>
      <c r="Y1957" s="9" t="str">
        <f>RIGHT(A1957,3)</f>
        <v>248</v>
      </c>
      <c r="Z1957" s="9" t="str">
        <f t="shared" si="277"/>
        <v>ge Car</v>
      </c>
      <c r="AA1957" s="9" t="str">
        <f t="shared" si="278"/>
        <v>cel</v>
      </c>
    </row>
    <row r="1958" spans="1:27" x14ac:dyDescent="0.25">
      <c r="A1958">
        <v>10262</v>
      </c>
      <c r="B1958">
        <v>49</v>
      </c>
      <c r="C1958">
        <v>87.21</v>
      </c>
      <c r="D1958">
        <v>16</v>
      </c>
      <c r="E1958" s="1">
        <v>41545.013888888891</v>
      </c>
      <c r="F1958" s="1">
        <v>41547.81689814815</v>
      </c>
      <c r="G1958" t="s">
        <v>189</v>
      </c>
      <c r="H1958" t="s">
        <v>289</v>
      </c>
      <c r="I1958" t="s">
        <v>103</v>
      </c>
      <c r="K1958">
        <v>28034</v>
      </c>
      <c r="L1958" t="s">
        <v>104</v>
      </c>
      <c r="M1958" t="s">
        <v>27</v>
      </c>
      <c r="N1958" t="s">
        <v>105</v>
      </c>
      <c r="O1958" t="s">
        <v>106</v>
      </c>
      <c r="P1958" s="14" t="str">
        <f t="shared" si="270"/>
        <v>Diego Freyre</v>
      </c>
      <c r="Q1958" s="14" t="str">
        <f t="shared" si="271"/>
        <v>Diego Freyre</v>
      </c>
      <c r="R1958" t="s">
        <v>33</v>
      </c>
      <c r="S1958" s="7">
        <f t="shared" si="272"/>
        <v>6</v>
      </c>
      <c r="T1958" s="7" t="str">
        <f t="shared" si="273"/>
        <v>Medium</v>
      </c>
      <c r="U1958" s="7" t="str">
        <f t="shared" si="274"/>
        <v>MEDIUM</v>
      </c>
      <c r="V1958" s="7" t="str">
        <f t="shared" si="275"/>
        <v>medium</v>
      </c>
      <c r="W1958" s="7" t="str">
        <f t="shared" si="276"/>
        <v>Medium</v>
      </c>
      <c r="X1958" s="9" t="str">
        <f>LEFT(A1958,2)</f>
        <v>10</v>
      </c>
      <c r="Y1958" s="9" t="str">
        <f>RIGHT(A1958,3)</f>
        <v>262</v>
      </c>
      <c r="Z1958" s="9" t="str">
        <f t="shared" si="277"/>
        <v>ge Car</v>
      </c>
      <c r="AA1958" s="9" t="str">
        <f t="shared" si="278"/>
        <v>cel</v>
      </c>
    </row>
    <row r="1959" spans="1:27" x14ac:dyDescent="0.25">
      <c r="A1959">
        <v>10273</v>
      </c>
      <c r="B1959">
        <v>48</v>
      </c>
      <c r="C1959">
        <v>83.02</v>
      </c>
      <c r="D1959">
        <v>3</v>
      </c>
      <c r="E1959" s="1">
        <v>42098.054861111108</v>
      </c>
      <c r="F1959" s="1">
        <v>42099.897499999999</v>
      </c>
      <c r="G1959" t="s">
        <v>16</v>
      </c>
      <c r="H1959" t="s">
        <v>289</v>
      </c>
      <c r="I1959" t="s">
        <v>202</v>
      </c>
      <c r="K1959" t="s">
        <v>203</v>
      </c>
      <c r="L1959" t="s">
        <v>204</v>
      </c>
      <c r="M1959" t="s">
        <v>27</v>
      </c>
      <c r="N1959" t="s">
        <v>205</v>
      </c>
      <c r="O1959" t="s">
        <v>206</v>
      </c>
      <c r="P1959" s="14" t="str">
        <f t="shared" si="270"/>
        <v>Catherine Dewey</v>
      </c>
      <c r="Q1959" s="14" t="str">
        <f t="shared" si="271"/>
        <v>Catherine Dewey</v>
      </c>
      <c r="R1959" t="s">
        <v>33</v>
      </c>
      <c r="S1959" s="7">
        <f t="shared" si="272"/>
        <v>6</v>
      </c>
      <c r="T1959" s="7" t="str">
        <f t="shared" si="273"/>
        <v>Medium</v>
      </c>
      <c r="U1959" s="7" t="str">
        <f t="shared" si="274"/>
        <v>MEDIUM</v>
      </c>
      <c r="V1959" s="7" t="str">
        <f t="shared" si="275"/>
        <v>medium</v>
      </c>
      <c r="W1959" s="7" t="str">
        <f t="shared" si="276"/>
        <v>Medium</v>
      </c>
      <c r="X1959" s="9" t="str">
        <f>LEFT(A1959,2)</f>
        <v>10</v>
      </c>
      <c r="Y1959" s="9" t="str">
        <f>RIGHT(A1959,3)</f>
        <v>273</v>
      </c>
      <c r="Z1959" s="9" t="str">
        <f t="shared" si="277"/>
        <v>ge Car</v>
      </c>
      <c r="AA1959" s="9" t="str">
        <f t="shared" si="278"/>
        <v>ppe</v>
      </c>
    </row>
    <row r="1960" spans="1:27" x14ac:dyDescent="0.25">
      <c r="A1960">
        <v>10283</v>
      </c>
      <c r="B1960">
        <v>33</v>
      </c>
      <c r="C1960">
        <v>72.959999999999994</v>
      </c>
      <c r="D1960">
        <v>5</v>
      </c>
      <c r="E1960" s="1">
        <v>41683.989583333336</v>
      </c>
      <c r="F1960" s="1">
        <v>41686.382719907408</v>
      </c>
      <c r="G1960" t="s">
        <v>16</v>
      </c>
      <c r="H1960" t="s">
        <v>289</v>
      </c>
      <c r="I1960" t="s">
        <v>207</v>
      </c>
      <c r="J1960" t="s">
        <v>131</v>
      </c>
      <c r="K1960" t="s">
        <v>208</v>
      </c>
      <c r="L1960" t="s">
        <v>133</v>
      </c>
      <c r="M1960" t="s">
        <v>21</v>
      </c>
      <c r="N1960" t="s">
        <v>209</v>
      </c>
      <c r="O1960" t="s">
        <v>101</v>
      </c>
      <c r="P1960" s="14" t="str">
        <f t="shared" si="270"/>
        <v>Elizabeth Lincoln</v>
      </c>
      <c r="Q1960" s="14" t="str">
        <f t="shared" si="271"/>
        <v>Elizabeth Lincoln</v>
      </c>
      <c r="R1960" t="s">
        <v>24</v>
      </c>
      <c r="S1960" s="7">
        <f t="shared" si="272"/>
        <v>5</v>
      </c>
      <c r="T1960" s="7" t="str">
        <f t="shared" si="273"/>
        <v>Small</v>
      </c>
      <c r="U1960" s="7" t="str">
        <f t="shared" si="274"/>
        <v>SMALL</v>
      </c>
      <c r="V1960" s="7" t="str">
        <f t="shared" si="275"/>
        <v>small</v>
      </c>
      <c r="W1960" s="7" t="str">
        <f t="shared" si="276"/>
        <v>Small</v>
      </c>
      <c r="X1960" s="9" t="str">
        <f>LEFT(A1960,2)</f>
        <v>10</v>
      </c>
      <c r="Y1960" s="9" t="str">
        <f>RIGHT(A1960,3)</f>
        <v>283</v>
      </c>
      <c r="Z1960" s="9" t="str">
        <f t="shared" si="277"/>
        <v>ge Car</v>
      </c>
      <c r="AA1960" s="9" t="str">
        <f t="shared" si="278"/>
        <v>ppe</v>
      </c>
    </row>
    <row r="1961" spans="1:27" x14ac:dyDescent="0.25">
      <c r="A1961">
        <v>10296</v>
      </c>
      <c r="B1961">
        <v>22</v>
      </c>
      <c r="C1961">
        <v>77.150000000000006</v>
      </c>
      <c r="D1961">
        <v>14</v>
      </c>
      <c r="E1961" s="1">
        <v>41590.04583333333</v>
      </c>
      <c r="F1961" s="1">
        <v>41592.293113425927</v>
      </c>
      <c r="G1961" t="s">
        <v>16</v>
      </c>
      <c r="H1961" t="s">
        <v>289</v>
      </c>
      <c r="I1961" t="s">
        <v>299</v>
      </c>
      <c r="K1961">
        <v>80686</v>
      </c>
      <c r="L1961" t="s">
        <v>241</v>
      </c>
      <c r="M1961" t="s">
        <v>27</v>
      </c>
      <c r="N1961" t="s">
        <v>300</v>
      </c>
      <c r="O1961" t="s">
        <v>61</v>
      </c>
      <c r="P1961" s="14" t="str">
        <f t="shared" si="270"/>
        <v>Michael Donnermeyer</v>
      </c>
      <c r="Q1961" s="14" t="str">
        <f t="shared" si="271"/>
        <v>Michael Donnermeyer</v>
      </c>
      <c r="R1961" t="s">
        <v>24</v>
      </c>
      <c r="S1961" s="7">
        <f t="shared" si="272"/>
        <v>5</v>
      </c>
      <c r="T1961" s="7" t="str">
        <f t="shared" si="273"/>
        <v>Small</v>
      </c>
      <c r="U1961" s="7" t="str">
        <f t="shared" si="274"/>
        <v>SMALL</v>
      </c>
      <c r="V1961" s="7" t="str">
        <f t="shared" si="275"/>
        <v>small</v>
      </c>
      <c r="W1961" s="7" t="str">
        <f t="shared" si="276"/>
        <v>Small</v>
      </c>
      <c r="X1961" s="9" t="str">
        <f>LEFT(A1961,2)</f>
        <v>10</v>
      </c>
      <c r="Y1961" s="9" t="str">
        <f>RIGHT(A1961,3)</f>
        <v>296</v>
      </c>
      <c r="Z1961" s="9" t="str">
        <f t="shared" si="277"/>
        <v>ge Car</v>
      </c>
      <c r="AA1961" s="9" t="str">
        <f t="shared" si="278"/>
        <v>ppe</v>
      </c>
    </row>
    <row r="1962" spans="1:27" x14ac:dyDescent="0.25">
      <c r="A1962">
        <v>10307</v>
      </c>
      <c r="B1962">
        <v>22</v>
      </c>
      <c r="C1962">
        <v>91.41</v>
      </c>
      <c r="D1962">
        <v>8</v>
      </c>
      <c r="E1962" s="1">
        <v>42062.00277777778</v>
      </c>
      <c r="F1962" s="1">
        <v>42062.531608796293</v>
      </c>
      <c r="G1962" t="s">
        <v>16</v>
      </c>
      <c r="H1962" t="s">
        <v>289</v>
      </c>
      <c r="I1962" t="s">
        <v>124</v>
      </c>
      <c r="J1962" t="s">
        <v>83</v>
      </c>
      <c r="K1962">
        <v>71270</v>
      </c>
      <c r="L1962" t="s">
        <v>20</v>
      </c>
      <c r="M1962" t="s">
        <v>21</v>
      </c>
      <c r="N1962" t="s">
        <v>125</v>
      </c>
      <c r="O1962" t="s">
        <v>126</v>
      </c>
      <c r="P1962" s="14" t="str">
        <f t="shared" si="270"/>
        <v>Francisca Cervantes</v>
      </c>
      <c r="Q1962" s="14" t="str">
        <f t="shared" si="271"/>
        <v>Francisca Cervantes</v>
      </c>
      <c r="R1962" t="s">
        <v>24</v>
      </c>
      <c r="S1962" s="7">
        <f t="shared" si="272"/>
        <v>5</v>
      </c>
      <c r="T1962" s="7" t="str">
        <f t="shared" si="273"/>
        <v>Small</v>
      </c>
      <c r="U1962" s="7" t="str">
        <f t="shared" si="274"/>
        <v>SMALL</v>
      </c>
      <c r="V1962" s="7" t="str">
        <f t="shared" si="275"/>
        <v>small</v>
      </c>
      <c r="W1962" s="7" t="str">
        <f t="shared" si="276"/>
        <v>Small</v>
      </c>
      <c r="X1962" s="9" t="str">
        <f>LEFT(A1962,2)</f>
        <v>10</v>
      </c>
      <c r="Y1962" s="9" t="str">
        <f>RIGHT(A1962,3)</f>
        <v>307</v>
      </c>
      <c r="Z1962" s="9" t="str">
        <f t="shared" si="277"/>
        <v>ge Car</v>
      </c>
      <c r="AA1962" s="9" t="str">
        <f t="shared" si="278"/>
        <v>ppe</v>
      </c>
    </row>
    <row r="1963" spans="1:27" x14ac:dyDescent="0.25">
      <c r="A1963">
        <v>10316</v>
      </c>
      <c r="B1963">
        <v>25</v>
      </c>
      <c r="C1963">
        <v>92.25</v>
      </c>
      <c r="D1963">
        <v>16</v>
      </c>
      <c r="E1963" s="1">
        <v>41478.018055555556</v>
      </c>
      <c r="F1963" s="1">
        <v>41479.026817129627</v>
      </c>
      <c r="G1963" t="s">
        <v>16</v>
      </c>
      <c r="H1963" t="s">
        <v>289</v>
      </c>
      <c r="I1963" t="s">
        <v>212</v>
      </c>
      <c r="J1963" t="s">
        <v>213</v>
      </c>
      <c r="K1963" t="s">
        <v>214</v>
      </c>
      <c r="L1963" t="s">
        <v>99</v>
      </c>
      <c r="M1963" t="s">
        <v>27</v>
      </c>
      <c r="N1963" t="s">
        <v>215</v>
      </c>
      <c r="O1963" t="s">
        <v>216</v>
      </c>
      <c r="P1963" s="14" t="str">
        <f t="shared" si="270"/>
        <v>Helen Bennett</v>
      </c>
      <c r="Q1963" s="14" t="str">
        <f t="shared" si="271"/>
        <v>Helen Bennett</v>
      </c>
      <c r="R1963" t="s">
        <v>24</v>
      </c>
      <c r="S1963" s="7">
        <f t="shared" si="272"/>
        <v>5</v>
      </c>
      <c r="T1963" s="7" t="str">
        <f t="shared" si="273"/>
        <v>Small</v>
      </c>
      <c r="U1963" s="7" t="str">
        <f t="shared" si="274"/>
        <v>SMALL</v>
      </c>
      <c r="V1963" s="7" t="str">
        <f t="shared" si="275"/>
        <v>small</v>
      </c>
      <c r="W1963" s="7" t="str">
        <f t="shared" si="276"/>
        <v>Small</v>
      </c>
      <c r="X1963" s="9" t="str">
        <f>LEFT(A1963,2)</f>
        <v>10</v>
      </c>
      <c r="Y1963" s="9" t="str">
        <f>RIGHT(A1963,3)</f>
        <v>316</v>
      </c>
      <c r="Z1963" s="9" t="str">
        <f t="shared" si="277"/>
        <v>ge Car</v>
      </c>
      <c r="AA1963" s="9" t="str">
        <f t="shared" si="278"/>
        <v>ppe</v>
      </c>
    </row>
    <row r="1964" spans="1:27" x14ac:dyDescent="0.25">
      <c r="A1964">
        <v>10326</v>
      </c>
      <c r="B1964">
        <v>20</v>
      </c>
      <c r="C1964">
        <v>92.25</v>
      </c>
      <c r="D1964">
        <v>2</v>
      </c>
      <c r="E1964" s="1">
        <v>41728.061111111114</v>
      </c>
      <c r="F1964" s="1">
        <v>41731.015057870369</v>
      </c>
      <c r="G1964" t="s">
        <v>16</v>
      </c>
      <c r="H1964" t="s">
        <v>289</v>
      </c>
      <c r="I1964" t="s">
        <v>108</v>
      </c>
      <c r="K1964" t="s">
        <v>109</v>
      </c>
      <c r="L1964" t="s">
        <v>110</v>
      </c>
      <c r="M1964" t="s">
        <v>27</v>
      </c>
      <c r="N1964" t="s">
        <v>111</v>
      </c>
      <c r="O1964" t="s">
        <v>112</v>
      </c>
      <c r="P1964" s="14" t="str">
        <f t="shared" si="270"/>
        <v>Christina Berglund</v>
      </c>
      <c r="Q1964" s="14" t="str">
        <f t="shared" si="271"/>
        <v>Christina Berglund</v>
      </c>
      <c r="R1964" t="s">
        <v>24</v>
      </c>
      <c r="S1964" s="7">
        <f t="shared" si="272"/>
        <v>5</v>
      </c>
      <c r="T1964" s="7" t="str">
        <f t="shared" si="273"/>
        <v>Small</v>
      </c>
      <c r="U1964" s="7" t="str">
        <f t="shared" si="274"/>
        <v>SMALL</v>
      </c>
      <c r="V1964" s="7" t="str">
        <f t="shared" si="275"/>
        <v>small</v>
      </c>
      <c r="W1964" s="7" t="str">
        <f t="shared" si="276"/>
        <v>Small</v>
      </c>
      <c r="X1964" s="9" t="str">
        <f>LEFT(A1964,2)</f>
        <v>10</v>
      </c>
      <c r="Y1964" s="9" t="str">
        <f>RIGHT(A1964,3)</f>
        <v>326</v>
      </c>
      <c r="Z1964" s="9" t="str">
        <f t="shared" si="277"/>
        <v>ge Car</v>
      </c>
      <c r="AA1964" s="9" t="str">
        <f t="shared" si="278"/>
        <v>ppe</v>
      </c>
    </row>
    <row r="1965" spans="1:27" x14ac:dyDescent="0.25">
      <c r="A1965">
        <v>10339</v>
      </c>
      <c r="B1965">
        <v>42</v>
      </c>
      <c r="C1965">
        <v>59.36</v>
      </c>
      <c r="D1965">
        <v>16</v>
      </c>
      <c r="E1965" s="1">
        <v>42356.942361111112</v>
      </c>
      <c r="F1965" s="1">
        <v>42358.554629629631</v>
      </c>
      <c r="G1965" t="s">
        <v>16</v>
      </c>
      <c r="H1965" t="s">
        <v>289</v>
      </c>
      <c r="I1965" t="s">
        <v>142</v>
      </c>
      <c r="J1965" t="s">
        <v>143</v>
      </c>
      <c r="K1965" t="s">
        <v>144</v>
      </c>
      <c r="L1965" t="s">
        <v>116</v>
      </c>
      <c r="M1965" t="s">
        <v>116</v>
      </c>
      <c r="N1965" t="s">
        <v>145</v>
      </c>
      <c r="O1965" t="s">
        <v>146</v>
      </c>
      <c r="P1965" s="14" t="str">
        <f t="shared" si="270"/>
        <v>Akiko Shimamura</v>
      </c>
      <c r="Q1965" s="14" t="str">
        <f t="shared" si="271"/>
        <v>Akiko Shimamura</v>
      </c>
      <c r="R1965" t="s">
        <v>24</v>
      </c>
      <c r="S1965" s="7">
        <f t="shared" si="272"/>
        <v>5</v>
      </c>
      <c r="T1965" s="7" t="str">
        <f t="shared" si="273"/>
        <v>Small</v>
      </c>
      <c r="U1965" s="7" t="str">
        <f t="shared" si="274"/>
        <v>SMALL</v>
      </c>
      <c r="V1965" s="7" t="str">
        <f t="shared" si="275"/>
        <v>small</v>
      </c>
      <c r="W1965" s="7" t="str">
        <f t="shared" si="276"/>
        <v>Small</v>
      </c>
      <c r="X1965" s="9" t="str">
        <f>LEFT(A1965,2)</f>
        <v>10</v>
      </c>
      <c r="Y1965" s="9" t="str">
        <f>RIGHT(A1965,3)</f>
        <v>339</v>
      </c>
      <c r="Z1965" s="9" t="str">
        <f t="shared" si="277"/>
        <v>ge Car</v>
      </c>
      <c r="AA1965" s="9" t="str">
        <f t="shared" si="278"/>
        <v>ppe</v>
      </c>
    </row>
    <row r="1966" spans="1:27" x14ac:dyDescent="0.25">
      <c r="A1966">
        <v>10350</v>
      </c>
      <c r="B1966">
        <v>25</v>
      </c>
      <c r="C1966">
        <v>60.34</v>
      </c>
      <c r="D1966">
        <v>10</v>
      </c>
      <c r="E1966" s="1">
        <v>42101.981249999997</v>
      </c>
      <c r="F1966" s="1">
        <v>42103.983668981484</v>
      </c>
      <c r="G1966" t="s">
        <v>16</v>
      </c>
      <c r="H1966" t="s">
        <v>289</v>
      </c>
      <c r="I1966" t="s">
        <v>103</v>
      </c>
      <c r="K1966">
        <v>28034</v>
      </c>
      <c r="L1966" t="s">
        <v>104</v>
      </c>
      <c r="M1966" t="s">
        <v>27</v>
      </c>
      <c r="N1966" t="s">
        <v>105</v>
      </c>
      <c r="O1966" t="s">
        <v>106</v>
      </c>
      <c r="P1966" s="14" t="str">
        <f t="shared" si="270"/>
        <v>Diego Freyre</v>
      </c>
      <c r="Q1966" s="14" t="str">
        <f t="shared" si="271"/>
        <v>Diego Freyre</v>
      </c>
      <c r="R1966" t="s">
        <v>24</v>
      </c>
      <c r="S1966" s="7">
        <f t="shared" si="272"/>
        <v>5</v>
      </c>
      <c r="T1966" s="7" t="str">
        <f t="shared" si="273"/>
        <v>Small</v>
      </c>
      <c r="U1966" s="7" t="str">
        <f t="shared" si="274"/>
        <v>SMALL</v>
      </c>
      <c r="V1966" s="7" t="str">
        <f t="shared" si="275"/>
        <v>small</v>
      </c>
      <c r="W1966" s="7" t="str">
        <f t="shared" si="276"/>
        <v>Small</v>
      </c>
      <c r="X1966" s="9" t="str">
        <f>LEFT(A1966,2)</f>
        <v>10</v>
      </c>
      <c r="Y1966" s="9" t="str">
        <f>RIGHT(A1966,3)</f>
        <v>350</v>
      </c>
      <c r="Z1966" s="9" t="str">
        <f t="shared" si="277"/>
        <v>ge Car</v>
      </c>
      <c r="AA1966" s="9" t="str">
        <f t="shared" si="278"/>
        <v>ppe</v>
      </c>
    </row>
    <row r="1967" spans="1:27" x14ac:dyDescent="0.25">
      <c r="A1967">
        <v>10373</v>
      </c>
      <c r="B1967">
        <v>23</v>
      </c>
      <c r="C1967">
        <v>100</v>
      </c>
      <c r="D1967">
        <v>10</v>
      </c>
      <c r="E1967" s="1">
        <v>41255.060416666667</v>
      </c>
      <c r="F1967" s="1">
        <v>41257.828750000001</v>
      </c>
      <c r="G1967" t="s">
        <v>16</v>
      </c>
      <c r="H1967" t="s">
        <v>289</v>
      </c>
      <c r="I1967" t="s">
        <v>217</v>
      </c>
      <c r="K1967">
        <v>90110</v>
      </c>
      <c r="L1967" t="s">
        <v>76</v>
      </c>
      <c r="M1967" t="s">
        <v>27</v>
      </c>
      <c r="N1967" t="s">
        <v>218</v>
      </c>
      <c r="O1967" t="s">
        <v>219</v>
      </c>
      <c r="P1967" s="14" t="str">
        <f t="shared" si="270"/>
        <v>Pirkko Koskitalo</v>
      </c>
      <c r="Q1967" s="14" t="str">
        <f t="shared" si="271"/>
        <v>Pirkko Koskitalo</v>
      </c>
      <c r="R1967" t="s">
        <v>24</v>
      </c>
      <c r="S1967" s="7">
        <f t="shared" si="272"/>
        <v>5</v>
      </c>
      <c r="T1967" s="7" t="str">
        <f t="shared" si="273"/>
        <v>Small</v>
      </c>
      <c r="U1967" s="7" t="str">
        <f t="shared" si="274"/>
        <v>SMALL</v>
      </c>
      <c r="V1967" s="7" t="str">
        <f t="shared" si="275"/>
        <v>small</v>
      </c>
      <c r="W1967" s="7" t="str">
        <f t="shared" si="276"/>
        <v>Small</v>
      </c>
      <c r="X1967" s="9" t="str">
        <f>LEFT(A1967,2)</f>
        <v>10</v>
      </c>
      <c r="Y1967" s="9" t="str">
        <f>RIGHT(A1967,3)</f>
        <v>373</v>
      </c>
      <c r="Z1967" s="9" t="str">
        <f t="shared" si="277"/>
        <v>ge Car</v>
      </c>
      <c r="AA1967" s="9" t="str">
        <f t="shared" si="278"/>
        <v>ppe</v>
      </c>
    </row>
    <row r="1968" spans="1:27" x14ac:dyDescent="0.25">
      <c r="A1968">
        <v>10385</v>
      </c>
      <c r="B1968">
        <v>37</v>
      </c>
      <c r="C1968">
        <v>85.54</v>
      </c>
      <c r="D1968">
        <v>2</v>
      </c>
      <c r="E1968" s="1">
        <v>42713.01666666667</v>
      </c>
      <c r="F1968" s="1">
        <v>42715.237430555557</v>
      </c>
      <c r="G1968" t="s">
        <v>16</v>
      </c>
      <c r="H1968" t="s">
        <v>289</v>
      </c>
      <c r="I1968" t="s">
        <v>156</v>
      </c>
      <c r="J1968" t="s">
        <v>35</v>
      </c>
      <c r="K1968">
        <v>97562</v>
      </c>
      <c r="L1968" t="s">
        <v>20</v>
      </c>
      <c r="M1968" t="s">
        <v>21</v>
      </c>
      <c r="N1968" t="s">
        <v>157</v>
      </c>
      <c r="O1968" t="s">
        <v>158</v>
      </c>
      <c r="P1968" s="14" t="str">
        <f t="shared" si="270"/>
        <v>Valarie Nelson</v>
      </c>
      <c r="Q1968" s="14" t="str">
        <f t="shared" si="271"/>
        <v>Valarie Nelson</v>
      </c>
      <c r="R1968" t="s">
        <v>33</v>
      </c>
      <c r="S1968" s="7">
        <f t="shared" si="272"/>
        <v>6</v>
      </c>
      <c r="T1968" s="7" t="str">
        <f t="shared" si="273"/>
        <v>Medium</v>
      </c>
      <c r="U1968" s="7" t="str">
        <f t="shared" si="274"/>
        <v>MEDIUM</v>
      </c>
      <c r="V1968" s="7" t="str">
        <f t="shared" si="275"/>
        <v>medium</v>
      </c>
      <c r="W1968" s="7" t="str">
        <f t="shared" si="276"/>
        <v>Medium</v>
      </c>
      <c r="X1968" s="9" t="str">
        <f>LEFT(A1968,2)</f>
        <v>10</v>
      </c>
      <c r="Y1968" s="9" t="str">
        <f>RIGHT(A1968,3)</f>
        <v>385</v>
      </c>
      <c r="Z1968" s="9" t="str">
        <f t="shared" si="277"/>
        <v>ge Car</v>
      </c>
      <c r="AA1968" s="9" t="str">
        <f t="shared" si="278"/>
        <v>ppe</v>
      </c>
    </row>
    <row r="1969" spans="1:27" x14ac:dyDescent="0.25">
      <c r="A1969">
        <v>10396</v>
      </c>
      <c r="B1969">
        <v>37</v>
      </c>
      <c r="C1969">
        <v>90.57</v>
      </c>
      <c r="D1969">
        <v>8</v>
      </c>
      <c r="E1969" s="1">
        <v>40973.981249999997</v>
      </c>
      <c r="F1969" s="1">
        <v>40976.551111111112</v>
      </c>
      <c r="G1969" t="s">
        <v>16</v>
      </c>
      <c r="H1969" t="s">
        <v>289</v>
      </c>
      <c r="I1969" t="s">
        <v>156</v>
      </c>
      <c r="J1969" t="s">
        <v>35</v>
      </c>
      <c r="K1969">
        <v>97562</v>
      </c>
      <c r="L1969" t="s">
        <v>20</v>
      </c>
      <c r="M1969" t="s">
        <v>21</v>
      </c>
      <c r="N1969" t="s">
        <v>157</v>
      </c>
      <c r="O1969" t="s">
        <v>158</v>
      </c>
      <c r="P1969" s="14" t="str">
        <f t="shared" si="270"/>
        <v>Valarie Nelson</v>
      </c>
      <c r="Q1969" s="14" t="str">
        <f t="shared" si="271"/>
        <v>Valarie Nelson</v>
      </c>
      <c r="R1969" t="s">
        <v>33</v>
      </c>
      <c r="S1969" s="7">
        <f t="shared" si="272"/>
        <v>6</v>
      </c>
      <c r="T1969" s="7" t="str">
        <f t="shared" si="273"/>
        <v>Medium</v>
      </c>
      <c r="U1969" s="7" t="str">
        <f t="shared" si="274"/>
        <v>MEDIUM</v>
      </c>
      <c r="V1969" s="7" t="str">
        <f t="shared" si="275"/>
        <v>medium</v>
      </c>
      <c r="W1969" s="7" t="str">
        <f t="shared" si="276"/>
        <v>Medium</v>
      </c>
      <c r="X1969" s="9" t="str">
        <f>LEFT(A1969,2)</f>
        <v>10</v>
      </c>
      <c r="Y1969" s="9" t="str">
        <f>RIGHT(A1969,3)</f>
        <v>396</v>
      </c>
      <c r="Z1969" s="9" t="str">
        <f t="shared" si="277"/>
        <v>ge Car</v>
      </c>
      <c r="AA1969" s="9" t="str">
        <f t="shared" si="278"/>
        <v>ppe</v>
      </c>
    </row>
    <row r="1970" spans="1:27" x14ac:dyDescent="0.25">
      <c r="A1970">
        <v>10400</v>
      </c>
      <c r="B1970">
        <v>42</v>
      </c>
      <c r="C1970">
        <v>72.959999999999994</v>
      </c>
      <c r="D1970">
        <v>8</v>
      </c>
      <c r="E1970" s="1">
        <v>41580.079861111109</v>
      </c>
      <c r="F1970" s="1">
        <v>41580.395150462966</v>
      </c>
      <c r="G1970" t="s">
        <v>16</v>
      </c>
      <c r="H1970" t="s">
        <v>289</v>
      </c>
      <c r="I1970" t="s">
        <v>220</v>
      </c>
      <c r="J1970" t="s">
        <v>35</v>
      </c>
      <c r="K1970">
        <v>94217</v>
      </c>
      <c r="L1970" t="s">
        <v>20</v>
      </c>
      <c r="M1970" t="s">
        <v>21</v>
      </c>
      <c r="N1970" t="s">
        <v>60</v>
      </c>
      <c r="O1970" t="s">
        <v>221</v>
      </c>
      <c r="P1970" s="14" t="str">
        <f t="shared" si="270"/>
        <v>Sue Frick</v>
      </c>
      <c r="Q1970" s="14" t="str">
        <f t="shared" si="271"/>
        <v>Sue Frick</v>
      </c>
      <c r="R1970" t="s">
        <v>33</v>
      </c>
      <c r="S1970" s="7">
        <f t="shared" si="272"/>
        <v>6</v>
      </c>
      <c r="T1970" s="7" t="str">
        <f t="shared" si="273"/>
        <v>Medium</v>
      </c>
      <c r="U1970" s="7" t="str">
        <f t="shared" si="274"/>
        <v>MEDIUM</v>
      </c>
      <c r="V1970" s="7" t="str">
        <f t="shared" si="275"/>
        <v>medium</v>
      </c>
      <c r="W1970" s="7" t="str">
        <f t="shared" si="276"/>
        <v>Medium</v>
      </c>
      <c r="X1970" s="9" t="str">
        <f>LEFT(A1970,2)</f>
        <v>10</v>
      </c>
      <c r="Y1970" s="9" t="str">
        <f>RIGHT(A1970,3)</f>
        <v>400</v>
      </c>
      <c r="Z1970" s="9" t="str">
        <f t="shared" si="277"/>
        <v>ge Car</v>
      </c>
      <c r="AA1970" s="9" t="str">
        <f t="shared" si="278"/>
        <v>ppe</v>
      </c>
    </row>
    <row r="1971" spans="1:27" x14ac:dyDescent="0.25">
      <c r="A1971">
        <v>10414</v>
      </c>
      <c r="B1971">
        <v>51</v>
      </c>
      <c r="C1971">
        <v>76.31</v>
      </c>
      <c r="D1971">
        <v>2</v>
      </c>
      <c r="E1971" s="1">
        <v>41672.989583333336</v>
      </c>
      <c r="F1971" s="1">
        <v>41675.084976851853</v>
      </c>
      <c r="G1971" t="s">
        <v>222</v>
      </c>
      <c r="H1971" t="s">
        <v>289</v>
      </c>
      <c r="I1971" t="s">
        <v>210</v>
      </c>
      <c r="J1971" t="s">
        <v>72</v>
      </c>
      <c r="K1971">
        <v>51003</v>
      </c>
      <c r="L1971" t="s">
        <v>20</v>
      </c>
      <c r="M1971" t="s">
        <v>21</v>
      </c>
      <c r="N1971" t="s">
        <v>211</v>
      </c>
      <c r="O1971" t="s">
        <v>42</v>
      </c>
      <c r="P1971" s="14" t="str">
        <f t="shared" si="270"/>
        <v>Juri Yoshido</v>
      </c>
      <c r="Q1971" s="14" t="str">
        <f t="shared" si="271"/>
        <v>Juri Yoshido</v>
      </c>
      <c r="R1971" t="s">
        <v>33</v>
      </c>
      <c r="S1971" s="7">
        <f t="shared" si="272"/>
        <v>6</v>
      </c>
      <c r="T1971" s="7" t="str">
        <f t="shared" si="273"/>
        <v>Medium</v>
      </c>
      <c r="U1971" s="7" t="str">
        <f t="shared" si="274"/>
        <v>MEDIUM</v>
      </c>
      <c r="V1971" s="7" t="str">
        <f t="shared" si="275"/>
        <v>medium</v>
      </c>
      <c r="W1971" s="7" t="str">
        <f t="shared" si="276"/>
        <v>Medium</v>
      </c>
      <c r="X1971" s="9" t="str">
        <f>LEFT(A1971,2)</f>
        <v>10</v>
      </c>
      <c r="Y1971" s="9" t="str">
        <f>RIGHT(A1971,3)</f>
        <v>414</v>
      </c>
      <c r="Z1971" s="9" t="str">
        <f t="shared" si="277"/>
        <v>ge Car</v>
      </c>
      <c r="AA1971" s="9" t="str">
        <f t="shared" si="278"/>
        <v>Hol</v>
      </c>
    </row>
    <row r="1972" spans="1:27" x14ac:dyDescent="0.25">
      <c r="A1972">
        <v>10108</v>
      </c>
      <c r="B1972">
        <v>40</v>
      </c>
      <c r="C1972">
        <v>100</v>
      </c>
      <c r="D1972">
        <v>1</v>
      </c>
      <c r="E1972" s="1">
        <v>41467.98333333333</v>
      </c>
      <c r="F1972" s="1">
        <v>41468.738923611112</v>
      </c>
      <c r="G1972" t="s">
        <v>16</v>
      </c>
      <c r="H1972" t="s">
        <v>107</v>
      </c>
      <c r="I1972" t="s">
        <v>232</v>
      </c>
      <c r="K1972" t="s">
        <v>233</v>
      </c>
      <c r="L1972" t="s">
        <v>234</v>
      </c>
      <c r="M1972" t="s">
        <v>116</v>
      </c>
      <c r="N1972" t="s">
        <v>235</v>
      </c>
      <c r="O1972" t="s">
        <v>236</v>
      </c>
      <c r="P1972" s="14" t="str">
        <f t="shared" si="270"/>
        <v>Arnold Cruz</v>
      </c>
      <c r="Q1972" s="14" t="str">
        <f t="shared" si="271"/>
        <v>Arnold Cruz</v>
      </c>
      <c r="R1972" t="s">
        <v>33</v>
      </c>
      <c r="S1972" s="7">
        <f t="shared" si="272"/>
        <v>6</v>
      </c>
      <c r="T1972" s="7" t="str">
        <f t="shared" si="273"/>
        <v>Medium</v>
      </c>
      <c r="U1972" s="7" t="str">
        <f t="shared" si="274"/>
        <v>MEDIUM</v>
      </c>
      <c r="V1972" s="7" t="str">
        <f t="shared" si="275"/>
        <v>medium</v>
      </c>
      <c r="W1972" s="7" t="str">
        <f t="shared" si="276"/>
        <v>Medium</v>
      </c>
      <c r="X1972" s="9" t="str">
        <f>LEFT(A1972,2)</f>
        <v>10</v>
      </c>
      <c r="Y1972" s="9" t="str">
        <f>RIGHT(A1972,3)</f>
        <v>108</v>
      </c>
      <c r="Z1972" s="9" t="str">
        <f t="shared" si="277"/>
        <v>ic Car</v>
      </c>
      <c r="AA1972" s="9" t="str">
        <f t="shared" si="278"/>
        <v>ppe</v>
      </c>
    </row>
    <row r="1973" spans="1:27" x14ac:dyDescent="0.25">
      <c r="A1973">
        <v>10122</v>
      </c>
      <c r="B1973">
        <v>43</v>
      </c>
      <c r="C1973">
        <v>100</v>
      </c>
      <c r="D1973">
        <v>5</v>
      </c>
      <c r="E1973" s="1">
        <v>41847.006249999999</v>
      </c>
      <c r="F1973" s="1">
        <v>41848.185763888891</v>
      </c>
      <c r="G1973" t="s">
        <v>16</v>
      </c>
      <c r="H1973" t="s">
        <v>107</v>
      </c>
      <c r="I1973" t="s">
        <v>237</v>
      </c>
      <c r="K1973">
        <v>13008</v>
      </c>
      <c r="L1973" t="s">
        <v>26</v>
      </c>
      <c r="M1973" t="s">
        <v>27</v>
      </c>
      <c r="N1973" t="s">
        <v>238</v>
      </c>
      <c r="O1973" t="s">
        <v>239</v>
      </c>
      <c r="P1973" s="14" t="str">
        <f t="shared" si="270"/>
        <v>Laurence Lebihan</v>
      </c>
      <c r="Q1973" s="14" t="str">
        <f t="shared" si="271"/>
        <v>Laurence Lebihan</v>
      </c>
      <c r="R1973" t="s">
        <v>33</v>
      </c>
      <c r="S1973" s="7">
        <f t="shared" si="272"/>
        <v>6</v>
      </c>
      <c r="T1973" s="7" t="str">
        <f t="shared" si="273"/>
        <v>Medium</v>
      </c>
      <c r="U1973" s="7" t="str">
        <f t="shared" si="274"/>
        <v>MEDIUM</v>
      </c>
      <c r="V1973" s="7" t="str">
        <f t="shared" si="275"/>
        <v>medium</v>
      </c>
      <c r="W1973" s="7" t="str">
        <f t="shared" si="276"/>
        <v>Medium</v>
      </c>
      <c r="X1973" s="9" t="str">
        <f>LEFT(A1973,2)</f>
        <v>10</v>
      </c>
      <c r="Y1973" s="9" t="str">
        <f>RIGHT(A1973,3)</f>
        <v>122</v>
      </c>
      <c r="Z1973" s="9" t="str">
        <f t="shared" si="277"/>
        <v>ic Car</v>
      </c>
      <c r="AA1973" s="9" t="str">
        <f t="shared" si="278"/>
        <v>ppe</v>
      </c>
    </row>
    <row r="1974" spans="1:27" x14ac:dyDescent="0.25">
      <c r="A1974">
        <v>10135</v>
      </c>
      <c r="B1974">
        <v>47</v>
      </c>
      <c r="C1974">
        <v>100</v>
      </c>
      <c r="D1974">
        <v>2</v>
      </c>
      <c r="E1974" s="1">
        <v>41695.990277777775</v>
      </c>
      <c r="F1974" s="1">
        <v>41698.037291666667</v>
      </c>
      <c r="G1974" t="s">
        <v>16</v>
      </c>
      <c r="H1974" t="s">
        <v>107</v>
      </c>
      <c r="I1974" t="s">
        <v>156</v>
      </c>
      <c r="J1974" t="s">
        <v>35</v>
      </c>
      <c r="K1974">
        <v>97562</v>
      </c>
      <c r="L1974" t="s">
        <v>20</v>
      </c>
      <c r="M1974" t="s">
        <v>21</v>
      </c>
      <c r="N1974" t="s">
        <v>157</v>
      </c>
      <c r="O1974" t="s">
        <v>158</v>
      </c>
      <c r="P1974" s="14" t="str">
        <f t="shared" si="270"/>
        <v>Valarie Nelson</v>
      </c>
      <c r="Q1974" s="14" t="str">
        <f t="shared" si="271"/>
        <v>Valarie Nelson</v>
      </c>
      <c r="R1974" t="s">
        <v>33</v>
      </c>
      <c r="S1974" s="7">
        <f t="shared" si="272"/>
        <v>6</v>
      </c>
      <c r="T1974" s="7" t="str">
        <f t="shared" si="273"/>
        <v>Medium</v>
      </c>
      <c r="U1974" s="7" t="str">
        <f t="shared" si="274"/>
        <v>MEDIUM</v>
      </c>
      <c r="V1974" s="7" t="str">
        <f t="shared" si="275"/>
        <v>medium</v>
      </c>
      <c r="W1974" s="7" t="str">
        <f t="shared" si="276"/>
        <v>Medium</v>
      </c>
      <c r="X1974" s="9" t="str">
        <f>LEFT(A1974,2)</f>
        <v>10</v>
      </c>
      <c r="Y1974" s="9" t="str">
        <f>RIGHT(A1974,3)</f>
        <v>135</v>
      </c>
      <c r="Z1974" s="9" t="str">
        <f t="shared" si="277"/>
        <v>ic Car</v>
      </c>
      <c r="AA1974" s="9" t="str">
        <f t="shared" si="278"/>
        <v>ppe</v>
      </c>
    </row>
    <row r="1975" spans="1:27" x14ac:dyDescent="0.25">
      <c r="A1975">
        <v>10147</v>
      </c>
      <c r="B1975">
        <v>23</v>
      </c>
      <c r="C1975">
        <v>100</v>
      </c>
      <c r="D1975">
        <v>2</v>
      </c>
      <c r="E1975" s="1">
        <v>42481.067361111112</v>
      </c>
      <c r="F1975" s="1">
        <v>42481.074178240742</v>
      </c>
      <c r="G1975" t="s">
        <v>16</v>
      </c>
      <c r="H1975" t="s">
        <v>107</v>
      </c>
      <c r="I1975" t="s">
        <v>161</v>
      </c>
      <c r="J1975" t="s">
        <v>72</v>
      </c>
      <c r="K1975">
        <v>58339</v>
      </c>
      <c r="L1975" t="s">
        <v>20</v>
      </c>
      <c r="M1975" t="s">
        <v>21</v>
      </c>
      <c r="N1975" t="s">
        <v>157</v>
      </c>
      <c r="O1975" t="s">
        <v>162</v>
      </c>
      <c r="P1975" s="14" t="str">
        <f t="shared" si="270"/>
        <v>Allen Nelson</v>
      </c>
      <c r="Q1975" s="14" t="str">
        <f t="shared" si="271"/>
        <v>Allen Nelson</v>
      </c>
      <c r="R1975" t="s">
        <v>24</v>
      </c>
      <c r="S1975" s="7">
        <f t="shared" si="272"/>
        <v>5</v>
      </c>
      <c r="T1975" s="7" t="str">
        <f t="shared" si="273"/>
        <v>Small</v>
      </c>
      <c r="U1975" s="7" t="str">
        <f t="shared" si="274"/>
        <v>SMALL</v>
      </c>
      <c r="V1975" s="7" t="str">
        <f t="shared" si="275"/>
        <v>small</v>
      </c>
      <c r="W1975" s="7" t="str">
        <f t="shared" si="276"/>
        <v>Small</v>
      </c>
      <c r="X1975" s="9" t="str">
        <f>LEFT(A1975,2)</f>
        <v>10</v>
      </c>
      <c r="Y1975" s="9" t="str">
        <f>RIGHT(A1975,3)</f>
        <v>147</v>
      </c>
      <c r="Z1975" s="9" t="str">
        <f t="shared" si="277"/>
        <v>ic Car</v>
      </c>
      <c r="AA1975" s="9" t="str">
        <f t="shared" si="278"/>
        <v>ppe</v>
      </c>
    </row>
    <row r="1976" spans="1:27" x14ac:dyDescent="0.25">
      <c r="A1976">
        <v>10160</v>
      </c>
      <c r="B1976">
        <v>35</v>
      </c>
      <c r="C1976">
        <v>100</v>
      </c>
      <c r="D1976">
        <v>3</v>
      </c>
      <c r="E1976" s="1">
        <v>41458.027777777781</v>
      </c>
      <c r="F1976" s="1">
        <v>41460.171076388891</v>
      </c>
      <c r="G1976" t="s">
        <v>16</v>
      </c>
      <c r="H1976" t="s">
        <v>107</v>
      </c>
      <c r="I1976" t="s">
        <v>199</v>
      </c>
      <c r="J1976" t="s">
        <v>35</v>
      </c>
      <c r="L1976" t="s">
        <v>20</v>
      </c>
      <c r="M1976" t="s">
        <v>21</v>
      </c>
      <c r="N1976" t="s">
        <v>200</v>
      </c>
      <c r="O1976" t="s">
        <v>61</v>
      </c>
      <c r="P1976" s="14" t="str">
        <f t="shared" si="270"/>
        <v>Michael Chandler</v>
      </c>
      <c r="Q1976" s="14" t="str">
        <f t="shared" si="271"/>
        <v>Michael Chandler</v>
      </c>
      <c r="R1976" t="s">
        <v>33</v>
      </c>
      <c r="S1976" s="7">
        <f t="shared" si="272"/>
        <v>6</v>
      </c>
      <c r="T1976" s="7" t="str">
        <f t="shared" si="273"/>
        <v>Medium</v>
      </c>
      <c r="U1976" s="7" t="str">
        <f t="shared" si="274"/>
        <v>MEDIUM</v>
      </c>
      <c r="V1976" s="7" t="str">
        <f t="shared" si="275"/>
        <v>medium</v>
      </c>
      <c r="W1976" s="7" t="str">
        <f t="shared" si="276"/>
        <v>Medium</v>
      </c>
      <c r="X1976" s="9" t="str">
        <f>LEFT(A1976,2)</f>
        <v>10</v>
      </c>
      <c r="Y1976" s="9" t="str">
        <f>RIGHT(A1976,3)</f>
        <v>160</v>
      </c>
      <c r="Z1976" s="9" t="str">
        <f t="shared" si="277"/>
        <v>ic Car</v>
      </c>
      <c r="AA1976" s="9" t="str">
        <f t="shared" si="278"/>
        <v>ppe</v>
      </c>
    </row>
    <row r="1977" spans="1:27" x14ac:dyDescent="0.25">
      <c r="A1977">
        <v>10170</v>
      </c>
      <c r="B1977">
        <v>34</v>
      </c>
      <c r="C1977">
        <v>100</v>
      </c>
      <c r="D1977">
        <v>1</v>
      </c>
      <c r="E1977" s="1">
        <v>41721.037499999999</v>
      </c>
      <c r="F1977" s="1">
        <v>41721.493900462963</v>
      </c>
      <c r="G1977" t="s">
        <v>16</v>
      </c>
      <c r="H1977" t="s">
        <v>107</v>
      </c>
      <c r="I1977" t="s">
        <v>226</v>
      </c>
      <c r="K1977">
        <v>8010</v>
      </c>
      <c r="L1977" t="s">
        <v>86</v>
      </c>
      <c r="M1977" t="s">
        <v>27</v>
      </c>
      <c r="N1977" t="s">
        <v>227</v>
      </c>
      <c r="O1977" t="s">
        <v>228</v>
      </c>
      <c r="P1977" s="14" t="str">
        <f t="shared" si="270"/>
        <v>Roland Mendel</v>
      </c>
      <c r="Q1977" s="14" t="str">
        <f t="shared" si="271"/>
        <v>Roland Mendel</v>
      </c>
      <c r="R1977" t="s">
        <v>33</v>
      </c>
      <c r="S1977" s="7">
        <f t="shared" si="272"/>
        <v>6</v>
      </c>
      <c r="T1977" s="7" t="str">
        <f t="shared" si="273"/>
        <v>Medium</v>
      </c>
      <c r="U1977" s="7" t="str">
        <f t="shared" si="274"/>
        <v>MEDIUM</v>
      </c>
      <c r="V1977" s="7" t="str">
        <f t="shared" si="275"/>
        <v>medium</v>
      </c>
      <c r="W1977" s="7" t="str">
        <f t="shared" si="276"/>
        <v>Medium</v>
      </c>
      <c r="X1977" s="9" t="str">
        <f>LEFT(A1977,2)</f>
        <v>10</v>
      </c>
      <c r="Y1977" s="9" t="str">
        <f>RIGHT(A1977,3)</f>
        <v>170</v>
      </c>
      <c r="Z1977" s="9" t="str">
        <f t="shared" si="277"/>
        <v>ic Car</v>
      </c>
      <c r="AA1977" s="9" t="str">
        <f t="shared" si="278"/>
        <v>ppe</v>
      </c>
    </row>
    <row r="1978" spans="1:27" x14ac:dyDescent="0.25">
      <c r="A1978">
        <v>10181</v>
      </c>
      <c r="B1978">
        <v>25</v>
      </c>
      <c r="C1978">
        <v>100</v>
      </c>
      <c r="D1978">
        <v>9</v>
      </c>
      <c r="E1978" s="1">
        <v>41680.981249999997</v>
      </c>
      <c r="F1978" s="1">
        <v>41682.797280092593</v>
      </c>
      <c r="G1978" t="s">
        <v>16</v>
      </c>
      <c r="H1978" t="s">
        <v>107</v>
      </c>
      <c r="I1978" t="s">
        <v>46</v>
      </c>
      <c r="K1978" t="s">
        <v>47</v>
      </c>
      <c r="L1978" t="s">
        <v>48</v>
      </c>
      <c r="M1978" t="s">
        <v>27</v>
      </c>
      <c r="N1978" t="s">
        <v>49</v>
      </c>
      <c r="O1978" t="s">
        <v>50</v>
      </c>
      <c r="P1978" s="14" t="str">
        <f t="shared" si="270"/>
        <v>Veysel Oeztan</v>
      </c>
      <c r="Q1978" s="14" t="str">
        <f t="shared" si="271"/>
        <v>Veysel Oeztan</v>
      </c>
      <c r="R1978" t="s">
        <v>33</v>
      </c>
      <c r="S1978" s="7">
        <f t="shared" si="272"/>
        <v>6</v>
      </c>
      <c r="T1978" s="7" t="str">
        <f t="shared" si="273"/>
        <v>Medium</v>
      </c>
      <c r="U1978" s="7" t="str">
        <f t="shared" si="274"/>
        <v>MEDIUM</v>
      </c>
      <c r="V1978" s="7" t="str">
        <f t="shared" si="275"/>
        <v>medium</v>
      </c>
      <c r="W1978" s="7" t="str">
        <f t="shared" si="276"/>
        <v>Medium</v>
      </c>
      <c r="X1978" s="9" t="str">
        <f>LEFT(A1978,2)</f>
        <v>10</v>
      </c>
      <c r="Y1978" s="9" t="str">
        <f>RIGHT(A1978,3)</f>
        <v>181</v>
      </c>
      <c r="Z1978" s="9" t="str">
        <f t="shared" si="277"/>
        <v>ic Car</v>
      </c>
      <c r="AA1978" s="9" t="str">
        <f t="shared" si="278"/>
        <v>ppe</v>
      </c>
    </row>
    <row r="1979" spans="1:27" x14ac:dyDescent="0.25">
      <c r="A1979">
        <v>10192</v>
      </c>
      <c r="B1979">
        <v>45</v>
      </c>
      <c r="C1979">
        <v>100</v>
      </c>
      <c r="D1979">
        <v>14</v>
      </c>
      <c r="E1979" s="1">
        <v>41642.981249999997</v>
      </c>
      <c r="F1979" s="1">
        <v>41644.813738425924</v>
      </c>
      <c r="G1979" t="s">
        <v>16</v>
      </c>
      <c r="H1979" t="s">
        <v>107</v>
      </c>
      <c r="I1979" t="s">
        <v>159</v>
      </c>
      <c r="J1979" t="s">
        <v>160</v>
      </c>
      <c r="K1979">
        <v>62005</v>
      </c>
      <c r="L1979" t="s">
        <v>20</v>
      </c>
      <c r="M1979" t="s">
        <v>21</v>
      </c>
      <c r="N1979" t="s">
        <v>36</v>
      </c>
      <c r="O1979" t="s">
        <v>158</v>
      </c>
      <c r="P1979" s="14" t="str">
        <f t="shared" si="270"/>
        <v>Valarie Young</v>
      </c>
      <c r="Q1979" s="14" t="str">
        <f t="shared" si="271"/>
        <v>Valarie Young</v>
      </c>
      <c r="R1979" t="s">
        <v>33</v>
      </c>
      <c r="S1979" s="7">
        <f t="shared" si="272"/>
        <v>6</v>
      </c>
      <c r="T1979" s="7" t="str">
        <f t="shared" si="273"/>
        <v>Medium</v>
      </c>
      <c r="U1979" s="7" t="str">
        <f t="shared" si="274"/>
        <v>MEDIUM</v>
      </c>
      <c r="V1979" s="7" t="str">
        <f t="shared" si="275"/>
        <v>medium</v>
      </c>
      <c r="W1979" s="7" t="str">
        <f t="shared" si="276"/>
        <v>Medium</v>
      </c>
      <c r="X1979" s="9" t="str">
        <f>LEFT(A1979,2)</f>
        <v>10</v>
      </c>
      <c r="Y1979" s="9" t="str">
        <f>RIGHT(A1979,3)</f>
        <v>192</v>
      </c>
      <c r="Z1979" s="9" t="str">
        <f t="shared" si="277"/>
        <v>ic Car</v>
      </c>
      <c r="AA1979" s="9" t="str">
        <f t="shared" si="278"/>
        <v>ppe</v>
      </c>
    </row>
    <row r="1980" spans="1:27" x14ac:dyDescent="0.25">
      <c r="A1980">
        <v>10203</v>
      </c>
      <c r="B1980">
        <v>47</v>
      </c>
      <c r="C1980">
        <v>100</v>
      </c>
      <c r="D1980">
        <v>3</v>
      </c>
      <c r="E1980" s="1">
        <v>41281.033333333333</v>
      </c>
      <c r="F1980" s="1">
        <v>41282.515393518515</v>
      </c>
      <c r="G1980" t="s">
        <v>16</v>
      </c>
      <c r="H1980" t="s">
        <v>107</v>
      </c>
      <c r="I1980" t="s">
        <v>103</v>
      </c>
      <c r="K1980">
        <v>28034</v>
      </c>
      <c r="L1980" t="s">
        <v>104</v>
      </c>
      <c r="M1980" t="s">
        <v>27</v>
      </c>
      <c r="N1980" t="s">
        <v>105</v>
      </c>
      <c r="O1980" t="s">
        <v>106</v>
      </c>
      <c r="P1980" s="14" t="str">
        <f t="shared" si="270"/>
        <v>Diego Freyre</v>
      </c>
      <c r="Q1980" s="14" t="str">
        <f t="shared" si="271"/>
        <v>Diego Freyre</v>
      </c>
      <c r="R1980" t="s">
        <v>33</v>
      </c>
      <c r="S1980" s="7">
        <f t="shared" si="272"/>
        <v>6</v>
      </c>
      <c r="T1980" s="7" t="str">
        <f t="shared" si="273"/>
        <v>Medium</v>
      </c>
      <c r="U1980" s="7" t="str">
        <f t="shared" si="274"/>
        <v>MEDIUM</v>
      </c>
      <c r="V1980" s="7" t="str">
        <f t="shared" si="275"/>
        <v>medium</v>
      </c>
      <c r="W1980" s="7" t="str">
        <f t="shared" si="276"/>
        <v>Medium</v>
      </c>
      <c r="X1980" s="9" t="str">
        <f>LEFT(A1980,2)</f>
        <v>10</v>
      </c>
      <c r="Y1980" s="9" t="str">
        <f>RIGHT(A1980,3)</f>
        <v>203</v>
      </c>
      <c r="Z1980" s="9" t="str">
        <f t="shared" si="277"/>
        <v>ic Car</v>
      </c>
      <c r="AA1980" s="9" t="str">
        <f t="shared" si="278"/>
        <v>ppe</v>
      </c>
    </row>
    <row r="1981" spans="1:27" x14ac:dyDescent="0.25">
      <c r="A1981">
        <v>10212</v>
      </c>
      <c r="B1981">
        <v>49</v>
      </c>
      <c r="C1981">
        <v>100</v>
      </c>
      <c r="D1981">
        <v>13</v>
      </c>
      <c r="E1981" s="1">
        <v>41617.026388888888</v>
      </c>
      <c r="F1981" s="1">
        <v>41618.749699074076</v>
      </c>
      <c r="G1981" t="s">
        <v>16</v>
      </c>
      <c r="H1981" t="s">
        <v>107</v>
      </c>
      <c r="I1981" t="s">
        <v>103</v>
      </c>
      <c r="K1981">
        <v>28034</v>
      </c>
      <c r="L1981" t="s">
        <v>104</v>
      </c>
      <c r="M1981" t="s">
        <v>27</v>
      </c>
      <c r="N1981" t="s">
        <v>105</v>
      </c>
      <c r="O1981" t="s">
        <v>106</v>
      </c>
      <c r="P1981" s="14" t="str">
        <f t="shared" si="270"/>
        <v>Diego Freyre</v>
      </c>
      <c r="Q1981" s="14" t="str">
        <f t="shared" si="271"/>
        <v>Diego Freyre</v>
      </c>
      <c r="R1981" t="s">
        <v>33</v>
      </c>
      <c r="S1981" s="7">
        <f t="shared" si="272"/>
        <v>6</v>
      </c>
      <c r="T1981" s="7" t="str">
        <f t="shared" si="273"/>
        <v>Medium</v>
      </c>
      <c r="U1981" s="7" t="str">
        <f t="shared" si="274"/>
        <v>MEDIUM</v>
      </c>
      <c r="V1981" s="7" t="str">
        <f t="shared" si="275"/>
        <v>medium</v>
      </c>
      <c r="W1981" s="7" t="str">
        <f t="shared" si="276"/>
        <v>Medium</v>
      </c>
      <c r="X1981" s="9" t="str">
        <f>LEFT(A1981,2)</f>
        <v>10</v>
      </c>
      <c r="Y1981" s="9" t="str">
        <f>RIGHT(A1981,3)</f>
        <v>212</v>
      </c>
      <c r="Z1981" s="9" t="str">
        <f t="shared" si="277"/>
        <v>ic Car</v>
      </c>
      <c r="AA1981" s="9" t="str">
        <f t="shared" si="278"/>
        <v>ppe</v>
      </c>
    </row>
    <row r="1982" spans="1:27" x14ac:dyDescent="0.25">
      <c r="A1982">
        <v>10225</v>
      </c>
      <c r="B1982">
        <v>40</v>
      </c>
      <c r="C1982">
        <v>100</v>
      </c>
      <c r="D1982">
        <v>4</v>
      </c>
      <c r="E1982" s="1">
        <v>41543.029166666667</v>
      </c>
      <c r="F1982" s="1">
        <v>41544.132071759261</v>
      </c>
      <c r="G1982" t="s">
        <v>16</v>
      </c>
      <c r="H1982" t="s">
        <v>107</v>
      </c>
      <c r="I1982" t="s">
        <v>244</v>
      </c>
      <c r="K1982">
        <v>1203</v>
      </c>
      <c r="L1982" t="s">
        <v>245</v>
      </c>
      <c r="M1982" t="s">
        <v>27</v>
      </c>
      <c r="N1982" t="s">
        <v>246</v>
      </c>
      <c r="O1982" t="s">
        <v>61</v>
      </c>
      <c r="P1982" s="14" t="str">
        <f t="shared" si="270"/>
        <v>Michael Holz</v>
      </c>
      <c r="Q1982" s="14" t="str">
        <f t="shared" si="271"/>
        <v>Michael Holz</v>
      </c>
      <c r="R1982" t="s">
        <v>33</v>
      </c>
      <c r="S1982" s="7">
        <f t="shared" si="272"/>
        <v>6</v>
      </c>
      <c r="T1982" s="7" t="str">
        <f t="shared" si="273"/>
        <v>Medium</v>
      </c>
      <c r="U1982" s="7" t="str">
        <f t="shared" si="274"/>
        <v>MEDIUM</v>
      </c>
      <c r="V1982" s="7" t="str">
        <f t="shared" si="275"/>
        <v>medium</v>
      </c>
      <c r="W1982" s="7" t="str">
        <f t="shared" si="276"/>
        <v>Medium</v>
      </c>
      <c r="X1982" s="9" t="str">
        <f>LEFT(A1982,2)</f>
        <v>10</v>
      </c>
      <c r="Y1982" s="9" t="str">
        <f>RIGHT(A1982,3)</f>
        <v>225</v>
      </c>
      <c r="Z1982" s="9" t="str">
        <f t="shared" si="277"/>
        <v>ic Car</v>
      </c>
      <c r="AA1982" s="9" t="str">
        <f t="shared" si="278"/>
        <v>ppe</v>
      </c>
    </row>
    <row r="1983" spans="1:27" x14ac:dyDescent="0.25">
      <c r="A1983">
        <v>10239</v>
      </c>
      <c r="B1983">
        <v>29</v>
      </c>
      <c r="C1983">
        <v>100</v>
      </c>
      <c r="D1983">
        <v>3</v>
      </c>
      <c r="E1983" s="1">
        <v>41111.025694444441</v>
      </c>
      <c r="F1983" s="1">
        <v>41111.1015625</v>
      </c>
      <c r="G1983" t="s">
        <v>16</v>
      </c>
      <c r="H1983" t="s">
        <v>107</v>
      </c>
      <c r="I1983" t="s">
        <v>217</v>
      </c>
      <c r="K1983">
        <v>90110</v>
      </c>
      <c r="L1983" t="s">
        <v>76</v>
      </c>
      <c r="M1983" t="s">
        <v>27</v>
      </c>
      <c r="N1983" t="s">
        <v>218</v>
      </c>
      <c r="O1983" t="s">
        <v>219</v>
      </c>
      <c r="P1983" s="14" t="str">
        <f t="shared" si="270"/>
        <v>Pirkko Koskitalo</v>
      </c>
      <c r="Q1983" s="14" t="str">
        <f t="shared" si="271"/>
        <v>Pirkko Koskitalo</v>
      </c>
      <c r="R1983" t="s">
        <v>33</v>
      </c>
      <c r="S1983" s="7">
        <f t="shared" si="272"/>
        <v>6</v>
      </c>
      <c r="T1983" s="7" t="str">
        <f t="shared" si="273"/>
        <v>Medium</v>
      </c>
      <c r="U1983" s="7" t="str">
        <f t="shared" si="274"/>
        <v>MEDIUM</v>
      </c>
      <c r="V1983" s="7" t="str">
        <f t="shared" si="275"/>
        <v>medium</v>
      </c>
      <c r="W1983" s="7" t="str">
        <f t="shared" si="276"/>
        <v>Medium</v>
      </c>
      <c r="X1983" s="9" t="str">
        <f>LEFT(A1983,2)</f>
        <v>10</v>
      </c>
      <c r="Y1983" s="9" t="str">
        <f>RIGHT(A1983,3)</f>
        <v>239</v>
      </c>
      <c r="Z1983" s="9" t="str">
        <f t="shared" si="277"/>
        <v>ic Car</v>
      </c>
      <c r="AA1983" s="9" t="str">
        <f t="shared" si="278"/>
        <v>ppe</v>
      </c>
    </row>
    <row r="1984" spans="1:27" x14ac:dyDescent="0.25">
      <c r="A1984">
        <v>10253</v>
      </c>
      <c r="B1984">
        <v>39</v>
      </c>
      <c r="C1984">
        <v>100</v>
      </c>
      <c r="D1984">
        <v>8</v>
      </c>
      <c r="E1984" s="1">
        <v>41672.037499999999</v>
      </c>
      <c r="F1984" s="1">
        <v>41673.847384259258</v>
      </c>
      <c r="G1984" t="s">
        <v>189</v>
      </c>
      <c r="H1984" t="s">
        <v>107</v>
      </c>
      <c r="I1984" t="s">
        <v>97</v>
      </c>
      <c r="K1984" t="s">
        <v>98</v>
      </c>
      <c r="L1984" t="s">
        <v>99</v>
      </c>
      <c r="M1984" t="s">
        <v>27</v>
      </c>
      <c r="N1984" t="s">
        <v>100</v>
      </c>
      <c r="O1984" t="s">
        <v>101</v>
      </c>
      <c r="P1984" s="14" t="str">
        <f t="shared" si="270"/>
        <v>Elizabeth Devon</v>
      </c>
      <c r="Q1984" s="14" t="str">
        <f t="shared" si="271"/>
        <v>Elizabeth Devon</v>
      </c>
      <c r="R1984" t="s">
        <v>33</v>
      </c>
      <c r="S1984" s="7">
        <f t="shared" si="272"/>
        <v>6</v>
      </c>
      <c r="T1984" s="7" t="str">
        <f t="shared" si="273"/>
        <v>Medium</v>
      </c>
      <c r="U1984" s="7" t="str">
        <f t="shared" si="274"/>
        <v>MEDIUM</v>
      </c>
      <c r="V1984" s="7" t="str">
        <f t="shared" si="275"/>
        <v>medium</v>
      </c>
      <c r="W1984" s="7" t="str">
        <f t="shared" si="276"/>
        <v>Medium</v>
      </c>
      <c r="X1984" s="9" t="str">
        <f>LEFT(A1984,2)</f>
        <v>10</v>
      </c>
      <c r="Y1984" s="9" t="str">
        <f>RIGHT(A1984,3)</f>
        <v>253</v>
      </c>
      <c r="Z1984" s="9" t="str">
        <f t="shared" si="277"/>
        <v>ic Car</v>
      </c>
      <c r="AA1984" s="9" t="str">
        <f t="shared" si="278"/>
        <v>cel</v>
      </c>
    </row>
    <row r="1985" spans="1:27" x14ac:dyDescent="0.25">
      <c r="A1985">
        <v>10266</v>
      </c>
      <c r="B1985">
        <v>24</v>
      </c>
      <c r="C1985">
        <v>100</v>
      </c>
      <c r="D1985">
        <v>9</v>
      </c>
      <c r="E1985" s="1">
        <v>42722.976388888892</v>
      </c>
      <c r="F1985" s="1">
        <v>42724.087002314816</v>
      </c>
      <c r="G1985" t="s">
        <v>16</v>
      </c>
      <c r="H1985" t="s">
        <v>107</v>
      </c>
      <c r="I1985" t="s">
        <v>247</v>
      </c>
      <c r="K1985">
        <v>42100</v>
      </c>
      <c r="L1985" t="s">
        <v>148</v>
      </c>
      <c r="M1985" t="s">
        <v>27</v>
      </c>
      <c r="N1985" t="s">
        <v>248</v>
      </c>
      <c r="O1985" t="s">
        <v>249</v>
      </c>
      <c r="P1985" s="14" t="str">
        <f t="shared" si="270"/>
        <v>Maurizio Moroni</v>
      </c>
      <c r="Q1985" s="14" t="str">
        <f t="shared" si="271"/>
        <v>Maurizio Moroni</v>
      </c>
      <c r="R1985" t="s">
        <v>24</v>
      </c>
      <c r="S1985" s="7">
        <f t="shared" si="272"/>
        <v>5</v>
      </c>
      <c r="T1985" s="7" t="str">
        <f t="shared" si="273"/>
        <v>Small</v>
      </c>
      <c r="U1985" s="7" t="str">
        <f t="shared" si="274"/>
        <v>SMALL</v>
      </c>
      <c r="V1985" s="7" t="str">
        <f t="shared" si="275"/>
        <v>small</v>
      </c>
      <c r="W1985" s="7" t="str">
        <f t="shared" si="276"/>
        <v>Small</v>
      </c>
      <c r="X1985" s="9" t="str">
        <f>LEFT(A1985,2)</f>
        <v>10</v>
      </c>
      <c r="Y1985" s="9" t="str">
        <f>RIGHT(A1985,3)</f>
        <v>266</v>
      </c>
      <c r="Z1985" s="9" t="str">
        <f t="shared" si="277"/>
        <v>ic Car</v>
      </c>
      <c r="AA1985" s="9" t="str">
        <f t="shared" si="278"/>
        <v>ppe</v>
      </c>
    </row>
    <row r="1986" spans="1:27" x14ac:dyDescent="0.25">
      <c r="A1986">
        <v>10278</v>
      </c>
      <c r="B1986">
        <v>25</v>
      </c>
      <c r="C1986">
        <v>100</v>
      </c>
      <c r="D1986">
        <v>9</v>
      </c>
      <c r="E1986" s="1">
        <v>41624.018055555556</v>
      </c>
      <c r="F1986" s="1">
        <v>41624.548842592594</v>
      </c>
      <c r="G1986" t="s">
        <v>16</v>
      </c>
      <c r="H1986" t="s">
        <v>107</v>
      </c>
      <c r="I1986" t="s">
        <v>283</v>
      </c>
      <c r="J1986" t="s">
        <v>284</v>
      </c>
      <c r="K1986">
        <v>83030</v>
      </c>
      <c r="L1986" t="s">
        <v>20</v>
      </c>
      <c r="M1986" t="s">
        <v>21</v>
      </c>
      <c r="N1986" t="s">
        <v>67</v>
      </c>
      <c r="O1986" t="s">
        <v>221</v>
      </c>
      <c r="P1986" s="14" t="str">
        <f t="shared" si="270"/>
        <v>Sue King</v>
      </c>
      <c r="Q1986" s="14" t="str">
        <f t="shared" si="271"/>
        <v>Sue King</v>
      </c>
      <c r="R1986" t="s">
        <v>33</v>
      </c>
      <c r="S1986" s="7">
        <f t="shared" si="272"/>
        <v>6</v>
      </c>
      <c r="T1986" s="7" t="str">
        <f t="shared" si="273"/>
        <v>Medium</v>
      </c>
      <c r="U1986" s="7" t="str">
        <f t="shared" si="274"/>
        <v>MEDIUM</v>
      </c>
      <c r="V1986" s="7" t="str">
        <f t="shared" si="275"/>
        <v>medium</v>
      </c>
      <c r="W1986" s="7" t="str">
        <f t="shared" si="276"/>
        <v>Medium</v>
      </c>
      <c r="X1986" s="9" t="str">
        <f>LEFT(A1986,2)</f>
        <v>10</v>
      </c>
      <c r="Y1986" s="9" t="str">
        <f>RIGHT(A1986,3)</f>
        <v>278</v>
      </c>
      <c r="Z1986" s="9" t="str">
        <f t="shared" si="277"/>
        <v>ic Car</v>
      </c>
      <c r="AA1986" s="9" t="str">
        <f t="shared" si="278"/>
        <v>ppe</v>
      </c>
    </row>
    <row r="1987" spans="1:27" x14ac:dyDescent="0.25">
      <c r="A1987">
        <v>10287</v>
      </c>
      <c r="B1987">
        <v>36</v>
      </c>
      <c r="C1987">
        <v>100</v>
      </c>
      <c r="D1987">
        <v>7</v>
      </c>
      <c r="E1987" s="1">
        <v>42472.98541666667</v>
      </c>
      <c r="F1987" s="1">
        <v>42475.927164351851</v>
      </c>
      <c r="G1987" t="s">
        <v>16</v>
      </c>
      <c r="H1987" t="s">
        <v>107</v>
      </c>
      <c r="I1987" t="s">
        <v>244</v>
      </c>
      <c r="K1987">
        <v>1203</v>
      </c>
      <c r="L1987" t="s">
        <v>245</v>
      </c>
      <c r="M1987" t="s">
        <v>27</v>
      </c>
      <c r="N1987" t="s">
        <v>246</v>
      </c>
      <c r="O1987" t="s">
        <v>61</v>
      </c>
      <c r="P1987" s="14" t="str">
        <f t="shared" ref="P1987:P2050" si="279">CONCATENATE(O1987," ",N1987)</f>
        <v>Michael Holz</v>
      </c>
      <c r="Q1987" s="14" t="str">
        <f t="shared" ref="Q1987:Q2050" si="280">O1987&amp;" "&amp;N1987</f>
        <v>Michael Holz</v>
      </c>
      <c r="R1987" t="s">
        <v>33</v>
      </c>
      <c r="S1987" s="7">
        <f t="shared" ref="S1987:S2050" si="281">LEN(R1987)</f>
        <v>6</v>
      </c>
      <c r="T1987" s="7" t="str">
        <f t="shared" ref="T1987:T2050" si="282">TRIM(R1987)</f>
        <v>Medium</v>
      </c>
      <c r="U1987" s="7" t="str">
        <f t="shared" ref="U1987:U2050" si="283">UPPER(T1987)</f>
        <v>MEDIUM</v>
      </c>
      <c r="V1987" s="7" t="str">
        <f t="shared" ref="V1987:V2050" si="284">LOWER(U1987)</f>
        <v>medium</v>
      </c>
      <c r="W1987" s="7" t="str">
        <f t="shared" ref="W1987:W2050" si="285">PROPER(V1987)</f>
        <v>Medium</v>
      </c>
      <c r="X1987" s="9" t="str">
        <f>LEFT(A1987,2)</f>
        <v>10</v>
      </c>
      <c r="Y1987" s="9" t="str">
        <f>RIGHT(A1987,3)</f>
        <v>287</v>
      </c>
      <c r="Z1987" s="9" t="str">
        <f t="shared" ref="Z1987:Z2050" si="286">MID(H1987,6,6)</f>
        <v>ic Car</v>
      </c>
      <c r="AA1987" s="9" t="str">
        <f t="shared" ref="AA1987:AA2050" si="287">MID(G1987,4,3)</f>
        <v>ppe</v>
      </c>
    </row>
    <row r="1988" spans="1:27" x14ac:dyDescent="0.25">
      <c r="A1988">
        <v>10301</v>
      </c>
      <c r="B1988">
        <v>50</v>
      </c>
      <c r="C1988">
        <v>100</v>
      </c>
      <c r="D1988">
        <v>11</v>
      </c>
      <c r="E1988" s="1">
        <v>41510.012499999997</v>
      </c>
      <c r="F1988" s="1">
        <v>41510.146620370368</v>
      </c>
      <c r="G1988" t="s">
        <v>16</v>
      </c>
      <c r="H1988" t="s">
        <v>107</v>
      </c>
      <c r="I1988" t="s">
        <v>285</v>
      </c>
      <c r="K1988" t="s">
        <v>286</v>
      </c>
      <c r="L1988" t="s">
        <v>48</v>
      </c>
      <c r="M1988" t="s">
        <v>27</v>
      </c>
      <c r="N1988" t="s">
        <v>287</v>
      </c>
      <c r="O1988" t="s">
        <v>288</v>
      </c>
      <c r="P1988" s="14" t="str">
        <f t="shared" si="279"/>
        <v>Jan Klaeboe</v>
      </c>
      <c r="Q1988" s="14" t="str">
        <f t="shared" si="280"/>
        <v>Jan Klaeboe</v>
      </c>
      <c r="R1988" t="s">
        <v>89</v>
      </c>
      <c r="S1988" s="7">
        <f t="shared" si="281"/>
        <v>5</v>
      </c>
      <c r="T1988" s="7" t="str">
        <f t="shared" si="282"/>
        <v>Large</v>
      </c>
      <c r="U1988" s="7" t="str">
        <f t="shared" si="283"/>
        <v>LARGE</v>
      </c>
      <c r="V1988" s="7" t="str">
        <f t="shared" si="284"/>
        <v>large</v>
      </c>
      <c r="W1988" s="7" t="str">
        <f t="shared" si="285"/>
        <v>Large</v>
      </c>
      <c r="X1988" s="9" t="str">
        <f>LEFT(A1988,2)</f>
        <v>10</v>
      </c>
      <c r="Y1988" s="9" t="str">
        <f>RIGHT(A1988,3)</f>
        <v>301</v>
      </c>
      <c r="Z1988" s="9" t="str">
        <f t="shared" si="286"/>
        <v>ic Car</v>
      </c>
      <c r="AA1988" s="9" t="str">
        <f t="shared" si="287"/>
        <v>ppe</v>
      </c>
    </row>
    <row r="1989" spans="1:27" x14ac:dyDescent="0.25">
      <c r="A1989">
        <v>10310</v>
      </c>
      <c r="B1989">
        <v>45</v>
      </c>
      <c r="C1989">
        <v>100</v>
      </c>
      <c r="D1989">
        <v>5</v>
      </c>
      <c r="E1989" s="1">
        <v>41381.986805555556</v>
      </c>
      <c r="F1989" s="1">
        <v>41382.779722222222</v>
      </c>
      <c r="G1989" t="s">
        <v>16</v>
      </c>
      <c r="H1989" t="s">
        <v>107</v>
      </c>
      <c r="I1989" t="s">
        <v>240</v>
      </c>
      <c r="K1989">
        <v>50739</v>
      </c>
      <c r="L1989" t="s">
        <v>241</v>
      </c>
      <c r="M1989" t="s">
        <v>27</v>
      </c>
      <c r="N1989" t="s">
        <v>242</v>
      </c>
      <c r="O1989" t="s">
        <v>243</v>
      </c>
      <c r="P1989" s="14" t="str">
        <f t="shared" si="279"/>
        <v>Henriette Pfalzheim</v>
      </c>
      <c r="Q1989" s="14" t="str">
        <f t="shared" si="280"/>
        <v>Henriette Pfalzheim</v>
      </c>
      <c r="R1989" t="s">
        <v>33</v>
      </c>
      <c r="S1989" s="7">
        <f t="shared" si="281"/>
        <v>6</v>
      </c>
      <c r="T1989" s="7" t="str">
        <f t="shared" si="282"/>
        <v>Medium</v>
      </c>
      <c r="U1989" s="7" t="str">
        <f t="shared" si="283"/>
        <v>MEDIUM</v>
      </c>
      <c r="V1989" s="7" t="str">
        <f t="shared" si="284"/>
        <v>medium</v>
      </c>
      <c r="W1989" s="7" t="str">
        <f t="shared" si="285"/>
        <v>Medium</v>
      </c>
      <c r="X1989" s="9" t="str">
        <f>LEFT(A1989,2)</f>
        <v>10</v>
      </c>
      <c r="Y1989" s="9" t="str">
        <f>RIGHT(A1989,3)</f>
        <v>310</v>
      </c>
      <c r="Z1989" s="9" t="str">
        <f t="shared" si="286"/>
        <v>ic Car</v>
      </c>
      <c r="AA1989" s="9" t="str">
        <f t="shared" si="287"/>
        <v>ppe</v>
      </c>
    </row>
    <row r="1990" spans="1:27" x14ac:dyDescent="0.25">
      <c r="A1990">
        <v>10321</v>
      </c>
      <c r="B1990">
        <v>26</v>
      </c>
      <c r="C1990">
        <v>100</v>
      </c>
      <c r="D1990">
        <v>13</v>
      </c>
      <c r="E1990" s="1">
        <v>41676.965277777781</v>
      </c>
      <c r="F1990" s="1">
        <v>41678.482175925928</v>
      </c>
      <c r="G1990" t="s">
        <v>16</v>
      </c>
      <c r="H1990" t="s">
        <v>107</v>
      </c>
      <c r="I1990" t="s">
        <v>94</v>
      </c>
      <c r="J1990" t="s">
        <v>72</v>
      </c>
      <c r="K1990">
        <v>50553</v>
      </c>
      <c r="L1990" t="s">
        <v>20</v>
      </c>
      <c r="M1990" t="s">
        <v>21</v>
      </c>
      <c r="N1990" t="s">
        <v>95</v>
      </c>
      <c r="O1990" t="s">
        <v>96</v>
      </c>
      <c r="P1990" s="14" t="str">
        <f t="shared" si="279"/>
        <v>Violeta Benitez</v>
      </c>
      <c r="Q1990" s="14" t="str">
        <f t="shared" si="280"/>
        <v>Violeta Benitez</v>
      </c>
      <c r="R1990" t="s">
        <v>33</v>
      </c>
      <c r="S1990" s="7">
        <f t="shared" si="281"/>
        <v>6</v>
      </c>
      <c r="T1990" s="7" t="str">
        <f t="shared" si="282"/>
        <v>Medium</v>
      </c>
      <c r="U1990" s="7" t="str">
        <f t="shared" si="283"/>
        <v>MEDIUM</v>
      </c>
      <c r="V1990" s="7" t="str">
        <f t="shared" si="284"/>
        <v>medium</v>
      </c>
      <c r="W1990" s="7" t="str">
        <f t="shared" si="285"/>
        <v>Medium</v>
      </c>
      <c r="X1990" s="9" t="str">
        <f>LEFT(A1990,2)</f>
        <v>10</v>
      </c>
      <c r="Y1990" s="9" t="str">
        <f>RIGHT(A1990,3)</f>
        <v>321</v>
      </c>
      <c r="Z1990" s="9" t="str">
        <f t="shared" si="286"/>
        <v>ic Car</v>
      </c>
      <c r="AA1990" s="9" t="str">
        <f t="shared" si="287"/>
        <v>ppe</v>
      </c>
    </row>
    <row r="1991" spans="1:27" x14ac:dyDescent="0.25">
      <c r="A1991">
        <v>10331</v>
      </c>
      <c r="B1991">
        <v>21</v>
      </c>
      <c r="C1991">
        <v>100</v>
      </c>
      <c r="D1991">
        <v>1</v>
      </c>
      <c r="E1991" s="1">
        <v>42777.010416666664</v>
      </c>
      <c r="F1991" s="1">
        <v>42779.343217592592</v>
      </c>
      <c r="G1991" t="s">
        <v>16</v>
      </c>
      <c r="H1991" t="s">
        <v>107</v>
      </c>
      <c r="I1991" t="s">
        <v>124</v>
      </c>
      <c r="J1991" t="s">
        <v>83</v>
      </c>
      <c r="K1991">
        <v>71270</v>
      </c>
      <c r="L1991" t="s">
        <v>20</v>
      </c>
      <c r="M1991" t="s">
        <v>21</v>
      </c>
      <c r="N1991" t="s">
        <v>73</v>
      </c>
      <c r="O1991" t="s">
        <v>176</v>
      </c>
      <c r="P1991" s="14" t="str">
        <f t="shared" si="279"/>
        <v>Rosa Hernandez</v>
      </c>
      <c r="Q1991" s="14" t="str">
        <f t="shared" si="280"/>
        <v>Rosa Hernandez</v>
      </c>
      <c r="R1991" t="s">
        <v>33</v>
      </c>
      <c r="S1991" s="7">
        <f t="shared" si="281"/>
        <v>6</v>
      </c>
      <c r="T1991" s="7" t="str">
        <f t="shared" si="282"/>
        <v>Medium</v>
      </c>
      <c r="U1991" s="7" t="str">
        <f t="shared" si="283"/>
        <v>MEDIUM</v>
      </c>
      <c r="V1991" s="7" t="str">
        <f t="shared" si="284"/>
        <v>medium</v>
      </c>
      <c r="W1991" s="7" t="str">
        <f t="shared" si="285"/>
        <v>Medium</v>
      </c>
      <c r="X1991" s="9" t="str">
        <f>LEFT(A1991,2)</f>
        <v>10</v>
      </c>
      <c r="Y1991" s="9" t="str">
        <f>RIGHT(A1991,3)</f>
        <v>331</v>
      </c>
      <c r="Z1991" s="9" t="str">
        <f t="shared" si="286"/>
        <v>ic Car</v>
      </c>
      <c r="AA1991" s="9" t="str">
        <f t="shared" si="287"/>
        <v>ppe</v>
      </c>
    </row>
    <row r="1992" spans="1:27" x14ac:dyDescent="0.25">
      <c r="A1992">
        <v>10342</v>
      </c>
      <c r="B1992">
        <v>42</v>
      </c>
      <c r="C1992">
        <v>100</v>
      </c>
      <c r="D1992">
        <v>6</v>
      </c>
      <c r="E1992" s="1">
        <v>42059.010416666664</v>
      </c>
      <c r="F1992" s="1">
        <v>42061.863657407404</v>
      </c>
      <c r="G1992" t="s">
        <v>16</v>
      </c>
      <c r="H1992" t="s">
        <v>107</v>
      </c>
      <c r="I1992" t="s">
        <v>54</v>
      </c>
      <c r="J1992" t="s">
        <v>55</v>
      </c>
      <c r="K1992">
        <v>3004</v>
      </c>
      <c r="L1992" t="s">
        <v>56</v>
      </c>
      <c r="M1992" t="s">
        <v>57</v>
      </c>
      <c r="N1992" t="s">
        <v>58</v>
      </c>
      <c r="O1992" t="s">
        <v>59</v>
      </c>
      <c r="P1992" s="14" t="str">
        <f t="shared" si="279"/>
        <v>Peter Ferguson</v>
      </c>
      <c r="Q1992" s="14" t="str">
        <f t="shared" si="280"/>
        <v>Peter Ferguson</v>
      </c>
      <c r="R1992" t="s">
        <v>33</v>
      </c>
      <c r="S1992" s="7">
        <f t="shared" si="281"/>
        <v>6</v>
      </c>
      <c r="T1992" s="7" t="str">
        <f t="shared" si="282"/>
        <v>Medium</v>
      </c>
      <c r="U1992" s="7" t="str">
        <f t="shared" si="283"/>
        <v>MEDIUM</v>
      </c>
      <c r="V1992" s="7" t="str">
        <f t="shared" si="284"/>
        <v>medium</v>
      </c>
      <c r="W1992" s="7" t="str">
        <f t="shared" si="285"/>
        <v>Medium</v>
      </c>
      <c r="X1992" s="9" t="str">
        <f>LEFT(A1992,2)</f>
        <v>10</v>
      </c>
      <c r="Y1992" s="9" t="str">
        <f>RIGHT(A1992,3)</f>
        <v>342</v>
      </c>
      <c r="Z1992" s="9" t="str">
        <f t="shared" si="286"/>
        <v>ic Car</v>
      </c>
      <c r="AA1992" s="9" t="str">
        <f t="shared" si="287"/>
        <v>ppe</v>
      </c>
    </row>
    <row r="1993" spans="1:27" x14ac:dyDescent="0.25">
      <c r="A1993">
        <v>10355</v>
      </c>
      <c r="B1993">
        <v>32</v>
      </c>
      <c r="C1993">
        <v>100</v>
      </c>
      <c r="D1993">
        <v>8</v>
      </c>
      <c r="E1993" s="1">
        <v>42636.055555555555</v>
      </c>
      <c r="F1993" s="1">
        <v>42637.455694444441</v>
      </c>
      <c r="G1993" t="s">
        <v>16</v>
      </c>
      <c r="H1993" t="s">
        <v>107</v>
      </c>
      <c r="I1993" t="s">
        <v>103</v>
      </c>
      <c r="K1993">
        <v>28034</v>
      </c>
      <c r="L1993" t="s">
        <v>104</v>
      </c>
      <c r="M1993" t="s">
        <v>27</v>
      </c>
      <c r="N1993" t="s">
        <v>105</v>
      </c>
      <c r="O1993" t="s">
        <v>106</v>
      </c>
      <c r="P1993" s="14" t="str">
        <f t="shared" si="279"/>
        <v>Diego Freyre</v>
      </c>
      <c r="Q1993" s="14" t="str">
        <f t="shared" si="280"/>
        <v>Diego Freyre</v>
      </c>
      <c r="R1993" t="s">
        <v>33</v>
      </c>
      <c r="S1993" s="7">
        <f t="shared" si="281"/>
        <v>6</v>
      </c>
      <c r="T1993" s="7" t="str">
        <f t="shared" si="282"/>
        <v>Medium</v>
      </c>
      <c r="U1993" s="7" t="str">
        <f t="shared" si="283"/>
        <v>MEDIUM</v>
      </c>
      <c r="V1993" s="7" t="str">
        <f t="shared" si="284"/>
        <v>medium</v>
      </c>
      <c r="W1993" s="7" t="str">
        <f t="shared" si="285"/>
        <v>Medium</v>
      </c>
      <c r="X1993" s="9" t="str">
        <f>LEFT(A1993,2)</f>
        <v>10</v>
      </c>
      <c r="Y1993" s="9" t="str">
        <f>RIGHT(A1993,3)</f>
        <v>355</v>
      </c>
      <c r="Z1993" s="9" t="str">
        <f t="shared" si="286"/>
        <v>ic Car</v>
      </c>
      <c r="AA1993" s="9" t="str">
        <f t="shared" si="287"/>
        <v>ppe</v>
      </c>
    </row>
    <row r="1994" spans="1:27" x14ac:dyDescent="0.25">
      <c r="A1994">
        <v>10363</v>
      </c>
      <c r="B1994">
        <v>31</v>
      </c>
      <c r="C1994">
        <v>94.58</v>
      </c>
      <c r="D1994">
        <v>1</v>
      </c>
      <c r="E1994" s="1">
        <v>41976.053472222222</v>
      </c>
      <c r="F1994" s="1">
        <v>41976.432905092595</v>
      </c>
      <c r="G1994" t="s">
        <v>16</v>
      </c>
      <c r="H1994" t="s">
        <v>107</v>
      </c>
      <c r="I1994" t="s">
        <v>254</v>
      </c>
      <c r="K1994" t="s">
        <v>255</v>
      </c>
      <c r="L1994" t="s">
        <v>76</v>
      </c>
      <c r="M1994" t="s">
        <v>27</v>
      </c>
      <c r="N1994" t="s">
        <v>256</v>
      </c>
      <c r="O1994" t="s">
        <v>257</v>
      </c>
      <c r="P1994" s="14" t="str">
        <f t="shared" si="279"/>
        <v>Kalle Suominen</v>
      </c>
      <c r="Q1994" s="14" t="str">
        <f t="shared" si="280"/>
        <v>Kalle Suominen</v>
      </c>
      <c r="R1994" t="s">
        <v>24</v>
      </c>
      <c r="S1994" s="7">
        <f t="shared" si="281"/>
        <v>5</v>
      </c>
      <c r="T1994" s="7" t="str">
        <f t="shared" si="282"/>
        <v>Small</v>
      </c>
      <c r="U1994" s="7" t="str">
        <f t="shared" si="283"/>
        <v>SMALL</v>
      </c>
      <c r="V1994" s="7" t="str">
        <f t="shared" si="284"/>
        <v>small</v>
      </c>
      <c r="W1994" s="7" t="str">
        <f t="shared" si="285"/>
        <v>Small</v>
      </c>
      <c r="X1994" s="9" t="str">
        <f>LEFT(A1994,2)</f>
        <v>10</v>
      </c>
      <c r="Y1994" s="9" t="str">
        <f>RIGHT(A1994,3)</f>
        <v>363</v>
      </c>
      <c r="Z1994" s="9" t="str">
        <f t="shared" si="286"/>
        <v>ic Car</v>
      </c>
      <c r="AA1994" s="9" t="str">
        <f t="shared" si="287"/>
        <v>ppe</v>
      </c>
    </row>
    <row r="1995" spans="1:27" x14ac:dyDescent="0.25">
      <c r="A1995">
        <v>10378</v>
      </c>
      <c r="B1995">
        <v>33</v>
      </c>
      <c r="C1995">
        <v>53.27</v>
      </c>
      <c r="D1995">
        <v>3</v>
      </c>
      <c r="E1995" s="1">
        <v>42312.959722222222</v>
      </c>
      <c r="F1995" s="1">
        <v>42313.436006944445</v>
      </c>
      <c r="G1995" t="s">
        <v>16</v>
      </c>
      <c r="H1995" t="s">
        <v>107</v>
      </c>
      <c r="I1995" t="s">
        <v>103</v>
      </c>
      <c r="K1995">
        <v>28034</v>
      </c>
      <c r="L1995" t="s">
        <v>104</v>
      </c>
      <c r="M1995" t="s">
        <v>27</v>
      </c>
      <c r="N1995" t="s">
        <v>105</v>
      </c>
      <c r="O1995" t="s">
        <v>106</v>
      </c>
      <c r="P1995" s="14" t="str">
        <f t="shared" si="279"/>
        <v>Diego Freyre</v>
      </c>
      <c r="Q1995" s="14" t="str">
        <f t="shared" si="280"/>
        <v>Diego Freyre</v>
      </c>
      <c r="R1995" t="s">
        <v>24</v>
      </c>
      <c r="S1995" s="7">
        <f t="shared" si="281"/>
        <v>5</v>
      </c>
      <c r="T1995" s="7" t="str">
        <f t="shared" si="282"/>
        <v>Small</v>
      </c>
      <c r="U1995" s="7" t="str">
        <f t="shared" si="283"/>
        <v>SMALL</v>
      </c>
      <c r="V1995" s="7" t="str">
        <f t="shared" si="284"/>
        <v>small</v>
      </c>
      <c r="W1995" s="7" t="str">
        <f t="shared" si="285"/>
        <v>Small</v>
      </c>
      <c r="X1995" s="9" t="str">
        <f>LEFT(A1995,2)</f>
        <v>10</v>
      </c>
      <c r="Y1995" s="9" t="str">
        <f>RIGHT(A1995,3)</f>
        <v>378</v>
      </c>
      <c r="Z1995" s="9" t="str">
        <f t="shared" si="286"/>
        <v>ic Car</v>
      </c>
      <c r="AA1995" s="9" t="str">
        <f t="shared" si="287"/>
        <v>ppe</v>
      </c>
    </row>
    <row r="1996" spans="1:27" x14ac:dyDescent="0.25">
      <c r="A1996">
        <v>10390</v>
      </c>
      <c r="B1996">
        <v>45</v>
      </c>
      <c r="C1996">
        <v>100</v>
      </c>
      <c r="D1996">
        <v>8</v>
      </c>
      <c r="E1996" s="1">
        <v>41750.000694444447</v>
      </c>
      <c r="F1996" s="1">
        <v>41751.707800925928</v>
      </c>
      <c r="G1996" t="s">
        <v>16</v>
      </c>
      <c r="H1996" t="s">
        <v>107</v>
      </c>
      <c r="I1996" t="s">
        <v>156</v>
      </c>
      <c r="J1996" t="s">
        <v>35</v>
      </c>
      <c r="K1996">
        <v>97562</v>
      </c>
      <c r="L1996" t="s">
        <v>20</v>
      </c>
      <c r="M1996" t="s">
        <v>21</v>
      </c>
      <c r="N1996" t="s">
        <v>157</v>
      </c>
      <c r="O1996" t="s">
        <v>158</v>
      </c>
      <c r="P1996" s="14" t="str">
        <f t="shared" si="279"/>
        <v>Valarie Nelson</v>
      </c>
      <c r="Q1996" s="14" t="str">
        <f t="shared" si="280"/>
        <v>Valarie Nelson</v>
      </c>
      <c r="R1996" t="s">
        <v>33</v>
      </c>
      <c r="S1996" s="7">
        <f t="shared" si="281"/>
        <v>6</v>
      </c>
      <c r="T1996" s="7" t="str">
        <f t="shared" si="282"/>
        <v>Medium</v>
      </c>
      <c r="U1996" s="7" t="str">
        <f t="shared" si="283"/>
        <v>MEDIUM</v>
      </c>
      <c r="V1996" s="7" t="str">
        <f t="shared" si="284"/>
        <v>medium</v>
      </c>
      <c r="W1996" s="7" t="str">
        <f t="shared" si="285"/>
        <v>Medium</v>
      </c>
      <c r="X1996" s="9" t="str">
        <f>LEFT(A1996,2)</f>
        <v>10</v>
      </c>
      <c r="Y1996" s="9" t="str">
        <f>RIGHT(A1996,3)</f>
        <v>390</v>
      </c>
      <c r="Z1996" s="9" t="str">
        <f t="shared" si="286"/>
        <v>ic Car</v>
      </c>
      <c r="AA1996" s="9" t="str">
        <f t="shared" si="287"/>
        <v>ppe</v>
      </c>
    </row>
    <row r="1997" spans="1:27" x14ac:dyDescent="0.25">
      <c r="A1997">
        <v>10405</v>
      </c>
      <c r="B1997">
        <v>76</v>
      </c>
      <c r="C1997">
        <v>100</v>
      </c>
      <c r="D1997">
        <v>3</v>
      </c>
      <c r="E1997" s="1">
        <v>40999.034722222219</v>
      </c>
      <c r="F1997" s="1">
        <v>41000.097349537034</v>
      </c>
      <c r="G1997" t="s">
        <v>16</v>
      </c>
      <c r="H1997" t="s">
        <v>107</v>
      </c>
      <c r="I1997" t="s">
        <v>280</v>
      </c>
      <c r="K1997">
        <v>67000</v>
      </c>
      <c r="L1997" t="s">
        <v>26</v>
      </c>
      <c r="M1997" t="s">
        <v>27</v>
      </c>
      <c r="N1997" t="s">
        <v>281</v>
      </c>
      <c r="O1997" t="s">
        <v>282</v>
      </c>
      <c r="P1997" s="14" t="str">
        <f t="shared" si="279"/>
        <v>Frederique Citeaux</v>
      </c>
      <c r="Q1997" s="14" t="str">
        <f t="shared" si="280"/>
        <v>Frederique Citeaux</v>
      </c>
      <c r="R1997" t="s">
        <v>89</v>
      </c>
      <c r="S1997" s="7">
        <f t="shared" si="281"/>
        <v>5</v>
      </c>
      <c r="T1997" s="7" t="str">
        <f t="shared" si="282"/>
        <v>Large</v>
      </c>
      <c r="U1997" s="7" t="str">
        <f t="shared" si="283"/>
        <v>LARGE</v>
      </c>
      <c r="V1997" s="7" t="str">
        <f t="shared" si="284"/>
        <v>large</v>
      </c>
      <c r="W1997" s="7" t="str">
        <f t="shared" si="285"/>
        <v>Large</v>
      </c>
      <c r="X1997" s="9" t="str">
        <f>LEFT(A1997,2)</f>
        <v>10</v>
      </c>
      <c r="Y1997" s="9" t="str">
        <f>RIGHT(A1997,3)</f>
        <v>405</v>
      </c>
      <c r="Z1997" s="9" t="str">
        <f t="shared" si="286"/>
        <v>ic Car</v>
      </c>
      <c r="AA1997" s="9" t="str">
        <f t="shared" si="287"/>
        <v>ppe</v>
      </c>
    </row>
    <row r="1998" spans="1:27" x14ac:dyDescent="0.25">
      <c r="A1998">
        <v>10419</v>
      </c>
      <c r="B1998">
        <v>70</v>
      </c>
      <c r="C1998">
        <v>100</v>
      </c>
      <c r="D1998">
        <v>8</v>
      </c>
      <c r="E1998" s="1">
        <v>41860.968055555553</v>
      </c>
      <c r="F1998" s="1">
        <v>41862.206574074073</v>
      </c>
      <c r="G1998" t="s">
        <v>16</v>
      </c>
      <c r="H1998" t="s">
        <v>107</v>
      </c>
      <c r="I1998" t="s">
        <v>85</v>
      </c>
      <c r="K1998">
        <v>5020</v>
      </c>
      <c r="L1998" t="s">
        <v>86</v>
      </c>
      <c r="M1998" t="s">
        <v>27</v>
      </c>
      <c r="N1998" t="s">
        <v>87</v>
      </c>
      <c r="O1998" t="s">
        <v>88</v>
      </c>
      <c r="P1998" s="14" t="str">
        <f t="shared" si="279"/>
        <v>Georg Pipps</v>
      </c>
      <c r="Q1998" s="14" t="str">
        <f t="shared" si="280"/>
        <v>Georg Pipps</v>
      </c>
      <c r="R1998" t="s">
        <v>89</v>
      </c>
      <c r="S1998" s="7">
        <f t="shared" si="281"/>
        <v>5</v>
      </c>
      <c r="T1998" s="7" t="str">
        <f t="shared" si="282"/>
        <v>Large</v>
      </c>
      <c r="U1998" s="7" t="str">
        <f t="shared" si="283"/>
        <v>LARGE</v>
      </c>
      <c r="V1998" s="7" t="str">
        <f t="shared" si="284"/>
        <v>large</v>
      </c>
      <c r="W1998" s="7" t="str">
        <f t="shared" si="285"/>
        <v>Large</v>
      </c>
      <c r="X1998" s="9" t="str">
        <f>LEFT(A1998,2)</f>
        <v>10</v>
      </c>
      <c r="Y1998" s="9" t="str">
        <f>RIGHT(A1998,3)</f>
        <v>419</v>
      </c>
      <c r="Z1998" s="9" t="str">
        <f t="shared" si="286"/>
        <v>ic Car</v>
      </c>
      <c r="AA1998" s="9" t="str">
        <f t="shared" si="287"/>
        <v>ppe</v>
      </c>
    </row>
    <row r="1999" spans="1:27" x14ac:dyDescent="0.25">
      <c r="A1999">
        <v>10106</v>
      </c>
      <c r="B1999">
        <v>50</v>
      </c>
      <c r="C1999">
        <v>64.83</v>
      </c>
      <c r="D1999">
        <v>11</v>
      </c>
      <c r="E1999" s="1">
        <v>41320.984027777777</v>
      </c>
      <c r="F1999" s="1">
        <v>41323.846550925926</v>
      </c>
      <c r="G1999" t="s">
        <v>16</v>
      </c>
      <c r="H1999" t="s">
        <v>296</v>
      </c>
      <c r="I1999" t="s">
        <v>290</v>
      </c>
      <c r="K1999">
        <v>24100</v>
      </c>
      <c r="L1999" t="s">
        <v>148</v>
      </c>
      <c r="M1999" t="s">
        <v>27</v>
      </c>
      <c r="N1999" t="s">
        <v>291</v>
      </c>
      <c r="O1999" t="s">
        <v>292</v>
      </c>
      <c r="P1999" s="14" t="str">
        <f t="shared" si="279"/>
        <v>Giovanni Rovelli</v>
      </c>
      <c r="Q1999" s="14" t="str">
        <f t="shared" si="280"/>
        <v>Giovanni Rovelli</v>
      </c>
      <c r="R1999" t="s">
        <v>33</v>
      </c>
      <c r="S1999" s="7">
        <f t="shared" si="281"/>
        <v>6</v>
      </c>
      <c r="T1999" s="7" t="str">
        <f t="shared" si="282"/>
        <v>Medium</v>
      </c>
      <c r="U1999" s="7" t="str">
        <f t="shared" si="283"/>
        <v>MEDIUM</v>
      </c>
      <c r="V1999" s="7" t="str">
        <f t="shared" si="284"/>
        <v>medium</v>
      </c>
      <c r="W1999" s="7" t="str">
        <f t="shared" si="285"/>
        <v>Medium</v>
      </c>
      <c r="X1999" s="9" t="str">
        <f>LEFT(A1999,2)</f>
        <v>10</v>
      </c>
      <c r="Y1999" s="9" t="str">
        <f>RIGHT(A1999,3)</f>
        <v>106</v>
      </c>
      <c r="Z1999" s="9" t="str">
        <f t="shared" si="286"/>
        <v>s</v>
      </c>
      <c r="AA1999" s="9" t="str">
        <f t="shared" si="287"/>
        <v>ppe</v>
      </c>
    </row>
    <row r="2000" spans="1:27" x14ac:dyDescent="0.25">
      <c r="A2000">
        <v>10119</v>
      </c>
      <c r="B2000">
        <v>28</v>
      </c>
      <c r="C2000">
        <v>70.290000000000006</v>
      </c>
      <c r="D2000">
        <v>2</v>
      </c>
      <c r="E2000" s="1">
        <v>41176.981944444444</v>
      </c>
      <c r="F2000" s="1">
        <v>41177.059432870374</v>
      </c>
      <c r="G2000" t="s">
        <v>16</v>
      </c>
      <c r="H2000" t="s">
        <v>296</v>
      </c>
      <c r="I2000" t="s">
        <v>85</v>
      </c>
      <c r="K2000">
        <v>5020</v>
      </c>
      <c r="L2000" t="s">
        <v>86</v>
      </c>
      <c r="M2000" t="s">
        <v>27</v>
      </c>
      <c r="N2000" t="s">
        <v>87</v>
      </c>
      <c r="O2000" t="s">
        <v>88</v>
      </c>
      <c r="P2000" s="14" t="str">
        <f t="shared" si="279"/>
        <v>Georg Pipps</v>
      </c>
      <c r="Q2000" s="14" t="str">
        <f t="shared" si="280"/>
        <v>Georg Pipps</v>
      </c>
      <c r="R2000" t="s">
        <v>24</v>
      </c>
      <c r="S2000" s="7">
        <f t="shared" si="281"/>
        <v>5</v>
      </c>
      <c r="T2000" s="7" t="str">
        <f t="shared" si="282"/>
        <v>Small</v>
      </c>
      <c r="U2000" s="7" t="str">
        <f t="shared" si="283"/>
        <v>SMALL</v>
      </c>
      <c r="V2000" s="7" t="str">
        <f t="shared" si="284"/>
        <v>small</v>
      </c>
      <c r="W2000" s="7" t="str">
        <f t="shared" si="285"/>
        <v>Small</v>
      </c>
      <c r="X2000" s="9" t="str">
        <f>LEFT(A2000,2)</f>
        <v>10</v>
      </c>
      <c r="Y2000" s="9" t="str">
        <f>RIGHT(A2000,3)</f>
        <v>119</v>
      </c>
      <c r="Z2000" s="9" t="str">
        <f t="shared" si="286"/>
        <v>s</v>
      </c>
      <c r="AA2000" s="9" t="str">
        <f t="shared" si="287"/>
        <v>ppe</v>
      </c>
    </row>
    <row r="2001" spans="1:27" x14ac:dyDescent="0.25">
      <c r="A2001">
        <v>10131</v>
      </c>
      <c r="B2001">
        <v>50</v>
      </c>
      <c r="C2001">
        <v>81.89</v>
      </c>
      <c r="D2001">
        <v>3</v>
      </c>
      <c r="E2001" s="1">
        <v>41874.975694444445</v>
      </c>
      <c r="F2001" s="1">
        <v>41875.782372685186</v>
      </c>
      <c r="G2001" t="s">
        <v>16</v>
      </c>
      <c r="H2001" t="s">
        <v>296</v>
      </c>
      <c r="I2001" t="s">
        <v>274</v>
      </c>
      <c r="J2001" t="s">
        <v>66</v>
      </c>
      <c r="K2001">
        <v>97561</v>
      </c>
      <c r="L2001" t="s">
        <v>20</v>
      </c>
      <c r="M2001" t="s">
        <v>21</v>
      </c>
      <c r="N2001" t="s">
        <v>297</v>
      </c>
      <c r="O2001" t="s">
        <v>298</v>
      </c>
      <c r="P2001" s="14" t="str">
        <f t="shared" si="279"/>
        <v>Dan Lewis</v>
      </c>
      <c r="Q2001" s="14" t="str">
        <f t="shared" si="280"/>
        <v>Dan Lewis</v>
      </c>
      <c r="R2001" t="s">
        <v>33</v>
      </c>
      <c r="S2001" s="7">
        <f t="shared" si="281"/>
        <v>6</v>
      </c>
      <c r="T2001" s="7" t="str">
        <f t="shared" si="282"/>
        <v>Medium</v>
      </c>
      <c r="U2001" s="7" t="str">
        <f t="shared" si="283"/>
        <v>MEDIUM</v>
      </c>
      <c r="V2001" s="7" t="str">
        <f t="shared" si="284"/>
        <v>medium</v>
      </c>
      <c r="W2001" s="7" t="str">
        <f t="shared" si="285"/>
        <v>Medium</v>
      </c>
      <c r="X2001" s="9" t="str">
        <f>LEFT(A2001,2)</f>
        <v>10</v>
      </c>
      <c r="Y2001" s="9" t="str">
        <f>RIGHT(A2001,3)</f>
        <v>131</v>
      </c>
      <c r="Z2001" s="9" t="str">
        <f t="shared" si="286"/>
        <v>s</v>
      </c>
      <c r="AA2001" s="9" t="str">
        <f t="shared" si="287"/>
        <v>ppe</v>
      </c>
    </row>
    <row r="2002" spans="1:27" x14ac:dyDescent="0.25">
      <c r="A2002">
        <v>10143</v>
      </c>
      <c r="B2002">
        <v>28</v>
      </c>
      <c r="C2002">
        <v>66.19</v>
      </c>
      <c r="D2002">
        <v>6</v>
      </c>
      <c r="E2002" s="1">
        <v>41802.034722222219</v>
      </c>
      <c r="F2002" s="1">
        <v>41804.348668981482</v>
      </c>
      <c r="G2002" t="s">
        <v>16</v>
      </c>
      <c r="H2002" t="s">
        <v>296</v>
      </c>
      <c r="I2002" t="s">
        <v>94</v>
      </c>
      <c r="J2002" t="s">
        <v>72</v>
      </c>
      <c r="K2002">
        <v>50553</v>
      </c>
      <c r="L2002" t="s">
        <v>20</v>
      </c>
      <c r="M2002" t="s">
        <v>21</v>
      </c>
      <c r="N2002" t="s">
        <v>187</v>
      </c>
      <c r="O2002" t="s">
        <v>188</v>
      </c>
      <c r="P2002" s="14" t="str">
        <f t="shared" si="279"/>
        <v>Wing C Tam</v>
      </c>
      <c r="Q2002" s="14" t="str">
        <f t="shared" si="280"/>
        <v>Wing C Tam</v>
      </c>
      <c r="R2002" t="s">
        <v>24</v>
      </c>
      <c r="S2002" s="7">
        <f t="shared" si="281"/>
        <v>5</v>
      </c>
      <c r="T2002" s="7" t="str">
        <f t="shared" si="282"/>
        <v>Small</v>
      </c>
      <c r="U2002" s="7" t="str">
        <f t="shared" si="283"/>
        <v>SMALL</v>
      </c>
      <c r="V2002" s="7" t="str">
        <f t="shared" si="284"/>
        <v>small</v>
      </c>
      <c r="W2002" s="7" t="str">
        <f t="shared" si="285"/>
        <v>Small</v>
      </c>
      <c r="X2002" s="9" t="str">
        <f>LEFT(A2002,2)</f>
        <v>10</v>
      </c>
      <c r="Y2002" s="9" t="str">
        <f>RIGHT(A2002,3)</f>
        <v>143</v>
      </c>
      <c r="Z2002" s="9" t="str">
        <f t="shared" si="286"/>
        <v>s</v>
      </c>
      <c r="AA2002" s="9" t="str">
        <f t="shared" si="287"/>
        <v>ppe</v>
      </c>
    </row>
    <row r="2003" spans="1:27" x14ac:dyDescent="0.25">
      <c r="A2003">
        <v>10155</v>
      </c>
      <c r="B2003">
        <v>44</v>
      </c>
      <c r="C2003">
        <v>77.11</v>
      </c>
      <c r="D2003">
        <v>4</v>
      </c>
      <c r="E2003" s="1">
        <v>41987.986111111109</v>
      </c>
      <c r="F2003" s="1">
        <v>41989.539467592593</v>
      </c>
      <c r="G2003" t="s">
        <v>16</v>
      </c>
      <c r="H2003" t="s">
        <v>296</v>
      </c>
      <c r="I2003" t="s">
        <v>75</v>
      </c>
      <c r="K2003">
        <v>21240</v>
      </c>
      <c r="L2003" t="s">
        <v>76</v>
      </c>
      <c r="M2003" t="s">
        <v>27</v>
      </c>
      <c r="N2003" t="s">
        <v>77</v>
      </c>
      <c r="O2003" t="s">
        <v>78</v>
      </c>
      <c r="P2003" s="14" t="str">
        <f t="shared" si="279"/>
        <v>Matti Karttunen</v>
      </c>
      <c r="Q2003" s="14" t="str">
        <f t="shared" si="280"/>
        <v>Matti Karttunen</v>
      </c>
      <c r="R2003" t="s">
        <v>33</v>
      </c>
      <c r="S2003" s="7">
        <f t="shared" si="281"/>
        <v>6</v>
      </c>
      <c r="T2003" s="7" t="str">
        <f t="shared" si="282"/>
        <v>Medium</v>
      </c>
      <c r="U2003" s="7" t="str">
        <f t="shared" si="283"/>
        <v>MEDIUM</v>
      </c>
      <c r="V2003" s="7" t="str">
        <f t="shared" si="284"/>
        <v>medium</v>
      </c>
      <c r="W2003" s="7" t="str">
        <f t="shared" si="285"/>
        <v>Medium</v>
      </c>
      <c r="X2003" s="9" t="str">
        <f>LEFT(A2003,2)</f>
        <v>10</v>
      </c>
      <c r="Y2003" s="9" t="str">
        <f>RIGHT(A2003,3)</f>
        <v>155</v>
      </c>
      <c r="Z2003" s="9" t="str">
        <f t="shared" si="286"/>
        <v>s</v>
      </c>
      <c r="AA2003" s="9" t="str">
        <f t="shared" si="287"/>
        <v>ppe</v>
      </c>
    </row>
    <row r="2004" spans="1:27" x14ac:dyDescent="0.25">
      <c r="A2004">
        <v>10168</v>
      </c>
      <c r="B2004">
        <v>27</v>
      </c>
      <c r="C2004">
        <v>73.02</v>
      </c>
      <c r="D2004">
        <v>18</v>
      </c>
      <c r="E2004" s="1">
        <v>41321.01458333333</v>
      </c>
      <c r="F2004" s="1">
        <v>41322.21533564815</v>
      </c>
      <c r="G2004" t="s">
        <v>16</v>
      </c>
      <c r="H2004" t="s">
        <v>296</v>
      </c>
      <c r="I2004" t="s">
        <v>40</v>
      </c>
      <c r="J2004" t="s">
        <v>35</v>
      </c>
      <c r="K2004">
        <v>94217</v>
      </c>
      <c r="L2004" t="s">
        <v>20</v>
      </c>
      <c r="M2004" t="s">
        <v>21</v>
      </c>
      <c r="N2004" t="s">
        <v>41</v>
      </c>
      <c r="O2004" t="s">
        <v>42</v>
      </c>
      <c r="P2004" s="14" t="str">
        <f t="shared" si="279"/>
        <v>Juri Hirano</v>
      </c>
      <c r="Q2004" s="14" t="str">
        <f t="shared" si="280"/>
        <v>Juri Hirano</v>
      </c>
      <c r="R2004" t="s">
        <v>24</v>
      </c>
      <c r="S2004" s="7">
        <f t="shared" si="281"/>
        <v>5</v>
      </c>
      <c r="T2004" s="7" t="str">
        <f t="shared" si="282"/>
        <v>Small</v>
      </c>
      <c r="U2004" s="7" t="str">
        <f t="shared" si="283"/>
        <v>SMALL</v>
      </c>
      <c r="V2004" s="7" t="str">
        <f t="shared" si="284"/>
        <v>small</v>
      </c>
      <c r="W2004" s="7" t="str">
        <f t="shared" si="285"/>
        <v>Small</v>
      </c>
      <c r="X2004" s="9" t="str">
        <f>LEFT(A2004,2)</f>
        <v>10</v>
      </c>
      <c r="Y2004" s="9" t="str">
        <f>RIGHT(A2004,3)</f>
        <v>168</v>
      </c>
      <c r="Z2004" s="9" t="str">
        <f t="shared" si="286"/>
        <v>s</v>
      </c>
      <c r="AA2004" s="9" t="str">
        <f t="shared" si="287"/>
        <v>ppe</v>
      </c>
    </row>
    <row r="2005" spans="1:27" x14ac:dyDescent="0.25">
      <c r="A2005">
        <v>10178</v>
      </c>
      <c r="B2005">
        <v>30</v>
      </c>
      <c r="C2005">
        <v>72.33</v>
      </c>
      <c r="D2005">
        <v>3</v>
      </c>
      <c r="E2005" s="1">
        <v>42029.021527777775</v>
      </c>
      <c r="F2005" s="1">
        <v>42031.387569444443</v>
      </c>
      <c r="G2005" t="s">
        <v>16</v>
      </c>
      <c r="H2005" t="s">
        <v>296</v>
      </c>
      <c r="I2005" t="s">
        <v>190</v>
      </c>
      <c r="K2005">
        <v>31000</v>
      </c>
      <c r="L2005" t="s">
        <v>26</v>
      </c>
      <c r="M2005" t="s">
        <v>27</v>
      </c>
      <c r="N2005" t="s">
        <v>191</v>
      </c>
      <c r="O2005" t="s">
        <v>192</v>
      </c>
      <c r="P2005" s="14" t="str">
        <f t="shared" si="279"/>
        <v>Annette Roulet</v>
      </c>
      <c r="Q2005" s="14" t="str">
        <f t="shared" si="280"/>
        <v>Annette Roulet</v>
      </c>
      <c r="R2005" t="s">
        <v>24</v>
      </c>
      <c r="S2005" s="7">
        <f t="shared" si="281"/>
        <v>5</v>
      </c>
      <c r="T2005" s="7" t="str">
        <f t="shared" si="282"/>
        <v>Small</v>
      </c>
      <c r="U2005" s="7" t="str">
        <f t="shared" si="283"/>
        <v>SMALL</v>
      </c>
      <c r="V2005" s="7" t="str">
        <f t="shared" si="284"/>
        <v>small</v>
      </c>
      <c r="W2005" s="7" t="str">
        <f t="shared" si="285"/>
        <v>Small</v>
      </c>
      <c r="X2005" s="9" t="str">
        <f>LEFT(A2005,2)</f>
        <v>10</v>
      </c>
      <c r="Y2005" s="9" t="str">
        <f>RIGHT(A2005,3)</f>
        <v>178</v>
      </c>
      <c r="Z2005" s="9" t="str">
        <f t="shared" si="286"/>
        <v>s</v>
      </c>
      <c r="AA2005" s="9" t="str">
        <f t="shared" si="287"/>
        <v>ppe</v>
      </c>
    </row>
    <row r="2006" spans="1:27" x14ac:dyDescent="0.25">
      <c r="A2006">
        <v>10198</v>
      </c>
      <c r="B2006">
        <v>43</v>
      </c>
      <c r="C2006">
        <v>66.19</v>
      </c>
      <c r="D2006">
        <v>3</v>
      </c>
      <c r="E2006" s="1">
        <v>41740.96597222222</v>
      </c>
      <c r="F2006" s="1">
        <v>41741.192488425928</v>
      </c>
      <c r="G2006" t="s">
        <v>16</v>
      </c>
      <c r="H2006" t="s">
        <v>296</v>
      </c>
      <c r="I2006" t="s">
        <v>232</v>
      </c>
      <c r="K2006" t="s">
        <v>233</v>
      </c>
      <c r="L2006" t="s">
        <v>234</v>
      </c>
      <c r="M2006" t="s">
        <v>116</v>
      </c>
      <c r="N2006" t="s">
        <v>235</v>
      </c>
      <c r="O2006" t="s">
        <v>236</v>
      </c>
      <c r="P2006" s="14" t="str">
        <f t="shared" si="279"/>
        <v>Arnold Cruz</v>
      </c>
      <c r="Q2006" s="14" t="str">
        <f t="shared" si="280"/>
        <v>Arnold Cruz</v>
      </c>
      <c r="R2006" t="s">
        <v>24</v>
      </c>
      <c r="S2006" s="7">
        <f t="shared" si="281"/>
        <v>5</v>
      </c>
      <c r="T2006" s="7" t="str">
        <f t="shared" si="282"/>
        <v>Small</v>
      </c>
      <c r="U2006" s="7" t="str">
        <f t="shared" si="283"/>
        <v>SMALL</v>
      </c>
      <c r="V2006" s="7" t="str">
        <f t="shared" si="284"/>
        <v>small</v>
      </c>
      <c r="W2006" s="7" t="str">
        <f t="shared" si="285"/>
        <v>Small</v>
      </c>
      <c r="X2006" s="9" t="str">
        <f>LEFT(A2006,2)</f>
        <v>10</v>
      </c>
      <c r="Y2006" s="9" t="str">
        <f>RIGHT(A2006,3)</f>
        <v>198</v>
      </c>
      <c r="Z2006" s="9" t="str">
        <f t="shared" si="286"/>
        <v>s</v>
      </c>
      <c r="AA2006" s="9" t="str">
        <f t="shared" si="287"/>
        <v>ppe</v>
      </c>
    </row>
    <row r="2007" spans="1:27" x14ac:dyDescent="0.25">
      <c r="A2007">
        <v>10210</v>
      </c>
      <c r="B2007">
        <v>29</v>
      </c>
      <c r="C2007">
        <v>69.599999999999994</v>
      </c>
      <c r="D2007">
        <v>16</v>
      </c>
      <c r="E2007" s="1">
        <v>42552.952777777777</v>
      </c>
      <c r="F2007" s="1">
        <v>42553.129062499997</v>
      </c>
      <c r="G2007" t="s">
        <v>16</v>
      </c>
      <c r="H2007" t="s">
        <v>296</v>
      </c>
      <c r="I2007" t="s">
        <v>172</v>
      </c>
      <c r="J2007" t="s">
        <v>172</v>
      </c>
      <c r="K2007" t="s">
        <v>173</v>
      </c>
      <c r="L2007" t="s">
        <v>116</v>
      </c>
      <c r="M2007" t="s">
        <v>116</v>
      </c>
      <c r="N2007" t="s">
        <v>174</v>
      </c>
      <c r="O2007" t="s">
        <v>175</v>
      </c>
      <c r="P2007" s="14" t="str">
        <f t="shared" si="279"/>
        <v>Mory Kentary</v>
      </c>
      <c r="Q2007" s="14" t="str">
        <f t="shared" si="280"/>
        <v>Mory Kentary</v>
      </c>
      <c r="R2007" t="s">
        <v>24</v>
      </c>
      <c r="S2007" s="7">
        <f t="shared" si="281"/>
        <v>5</v>
      </c>
      <c r="T2007" s="7" t="str">
        <f t="shared" si="282"/>
        <v>Small</v>
      </c>
      <c r="U2007" s="7" t="str">
        <f t="shared" si="283"/>
        <v>SMALL</v>
      </c>
      <c r="V2007" s="7" t="str">
        <f t="shared" si="284"/>
        <v>small</v>
      </c>
      <c r="W2007" s="7" t="str">
        <f t="shared" si="285"/>
        <v>Small</v>
      </c>
      <c r="X2007" s="9" t="str">
        <f>LEFT(A2007,2)</f>
        <v>10</v>
      </c>
      <c r="Y2007" s="9" t="str">
        <f>RIGHT(A2007,3)</f>
        <v>210</v>
      </c>
      <c r="Z2007" s="9" t="str">
        <f t="shared" si="286"/>
        <v>s</v>
      </c>
      <c r="AA2007" s="9" t="str">
        <f t="shared" si="287"/>
        <v>ppe</v>
      </c>
    </row>
    <row r="2008" spans="1:27" x14ac:dyDescent="0.25">
      <c r="A2008">
        <v>10222</v>
      </c>
      <c r="B2008">
        <v>48</v>
      </c>
      <c r="C2008">
        <v>56.64</v>
      </c>
      <c r="D2008">
        <v>3</v>
      </c>
      <c r="E2008" s="1">
        <v>41808.015972222223</v>
      </c>
      <c r="F2008" s="1">
        <v>41808.330983796295</v>
      </c>
      <c r="G2008" t="s">
        <v>16</v>
      </c>
      <c r="H2008" t="s">
        <v>296</v>
      </c>
      <c r="I2008" t="s">
        <v>201</v>
      </c>
      <c r="J2008" t="s">
        <v>35</v>
      </c>
      <c r="K2008">
        <v>91217</v>
      </c>
      <c r="L2008" t="s">
        <v>20</v>
      </c>
      <c r="M2008" t="s">
        <v>21</v>
      </c>
      <c r="N2008" t="s">
        <v>137</v>
      </c>
      <c r="O2008" t="s">
        <v>158</v>
      </c>
      <c r="P2008" s="14" t="str">
        <f t="shared" si="279"/>
        <v>Valarie Thompson</v>
      </c>
      <c r="Q2008" s="14" t="str">
        <f t="shared" si="280"/>
        <v>Valarie Thompson</v>
      </c>
      <c r="R2008" t="s">
        <v>24</v>
      </c>
      <c r="S2008" s="7">
        <f t="shared" si="281"/>
        <v>5</v>
      </c>
      <c r="T2008" s="7" t="str">
        <f t="shared" si="282"/>
        <v>Small</v>
      </c>
      <c r="U2008" s="7" t="str">
        <f t="shared" si="283"/>
        <v>SMALL</v>
      </c>
      <c r="V2008" s="7" t="str">
        <f t="shared" si="284"/>
        <v>small</v>
      </c>
      <c r="W2008" s="7" t="str">
        <f t="shared" si="285"/>
        <v>Small</v>
      </c>
      <c r="X2008" s="9" t="str">
        <f>LEFT(A2008,2)</f>
        <v>10</v>
      </c>
      <c r="Y2008" s="9" t="str">
        <f>RIGHT(A2008,3)</f>
        <v>222</v>
      </c>
      <c r="Z2008" s="9" t="str">
        <f t="shared" si="286"/>
        <v>s</v>
      </c>
      <c r="AA2008" s="9" t="str">
        <f t="shared" si="287"/>
        <v>ppe</v>
      </c>
    </row>
    <row r="2009" spans="1:27" x14ac:dyDescent="0.25">
      <c r="A2009">
        <v>10235</v>
      </c>
      <c r="B2009">
        <v>33</v>
      </c>
      <c r="C2009">
        <v>60.05</v>
      </c>
      <c r="D2009">
        <v>12</v>
      </c>
      <c r="E2009" s="1">
        <v>41402.048611111109</v>
      </c>
      <c r="F2009" s="1">
        <v>41402.643599537034</v>
      </c>
      <c r="G2009" t="s">
        <v>16</v>
      </c>
      <c r="H2009" t="s">
        <v>296</v>
      </c>
      <c r="I2009" t="s">
        <v>207</v>
      </c>
      <c r="J2009" t="s">
        <v>131</v>
      </c>
      <c r="K2009" t="s">
        <v>208</v>
      </c>
      <c r="L2009" t="s">
        <v>133</v>
      </c>
      <c r="M2009" t="s">
        <v>21</v>
      </c>
      <c r="N2009" t="s">
        <v>209</v>
      </c>
      <c r="O2009" t="s">
        <v>101</v>
      </c>
      <c r="P2009" s="14" t="str">
        <f t="shared" si="279"/>
        <v>Elizabeth Lincoln</v>
      </c>
      <c r="Q2009" s="14" t="str">
        <f t="shared" si="280"/>
        <v>Elizabeth Lincoln</v>
      </c>
      <c r="R2009" t="s">
        <v>24</v>
      </c>
      <c r="S2009" s="7">
        <f t="shared" si="281"/>
        <v>5</v>
      </c>
      <c r="T2009" s="7" t="str">
        <f t="shared" si="282"/>
        <v>Small</v>
      </c>
      <c r="U2009" s="7" t="str">
        <f t="shared" si="283"/>
        <v>SMALL</v>
      </c>
      <c r="V2009" s="7" t="str">
        <f t="shared" si="284"/>
        <v>small</v>
      </c>
      <c r="W2009" s="7" t="str">
        <f t="shared" si="285"/>
        <v>Small</v>
      </c>
      <c r="X2009" s="9" t="str">
        <f>LEFT(A2009,2)</f>
        <v>10</v>
      </c>
      <c r="Y2009" s="9" t="str">
        <f>RIGHT(A2009,3)</f>
        <v>235</v>
      </c>
      <c r="Z2009" s="9" t="str">
        <f t="shared" si="286"/>
        <v>s</v>
      </c>
      <c r="AA2009" s="9" t="str">
        <f t="shared" si="287"/>
        <v>ppe</v>
      </c>
    </row>
    <row r="2010" spans="1:27" x14ac:dyDescent="0.25">
      <c r="A2010">
        <v>10250</v>
      </c>
      <c r="B2010">
        <v>40</v>
      </c>
      <c r="C2010">
        <v>75.06</v>
      </c>
      <c r="D2010">
        <v>13</v>
      </c>
      <c r="E2010" s="1">
        <v>42213.055555555555</v>
      </c>
      <c r="F2010" s="1">
        <v>42213.736747685187</v>
      </c>
      <c r="G2010" t="s">
        <v>16</v>
      </c>
      <c r="H2010" t="s">
        <v>296</v>
      </c>
      <c r="I2010" t="s">
        <v>220</v>
      </c>
      <c r="J2010" t="s">
        <v>35</v>
      </c>
      <c r="K2010">
        <v>94217</v>
      </c>
      <c r="L2010" t="s">
        <v>20</v>
      </c>
      <c r="M2010" t="s">
        <v>21</v>
      </c>
      <c r="N2010" t="s">
        <v>60</v>
      </c>
      <c r="O2010" t="s">
        <v>221</v>
      </c>
      <c r="P2010" s="14" t="str">
        <f t="shared" si="279"/>
        <v>Sue Frick</v>
      </c>
      <c r="Q2010" s="14" t="str">
        <f t="shared" si="280"/>
        <v>Sue Frick</v>
      </c>
      <c r="R2010" t="s">
        <v>33</v>
      </c>
      <c r="S2010" s="7">
        <f t="shared" si="281"/>
        <v>6</v>
      </c>
      <c r="T2010" s="7" t="str">
        <f t="shared" si="282"/>
        <v>Medium</v>
      </c>
      <c r="U2010" s="7" t="str">
        <f t="shared" si="283"/>
        <v>MEDIUM</v>
      </c>
      <c r="V2010" s="7" t="str">
        <f t="shared" si="284"/>
        <v>medium</v>
      </c>
      <c r="W2010" s="7" t="str">
        <f t="shared" si="285"/>
        <v>Medium</v>
      </c>
      <c r="X2010" s="9" t="str">
        <f>LEFT(A2010,2)</f>
        <v>10</v>
      </c>
      <c r="Y2010" s="9" t="str">
        <f>RIGHT(A2010,3)</f>
        <v>250</v>
      </c>
      <c r="Z2010" s="9" t="str">
        <f t="shared" si="286"/>
        <v>s</v>
      </c>
      <c r="AA2010" s="9" t="str">
        <f t="shared" si="287"/>
        <v>ppe</v>
      </c>
    </row>
    <row r="2011" spans="1:27" x14ac:dyDescent="0.25">
      <c r="A2011">
        <v>10262</v>
      </c>
      <c r="B2011">
        <v>48</v>
      </c>
      <c r="C2011">
        <v>61.42</v>
      </c>
      <c r="D2011">
        <v>8</v>
      </c>
      <c r="E2011" s="1">
        <v>41308.990277777775</v>
      </c>
      <c r="F2011" s="1">
        <v>41310.68136574074</v>
      </c>
      <c r="G2011" t="s">
        <v>189</v>
      </c>
      <c r="H2011" t="s">
        <v>296</v>
      </c>
      <c r="I2011" t="s">
        <v>103</v>
      </c>
      <c r="K2011">
        <v>28034</v>
      </c>
      <c r="L2011" t="s">
        <v>104</v>
      </c>
      <c r="M2011" t="s">
        <v>27</v>
      </c>
      <c r="N2011" t="s">
        <v>105</v>
      </c>
      <c r="O2011" t="s">
        <v>106</v>
      </c>
      <c r="P2011" s="14" t="str">
        <f t="shared" si="279"/>
        <v>Diego Freyre</v>
      </c>
      <c r="Q2011" s="14" t="str">
        <f t="shared" si="280"/>
        <v>Diego Freyre</v>
      </c>
      <c r="R2011" t="s">
        <v>24</v>
      </c>
      <c r="S2011" s="7">
        <f t="shared" si="281"/>
        <v>5</v>
      </c>
      <c r="T2011" s="7" t="str">
        <f t="shared" si="282"/>
        <v>Small</v>
      </c>
      <c r="U2011" s="7" t="str">
        <f t="shared" si="283"/>
        <v>SMALL</v>
      </c>
      <c r="V2011" s="7" t="str">
        <f t="shared" si="284"/>
        <v>small</v>
      </c>
      <c r="W2011" s="7" t="str">
        <f t="shared" si="285"/>
        <v>Small</v>
      </c>
      <c r="X2011" s="9" t="str">
        <f>LEFT(A2011,2)</f>
        <v>10</v>
      </c>
      <c r="Y2011" s="9" t="str">
        <f>RIGHT(A2011,3)</f>
        <v>262</v>
      </c>
      <c r="Z2011" s="9" t="str">
        <f t="shared" si="286"/>
        <v>s</v>
      </c>
      <c r="AA2011" s="9" t="str">
        <f t="shared" si="287"/>
        <v>cel</v>
      </c>
    </row>
    <row r="2012" spans="1:27" x14ac:dyDescent="0.25">
      <c r="A2012">
        <v>10275</v>
      </c>
      <c r="B2012">
        <v>41</v>
      </c>
      <c r="C2012">
        <v>81.89</v>
      </c>
      <c r="D2012">
        <v>18</v>
      </c>
      <c r="E2012" s="1">
        <v>41586.007638888892</v>
      </c>
      <c r="F2012" s="1">
        <v>41587.24596064815</v>
      </c>
      <c r="G2012" t="s">
        <v>16</v>
      </c>
      <c r="H2012" t="s">
        <v>296</v>
      </c>
      <c r="I2012" t="s">
        <v>68</v>
      </c>
      <c r="K2012">
        <v>44000</v>
      </c>
      <c r="L2012" t="s">
        <v>26</v>
      </c>
      <c r="M2012" t="s">
        <v>27</v>
      </c>
      <c r="N2012" t="s">
        <v>69</v>
      </c>
      <c r="O2012" t="s">
        <v>70</v>
      </c>
      <c r="P2012" s="14" t="str">
        <f t="shared" si="279"/>
        <v>Janine Labrune</v>
      </c>
      <c r="Q2012" s="14" t="str">
        <f t="shared" si="280"/>
        <v>Janine Labrune</v>
      </c>
      <c r="R2012" t="s">
        <v>33</v>
      </c>
      <c r="S2012" s="7">
        <f t="shared" si="281"/>
        <v>6</v>
      </c>
      <c r="T2012" s="7" t="str">
        <f t="shared" si="282"/>
        <v>Medium</v>
      </c>
      <c r="U2012" s="7" t="str">
        <f t="shared" si="283"/>
        <v>MEDIUM</v>
      </c>
      <c r="V2012" s="7" t="str">
        <f t="shared" si="284"/>
        <v>medium</v>
      </c>
      <c r="W2012" s="7" t="str">
        <f t="shared" si="285"/>
        <v>Medium</v>
      </c>
      <c r="X2012" s="9" t="str">
        <f>LEFT(A2012,2)</f>
        <v>10</v>
      </c>
      <c r="Y2012" s="9" t="str">
        <f>RIGHT(A2012,3)</f>
        <v>275</v>
      </c>
      <c r="Z2012" s="9" t="str">
        <f t="shared" si="286"/>
        <v>s</v>
      </c>
      <c r="AA2012" s="9" t="str">
        <f t="shared" si="287"/>
        <v>ppe</v>
      </c>
    </row>
    <row r="2013" spans="1:27" x14ac:dyDescent="0.25">
      <c r="A2013">
        <v>10284</v>
      </c>
      <c r="B2013">
        <v>21</v>
      </c>
      <c r="C2013">
        <v>55.96</v>
      </c>
      <c r="D2013">
        <v>10</v>
      </c>
      <c r="E2013" s="1">
        <v>41690.027083333334</v>
      </c>
      <c r="F2013" s="1">
        <v>41692.359907407408</v>
      </c>
      <c r="G2013" t="s">
        <v>16</v>
      </c>
      <c r="H2013" t="s">
        <v>296</v>
      </c>
      <c r="I2013" t="s">
        <v>285</v>
      </c>
      <c r="K2013" t="s">
        <v>286</v>
      </c>
      <c r="L2013" t="s">
        <v>48</v>
      </c>
      <c r="M2013" t="s">
        <v>27</v>
      </c>
      <c r="N2013" t="s">
        <v>287</v>
      </c>
      <c r="O2013" t="s">
        <v>288</v>
      </c>
      <c r="P2013" s="14" t="str">
        <f t="shared" si="279"/>
        <v>Jan Klaeboe</v>
      </c>
      <c r="Q2013" s="14" t="str">
        <f t="shared" si="280"/>
        <v>Jan Klaeboe</v>
      </c>
      <c r="R2013" t="s">
        <v>24</v>
      </c>
      <c r="S2013" s="7">
        <f t="shared" si="281"/>
        <v>5</v>
      </c>
      <c r="T2013" s="7" t="str">
        <f t="shared" si="282"/>
        <v>Small</v>
      </c>
      <c r="U2013" s="7" t="str">
        <f t="shared" si="283"/>
        <v>SMALL</v>
      </c>
      <c r="V2013" s="7" t="str">
        <f t="shared" si="284"/>
        <v>small</v>
      </c>
      <c r="W2013" s="7" t="str">
        <f t="shared" si="285"/>
        <v>Small</v>
      </c>
      <c r="X2013" s="9" t="str">
        <f>LEFT(A2013,2)</f>
        <v>10</v>
      </c>
      <c r="Y2013" s="9" t="str">
        <f>RIGHT(A2013,3)</f>
        <v>284</v>
      </c>
      <c r="Z2013" s="9" t="str">
        <f t="shared" si="286"/>
        <v>s</v>
      </c>
      <c r="AA2013" s="9" t="str">
        <f t="shared" si="287"/>
        <v>ppe</v>
      </c>
    </row>
    <row r="2014" spans="1:27" x14ac:dyDescent="0.25">
      <c r="A2014">
        <v>10296</v>
      </c>
      <c r="B2014">
        <v>32</v>
      </c>
      <c r="C2014">
        <v>71.650000000000006</v>
      </c>
      <c r="D2014">
        <v>6</v>
      </c>
      <c r="E2014" s="1">
        <v>41550.045138888891</v>
      </c>
      <c r="F2014" s="1">
        <v>41552.286620370367</v>
      </c>
      <c r="G2014" t="s">
        <v>16</v>
      </c>
      <c r="H2014" t="s">
        <v>296</v>
      </c>
      <c r="I2014" t="s">
        <v>299</v>
      </c>
      <c r="K2014">
        <v>80686</v>
      </c>
      <c r="L2014" t="s">
        <v>241</v>
      </c>
      <c r="M2014" t="s">
        <v>27</v>
      </c>
      <c r="N2014" t="s">
        <v>300</v>
      </c>
      <c r="O2014" t="s">
        <v>61</v>
      </c>
      <c r="P2014" s="14" t="str">
        <f t="shared" si="279"/>
        <v>Michael Donnermeyer</v>
      </c>
      <c r="Q2014" s="14" t="str">
        <f t="shared" si="280"/>
        <v>Michael Donnermeyer</v>
      </c>
      <c r="R2014" t="s">
        <v>24</v>
      </c>
      <c r="S2014" s="7">
        <f t="shared" si="281"/>
        <v>5</v>
      </c>
      <c r="T2014" s="7" t="str">
        <f t="shared" si="282"/>
        <v>Small</v>
      </c>
      <c r="U2014" s="7" t="str">
        <f t="shared" si="283"/>
        <v>SMALL</v>
      </c>
      <c r="V2014" s="7" t="str">
        <f t="shared" si="284"/>
        <v>small</v>
      </c>
      <c r="W2014" s="7" t="str">
        <f t="shared" si="285"/>
        <v>Small</v>
      </c>
      <c r="X2014" s="9" t="str">
        <f>LEFT(A2014,2)</f>
        <v>10</v>
      </c>
      <c r="Y2014" s="9" t="str">
        <f>RIGHT(A2014,3)</f>
        <v>296</v>
      </c>
      <c r="Z2014" s="9" t="str">
        <f t="shared" si="286"/>
        <v>s</v>
      </c>
      <c r="AA2014" s="9" t="str">
        <f t="shared" si="287"/>
        <v>ppe</v>
      </c>
    </row>
    <row r="2015" spans="1:27" x14ac:dyDescent="0.25">
      <c r="A2015">
        <v>10308</v>
      </c>
      <c r="B2015">
        <v>43</v>
      </c>
      <c r="C2015">
        <v>76.430000000000007</v>
      </c>
      <c r="D2015">
        <v>16</v>
      </c>
      <c r="E2015" s="1">
        <v>42805.936805555553</v>
      </c>
      <c r="F2015" s="1">
        <v>42806.405682870369</v>
      </c>
      <c r="G2015" t="s">
        <v>16</v>
      </c>
      <c r="H2015" t="s">
        <v>296</v>
      </c>
      <c r="I2015" t="s">
        <v>179</v>
      </c>
      <c r="J2015" t="s">
        <v>19</v>
      </c>
      <c r="K2015">
        <v>24067</v>
      </c>
      <c r="L2015" t="s">
        <v>20</v>
      </c>
      <c r="M2015" t="s">
        <v>21</v>
      </c>
      <c r="N2015" t="s">
        <v>60</v>
      </c>
      <c r="O2015" t="s">
        <v>138</v>
      </c>
      <c r="P2015" s="14" t="str">
        <f t="shared" si="279"/>
        <v>Steve Frick</v>
      </c>
      <c r="Q2015" s="14" t="str">
        <f t="shared" si="280"/>
        <v>Steve Frick</v>
      </c>
      <c r="R2015" t="s">
        <v>33</v>
      </c>
      <c r="S2015" s="7">
        <f t="shared" si="281"/>
        <v>6</v>
      </c>
      <c r="T2015" s="7" t="str">
        <f t="shared" si="282"/>
        <v>Medium</v>
      </c>
      <c r="U2015" s="7" t="str">
        <f t="shared" si="283"/>
        <v>MEDIUM</v>
      </c>
      <c r="V2015" s="7" t="str">
        <f t="shared" si="284"/>
        <v>medium</v>
      </c>
      <c r="W2015" s="7" t="str">
        <f t="shared" si="285"/>
        <v>Medium</v>
      </c>
      <c r="X2015" s="9" t="str">
        <f>LEFT(A2015,2)</f>
        <v>10</v>
      </c>
      <c r="Y2015" s="9" t="str">
        <f>RIGHT(A2015,3)</f>
        <v>308</v>
      </c>
      <c r="Z2015" s="9" t="str">
        <f t="shared" si="286"/>
        <v>s</v>
      </c>
      <c r="AA2015" s="9" t="str">
        <f t="shared" si="287"/>
        <v>ppe</v>
      </c>
    </row>
    <row r="2016" spans="1:27" x14ac:dyDescent="0.25">
      <c r="A2016">
        <v>10316</v>
      </c>
      <c r="B2016">
        <v>30</v>
      </c>
      <c r="C2016">
        <v>77.790000000000006</v>
      </c>
      <c r="D2016">
        <v>8</v>
      </c>
      <c r="E2016" s="1">
        <v>42352.070833333331</v>
      </c>
      <c r="F2016" s="1">
        <v>42353.166180555556</v>
      </c>
      <c r="G2016" t="s">
        <v>16</v>
      </c>
      <c r="H2016" t="s">
        <v>296</v>
      </c>
      <c r="I2016" t="s">
        <v>212</v>
      </c>
      <c r="J2016" t="s">
        <v>213</v>
      </c>
      <c r="K2016" t="s">
        <v>214</v>
      </c>
      <c r="L2016" t="s">
        <v>99</v>
      </c>
      <c r="M2016" t="s">
        <v>27</v>
      </c>
      <c r="N2016" t="s">
        <v>215</v>
      </c>
      <c r="O2016" t="s">
        <v>216</v>
      </c>
      <c r="P2016" s="14" t="str">
        <f t="shared" si="279"/>
        <v>Helen Bennett</v>
      </c>
      <c r="Q2016" s="14" t="str">
        <f t="shared" si="280"/>
        <v>Helen Bennett</v>
      </c>
      <c r="R2016" t="s">
        <v>24</v>
      </c>
      <c r="S2016" s="7">
        <f t="shared" si="281"/>
        <v>5</v>
      </c>
      <c r="T2016" s="7" t="str">
        <f t="shared" si="282"/>
        <v>Small</v>
      </c>
      <c r="U2016" s="7" t="str">
        <f t="shared" si="283"/>
        <v>SMALL</v>
      </c>
      <c r="V2016" s="7" t="str">
        <f t="shared" si="284"/>
        <v>small</v>
      </c>
      <c r="W2016" s="7" t="str">
        <f t="shared" si="285"/>
        <v>Small</v>
      </c>
      <c r="X2016" s="9" t="str">
        <f>LEFT(A2016,2)</f>
        <v>10</v>
      </c>
      <c r="Y2016" s="9" t="str">
        <f>RIGHT(A2016,3)</f>
        <v>316</v>
      </c>
      <c r="Z2016" s="9" t="str">
        <f t="shared" si="286"/>
        <v>s</v>
      </c>
      <c r="AA2016" s="9" t="str">
        <f t="shared" si="287"/>
        <v>ppe</v>
      </c>
    </row>
    <row r="2017" spans="1:27" x14ac:dyDescent="0.25">
      <c r="A2017">
        <v>10328</v>
      </c>
      <c r="B2017">
        <v>35</v>
      </c>
      <c r="C2017">
        <v>76.430000000000007</v>
      </c>
      <c r="D2017">
        <v>3</v>
      </c>
      <c r="E2017" s="1">
        <v>41349.967361111114</v>
      </c>
      <c r="F2017" s="1">
        <v>41351.879780092589</v>
      </c>
      <c r="G2017" t="s">
        <v>16</v>
      </c>
      <c r="H2017" t="s">
        <v>296</v>
      </c>
      <c r="I2017" t="s">
        <v>290</v>
      </c>
      <c r="K2017">
        <v>24100</v>
      </c>
      <c r="L2017" t="s">
        <v>148</v>
      </c>
      <c r="M2017" t="s">
        <v>27</v>
      </c>
      <c r="N2017" t="s">
        <v>291</v>
      </c>
      <c r="O2017" t="s">
        <v>292</v>
      </c>
      <c r="P2017" s="14" t="str">
        <f t="shared" si="279"/>
        <v>Giovanni Rovelli</v>
      </c>
      <c r="Q2017" s="14" t="str">
        <f t="shared" si="280"/>
        <v>Giovanni Rovelli</v>
      </c>
      <c r="R2017" t="s">
        <v>24</v>
      </c>
      <c r="S2017" s="7">
        <f t="shared" si="281"/>
        <v>5</v>
      </c>
      <c r="T2017" s="7" t="str">
        <f t="shared" si="282"/>
        <v>Small</v>
      </c>
      <c r="U2017" s="7" t="str">
        <f t="shared" si="283"/>
        <v>SMALL</v>
      </c>
      <c r="V2017" s="7" t="str">
        <f t="shared" si="284"/>
        <v>small</v>
      </c>
      <c r="W2017" s="7" t="str">
        <f t="shared" si="285"/>
        <v>Small</v>
      </c>
      <c r="X2017" s="9" t="str">
        <f>LEFT(A2017,2)</f>
        <v>10</v>
      </c>
      <c r="Y2017" s="9" t="str">
        <f>RIGHT(A2017,3)</f>
        <v>328</v>
      </c>
      <c r="Z2017" s="9" t="str">
        <f t="shared" si="286"/>
        <v>s</v>
      </c>
      <c r="AA2017" s="9" t="str">
        <f t="shared" si="287"/>
        <v>ppe</v>
      </c>
    </row>
    <row r="2018" spans="1:27" x14ac:dyDescent="0.25">
      <c r="A2018">
        <v>10339</v>
      </c>
      <c r="B2018">
        <v>45</v>
      </c>
      <c r="C2018">
        <v>96.92</v>
      </c>
      <c r="D2018">
        <v>11</v>
      </c>
      <c r="E2018" s="1">
        <v>42331.952777777777</v>
      </c>
      <c r="F2018" s="1">
        <v>42333.214988425927</v>
      </c>
      <c r="G2018" t="s">
        <v>16</v>
      </c>
      <c r="H2018" t="s">
        <v>296</v>
      </c>
      <c r="I2018" t="s">
        <v>142</v>
      </c>
      <c r="J2018" t="s">
        <v>143</v>
      </c>
      <c r="K2018" t="s">
        <v>144</v>
      </c>
      <c r="L2018" t="s">
        <v>116</v>
      </c>
      <c r="M2018" t="s">
        <v>116</v>
      </c>
      <c r="N2018" t="s">
        <v>145</v>
      </c>
      <c r="O2018" t="s">
        <v>146</v>
      </c>
      <c r="P2018" s="14" t="str">
        <f t="shared" si="279"/>
        <v>Akiko Shimamura</v>
      </c>
      <c r="Q2018" s="14" t="str">
        <f t="shared" si="280"/>
        <v>Akiko Shimamura</v>
      </c>
      <c r="R2018" t="s">
        <v>33</v>
      </c>
      <c r="S2018" s="7">
        <f t="shared" si="281"/>
        <v>6</v>
      </c>
      <c r="T2018" s="7" t="str">
        <f t="shared" si="282"/>
        <v>Medium</v>
      </c>
      <c r="U2018" s="7" t="str">
        <f t="shared" si="283"/>
        <v>MEDIUM</v>
      </c>
      <c r="V2018" s="7" t="str">
        <f t="shared" si="284"/>
        <v>medium</v>
      </c>
      <c r="W2018" s="7" t="str">
        <f t="shared" si="285"/>
        <v>Medium</v>
      </c>
      <c r="X2018" s="9" t="str">
        <f>LEFT(A2018,2)</f>
        <v>10</v>
      </c>
      <c r="Y2018" s="9" t="str">
        <f>RIGHT(A2018,3)</f>
        <v>339</v>
      </c>
      <c r="Z2018" s="9" t="str">
        <f t="shared" si="286"/>
        <v>s</v>
      </c>
      <c r="AA2018" s="9" t="str">
        <f t="shared" si="287"/>
        <v>ppe</v>
      </c>
    </row>
    <row r="2019" spans="1:27" x14ac:dyDescent="0.25">
      <c r="A2019">
        <v>10351</v>
      </c>
      <c r="B2019">
        <v>34</v>
      </c>
      <c r="C2019">
        <v>59.37</v>
      </c>
      <c r="D2019">
        <v>3</v>
      </c>
      <c r="E2019" s="1">
        <v>41724.042361111111</v>
      </c>
      <c r="F2019" s="1">
        <v>41726.532638888886</v>
      </c>
      <c r="G2019" t="s">
        <v>16</v>
      </c>
      <c r="H2019" t="s">
        <v>296</v>
      </c>
      <c r="I2019" t="s">
        <v>184</v>
      </c>
      <c r="K2019" t="s">
        <v>185</v>
      </c>
      <c r="L2019" t="s">
        <v>99</v>
      </c>
      <c r="M2019" t="s">
        <v>27</v>
      </c>
      <c r="N2019" t="s">
        <v>39</v>
      </c>
      <c r="O2019" t="s">
        <v>186</v>
      </c>
      <c r="P2019" s="14" t="str">
        <f t="shared" si="279"/>
        <v>Ann Brown</v>
      </c>
      <c r="Q2019" s="14" t="str">
        <f t="shared" si="280"/>
        <v>Ann Brown</v>
      </c>
      <c r="R2019" t="s">
        <v>24</v>
      </c>
      <c r="S2019" s="7">
        <f t="shared" si="281"/>
        <v>5</v>
      </c>
      <c r="T2019" s="7" t="str">
        <f t="shared" si="282"/>
        <v>Small</v>
      </c>
      <c r="U2019" s="7" t="str">
        <f t="shared" si="283"/>
        <v>SMALL</v>
      </c>
      <c r="V2019" s="7" t="str">
        <f t="shared" si="284"/>
        <v>small</v>
      </c>
      <c r="W2019" s="7" t="str">
        <f t="shared" si="285"/>
        <v>Small</v>
      </c>
      <c r="X2019" s="9" t="str">
        <f>LEFT(A2019,2)</f>
        <v>10</v>
      </c>
      <c r="Y2019" s="9" t="str">
        <f>RIGHT(A2019,3)</f>
        <v>351</v>
      </c>
      <c r="Z2019" s="9" t="str">
        <f t="shared" si="286"/>
        <v>s</v>
      </c>
      <c r="AA2019" s="9" t="str">
        <f t="shared" si="287"/>
        <v>ppe</v>
      </c>
    </row>
    <row r="2020" spans="1:27" x14ac:dyDescent="0.25">
      <c r="A2020">
        <v>10361</v>
      </c>
      <c r="B2020">
        <v>26</v>
      </c>
      <c r="C2020">
        <v>100</v>
      </c>
      <c r="D2020">
        <v>7</v>
      </c>
      <c r="E2020" s="1">
        <v>42584.939583333333</v>
      </c>
      <c r="F2020" s="1">
        <v>42585.50640046296</v>
      </c>
      <c r="G2020" t="s">
        <v>16</v>
      </c>
      <c r="H2020" t="s">
        <v>296</v>
      </c>
      <c r="I2020" t="s">
        <v>90</v>
      </c>
      <c r="J2020" t="s">
        <v>91</v>
      </c>
      <c r="K2020">
        <v>2067</v>
      </c>
      <c r="L2020" t="s">
        <v>56</v>
      </c>
      <c r="M2020" t="s">
        <v>57</v>
      </c>
      <c r="N2020" t="s">
        <v>92</v>
      </c>
      <c r="O2020" t="s">
        <v>93</v>
      </c>
      <c r="P2020" s="14" t="str">
        <f t="shared" si="279"/>
        <v>Adrian Huxley</v>
      </c>
      <c r="Q2020" s="14" t="str">
        <f t="shared" si="280"/>
        <v>Adrian Huxley</v>
      </c>
      <c r="R2020" t="s">
        <v>33</v>
      </c>
      <c r="S2020" s="7">
        <f t="shared" si="281"/>
        <v>6</v>
      </c>
      <c r="T2020" s="7" t="str">
        <f t="shared" si="282"/>
        <v>Medium</v>
      </c>
      <c r="U2020" s="7" t="str">
        <f t="shared" si="283"/>
        <v>MEDIUM</v>
      </c>
      <c r="V2020" s="7" t="str">
        <f t="shared" si="284"/>
        <v>medium</v>
      </c>
      <c r="W2020" s="7" t="str">
        <f t="shared" si="285"/>
        <v>Medium</v>
      </c>
      <c r="X2020" s="9" t="str">
        <f>LEFT(A2020,2)</f>
        <v>10</v>
      </c>
      <c r="Y2020" s="9" t="str">
        <f>RIGHT(A2020,3)</f>
        <v>361</v>
      </c>
      <c r="Z2020" s="9" t="str">
        <f t="shared" si="286"/>
        <v>s</v>
      </c>
      <c r="AA2020" s="9" t="str">
        <f t="shared" si="287"/>
        <v>ppe</v>
      </c>
    </row>
    <row r="2021" spans="1:27" x14ac:dyDescent="0.25">
      <c r="A2021">
        <v>10373</v>
      </c>
      <c r="B2021">
        <v>39</v>
      </c>
      <c r="C2021">
        <v>73</v>
      </c>
      <c r="D2021">
        <v>13</v>
      </c>
      <c r="E2021" s="1">
        <v>41836.969444444447</v>
      </c>
      <c r="F2021" s="1">
        <v>41837.973761574074</v>
      </c>
      <c r="G2021" t="s">
        <v>16</v>
      </c>
      <c r="H2021" t="s">
        <v>296</v>
      </c>
      <c r="I2021" t="s">
        <v>217</v>
      </c>
      <c r="K2021">
        <v>90110</v>
      </c>
      <c r="L2021" t="s">
        <v>76</v>
      </c>
      <c r="M2021" t="s">
        <v>27</v>
      </c>
      <c r="N2021" t="s">
        <v>218</v>
      </c>
      <c r="O2021" t="s">
        <v>219</v>
      </c>
      <c r="P2021" s="14" t="str">
        <f t="shared" si="279"/>
        <v>Pirkko Koskitalo</v>
      </c>
      <c r="Q2021" s="14" t="str">
        <f t="shared" si="280"/>
        <v>Pirkko Koskitalo</v>
      </c>
      <c r="R2021" t="s">
        <v>24</v>
      </c>
      <c r="S2021" s="7">
        <f t="shared" si="281"/>
        <v>5</v>
      </c>
      <c r="T2021" s="7" t="str">
        <f t="shared" si="282"/>
        <v>Small</v>
      </c>
      <c r="U2021" s="7" t="str">
        <f t="shared" si="283"/>
        <v>SMALL</v>
      </c>
      <c r="V2021" s="7" t="str">
        <f t="shared" si="284"/>
        <v>small</v>
      </c>
      <c r="W2021" s="7" t="str">
        <f t="shared" si="285"/>
        <v>Small</v>
      </c>
      <c r="X2021" s="9" t="str">
        <f>LEFT(A2021,2)</f>
        <v>10</v>
      </c>
      <c r="Y2021" s="9" t="str">
        <f>RIGHT(A2021,3)</f>
        <v>373</v>
      </c>
      <c r="Z2021" s="9" t="str">
        <f t="shared" si="286"/>
        <v>s</v>
      </c>
      <c r="AA2021" s="9" t="str">
        <f t="shared" si="287"/>
        <v>ppe</v>
      </c>
    </row>
    <row r="2022" spans="1:27" x14ac:dyDescent="0.25">
      <c r="A2022">
        <v>10386</v>
      </c>
      <c r="B2022">
        <v>41</v>
      </c>
      <c r="C2022">
        <v>73.319999999999993</v>
      </c>
      <c r="D2022">
        <v>12</v>
      </c>
      <c r="E2022" s="1">
        <v>41901.008333333331</v>
      </c>
      <c r="F2022" s="1">
        <v>41901.238969907405</v>
      </c>
      <c r="G2022" t="s">
        <v>225</v>
      </c>
      <c r="H2022" t="s">
        <v>296</v>
      </c>
      <c r="I2022" t="s">
        <v>103</v>
      </c>
      <c r="K2022">
        <v>28034</v>
      </c>
      <c r="L2022" t="s">
        <v>104</v>
      </c>
      <c r="M2022" t="s">
        <v>27</v>
      </c>
      <c r="N2022" t="s">
        <v>105</v>
      </c>
      <c r="O2022" t="s">
        <v>106</v>
      </c>
      <c r="P2022" s="14" t="str">
        <f t="shared" si="279"/>
        <v>Diego Freyre</v>
      </c>
      <c r="Q2022" s="14" t="str">
        <f t="shared" si="280"/>
        <v>Diego Freyre</v>
      </c>
      <c r="R2022" t="s">
        <v>33</v>
      </c>
      <c r="S2022" s="7">
        <f t="shared" si="281"/>
        <v>6</v>
      </c>
      <c r="T2022" s="7" t="str">
        <f t="shared" si="282"/>
        <v>Medium</v>
      </c>
      <c r="U2022" s="7" t="str">
        <f t="shared" si="283"/>
        <v>MEDIUM</v>
      </c>
      <c r="V2022" s="7" t="str">
        <f t="shared" si="284"/>
        <v>medium</v>
      </c>
      <c r="W2022" s="7" t="str">
        <f t="shared" si="285"/>
        <v>Medium</v>
      </c>
      <c r="X2022" s="9" t="str">
        <f>LEFT(A2022,2)</f>
        <v>10</v>
      </c>
      <c r="Y2022" s="9" t="str">
        <f>RIGHT(A2022,3)</f>
        <v>386</v>
      </c>
      <c r="Z2022" s="9" t="str">
        <f t="shared" si="286"/>
        <v>s</v>
      </c>
      <c r="AA2022" s="9" t="str">
        <f t="shared" si="287"/>
        <v>olv</v>
      </c>
    </row>
    <row r="2023" spans="1:27" x14ac:dyDescent="0.25">
      <c r="A2023">
        <v>10398</v>
      </c>
      <c r="B2023">
        <v>41</v>
      </c>
      <c r="C2023">
        <v>68.239999999999995</v>
      </c>
      <c r="D2023">
        <v>2</v>
      </c>
      <c r="E2023" s="1">
        <v>41844.011805555558</v>
      </c>
      <c r="F2023" s="1">
        <v>41846.308969907404</v>
      </c>
      <c r="G2023" t="s">
        <v>16</v>
      </c>
      <c r="H2023" t="s">
        <v>296</v>
      </c>
      <c r="I2023" t="s">
        <v>25</v>
      </c>
      <c r="K2023">
        <v>51100</v>
      </c>
      <c r="L2023" t="s">
        <v>26</v>
      </c>
      <c r="M2023" t="s">
        <v>27</v>
      </c>
      <c r="N2023" t="s">
        <v>28</v>
      </c>
      <c r="O2023" t="s">
        <v>29</v>
      </c>
      <c r="P2023" s="14" t="str">
        <f t="shared" si="279"/>
        <v>Paul Henriot</v>
      </c>
      <c r="Q2023" s="14" t="str">
        <f t="shared" si="280"/>
        <v>Paul Henriot</v>
      </c>
      <c r="R2023" t="s">
        <v>24</v>
      </c>
      <c r="S2023" s="7">
        <f t="shared" si="281"/>
        <v>5</v>
      </c>
      <c r="T2023" s="7" t="str">
        <f t="shared" si="282"/>
        <v>Small</v>
      </c>
      <c r="U2023" s="7" t="str">
        <f t="shared" si="283"/>
        <v>SMALL</v>
      </c>
      <c r="V2023" s="7" t="str">
        <f t="shared" si="284"/>
        <v>small</v>
      </c>
      <c r="W2023" s="7" t="str">
        <f t="shared" si="285"/>
        <v>Small</v>
      </c>
      <c r="X2023" s="9" t="str">
        <f>LEFT(A2023,2)</f>
        <v>10</v>
      </c>
      <c r="Y2023" s="9" t="str">
        <f>RIGHT(A2023,3)</f>
        <v>398</v>
      </c>
      <c r="Z2023" s="9" t="str">
        <f t="shared" si="286"/>
        <v>s</v>
      </c>
      <c r="AA2023" s="9" t="str">
        <f t="shared" si="287"/>
        <v>ppe</v>
      </c>
    </row>
    <row r="2024" spans="1:27" x14ac:dyDescent="0.25">
      <c r="A2024">
        <v>10401</v>
      </c>
      <c r="B2024">
        <v>64</v>
      </c>
      <c r="C2024">
        <v>60.05</v>
      </c>
      <c r="D2024">
        <v>12</v>
      </c>
      <c r="E2024" s="1">
        <v>42157.023611111108</v>
      </c>
      <c r="F2024" s="1">
        <v>42159.272777777776</v>
      </c>
      <c r="G2024" t="s">
        <v>222</v>
      </c>
      <c r="H2024" t="s">
        <v>296</v>
      </c>
      <c r="I2024" t="s">
        <v>62</v>
      </c>
      <c r="J2024" t="s">
        <v>63</v>
      </c>
      <c r="K2024">
        <v>94019</v>
      </c>
      <c r="L2024" t="s">
        <v>20</v>
      </c>
      <c r="M2024" t="s">
        <v>21</v>
      </c>
      <c r="N2024" t="s">
        <v>39</v>
      </c>
      <c r="O2024" t="s">
        <v>64</v>
      </c>
      <c r="P2024" s="14" t="str">
        <f t="shared" si="279"/>
        <v>William Brown</v>
      </c>
      <c r="Q2024" s="14" t="str">
        <f t="shared" si="280"/>
        <v>William Brown</v>
      </c>
      <c r="R2024" t="s">
        <v>33</v>
      </c>
      <c r="S2024" s="7">
        <f t="shared" si="281"/>
        <v>6</v>
      </c>
      <c r="T2024" s="7" t="str">
        <f t="shared" si="282"/>
        <v>Medium</v>
      </c>
      <c r="U2024" s="7" t="str">
        <f t="shared" si="283"/>
        <v>MEDIUM</v>
      </c>
      <c r="V2024" s="7" t="str">
        <f t="shared" si="284"/>
        <v>medium</v>
      </c>
      <c r="W2024" s="7" t="str">
        <f t="shared" si="285"/>
        <v>Medium</v>
      </c>
      <c r="X2024" s="9" t="str">
        <f>LEFT(A2024,2)</f>
        <v>10</v>
      </c>
      <c r="Y2024" s="9" t="str">
        <f>RIGHT(A2024,3)</f>
        <v>401</v>
      </c>
      <c r="Z2024" s="9" t="str">
        <f t="shared" si="286"/>
        <v>s</v>
      </c>
      <c r="AA2024" s="9" t="str">
        <f t="shared" si="287"/>
        <v>Hol</v>
      </c>
    </row>
    <row r="2025" spans="1:27" x14ac:dyDescent="0.25">
      <c r="A2025">
        <v>10416</v>
      </c>
      <c r="B2025">
        <v>18</v>
      </c>
      <c r="C2025">
        <v>75.06</v>
      </c>
      <c r="D2025">
        <v>13</v>
      </c>
      <c r="E2025" s="1">
        <v>41755.004166666666</v>
      </c>
      <c r="F2025" s="1">
        <v>41756.434166666666</v>
      </c>
      <c r="G2025" t="s">
        <v>16</v>
      </c>
      <c r="H2025" t="s">
        <v>296</v>
      </c>
      <c r="I2025" t="s">
        <v>247</v>
      </c>
      <c r="K2025">
        <v>42100</v>
      </c>
      <c r="L2025" t="s">
        <v>148</v>
      </c>
      <c r="M2025" t="s">
        <v>27</v>
      </c>
      <c r="N2025" t="s">
        <v>248</v>
      </c>
      <c r="O2025" t="s">
        <v>249</v>
      </c>
      <c r="P2025" s="14" t="str">
        <f t="shared" si="279"/>
        <v>Maurizio Moroni</v>
      </c>
      <c r="Q2025" s="14" t="str">
        <f t="shared" si="280"/>
        <v>Maurizio Moroni</v>
      </c>
      <c r="R2025" t="s">
        <v>24</v>
      </c>
      <c r="S2025" s="7">
        <f t="shared" si="281"/>
        <v>5</v>
      </c>
      <c r="T2025" s="7" t="str">
        <f t="shared" si="282"/>
        <v>Small</v>
      </c>
      <c r="U2025" s="7" t="str">
        <f t="shared" si="283"/>
        <v>SMALL</v>
      </c>
      <c r="V2025" s="7" t="str">
        <f t="shared" si="284"/>
        <v>small</v>
      </c>
      <c r="W2025" s="7" t="str">
        <f t="shared" si="285"/>
        <v>Small</v>
      </c>
      <c r="X2025" s="9" t="str">
        <f>LEFT(A2025,2)</f>
        <v>10</v>
      </c>
      <c r="Y2025" s="9" t="str">
        <f>RIGHT(A2025,3)</f>
        <v>416</v>
      </c>
      <c r="Z2025" s="9" t="str">
        <f t="shared" si="286"/>
        <v>s</v>
      </c>
      <c r="AA2025" s="9" t="str">
        <f t="shared" si="287"/>
        <v>ppe</v>
      </c>
    </row>
    <row r="2026" spans="1:27" x14ac:dyDescent="0.25">
      <c r="A2026">
        <v>10100</v>
      </c>
      <c r="B2026">
        <v>49</v>
      </c>
      <c r="C2026">
        <v>34.47</v>
      </c>
      <c r="D2026">
        <v>1</v>
      </c>
      <c r="E2026" s="1">
        <v>41399.083333333336</v>
      </c>
      <c r="F2026" s="1">
        <v>41400.501562500001</v>
      </c>
      <c r="G2026" t="s">
        <v>16</v>
      </c>
      <c r="H2026" t="s">
        <v>289</v>
      </c>
      <c r="I2026" t="s">
        <v>159</v>
      </c>
      <c r="J2026" t="s">
        <v>160</v>
      </c>
      <c r="K2026">
        <v>62005</v>
      </c>
      <c r="L2026" t="s">
        <v>20</v>
      </c>
      <c r="M2026" t="s">
        <v>21</v>
      </c>
      <c r="N2026" t="s">
        <v>36</v>
      </c>
      <c r="O2026" t="s">
        <v>158</v>
      </c>
      <c r="P2026" s="14" t="str">
        <f t="shared" si="279"/>
        <v>Valarie Young</v>
      </c>
      <c r="Q2026" s="14" t="str">
        <f t="shared" si="280"/>
        <v>Valarie Young</v>
      </c>
      <c r="R2026" t="s">
        <v>24</v>
      </c>
      <c r="S2026" s="7">
        <f t="shared" si="281"/>
        <v>5</v>
      </c>
      <c r="T2026" s="7" t="str">
        <f t="shared" si="282"/>
        <v>Small</v>
      </c>
      <c r="U2026" s="7" t="str">
        <f t="shared" si="283"/>
        <v>SMALL</v>
      </c>
      <c r="V2026" s="7" t="str">
        <f t="shared" si="284"/>
        <v>small</v>
      </c>
      <c r="W2026" s="7" t="str">
        <f t="shared" si="285"/>
        <v>Small</v>
      </c>
      <c r="X2026" s="9" t="str">
        <f>LEFT(A2026,2)</f>
        <v>10</v>
      </c>
      <c r="Y2026" s="9" t="str">
        <f>RIGHT(A2026,3)</f>
        <v>100</v>
      </c>
      <c r="Z2026" s="9" t="str">
        <f t="shared" si="286"/>
        <v>ge Car</v>
      </c>
      <c r="AA2026" s="9" t="str">
        <f t="shared" si="287"/>
        <v>ppe</v>
      </c>
    </row>
    <row r="2027" spans="1:27" x14ac:dyDescent="0.25">
      <c r="A2027">
        <v>10110</v>
      </c>
      <c r="B2027">
        <v>48</v>
      </c>
      <c r="C2027">
        <v>34.47</v>
      </c>
      <c r="D2027">
        <v>5</v>
      </c>
      <c r="E2027" s="1">
        <v>42009.042361111111</v>
      </c>
      <c r="F2027" s="1">
        <v>42010.40552083333</v>
      </c>
      <c r="G2027" t="s">
        <v>16</v>
      </c>
      <c r="H2027" t="s">
        <v>289</v>
      </c>
      <c r="I2027" t="s">
        <v>265</v>
      </c>
      <c r="K2027" t="s">
        <v>266</v>
      </c>
      <c r="L2027" t="s">
        <v>99</v>
      </c>
      <c r="M2027" t="s">
        <v>27</v>
      </c>
      <c r="N2027" t="s">
        <v>267</v>
      </c>
      <c r="O2027" t="s">
        <v>55</v>
      </c>
      <c r="P2027" s="14" t="str">
        <f t="shared" si="279"/>
        <v>Victoria Ashworth</v>
      </c>
      <c r="Q2027" s="14" t="str">
        <f t="shared" si="280"/>
        <v>Victoria Ashworth</v>
      </c>
      <c r="R2027" t="s">
        <v>24</v>
      </c>
      <c r="S2027" s="7">
        <f t="shared" si="281"/>
        <v>5</v>
      </c>
      <c r="T2027" s="7" t="str">
        <f t="shared" si="282"/>
        <v>Small</v>
      </c>
      <c r="U2027" s="7" t="str">
        <f t="shared" si="283"/>
        <v>SMALL</v>
      </c>
      <c r="V2027" s="7" t="str">
        <f t="shared" si="284"/>
        <v>small</v>
      </c>
      <c r="W2027" s="7" t="str">
        <f t="shared" si="285"/>
        <v>Small</v>
      </c>
      <c r="X2027" s="9" t="str">
        <f>LEFT(A2027,2)</f>
        <v>10</v>
      </c>
      <c r="Y2027" s="9" t="str">
        <f>RIGHT(A2027,3)</f>
        <v>110</v>
      </c>
      <c r="Z2027" s="9" t="str">
        <f t="shared" si="286"/>
        <v>ge Car</v>
      </c>
      <c r="AA2027" s="9" t="str">
        <f t="shared" si="287"/>
        <v>ppe</v>
      </c>
    </row>
    <row r="2028" spans="1:27" x14ac:dyDescent="0.25">
      <c r="A2028">
        <v>10124</v>
      </c>
      <c r="B2028">
        <v>46</v>
      </c>
      <c r="C2028">
        <v>33.229999999999997</v>
      </c>
      <c r="D2028">
        <v>4</v>
      </c>
      <c r="E2028" s="1">
        <v>42728.97152777778</v>
      </c>
      <c r="F2028" s="1">
        <v>42730.488125000003</v>
      </c>
      <c r="G2028" t="s">
        <v>16</v>
      </c>
      <c r="H2028" t="s">
        <v>289</v>
      </c>
      <c r="I2028" t="s">
        <v>283</v>
      </c>
      <c r="J2028" t="s">
        <v>284</v>
      </c>
      <c r="K2028">
        <v>83030</v>
      </c>
      <c r="L2028" t="s">
        <v>20</v>
      </c>
      <c r="M2028" t="s">
        <v>21</v>
      </c>
      <c r="N2028" t="s">
        <v>67</v>
      </c>
      <c r="O2028" t="s">
        <v>221</v>
      </c>
      <c r="P2028" s="14" t="str">
        <f t="shared" si="279"/>
        <v>Sue King</v>
      </c>
      <c r="Q2028" s="14" t="str">
        <f t="shared" si="280"/>
        <v>Sue King</v>
      </c>
      <c r="R2028" t="s">
        <v>24</v>
      </c>
      <c r="S2028" s="7">
        <f t="shared" si="281"/>
        <v>5</v>
      </c>
      <c r="T2028" s="7" t="str">
        <f t="shared" si="282"/>
        <v>Small</v>
      </c>
      <c r="U2028" s="7" t="str">
        <f t="shared" si="283"/>
        <v>SMALL</v>
      </c>
      <c r="V2028" s="7" t="str">
        <f t="shared" si="284"/>
        <v>small</v>
      </c>
      <c r="W2028" s="7" t="str">
        <f t="shared" si="285"/>
        <v>Small</v>
      </c>
      <c r="X2028" s="9" t="str">
        <f>LEFT(A2028,2)</f>
        <v>10</v>
      </c>
      <c r="Y2028" s="9" t="str">
        <f>RIGHT(A2028,3)</f>
        <v>124</v>
      </c>
      <c r="Z2028" s="9" t="str">
        <f t="shared" si="286"/>
        <v>ge Car</v>
      </c>
      <c r="AA2028" s="9" t="str">
        <f t="shared" si="287"/>
        <v>ppe</v>
      </c>
    </row>
    <row r="2029" spans="1:27" x14ac:dyDescent="0.25">
      <c r="A2029">
        <v>10149</v>
      </c>
      <c r="B2029">
        <v>26</v>
      </c>
      <c r="C2029">
        <v>38.979999999999997</v>
      </c>
      <c r="D2029">
        <v>9</v>
      </c>
      <c r="E2029" s="1">
        <v>42027.957638888889</v>
      </c>
      <c r="F2029" s="1">
        <v>42028.541481481479</v>
      </c>
      <c r="G2029" t="s">
        <v>16</v>
      </c>
      <c r="H2029" t="s">
        <v>289</v>
      </c>
      <c r="I2029" t="s">
        <v>278</v>
      </c>
      <c r="J2029" t="s">
        <v>35</v>
      </c>
      <c r="K2029">
        <v>94217</v>
      </c>
      <c r="L2029" t="s">
        <v>20</v>
      </c>
      <c r="M2029" t="s">
        <v>21</v>
      </c>
      <c r="N2029" t="s">
        <v>279</v>
      </c>
      <c r="O2029" t="s">
        <v>221</v>
      </c>
      <c r="P2029" s="14" t="str">
        <f t="shared" si="279"/>
        <v>Sue Taylor</v>
      </c>
      <c r="Q2029" s="14" t="str">
        <f t="shared" si="280"/>
        <v>Sue Taylor</v>
      </c>
      <c r="R2029" t="s">
        <v>24</v>
      </c>
      <c r="S2029" s="7">
        <f t="shared" si="281"/>
        <v>5</v>
      </c>
      <c r="T2029" s="7" t="str">
        <f t="shared" si="282"/>
        <v>Small</v>
      </c>
      <c r="U2029" s="7" t="str">
        <f t="shared" si="283"/>
        <v>SMALL</v>
      </c>
      <c r="V2029" s="7" t="str">
        <f t="shared" si="284"/>
        <v>small</v>
      </c>
      <c r="W2029" s="7" t="str">
        <f t="shared" si="285"/>
        <v>Small</v>
      </c>
      <c r="X2029" s="9" t="str">
        <f>LEFT(A2029,2)</f>
        <v>10</v>
      </c>
      <c r="Y2029" s="9" t="str">
        <f>RIGHT(A2029,3)</f>
        <v>149</v>
      </c>
      <c r="Z2029" s="9" t="str">
        <f t="shared" si="286"/>
        <v>ge Car</v>
      </c>
      <c r="AA2029" s="9" t="str">
        <f t="shared" si="287"/>
        <v>ppe</v>
      </c>
    </row>
    <row r="2030" spans="1:27" x14ac:dyDescent="0.25">
      <c r="A2030">
        <v>10162</v>
      </c>
      <c r="B2030">
        <v>37</v>
      </c>
      <c r="C2030">
        <v>38.979999999999997</v>
      </c>
      <c r="D2030">
        <v>7</v>
      </c>
      <c r="E2030" s="1">
        <v>42808.011805555558</v>
      </c>
      <c r="F2030" s="1">
        <v>42809.812418981484</v>
      </c>
      <c r="G2030" t="s">
        <v>16</v>
      </c>
      <c r="H2030" t="s">
        <v>289</v>
      </c>
      <c r="I2030" t="s">
        <v>38</v>
      </c>
      <c r="J2030" t="s">
        <v>35</v>
      </c>
      <c r="L2030" t="s">
        <v>20</v>
      </c>
      <c r="M2030" t="s">
        <v>21</v>
      </c>
      <c r="N2030" t="s">
        <v>39</v>
      </c>
      <c r="O2030" t="s">
        <v>37</v>
      </c>
      <c r="P2030" s="14" t="str">
        <f t="shared" si="279"/>
        <v>Julie Brown</v>
      </c>
      <c r="Q2030" s="14" t="str">
        <f t="shared" si="280"/>
        <v>Julie Brown</v>
      </c>
      <c r="R2030" t="s">
        <v>24</v>
      </c>
      <c r="S2030" s="7">
        <f t="shared" si="281"/>
        <v>5</v>
      </c>
      <c r="T2030" s="7" t="str">
        <f t="shared" si="282"/>
        <v>Small</v>
      </c>
      <c r="U2030" s="7" t="str">
        <f t="shared" si="283"/>
        <v>SMALL</v>
      </c>
      <c r="V2030" s="7" t="str">
        <f t="shared" si="284"/>
        <v>small</v>
      </c>
      <c r="W2030" s="7" t="str">
        <f t="shared" si="285"/>
        <v>Small</v>
      </c>
      <c r="X2030" s="9" t="str">
        <f>LEFT(A2030,2)</f>
        <v>10</v>
      </c>
      <c r="Y2030" s="9" t="str">
        <f>RIGHT(A2030,3)</f>
        <v>162</v>
      </c>
      <c r="Z2030" s="9" t="str">
        <f t="shared" si="286"/>
        <v>ge Car</v>
      </c>
      <c r="AA2030" s="9" t="str">
        <f t="shared" si="287"/>
        <v>ppe</v>
      </c>
    </row>
    <row r="2031" spans="1:27" x14ac:dyDescent="0.25">
      <c r="A2031">
        <v>10173</v>
      </c>
      <c r="B2031">
        <v>35</v>
      </c>
      <c r="C2031">
        <v>33.229999999999997</v>
      </c>
      <c r="D2031">
        <v>11</v>
      </c>
      <c r="E2031" s="1">
        <v>41930.955555555556</v>
      </c>
      <c r="F2031" s="1">
        <v>41932.645046296297</v>
      </c>
      <c r="G2031" t="s">
        <v>16</v>
      </c>
      <c r="H2031" t="s">
        <v>289</v>
      </c>
      <c r="I2031" t="s">
        <v>290</v>
      </c>
      <c r="K2031">
        <v>24100</v>
      </c>
      <c r="L2031" t="s">
        <v>148</v>
      </c>
      <c r="M2031" t="s">
        <v>27</v>
      </c>
      <c r="N2031" t="s">
        <v>291</v>
      </c>
      <c r="O2031" t="s">
        <v>292</v>
      </c>
      <c r="P2031" s="14" t="str">
        <f t="shared" si="279"/>
        <v>Giovanni Rovelli</v>
      </c>
      <c r="Q2031" s="14" t="str">
        <f t="shared" si="280"/>
        <v>Giovanni Rovelli</v>
      </c>
      <c r="R2031" t="s">
        <v>24</v>
      </c>
      <c r="S2031" s="7">
        <f t="shared" si="281"/>
        <v>5</v>
      </c>
      <c r="T2031" s="7" t="str">
        <f t="shared" si="282"/>
        <v>Small</v>
      </c>
      <c r="U2031" s="7" t="str">
        <f t="shared" si="283"/>
        <v>SMALL</v>
      </c>
      <c r="V2031" s="7" t="str">
        <f t="shared" si="284"/>
        <v>small</v>
      </c>
      <c r="W2031" s="7" t="str">
        <f t="shared" si="285"/>
        <v>Small</v>
      </c>
      <c r="X2031" s="9" t="str">
        <f>LEFT(A2031,2)</f>
        <v>10</v>
      </c>
      <c r="Y2031" s="9" t="str">
        <f>RIGHT(A2031,3)</f>
        <v>173</v>
      </c>
      <c r="Z2031" s="9" t="str">
        <f t="shared" si="286"/>
        <v>ge Car</v>
      </c>
      <c r="AA2031" s="9" t="str">
        <f t="shared" si="287"/>
        <v>ppe</v>
      </c>
    </row>
    <row r="2032" spans="1:27" x14ac:dyDescent="0.25">
      <c r="A2032">
        <v>10182</v>
      </c>
      <c r="B2032">
        <v>23</v>
      </c>
      <c r="C2032">
        <v>42.26</v>
      </c>
      <c r="D2032">
        <v>8</v>
      </c>
      <c r="E2032" s="1">
        <v>41496.972222222219</v>
      </c>
      <c r="F2032" s="1">
        <v>41499.168020833335</v>
      </c>
      <c r="G2032" t="s">
        <v>16</v>
      </c>
      <c r="H2032" t="s">
        <v>289</v>
      </c>
      <c r="I2032" t="s">
        <v>156</v>
      </c>
      <c r="J2032" t="s">
        <v>35</v>
      </c>
      <c r="K2032">
        <v>97562</v>
      </c>
      <c r="L2032" t="s">
        <v>20</v>
      </c>
      <c r="M2032" t="s">
        <v>21</v>
      </c>
      <c r="N2032" t="s">
        <v>157</v>
      </c>
      <c r="O2032" t="s">
        <v>158</v>
      </c>
      <c r="P2032" s="14" t="str">
        <f t="shared" si="279"/>
        <v>Valarie Nelson</v>
      </c>
      <c r="Q2032" s="14" t="str">
        <f t="shared" si="280"/>
        <v>Valarie Nelson</v>
      </c>
      <c r="R2032" t="s">
        <v>24</v>
      </c>
      <c r="S2032" s="7">
        <f t="shared" si="281"/>
        <v>5</v>
      </c>
      <c r="T2032" s="7" t="str">
        <f t="shared" si="282"/>
        <v>Small</v>
      </c>
      <c r="U2032" s="7" t="str">
        <f t="shared" si="283"/>
        <v>SMALL</v>
      </c>
      <c r="V2032" s="7" t="str">
        <f t="shared" si="284"/>
        <v>small</v>
      </c>
      <c r="W2032" s="7" t="str">
        <f t="shared" si="285"/>
        <v>Small</v>
      </c>
      <c r="X2032" s="9" t="str">
        <f>LEFT(A2032,2)</f>
        <v>10</v>
      </c>
      <c r="Y2032" s="9" t="str">
        <f>RIGHT(A2032,3)</f>
        <v>182</v>
      </c>
      <c r="Z2032" s="9" t="str">
        <f t="shared" si="286"/>
        <v>ge Car</v>
      </c>
      <c r="AA2032" s="9" t="str">
        <f t="shared" si="287"/>
        <v>ppe</v>
      </c>
    </row>
    <row r="2033" spans="1:27" x14ac:dyDescent="0.25">
      <c r="A2033">
        <v>10193</v>
      </c>
      <c r="B2033">
        <v>22</v>
      </c>
      <c r="C2033">
        <v>41.03</v>
      </c>
      <c r="D2033">
        <v>12</v>
      </c>
      <c r="E2033" s="1">
        <v>41438.040277777778</v>
      </c>
      <c r="F2033" s="1">
        <v>41440.510891203703</v>
      </c>
      <c r="G2033" t="s">
        <v>16</v>
      </c>
      <c r="H2033" t="s">
        <v>289</v>
      </c>
      <c r="I2033" t="s">
        <v>293</v>
      </c>
      <c r="J2033" t="s">
        <v>55</v>
      </c>
      <c r="K2033">
        <v>3150</v>
      </c>
      <c r="L2033" t="s">
        <v>56</v>
      </c>
      <c r="M2033" t="s">
        <v>57</v>
      </c>
      <c r="N2033" t="s">
        <v>294</v>
      </c>
      <c r="O2033" t="s">
        <v>295</v>
      </c>
      <c r="P2033" s="14" t="str">
        <f t="shared" si="279"/>
        <v>Sean Connery</v>
      </c>
      <c r="Q2033" s="14" t="str">
        <f t="shared" si="280"/>
        <v>Sean Connery</v>
      </c>
      <c r="R2033" t="s">
        <v>24</v>
      </c>
      <c r="S2033" s="7">
        <f t="shared" si="281"/>
        <v>5</v>
      </c>
      <c r="T2033" s="7" t="str">
        <f t="shared" si="282"/>
        <v>Small</v>
      </c>
      <c r="U2033" s="7" t="str">
        <f t="shared" si="283"/>
        <v>SMALL</v>
      </c>
      <c r="V2033" s="7" t="str">
        <f t="shared" si="284"/>
        <v>small</v>
      </c>
      <c r="W2033" s="7" t="str">
        <f t="shared" si="285"/>
        <v>Small</v>
      </c>
      <c r="X2033" s="9" t="str">
        <f>LEFT(A2033,2)</f>
        <v>10</v>
      </c>
      <c r="Y2033" s="9" t="str">
        <f>RIGHT(A2033,3)</f>
        <v>193</v>
      </c>
      <c r="Z2033" s="9" t="str">
        <f t="shared" si="286"/>
        <v>ge Car</v>
      </c>
      <c r="AA2033" s="9" t="str">
        <f t="shared" si="287"/>
        <v>ppe</v>
      </c>
    </row>
    <row r="2034" spans="1:27" x14ac:dyDescent="0.25">
      <c r="A2034">
        <v>10204</v>
      </c>
      <c r="B2034">
        <v>39</v>
      </c>
      <c r="C2034">
        <v>33.229999999999997</v>
      </c>
      <c r="D2034">
        <v>2</v>
      </c>
      <c r="E2034" s="1">
        <v>41151.986111111109</v>
      </c>
      <c r="F2034" s="1">
        <v>41153.663680555554</v>
      </c>
      <c r="G2034" t="s">
        <v>16</v>
      </c>
      <c r="H2034" t="s">
        <v>289</v>
      </c>
      <c r="I2034" t="s">
        <v>18</v>
      </c>
      <c r="J2034" t="s">
        <v>19</v>
      </c>
      <c r="K2034">
        <v>10022</v>
      </c>
      <c r="L2034" t="s">
        <v>20</v>
      </c>
      <c r="M2034" t="s">
        <v>21</v>
      </c>
      <c r="N2034" t="s">
        <v>36</v>
      </c>
      <c r="O2034" t="s">
        <v>258</v>
      </c>
      <c r="P2034" s="14" t="str">
        <f t="shared" si="279"/>
        <v>Jeff Young</v>
      </c>
      <c r="Q2034" s="14" t="str">
        <f t="shared" si="280"/>
        <v>Jeff Young</v>
      </c>
      <c r="R2034" t="s">
        <v>24</v>
      </c>
      <c r="S2034" s="7">
        <f t="shared" si="281"/>
        <v>5</v>
      </c>
      <c r="T2034" s="7" t="str">
        <f t="shared" si="282"/>
        <v>Small</v>
      </c>
      <c r="U2034" s="7" t="str">
        <f t="shared" si="283"/>
        <v>SMALL</v>
      </c>
      <c r="V2034" s="7" t="str">
        <f t="shared" si="284"/>
        <v>small</v>
      </c>
      <c r="W2034" s="7" t="str">
        <f t="shared" si="285"/>
        <v>Small</v>
      </c>
      <c r="X2034" s="9" t="str">
        <f>LEFT(A2034,2)</f>
        <v>10</v>
      </c>
      <c r="Y2034" s="9" t="str">
        <f>RIGHT(A2034,3)</f>
        <v>204</v>
      </c>
      <c r="Z2034" s="9" t="str">
        <f t="shared" si="286"/>
        <v>ge Car</v>
      </c>
      <c r="AA2034" s="9" t="str">
        <f t="shared" si="287"/>
        <v>ppe</v>
      </c>
    </row>
    <row r="2035" spans="1:27" x14ac:dyDescent="0.25">
      <c r="A2035">
        <v>10214</v>
      </c>
      <c r="B2035">
        <v>44</v>
      </c>
      <c r="C2035">
        <v>34.880000000000003</v>
      </c>
      <c r="D2035">
        <v>5</v>
      </c>
      <c r="E2035" s="1">
        <v>42449.03125</v>
      </c>
      <c r="F2035" s="1">
        <v>42451.337476851855</v>
      </c>
      <c r="G2035" t="s">
        <v>16</v>
      </c>
      <c r="H2035" t="s">
        <v>289</v>
      </c>
      <c r="I2035" t="s">
        <v>103</v>
      </c>
      <c r="K2035">
        <v>28023</v>
      </c>
      <c r="L2035" t="s">
        <v>104</v>
      </c>
      <c r="M2035" t="s">
        <v>27</v>
      </c>
      <c r="N2035" t="s">
        <v>113</v>
      </c>
      <c r="O2035" t="s">
        <v>114</v>
      </c>
      <c r="P2035" s="14" t="str">
        <f t="shared" si="279"/>
        <v>MartÂ¡n Sommer</v>
      </c>
      <c r="Q2035" s="14" t="str">
        <f t="shared" si="280"/>
        <v>MartÂ¡n Sommer</v>
      </c>
      <c r="R2035" t="s">
        <v>24</v>
      </c>
      <c r="S2035" s="7">
        <f t="shared" si="281"/>
        <v>5</v>
      </c>
      <c r="T2035" s="7" t="str">
        <f t="shared" si="282"/>
        <v>Small</v>
      </c>
      <c r="U2035" s="7" t="str">
        <f t="shared" si="283"/>
        <v>SMALL</v>
      </c>
      <c r="V2035" s="7" t="str">
        <f t="shared" si="284"/>
        <v>small</v>
      </c>
      <c r="W2035" s="7" t="str">
        <f t="shared" si="285"/>
        <v>Small</v>
      </c>
      <c r="X2035" s="9" t="str">
        <f>LEFT(A2035,2)</f>
        <v>10</v>
      </c>
      <c r="Y2035" s="9" t="str">
        <f>RIGHT(A2035,3)</f>
        <v>214</v>
      </c>
      <c r="Z2035" s="9" t="str">
        <f t="shared" si="286"/>
        <v>ge Car</v>
      </c>
      <c r="AA2035" s="9" t="str">
        <f t="shared" si="287"/>
        <v>ppe</v>
      </c>
    </row>
    <row r="2036" spans="1:27" x14ac:dyDescent="0.25">
      <c r="A2036">
        <v>10227</v>
      </c>
      <c r="B2036">
        <v>27</v>
      </c>
      <c r="C2036">
        <v>43.9</v>
      </c>
      <c r="D2036">
        <v>8</v>
      </c>
      <c r="E2036" s="1">
        <v>42330.036111111112</v>
      </c>
      <c r="F2036" s="1">
        <v>42332.499421296299</v>
      </c>
      <c r="G2036" t="s">
        <v>16</v>
      </c>
      <c r="H2036" t="s">
        <v>289</v>
      </c>
      <c r="I2036" t="s">
        <v>127</v>
      </c>
      <c r="K2036">
        <v>69004</v>
      </c>
      <c r="L2036" t="s">
        <v>26</v>
      </c>
      <c r="M2036" t="s">
        <v>27</v>
      </c>
      <c r="N2036" t="s">
        <v>128</v>
      </c>
      <c r="O2036" t="s">
        <v>129</v>
      </c>
      <c r="P2036" s="14" t="str">
        <f t="shared" si="279"/>
        <v>Mary Saveley</v>
      </c>
      <c r="Q2036" s="14" t="str">
        <f t="shared" si="280"/>
        <v>Mary Saveley</v>
      </c>
      <c r="R2036" t="s">
        <v>24</v>
      </c>
      <c r="S2036" s="7">
        <f t="shared" si="281"/>
        <v>5</v>
      </c>
      <c r="T2036" s="7" t="str">
        <f t="shared" si="282"/>
        <v>Small</v>
      </c>
      <c r="U2036" s="7" t="str">
        <f t="shared" si="283"/>
        <v>SMALL</v>
      </c>
      <c r="V2036" s="7" t="str">
        <f t="shared" si="284"/>
        <v>small</v>
      </c>
      <c r="W2036" s="7" t="str">
        <f t="shared" si="285"/>
        <v>Small</v>
      </c>
      <c r="X2036" s="9" t="str">
        <f>LEFT(A2036,2)</f>
        <v>10</v>
      </c>
      <c r="Y2036" s="9" t="str">
        <f>RIGHT(A2036,3)</f>
        <v>227</v>
      </c>
      <c r="Z2036" s="9" t="str">
        <f t="shared" si="286"/>
        <v>ge Car</v>
      </c>
      <c r="AA2036" s="9" t="str">
        <f t="shared" si="287"/>
        <v>ppe</v>
      </c>
    </row>
    <row r="2037" spans="1:27" x14ac:dyDescent="0.25">
      <c r="A2037">
        <v>10242</v>
      </c>
      <c r="B2037">
        <v>46</v>
      </c>
      <c r="C2037">
        <v>36.93</v>
      </c>
      <c r="D2037">
        <v>1</v>
      </c>
      <c r="E2037" s="1">
        <v>42407.046527777777</v>
      </c>
      <c r="F2037" s="1">
        <v>42409.492106481484</v>
      </c>
      <c r="G2037" t="s">
        <v>16</v>
      </c>
      <c r="H2037" t="s">
        <v>289</v>
      </c>
      <c r="I2037" t="s">
        <v>18</v>
      </c>
      <c r="J2037" t="s">
        <v>19</v>
      </c>
      <c r="K2037">
        <v>10022</v>
      </c>
      <c r="L2037" t="s">
        <v>20</v>
      </c>
      <c r="M2037" t="s">
        <v>21</v>
      </c>
      <c r="N2037" t="s">
        <v>272</v>
      </c>
      <c r="O2037" t="s">
        <v>273</v>
      </c>
      <c r="P2037" s="14" t="str">
        <f t="shared" si="279"/>
        <v>Kee Kuo</v>
      </c>
      <c r="Q2037" s="14" t="str">
        <f t="shared" si="280"/>
        <v>Kee Kuo</v>
      </c>
      <c r="R2037" t="s">
        <v>24</v>
      </c>
      <c r="S2037" s="7">
        <f t="shared" si="281"/>
        <v>5</v>
      </c>
      <c r="T2037" s="7" t="str">
        <f t="shared" si="282"/>
        <v>Small</v>
      </c>
      <c r="U2037" s="7" t="str">
        <f t="shared" si="283"/>
        <v>SMALL</v>
      </c>
      <c r="V2037" s="7" t="str">
        <f t="shared" si="284"/>
        <v>small</v>
      </c>
      <c r="W2037" s="7" t="str">
        <f t="shared" si="285"/>
        <v>Small</v>
      </c>
      <c r="X2037" s="9" t="str">
        <f>LEFT(A2037,2)</f>
        <v>10</v>
      </c>
      <c r="Y2037" s="9" t="str">
        <f>RIGHT(A2037,3)</f>
        <v>242</v>
      </c>
      <c r="Z2037" s="9" t="str">
        <f t="shared" si="286"/>
        <v>ge Car</v>
      </c>
      <c r="AA2037" s="9" t="str">
        <f t="shared" si="287"/>
        <v>ppe</v>
      </c>
    </row>
    <row r="2038" spans="1:27" x14ac:dyDescent="0.25">
      <c r="A2038">
        <v>10280</v>
      </c>
      <c r="B2038">
        <v>33</v>
      </c>
      <c r="C2038">
        <v>41.85</v>
      </c>
      <c r="D2038">
        <v>14</v>
      </c>
      <c r="E2038" s="1">
        <v>41991.050694444442</v>
      </c>
      <c r="F2038" s="1">
        <v>41993.669953703706</v>
      </c>
      <c r="G2038" t="s">
        <v>16</v>
      </c>
      <c r="H2038" t="s">
        <v>289</v>
      </c>
      <c r="I2038" t="s">
        <v>147</v>
      </c>
      <c r="K2038">
        <v>10100</v>
      </c>
      <c r="L2038" t="s">
        <v>148</v>
      </c>
      <c r="M2038" t="s">
        <v>27</v>
      </c>
      <c r="N2038" t="s">
        <v>149</v>
      </c>
      <c r="O2038" t="s">
        <v>150</v>
      </c>
      <c r="P2038" s="14" t="str">
        <f t="shared" si="279"/>
        <v>Paolo Accorti</v>
      </c>
      <c r="Q2038" s="14" t="str">
        <f t="shared" si="280"/>
        <v>Paolo Accorti</v>
      </c>
      <c r="R2038" t="s">
        <v>24</v>
      </c>
      <c r="S2038" s="7">
        <f t="shared" si="281"/>
        <v>5</v>
      </c>
      <c r="T2038" s="7" t="str">
        <f t="shared" si="282"/>
        <v>Small</v>
      </c>
      <c r="U2038" s="7" t="str">
        <f t="shared" si="283"/>
        <v>SMALL</v>
      </c>
      <c r="V2038" s="7" t="str">
        <f t="shared" si="284"/>
        <v>small</v>
      </c>
      <c r="W2038" s="7" t="str">
        <f t="shared" si="285"/>
        <v>Small</v>
      </c>
      <c r="X2038" s="9" t="str">
        <f>LEFT(A2038,2)</f>
        <v>10</v>
      </c>
      <c r="Y2038" s="9" t="str">
        <f>RIGHT(A2038,3)</f>
        <v>280</v>
      </c>
      <c r="Z2038" s="9" t="str">
        <f t="shared" si="286"/>
        <v>ge Car</v>
      </c>
      <c r="AA2038" s="9" t="str">
        <f t="shared" si="287"/>
        <v>ppe</v>
      </c>
    </row>
    <row r="2039" spans="1:27" x14ac:dyDescent="0.25">
      <c r="A2039">
        <v>10288</v>
      </c>
      <c r="B2039">
        <v>33</v>
      </c>
      <c r="C2039">
        <v>40.619999999999997</v>
      </c>
      <c r="D2039">
        <v>3</v>
      </c>
      <c r="E2039" s="1">
        <v>41752.075694444444</v>
      </c>
      <c r="F2039" s="1">
        <v>41752.865335648145</v>
      </c>
      <c r="G2039" t="s">
        <v>16</v>
      </c>
      <c r="H2039" t="s">
        <v>289</v>
      </c>
      <c r="I2039" t="s">
        <v>115</v>
      </c>
      <c r="K2039">
        <v>69045</v>
      </c>
      <c r="L2039" t="s">
        <v>115</v>
      </c>
      <c r="M2039" t="s">
        <v>57</v>
      </c>
      <c r="N2039" t="s">
        <v>230</v>
      </c>
      <c r="O2039" t="s">
        <v>231</v>
      </c>
      <c r="P2039" s="14" t="str">
        <f t="shared" si="279"/>
        <v>Wendy Victorino</v>
      </c>
      <c r="Q2039" s="14" t="str">
        <f t="shared" si="280"/>
        <v>Wendy Victorino</v>
      </c>
      <c r="R2039" t="s">
        <v>24</v>
      </c>
      <c r="S2039" s="7">
        <f t="shared" si="281"/>
        <v>5</v>
      </c>
      <c r="T2039" s="7" t="str">
        <f t="shared" si="282"/>
        <v>Small</v>
      </c>
      <c r="U2039" s="7" t="str">
        <f t="shared" si="283"/>
        <v>SMALL</v>
      </c>
      <c r="V2039" s="7" t="str">
        <f t="shared" si="284"/>
        <v>small</v>
      </c>
      <c r="W2039" s="7" t="str">
        <f t="shared" si="285"/>
        <v>Small</v>
      </c>
      <c r="X2039" s="9" t="str">
        <f>LEFT(A2039,2)</f>
        <v>10</v>
      </c>
      <c r="Y2039" s="9" t="str">
        <f>RIGHT(A2039,3)</f>
        <v>288</v>
      </c>
      <c r="Z2039" s="9" t="str">
        <f t="shared" si="286"/>
        <v>ge Car</v>
      </c>
      <c r="AA2039" s="9" t="str">
        <f t="shared" si="287"/>
        <v>ppe</v>
      </c>
    </row>
    <row r="2040" spans="1:27" x14ac:dyDescent="0.25">
      <c r="A2040">
        <v>10303</v>
      </c>
      <c r="B2040">
        <v>24</v>
      </c>
      <c r="C2040">
        <v>40.21</v>
      </c>
      <c r="D2040">
        <v>1</v>
      </c>
      <c r="E2040" s="1">
        <v>41726.008333333331</v>
      </c>
      <c r="F2040" s="1">
        <v>41727.143391203703</v>
      </c>
      <c r="G2040" t="s">
        <v>16</v>
      </c>
      <c r="H2040" t="s">
        <v>289</v>
      </c>
      <c r="I2040" t="s">
        <v>275</v>
      </c>
      <c r="K2040">
        <v>41101</v>
      </c>
      <c r="L2040" t="s">
        <v>104</v>
      </c>
      <c r="M2040" t="s">
        <v>27</v>
      </c>
      <c r="N2040" t="s">
        <v>276</v>
      </c>
      <c r="O2040" t="s">
        <v>277</v>
      </c>
      <c r="P2040" s="14" t="str">
        <f t="shared" si="279"/>
        <v>Jose Pedro Roel</v>
      </c>
      <c r="Q2040" s="14" t="str">
        <f t="shared" si="280"/>
        <v>Jose Pedro Roel</v>
      </c>
      <c r="R2040" t="s">
        <v>24</v>
      </c>
      <c r="S2040" s="7">
        <f t="shared" si="281"/>
        <v>5</v>
      </c>
      <c r="T2040" s="7" t="str">
        <f t="shared" si="282"/>
        <v>Small</v>
      </c>
      <c r="U2040" s="7" t="str">
        <f t="shared" si="283"/>
        <v>SMALL</v>
      </c>
      <c r="V2040" s="7" t="str">
        <f t="shared" si="284"/>
        <v>small</v>
      </c>
      <c r="W2040" s="7" t="str">
        <f t="shared" si="285"/>
        <v>Small</v>
      </c>
      <c r="X2040" s="9" t="str">
        <f>LEFT(A2040,2)</f>
        <v>10</v>
      </c>
      <c r="Y2040" s="9" t="str">
        <f>RIGHT(A2040,3)</f>
        <v>303</v>
      </c>
      <c r="Z2040" s="9" t="str">
        <f t="shared" si="286"/>
        <v>ge Car</v>
      </c>
      <c r="AA2040" s="9" t="str">
        <f t="shared" si="287"/>
        <v>ppe</v>
      </c>
    </row>
    <row r="2041" spans="1:27" x14ac:dyDescent="0.25">
      <c r="A2041">
        <v>10312</v>
      </c>
      <c r="B2041">
        <v>31</v>
      </c>
      <c r="C2041">
        <v>35.29</v>
      </c>
      <c r="D2041">
        <v>15</v>
      </c>
      <c r="E2041" s="1">
        <v>42661.004861111112</v>
      </c>
      <c r="F2041" s="1">
        <v>42663.842962962961</v>
      </c>
      <c r="G2041" t="s">
        <v>16</v>
      </c>
      <c r="H2041" t="s">
        <v>289</v>
      </c>
      <c r="I2041" t="s">
        <v>156</v>
      </c>
      <c r="J2041" t="s">
        <v>35</v>
      </c>
      <c r="K2041">
        <v>97562</v>
      </c>
      <c r="L2041" t="s">
        <v>20</v>
      </c>
      <c r="M2041" t="s">
        <v>21</v>
      </c>
      <c r="N2041" t="s">
        <v>157</v>
      </c>
      <c r="O2041" t="s">
        <v>158</v>
      </c>
      <c r="P2041" s="14" t="str">
        <f t="shared" si="279"/>
        <v>Valarie Nelson</v>
      </c>
      <c r="Q2041" s="14" t="str">
        <f t="shared" si="280"/>
        <v>Valarie Nelson</v>
      </c>
      <c r="R2041" t="s">
        <v>24</v>
      </c>
      <c r="S2041" s="7">
        <f t="shared" si="281"/>
        <v>5</v>
      </c>
      <c r="T2041" s="7" t="str">
        <f t="shared" si="282"/>
        <v>Small</v>
      </c>
      <c r="U2041" s="7" t="str">
        <f t="shared" si="283"/>
        <v>SMALL</v>
      </c>
      <c r="V2041" s="7" t="str">
        <f t="shared" si="284"/>
        <v>small</v>
      </c>
      <c r="W2041" s="7" t="str">
        <f t="shared" si="285"/>
        <v>Small</v>
      </c>
      <c r="X2041" s="9" t="str">
        <f>LEFT(A2041,2)</f>
        <v>10</v>
      </c>
      <c r="Y2041" s="9" t="str">
        <f>RIGHT(A2041,3)</f>
        <v>312</v>
      </c>
      <c r="Z2041" s="9" t="str">
        <f t="shared" si="286"/>
        <v>ge Car</v>
      </c>
      <c r="AA2041" s="9" t="str">
        <f t="shared" si="287"/>
        <v>ppe</v>
      </c>
    </row>
    <row r="2042" spans="1:27" x14ac:dyDescent="0.25">
      <c r="A2042">
        <v>10332</v>
      </c>
      <c r="B2042">
        <v>41</v>
      </c>
      <c r="C2042">
        <v>77.239999999999995</v>
      </c>
      <c r="D2042">
        <v>14</v>
      </c>
      <c r="E2042" s="1">
        <v>41115.03402777778</v>
      </c>
      <c r="F2042" s="1">
        <v>41117.632488425923</v>
      </c>
      <c r="G2042" t="s">
        <v>16</v>
      </c>
      <c r="H2042" t="s">
        <v>289</v>
      </c>
      <c r="I2042" t="s">
        <v>265</v>
      </c>
      <c r="K2042" t="s">
        <v>266</v>
      </c>
      <c r="L2042" t="s">
        <v>99</v>
      </c>
      <c r="M2042" t="s">
        <v>27</v>
      </c>
      <c r="N2042" t="s">
        <v>267</v>
      </c>
      <c r="O2042" t="s">
        <v>55</v>
      </c>
      <c r="P2042" s="14" t="str">
        <f t="shared" si="279"/>
        <v>Victoria Ashworth</v>
      </c>
      <c r="Q2042" s="14" t="str">
        <f t="shared" si="280"/>
        <v>Victoria Ashworth</v>
      </c>
      <c r="R2042" t="s">
        <v>33</v>
      </c>
      <c r="S2042" s="7">
        <f t="shared" si="281"/>
        <v>6</v>
      </c>
      <c r="T2042" s="7" t="str">
        <f t="shared" si="282"/>
        <v>Medium</v>
      </c>
      <c r="U2042" s="7" t="str">
        <f t="shared" si="283"/>
        <v>MEDIUM</v>
      </c>
      <c r="V2042" s="7" t="str">
        <f t="shared" si="284"/>
        <v>medium</v>
      </c>
      <c r="W2042" s="7" t="str">
        <f t="shared" si="285"/>
        <v>Medium</v>
      </c>
      <c r="X2042" s="9" t="str">
        <f>LEFT(A2042,2)</f>
        <v>10</v>
      </c>
      <c r="Y2042" s="9" t="str">
        <f>RIGHT(A2042,3)</f>
        <v>332</v>
      </c>
      <c r="Z2042" s="9" t="str">
        <f t="shared" si="286"/>
        <v>ge Car</v>
      </c>
      <c r="AA2042" s="9" t="str">
        <f t="shared" si="287"/>
        <v>ppe</v>
      </c>
    </row>
    <row r="2043" spans="1:27" x14ac:dyDescent="0.25">
      <c r="A2043">
        <v>10346</v>
      </c>
      <c r="B2043">
        <v>22</v>
      </c>
      <c r="C2043">
        <v>97.44</v>
      </c>
      <c r="D2043">
        <v>4</v>
      </c>
      <c r="E2043" s="1">
        <v>41449.036805555559</v>
      </c>
      <c r="F2043" s="1">
        <v>41449.764687499999</v>
      </c>
      <c r="G2043" t="s">
        <v>16</v>
      </c>
      <c r="H2043" t="s">
        <v>289</v>
      </c>
      <c r="I2043" t="s">
        <v>283</v>
      </c>
      <c r="J2043" t="s">
        <v>284</v>
      </c>
      <c r="K2043">
        <v>83030</v>
      </c>
      <c r="L2043" t="s">
        <v>20</v>
      </c>
      <c r="M2043" t="s">
        <v>21</v>
      </c>
      <c r="N2043" t="s">
        <v>67</v>
      </c>
      <c r="O2043" t="s">
        <v>221</v>
      </c>
      <c r="P2043" s="14" t="str">
        <f t="shared" si="279"/>
        <v>Sue King</v>
      </c>
      <c r="Q2043" s="14" t="str">
        <f t="shared" si="280"/>
        <v>Sue King</v>
      </c>
      <c r="R2043" t="s">
        <v>24</v>
      </c>
      <c r="S2043" s="7">
        <f t="shared" si="281"/>
        <v>5</v>
      </c>
      <c r="T2043" s="7" t="str">
        <f t="shared" si="282"/>
        <v>Small</v>
      </c>
      <c r="U2043" s="7" t="str">
        <f t="shared" si="283"/>
        <v>SMALL</v>
      </c>
      <c r="V2043" s="7" t="str">
        <f t="shared" si="284"/>
        <v>small</v>
      </c>
      <c r="W2043" s="7" t="str">
        <f t="shared" si="285"/>
        <v>Small</v>
      </c>
      <c r="X2043" s="9" t="str">
        <f>LEFT(A2043,2)</f>
        <v>10</v>
      </c>
      <c r="Y2043" s="9" t="str">
        <f>RIGHT(A2043,3)</f>
        <v>346</v>
      </c>
      <c r="Z2043" s="9" t="str">
        <f t="shared" si="286"/>
        <v>ge Car</v>
      </c>
      <c r="AA2043" s="9" t="str">
        <f t="shared" si="287"/>
        <v>ppe</v>
      </c>
    </row>
    <row r="2044" spans="1:27" x14ac:dyDescent="0.25">
      <c r="A2044">
        <v>10368</v>
      </c>
      <c r="B2044">
        <v>46</v>
      </c>
      <c r="C2044">
        <v>37.340000000000003</v>
      </c>
      <c r="D2044">
        <v>3</v>
      </c>
      <c r="E2044" s="1">
        <v>41319.047222222223</v>
      </c>
      <c r="F2044" s="1">
        <v>41321.107523148145</v>
      </c>
      <c r="G2044" t="s">
        <v>16</v>
      </c>
      <c r="H2044" t="s">
        <v>289</v>
      </c>
      <c r="I2044" t="s">
        <v>156</v>
      </c>
      <c r="J2044" t="s">
        <v>35</v>
      </c>
      <c r="K2044">
        <v>97562</v>
      </c>
      <c r="L2044" t="s">
        <v>20</v>
      </c>
      <c r="M2044" t="s">
        <v>21</v>
      </c>
      <c r="N2044" t="s">
        <v>157</v>
      </c>
      <c r="O2044" t="s">
        <v>158</v>
      </c>
      <c r="P2044" s="14" t="str">
        <f t="shared" si="279"/>
        <v>Valarie Nelson</v>
      </c>
      <c r="Q2044" s="14" t="str">
        <f t="shared" si="280"/>
        <v>Valarie Nelson</v>
      </c>
      <c r="R2044" t="s">
        <v>24</v>
      </c>
      <c r="S2044" s="7">
        <f t="shared" si="281"/>
        <v>5</v>
      </c>
      <c r="T2044" s="7" t="str">
        <f t="shared" si="282"/>
        <v>Small</v>
      </c>
      <c r="U2044" s="7" t="str">
        <f t="shared" si="283"/>
        <v>SMALL</v>
      </c>
      <c r="V2044" s="7" t="str">
        <f t="shared" si="284"/>
        <v>small</v>
      </c>
      <c r="W2044" s="7" t="str">
        <f t="shared" si="285"/>
        <v>Small</v>
      </c>
      <c r="X2044" s="9" t="str">
        <f>LEFT(A2044,2)</f>
        <v>10</v>
      </c>
      <c r="Y2044" s="9" t="str">
        <f>RIGHT(A2044,3)</f>
        <v>368</v>
      </c>
      <c r="Z2044" s="9" t="str">
        <f t="shared" si="286"/>
        <v>ge Car</v>
      </c>
      <c r="AA2044" s="9" t="str">
        <f t="shared" si="287"/>
        <v>ppe</v>
      </c>
    </row>
    <row r="2045" spans="1:27" x14ac:dyDescent="0.25">
      <c r="A2045">
        <v>10380</v>
      </c>
      <c r="B2045">
        <v>43</v>
      </c>
      <c r="C2045">
        <v>95.03</v>
      </c>
      <c r="D2045">
        <v>12</v>
      </c>
      <c r="E2045" s="1">
        <v>41683.990277777775</v>
      </c>
      <c r="F2045" s="1">
        <v>41684.677986111114</v>
      </c>
      <c r="G2045" t="s">
        <v>16</v>
      </c>
      <c r="H2045" t="s">
        <v>289</v>
      </c>
      <c r="I2045" t="s">
        <v>103</v>
      </c>
      <c r="K2045">
        <v>28034</v>
      </c>
      <c r="L2045" t="s">
        <v>104</v>
      </c>
      <c r="M2045" t="s">
        <v>27</v>
      </c>
      <c r="N2045" t="s">
        <v>105</v>
      </c>
      <c r="O2045" t="s">
        <v>106</v>
      </c>
      <c r="P2045" s="14" t="str">
        <f t="shared" si="279"/>
        <v>Diego Freyre</v>
      </c>
      <c r="Q2045" s="14" t="str">
        <f t="shared" si="280"/>
        <v>Diego Freyre</v>
      </c>
      <c r="R2045" t="s">
        <v>33</v>
      </c>
      <c r="S2045" s="7">
        <f t="shared" si="281"/>
        <v>6</v>
      </c>
      <c r="T2045" s="7" t="str">
        <f t="shared" si="282"/>
        <v>Medium</v>
      </c>
      <c r="U2045" s="7" t="str">
        <f t="shared" si="283"/>
        <v>MEDIUM</v>
      </c>
      <c r="V2045" s="7" t="str">
        <f t="shared" si="284"/>
        <v>medium</v>
      </c>
      <c r="W2045" s="7" t="str">
        <f t="shared" si="285"/>
        <v>Medium</v>
      </c>
      <c r="X2045" s="9" t="str">
        <f>LEFT(A2045,2)</f>
        <v>10</v>
      </c>
      <c r="Y2045" s="9" t="str">
        <f>RIGHT(A2045,3)</f>
        <v>380</v>
      </c>
      <c r="Z2045" s="9" t="str">
        <f t="shared" si="286"/>
        <v>ge Car</v>
      </c>
      <c r="AA2045" s="9" t="str">
        <f t="shared" si="287"/>
        <v>ppe</v>
      </c>
    </row>
    <row r="2046" spans="1:27" x14ac:dyDescent="0.25">
      <c r="A2046">
        <v>10408</v>
      </c>
      <c r="B2046">
        <v>15</v>
      </c>
      <c r="C2046">
        <v>36.93</v>
      </c>
      <c r="D2046">
        <v>1</v>
      </c>
      <c r="E2046" s="1">
        <v>42623.987500000003</v>
      </c>
      <c r="F2046" s="1">
        <v>42626.082337962966</v>
      </c>
      <c r="G2046" t="s">
        <v>16</v>
      </c>
      <c r="H2046" t="s">
        <v>289</v>
      </c>
      <c r="I2046" t="s">
        <v>142</v>
      </c>
      <c r="J2046" t="s">
        <v>143</v>
      </c>
      <c r="K2046" t="s">
        <v>144</v>
      </c>
      <c r="L2046" t="s">
        <v>116</v>
      </c>
      <c r="M2046" t="s">
        <v>116</v>
      </c>
      <c r="N2046" t="s">
        <v>145</v>
      </c>
      <c r="O2046" t="s">
        <v>146</v>
      </c>
      <c r="P2046" s="14" t="str">
        <f t="shared" si="279"/>
        <v>Akiko Shimamura</v>
      </c>
      <c r="Q2046" s="14" t="str">
        <f t="shared" si="280"/>
        <v>Akiko Shimamura</v>
      </c>
      <c r="R2046" t="s">
        <v>24</v>
      </c>
      <c r="S2046" s="7">
        <f t="shared" si="281"/>
        <v>5</v>
      </c>
      <c r="T2046" s="7" t="str">
        <f t="shared" si="282"/>
        <v>Small</v>
      </c>
      <c r="U2046" s="7" t="str">
        <f t="shared" si="283"/>
        <v>SMALL</v>
      </c>
      <c r="V2046" s="7" t="str">
        <f t="shared" si="284"/>
        <v>small</v>
      </c>
      <c r="W2046" s="7" t="str">
        <f t="shared" si="285"/>
        <v>Small</v>
      </c>
      <c r="X2046" s="9" t="str">
        <f>LEFT(A2046,2)</f>
        <v>10</v>
      </c>
      <c r="Y2046" s="9" t="str">
        <f>RIGHT(A2046,3)</f>
        <v>408</v>
      </c>
      <c r="Z2046" s="9" t="str">
        <f t="shared" si="286"/>
        <v>ge Car</v>
      </c>
      <c r="AA2046" s="9" t="str">
        <f t="shared" si="287"/>
        <v>ppe</v>
      </c>
    </row>
    <row r="2047" spans="1:27" x14ac:dyDescent="0.25">
      <c r="A2047">
        <v>10420</v>
      </c>
      <c r="B2047">
        <v>15</v>
      </c>
      <c r="C2047">
        <v>43.49</v>
      </c>
      <c r="D2047">
        <v>3</v>
      </c>
      <c r="E2047" s="1">
        <v>41218.019444444442</v>
      </c>
      <c r="F2047" s="1">
        <v>41220.813206018516</v>
      </c>
      <c r="G2047" t="s">
        <v>171</v>
      </c>
      <c r="H2047" t="s">
        <v>289</v>
      </c>
      <c r="I2047" t="s">
        <v>90</v>
      </c>
      <c r="J2047" t="s">
        <v>91</v>
      </c>
      <c r="K2047">
        <v>2067</v>
      </c>
      <c r="L2047" t="s">
        <v>56</v>
      </c>
      <c r="M2047" t="s">
        <v>57</v>
      </c>
      <c r="N2047" t="s">
        <v>92</v>
      </c>
      <c r="O2047" t="s">
        <v>93</v>
      </c>
      <c r="P2047" s="14" t="str">
        <f t="shared" si="279"/>
        <v>Adrian Huxley</v>
      </c>
      <c r="Q2047" s="14" t="str">
        <f t="shared" si="280"/>
        <v>Adrian Huxley</v>
      </c>
      <c r="R2047" t="s">
        <v>24</v>
      </c>
      <c r="S2047" s="7">
        <f t="shared" si="281"/>
        <v>5</v>
      </c>
      <c r="T2047" s="7" t="str">
        <f t="shared" si="282"/>
        <v>Small</v>
      </c>
      <c r="U2047" s="7" t="str">
        <f t="shared" si="283"/>
        <v>SMALL</v>
      </c>
      <c r="V2047" s="7" t="str">
        <f t="shared" si="284"/>
        <v>small</v>
      </c>
      <c r="W2047" s="7" t="str">
        <f t="shared" si="285"/>
        <v>Small</v>
      </c>
      <c r="X2047" s="9" t="str">
        <f>LEFT(A2047,2)</f>
        <v>10</v>
      </c>
      <c r="Y2047" s="9" t="str">
        <f>RIGHT(A2047,3)</f>
        <v>420</v>
      </c>
      <c r="Z2047" s="9" t="str">
        <f t="shared" si="286"/>
        <v>ge Car</v>
      </c>
      <c r="AA2047" s="9" t="str">
        <f t="shared" si="287"/>
        <v>Pro</v>
      </c>
    </row>
    <row r="2048" spans="1:27" x14ac:dyDescent="0.25">
      <c r="A2048">
        <v>10104</v>
      </c>
      <c r="B2048">
        <v>26</v>
      </c>
      <c r="C2048">
        <v>100</v>
      </c>
      <c r="D2048">
        <v>5</v>
      </c>
      <c r="E2048" s="1">
        <v>41322.990277777775</v>
      </c>
      <c r="F2048" s="1">
        <v>41325.480497685188</v>
      </c>
      <c r="G2048" t="s">
        <v>16</v>
      </c>
      <c r="H2048" t="s">
        <v>107</v>
      </c>
      <c r="I2048" t="s">
        <v>103</v>
      </c>
      <c r="K2048">
        <v>28034</v>
      </c>
      <c r="L2048" t="s">
        <v>104</v>
      </c>
      <c r="M2048" t="s">
        <v>27</v>
      </c>
      <c r="N2048" t="s">
        <v>105</v>
      </c>
      <c r="O2048" t="s">
        <v>106</v>
      </c>
      <c r="P2048" s="14" t="str">
        <f t="shared" si="279"/>
        <v>Diego Freyre</v>
      </c>
      <c r="Q2048" s="14" t="str">
        <f t="shared" si="280"/>
        <v>Diego Freyre</v>
      </c>
      <c r="R2048" t="s">
        <v>24</v>
      </c>
      <c r="S2048" s="7">
        <f t="shared" si="281"/>
        <v>5</v>
      </c>
      <c r="T2048" s="7" t="str">
        <f t="shared" si="282"/>
        <v>Small</v>
      </c>
      <c r="U2048" s="7" t="str">
        <f t="shared" si="283"/>
        <v>SMALL</v>
      </c>
      <c r="V2048" s="7" t="str">
        <f t="shared" si="284"/>
        <v>small</v>
      </c>
      <c r="W2048" s="7" t="str">
        <f t="shared" si="285"/>
        <v>Small</v>
      </c>
      <c r="X2048" s="9" t="str">
        <f>LEFT(A2048,2)</f>
        <v>10</v>
      </c>
      <c r="Y2048" s="9" t="str">
        <f>RIGHT(A2048,3)</f>
        <v>104</v>
      </c>
      <c r="Z2048" s="9" t="str">
        <f t="shared" si="286"/>
        <v>ic Car</v>
      </c>
      <c r="AA2048" s="9" t="str">
        <f t="shared" si="287"/>
        <v>ppe</v>
      </c>
    </row>
    <row r="2049" spans="1:27" x14ac:dyDescent="0.25">
      <c r="A2049">
        <v>10115</v>
      </c>
      <c r="B2049">
        <v>44</v>
      </c>
      <c r="C2049">
        <v>100</v>
      </c>
      <c r="D2049">
        <v>1</v>
      </c>
      <c r="E2049" s="1">
        <v>41893.021527777775</v>
      </c>
      <c r="F2049" s="1">
        <v>41895.711180555554</v>
      </c>
      <c r="G2049" t="s">
        <v>16</v>
      </c>
      <c r="H2049" t="s">
        <v>107</v>
      </c>
      <c r="I2049" t="s">
        <v>18</v>
      </c>
      <c r="J2049" t="s">
        <v>19</v>
      </c>
      <c r="K2049">
        <v>10022</v>
      </c>
      <c r="L2049" t="s">
        <v>20</v>
      </c>
      <c r="M2049" t="s">
        <v>21</v>
      </c>
      <c r="N2049" t="s">
        <v>73</v>
      </c>
      <c r="O2049" t="s">
        <v>119</v>
      </c>
      <c r="P2049" s="14" t="str">
        <f t="shared" si="279"/>
        <v>Maria Hernandez</v>
      </c>
      <c r="Q2049" s="14" t="str">
        <f t="shared" si="280"/>
        <v>Maria Hernandez</v>
      </c>
      <c r="R2049" t="s">
        <v>33</v>
      </c>
      <c r="S2049" s="7">
        <f t="shared" si="281"/>
        <v>6</v>
      </c>
      <c r="T2049" s="7" t="str">
        <f t="shared" si="282"/>
        <v>Medium</v>
      </c>
      <c r="U2049" s="7" t="str">
        <f t="shared" si="283"/>
        <v>MEDIUM</v>
      </c>
      <c r="V2049" s="7" t="str">
        <f t="shared" si="284"/>
        <v>medium</v>
      </c>
      <c r="W2049" s="7" t="str">
        <f t="shared" si="285"/>
        <v>Medium</v>
      </c>
      <c r="X2049" s="9" t="str">
        <f>LEFT(A2049,2)</f>
        <v>10</v>
      </c>
      <c r="Y2049" s="9" t="str">
        <f>RIGHT(A2049,3)</f>
        <v>115</v>
      </c>
      <c r="Z2049" s="9" t="str">
        <f t="shared" si="286"/>
        <v>ic Car</v>
      </c>
      <c r="AA2049" s="9" t="str">
        <f t="shared" si="287"/>
        <v>ppe</v>
      </c>
    </row>
    <row r="2050" spans="1:27" x14ac:dyDescent="0.25">
      <c r="A2050">
        <v>10127</v>
      </c>
      <c r="B2050">
        <v>20</v>
      </c>
      <c r="C2050">
        <v>96.99</v>
      </c>
      <c r="D2050">
        <v>7</v>
      </c>
      <c r="E2050" s="1">
        <v>41524.963194444441</v>
      </c>
      <c r="F2050" s="1">
        <v>41525.767071759263</v>
      </c>
      <c r="G2050" t="s">
        <v>16</v>
      </c>
      <c r="H2050" t="s">
        <v>107</v>
      </c>
      <c r="I2050" t="s">
        <v>18</v>
      </c>
      <c r="J2050" t="s">
        <v>19</v>
      </c>
      <c r="K2050">
        <v>10022</v>
      </c>
      <c r="L2050" t="s">
        <v>20</v>
      </c>
      <c r="M2050" t="s">
        <v>21</v>
      </c>
      <c r="N2050" t="s">
        <v>36</v>
      </c>
      <c r="O2050" t="s">
        <v>258</v>
      </c>
      <c r="P2050" s="14" t="str">
        <f t="shared" si="279"/>
        <v>Jeff Young</v>
      </c>
      <c r="Q2050" s="14" t="str">
        <f t="shared" si="280"/>
        <v>Jeff Young</v>
      </c>
      <c r="R2050" t="s">
        <v>24</v>
      </c>
      <c r="S2050" s="7">
        <f t="shared" si="281"/>
        <v>5</v>
      </c>
      <c r="T2050" s="7" t="str">
        <f t="shared" si="282"/>
        <v>Small</v>
      </c>
      <c r="U2050" s="7" t="str">
        <f t="shared" si="283"/>
        <v>SMALL</v>
      </c>
      <c r="V2050" s="7" t="str">
        <f t="shared" si="284"/>
        <v>small</v>
      </c>
      <c r="W2050" s="7" t="str">
        <f t="shared" si="285"/>
        <v>Small</v>
      </c>
      <c r="X2050" s="9" t="str">
        <f>LEFT(A2050,2)</f>
        <v>10</v>
      </c>
      <c r="Y2050" s="9" t="str">
        <f>RIGHT(A2050,3)</f>
        <v>127</v>
      </c>
      <c r="Z2050" s="9" t="str">
        <f t="shared" si="286"/>
        <v>ic Car</v>
      </c>
      <c r="AA2050" s="9" t="str">
        <f t="shared" si="287"/>
        <v>ppe</v>
      </c>
    </row>
    <row r="2051" spans="1:27" x14ac:dyDescent="0.25">
      <c r="A2051">
        <v>10141</v>
      </c>
      <c r="B2051">
        <v>40</v>
      </c>
      <c r="C2051">
        <v>94.62</v>
      </c>
      <c r="D2051">
        <v>1</v>
      </c>
      <c r="E2051" s="1">
        <v>42069.986111111109</v>
      </c>
      <c r="F2051" s="1">
        <v>42072.589930555558</v>
      </c>
      <c r="G2051" t="s">
        <v>16</v>
      </c>
      <c r="H2051" t="s">
        <v>107</v>
      </c>
      <c r="I2051" t="s">
        <v>254</v>
      </c>
      <c r="K2051" t="s">
        <v>255</v>
      </c>
      <c r="L2051" t="s">
        <v>76</v>
      </c>
      <c r="M2051" t="s">
        <v>27</v>
      </c>
      <c r="N2051" t="s">
        <v>256</v>
      </c>
      <c r="O2051" t="s">
        <v>257</v>
      </c>
      <c r="P2051" s="14" t="str">
        <f t="shared" ref="P2051:P2114" si="288">CONCATENATE(O2051," ",N2051)</f>
        <v>Kalle Suominen</v>
      </c>
      <c r="Q2051" s="14" t="str">
        <f t="shared" ref="Q2051:Q2114" si="289">O2051&amp;" "&amp;N2051</f>
        <v>Kalle Suominen</v>
      </c>
      <c r="R2051" t="s">
        <v>33</v>
      </c>
      <c r="S2051" s="7">
        <f t="shared" ref="S2051:S2114" si="290">LEN(R2051)</f>
        <v>6</v>
      </c>
      <c r="T2051" s="7" t="str">
        <f t="shared" ref="T2051:T2114" si="291">TRIM(R2051)</f>
        <v>Medium</v>
      </c>
      <c r="U2051" s="7" t="str">
        <f t="shared" ref="U2051:U2114" si="292">UPPER(T2051)</f>
        <v>MEDIUM</v>
      </c>
      <c r="V2051" s="7" t="str">
        <f t="shared" ref="V2051:V2114" si="293">LOWER(U2051)</f>
        <v>medium</v>
      </c>
      <c r="W2051" s="7" t="str">
        <f t="shared" ref="W2051:W2114" si="294">PROPER(V2051)</f>
        <v>Medium</v>
      </c>
      <c r="X2051" s="9" t="str">
        <f>LEFT(A2051,2)</f>
        <v>10</v>
      </c>
      <c r="Y2051" s="9" t="str">
        <f>RIGHT(A2051,3)</f>
        <v>141</v>
      </c>
      <c r="Z2051" s="9" t="str">
        <f t="shared" ref="Z2051:Z2114" si="295">MID(H2051,6,6)</f>
        <v>ic Car</v>
      </c>
      <c r="AA2051" s="9" t="str">
        <f t="shared" ref="AA2051:AA2114" si="296">MID(G2051,4,3)</f>
        <v>ppe</v>
      </c>
    </row>
    <row r="2052" spans="1:27" x14ac:dyDescent="0.25">
      <c r="A2052">
        <v>10152</v>
      </c>
      <c r="B2052">
        <v>23</v>
      </c>
      <c r="C2052">
        <v>100</v>
      </c>
      <c r="D2052">
        <v>3</v>
      </c>
      <c r="E2052" s="1">
        <v>41115.098611111112</v>
      </c>
      <c r="F2052" s="1">
        <v>41117.740451388891</v>
      </c>
      <c r="G2052" t="s">
        <v>16</v>
      </c>
      <c r="H2052" t="s">
        <v>107</v>
      </c>
      <c r="I2052" t="s">
        <v>120</v>
      </c>
      <c r="J2052" t="s">
        <v>121</v>
      </c>
      <c r="K2052">
        <v>4101</v>
      </c>
      <c r="L2052" t="s">
        <v>56</v>
      </c>
      <c r="M2052" t="s">
        <v>57</v>
      </c>
      <c r="N2052" t="s">
        <v>122</v>
      </c>
      <c r="O2052" t="s">
        <v>123</v>
      </c>
      <c r="P2052" s="14" t="str">
        <f t="shared" si="288"/>
        <v>Tony Calaghan</v>
      </c>
      <c r="Q2052" s="14" t="str">
        <f t="shared" si="289"/>
        <v>Tony Calaghan</v>
      </c>
      <c r="R2052" t="s">
        <v>24</v>
      </c>
      <c r="S2052" s="7">
        <f t="shared" si="290"/>
        <v>5</v>
      </c>
      <c r="T2052" s="7" t="str">
        <f t="shared" si="291"/>
        <v>Small</v>
      </c>
      <c r="U2052" s="7" t="str">
        <f t="shared" si="292"/>
        <v>SMALL</v>
      </c>
      <c r="V2052" s="7" t="str">
        <f t="shared" si="293"/>
        <v>small</v>
      </c>
      <c r="W2052" s="7" t="str">
        <f t="shared" si="294"/>
        <v>Small</v>
      </c>
      <c r="X2052" s="9" t="str">
        <f>LEFT(A2052,2)</f>
        <v>10</v>
      </c>
      <c r="Y2052" s="9" t="str">
        <f>RIGHT(A2052,3)</f>
        <v>152</v>
      </c>
      <c r="Z2052" s="9" t="str">
        <f t="shared" si="295"/>
        <v>ic Car</v>
      </c>
      <c r="AA2052" s="9" t="str">
        <f t="shared" si="296"/>
        <v>ppe</v>
      </c>
    </row>
    <row r="2053" spans="1:27" x14ac:dyDescent="0.25">
      <c r="A2053">
        <v>10165</v>
      </c>
      <c r="B2053">
        <v>24</v>
      </c>
      <c r="C2053">
        <v>99.36</v>
      </c>
      <c r="D2053">
        <v>8</v>
      </c>
      <c r="E2053" s="1">
        <v>42352.039583333331</v>
      </c>
      <c r="F2053" s="1">
        <v>42352.570057870369</v>
      </c>
      <c r="G2053" t="s">
        <v>16</v>
      </c>
      <c r="H2053" t="s">
        <v>107</v>
      </c>
      <c r="I2053" t="s">
        <v>115</v>
      </c>
      <c r="K2053">
        <v>79903</v>
      </c>
      <c r="L2053" t="s">
        <v>115</v>
      </c>
      <c r="M2053" t="s">
        <v>116</v>
      </c>
      <c r="N2053" t="s">
        <v>117</v>
      </c>
      <c r="O2053" t="s">
        <v>118</v>
      </c>
      <c r="P2053" s="14" t="str">
        <f t="shared" si="288"/>
        <v>Eric Natividad</v>
      </c>
      <c r="Q2053" s="14" t="str">
        <f t="shared" si="289"/>
        <v>Eric Natividad</v>
      </c>
      <c r="R2053" t="s">
        <v>24</v>
      </c>
      <c r="S2053" s="7">
        <f t="shared" si="290"/>
        <v>5</v>
      </c>
      <c r="T2053" s="7" t="str">
        <f t="shared" si="291"/>
        <v>Small</v>
      </c>
      <c r="U2053" s="7" t="str">
        <f t="shared" si="292"/>
        <v>SMALL</v>
      </c>
      <c r="V2053" s="7" t="str">
        <f t="shared" si="293"/>
        <v>small</v>
      </c>
      <c r="W2053" s="7" t="str">
        <f t="shared" si="294"/>
        <v>Small</v>
      </c>
      <c r="X2053" s="9" t="str">
        <f>LEFT(A2053,2)</f>
        <v>10</v>
      </c>
      <c r="Y2053" s="9" t="str">
        <f>RIGHT(A2053,3)</f>
        <v>165</v>
      </c>
      <c r="Z2053" s="9" t="str">
        <f t="shared" si="295"/>
        <v>ic Car</v>
      </c>
      <c r="AA2053" s="9" t="str">
        <f t="shared" si="296"/>
        <v>ppe</v>
      </c>
    </row>
    <row r="2054" spans="1:27" x14ac:dyDescent="0.25">
      <c r="A2054">
        <v>10176</v>
      </c>
      <c r="B2054">
        <v>29</v>
      </c>
      <c r="C2054">
        <v>100</v>
      </c>
      <c r="D2054">
        <v>7</v>
      </c>
      <c r="E2054" s="1">
        <v>41847.992361111108</v>
      </c>
      <c r="F2054" s="1">
        <v>41849.761180555557</v>
      </c>
      <c r="G2054" t="s">
        <v>16</v>
      </c>
      <c r="H2054" t="s">
        <v>107</v>
      </c>
      <c r="I2054" t="s">
        <v>247</v>
      </c>
      <c r="K2054">
        <v>42100</v>
      </c>
      <c r="L2054" t="s">
        <v>148</v>
      </c>
      <c r="M2054" t="s">
        <v>27</v>
      </c>
      <c r="N2054" t="s">
        <v>248</v>
      </c>
      <c r="O2054" t="s">
        <v>249</v>
      </c>
      <c r="P2054" s="14" t="str">
        <f t="shared" si="288"/>
        <v>Maurizio Moroni</v>
      </c>
      <c r="Q2054" s="14" t="str">
        <f t="shared" si="289"/>
        <v>Maurizio Moroni</v>
      </c>
      <c r="R2054" t="s">
        <v>24</v>
      </c>
      <c r="S2054" s="7">
        <f t="shared" si="290"/>
        <v>5</v>
      </c>
      <c r="T2054" s="7" t="str">
        <f t="shared" si="291"/>
        <v>Small</v>
      </c>
      <c r="U2054" s="7" t="str">
        <f t="shared" si="292"/>
        <v>SMALL</v>
      </c>
      <c r="V2054" s="7" t="str">
        <f t="shared" si="293"/>
        <v>small</v>
      </c>
      <c r="W2054" s="7" t="str">
        <f t="shared" si="294"/>
        <v>Small</v>
      </c>
      <c r="X2054" s="9" t="str">
        <f>LEFT(A2054,2)</f>
        <v>10</v>
      </c>
      <c r="Y2054" s="9" t="str">
        <f>RIGHT(A2054,3)</f>
        <v>176</v>
      </c>
      <c r="Z2054" s="9" t="str">
        <f t="shared" si="295"/>
        <v>ic Car</v>
      </c>
      <c r="AA2054" s="9" t="str">
        <f t="shared" si="296"/>
        <v>ppe</v>
      </c>
    </row>
    <row r="2055" spans="1:27" x14ac:dyDescent="0.25">
      <c r="A2055">
        <v>10184</v>
      </c>
      <c r="B2055">
        <v>49</v>
      </c>
      <c r="C2055">
        <v>100</v>
      </c>
      <c r="D2055">
        <v>2</v>
      </c>
      <c r="E2055" s="1">
        <v>41003.038194444445</v>
      </c>
      <c r="F2055" s="1">
        <v>41005.797581018516</v>
      </c>
      <c r="G2055" t="s">
        <v>16</v>
      </c>
      <c r="H2055" t="s">
        <v>107</v>
      </c>
      <c r="I2055" t="s">
        <v>275</v>
      </c>
      <c r="K2055">
        <v>41101</v>
      </c>
      <c r="L2055" t="s">
        <v>104</v>
      </c>
      <c r="M2055" t="s">
        <v>27</v>
      </c>
      <c r="N2055" t="s">
        <v>276</v>
      </c>
      <c r="O2055" t="s">
        <v>277</v>
      </c>
      <c r="P2055" s="14" t="str">
        <f t="shared" si="288"/>
        <v>Jose Pedro Roel</v>
      </c>
      <c r="Q2055" s="14" t="str">
        <f t="shared" si="289"/>
        <v>Jose Pedro Roel</v>
      </c>
      <c r="R2055" t="s">
        <v>33</v>
      </c>
      <c r="S2055" s="7">
        <f t="shared" si="290"/>
        <v>6</v>
      </c>
      <c r="T2055" s="7" t="str">
        <f t="shared" si="291"/>
        <v>Medium</v>
      </c>
      <c r="U2055" s="7" t="str">
        <f t="shared" si="292"/>
        <v>MEDIUM</v>
      </c>
      <c r="V2055" s="7" t="str">
        <f t="shared" si="293"/>
        <v>medium</v>
      </c>
      <c r="W2055" s="7" t="str">
        <f t="shared" si="294"/>
        <v>Medium</v>
      </c>
      <c r="X2055" s="9" t="str">
        <f>LEFT(A2055,2)</f>
        <v>10</v>
      </c>
      <c r="Y2055" s="9" t="str">
        <f>RIGHT(A2055,3)</f>
        <v>184</v>
      </c>
      <c r="Z2055" s="9" t="str">
        <f t="shared" si="295"/>
        <v>ic Car</v>
      </c>
      <c r="AA2055" s="9" t="str">
        <f t="shared" si="296"/>
        <v>ppe</v>
      </c>
    </row>
    <row r="2056" spans="1:27" x14ac:dyDescent="0.25">
      <c r="A2056">
        <v>10195</v>
      </c>
      <c r="B2056">
        <v>34</v>
      </c>
      <c r="C2056">
        <v>100</v>
      </c>
      <c r="D2056">
        <v>2</v>
      </c>
      <c r="E2056" s="1">
        <v>41319.076388888891</v>
      </c>
      <c r="F2056" s="1">
        <v>41319.308900462966</v>
      </c>
      <c r="G2056" t="s">
        <v>16</v>
      </c>
      <c r="H2056" t="s">
        <v>107</v>
      </c>
      <c r="I2056" t="s">
        <v>179</v>
      </c>
      <c r="J2056" t="s">
        <v>19</v>
      </c>
      <c r="K2056">
        <v>24067</v>
      </c>
      <c r="L2056" t="s">
        <v>20</v>
      </c>
      <c r="M2056" t="s">
        <v>21</v>
      </c>
      <c r="N2056" t="s">
        <v>60</v>
      </c>
      <c r="O2056" t="s">
        <v>138</v>
      </c>
      <c r="P2056" s="14" t="str">
        <f t="shared" si="288"/>
        <v>Steve Frick</v>
      </c>
      <c r="Q2056" s="14" t="str">
        <f t="shared" si="289"/>
        <v>Steve Frick</v>
      </c>
      <c r="R2056" t="s">
        <v>33</v>
      </c>
      <c r="S2056" s="7">
        <f t="shared" si="290"/>
        <v>6</v>
      </c>
      <c r="T2056" s="7" t="str">
        <f t="shared" si="291"/>
        <v>Medium</v>
      </c>
      <c r="U2056" s="7" t="str">
        <f t="shared" si="292"/>
        <v>MEDIUM</v>
      </c>
      <c r="V2056" s="7" t="str">
        <f t="shared" si="293"/>
        <v>medium</v>
      </c>
      <c r="W2056" s="7" t="str">
        <f t="shared" si="294"/>
        <v>Medium</v>
      </c>
      <c r="X2056" s="9" t="str">
        <f>LEFT(A2056,2)</f>
        <v>10</v>
      </c>
      <c r="Y2056" s="9" t="str">
        <f>RIGHT(A2056,3)</f>
        <v>195</v>
      </c>
      <c r="Z2056" s="9" t="str">
        <f t="shared" si="295"/>
        <v>ic Car</v>
      </c>
      <c r="AA2056" s="9" t="str">
        <f t="shared" si="296"/>
        <v>ppe</v>
      </c>
    </row>
    <row r="2057" spans="1:27" x14ac:dyDescent="0.25">
      <c r="A2057">
        <v>10207</v>
      </c>
      <c r="B2057">
        <v>28</v>
      </c>
      <c r="C2057">
        <v>100</v>
      </c>
      <c r="D2057">
        <v>3</v>
      </c>
      <c r="E2057" s="1">
        <v>41234.074999999997</v>
      </c>
      <c r="F2057" s="1">
        <v>41235.225358796299</v>
      </c>
      <c r="G2057" t="s">
        <v>16</v>
      </c>
      <c r="H2057" t="s">
        <v>107</v>
      </c>
      <c r="I2057" t="s">
        <v>210</v>
      </c>
      <c r="J2057" t="s">
        <v>72</v>
      </c>
      <c r="K2057">
        <v>51003</v>
      </c>
      <c r="L2057" t="s">
        <v>20</v>
      </c>
      <c r="M2057" t="s">
        <v>21</v>
      </c>
      <c r="N2057" t="s">
        <v>229</v>
      </c>
      <c r="O2057" t="s">
        <v>158</v>
      </c>
      <c r="P2057" s="14" t="str">
        <f t="shared" si="288"/>
        <v>Valarie Franco</v>
      </c>
      <c r="Q2057" s="14" t="str">
        <f t="shared" si="289"/>
        <v>Valarie Franco</v>
      </c>
      <c r="R2057" t="s">
        <v>24</v>
      </c>
      <c r="S2057" s="7">
        <f t="shared" si="290"/>
        <v>5</v>
      </c>
      <c r="T2057" s="7" t="str">
        <f t="shared" si="291"/>
        <v>Small</v>
      </c>
      <c r="U2057" s="7" t="str">
        <f t="shared" si="292"/>
        <v>SMALL</v>
      </c>
      <c r="V2057" s="7" t="str">
        <f t="shared" si="293"/>
        <v>small</v>
      </c>
      <c r="W2057" s="7" t="str">
        <f t="shared" si="294"/>
        <v>Small</v>
      </c>
      <c r="X2057" s="9" t="str">
        <f>LEFT(A2057,2)</f>
        <v>10</v>
      </c>
      <c r="Y2057" s="9" t="str">
        <f>RIGHT(A2057,3)</f>
        <v>207</v>
      </c>
      <c r="Z2057" s="9" t="str">
        <f t="shared" si="295"/>
        <v>ic Car</v>
      </c>
      <c r="AA2057" s="9" t="str">
        <f t="shared" si="296"/>
        <v>ppe</v>
      </c>
    </row>
    <row r="2058" spans="1:27" x14ac:dyDescent="0.25">
      <c r="A2058">
        <v>10220</v>
      </c>
      <c r="B2058">
        <v>37</v>
      </c>
      <c r="C2058">
        <v>100</v>
      </c>
      <c r="D2058">
        <v>7</v>
      </c>
      <c r="E2058" s="1">
        <v>41109.064583333333</v>
      </c>
      <c r="F2058" s="1">
        <v>41111.636180555557</v>
      </c>
      <c r="G2058" t="s">
        <v>16</v>
      </c>
      <c r="H2058" t="s">
        <v>107</v>
      </c>
      <c r="I2058" t="s">
        <v>259</v>
      </c>
      <c r="K2058">
        <v>2</v>
      </c>
      <c r="L2058" t="s">
        <v>260</v>
      </c>
      <c r="M2058" t="s">
        <v>27</v>
      </c>
      <c r="N2058" t="s">
        <v>261</v>
      </c>
      <c r="O2058" t="s">
        <v>262</v>
      </c>
      <c r="P2058" s="14" t="str">
        <f t="shared" si="288"/>
        <v>Dean Cassidy</v>
      </c>
      <c r="Q2058" s="14" t="str">
        <f t="shared" si="289"/>
        <v>Dean Cassidy</v>
      </c>
      <c r="R2058" t="s">
        <v>33</v>
      </c>
      <c r="S2058" s="7">
        <f t="shared" si="290"/>
        <v>6</v>
      </c>
      <c r="T2058" s="7" t="str">
        <f t="shared" si="291"/>
        <v>Medium</v>
      </c>
      <c r="U2058" s="7" t="str">
        <f t="shared" si="292"/>
        <v>MEDIUM</v>
      </c>
      <c r="V2058" s="7" t="str">
        <f t="shared" si="293"/>
        <v>medium</v>
      </c>
      <c r="W2058" s="7" t="str">
        <f t="shared" si="294"/>
        <v>Medium</v>
      </c>
      <c r="X2058" s="9" t="str">
        <f>LEFT(A2058,2)</f>
        <v>10</v>
      </c>
      <c r="Y2058" s="9" t="str">
        <f>RIGHT(A2058,3)</f>
        <v>220</v>
      </c>
      <c r="Z2058" s="9" t="str">
        <f t="shared" si="295"/>
        <v>ic Car</v>
      </c>
      <c r="AA2058" s="9" t="str">
        <f t="shared" si="296"/>
        <v>ppe</v>
      </c>
    </row>
    <row r="2059" spans="1:27" x14ac:dyDescent="0.25">
      <c r="A2059">
        <v>10230</v>
      </c>
      <c r="B2059">
        <v>45</v>
      </c>
      <c r="C2059">
        <v>100</v>
      </c>
      <c r="D2059">
        <v>5</v>
      </c>
      <c r="E2059" s="1">
        <v>42871.003472222219</v>
      </c>
      <c r="F2059" s="1">
        <v>42872.13962962963</v>
      </c>
      <c r="G2059" t="s">
        <v>16</v>
      </c>
      <c r="H2059" t="s">
        <v>107</v>
      </c>
      <c r="I2059" t="s">
        <v>252</v>
      </c>
      <c r="K2059">
        <v>60528</v>
      </c>
      <c r="L2059" t="s">
        <v>241</v>
      </c>
      <c r="M2059" t="s">
        <v>27</v>
      </c>
      <c r="N2059" t="s">
        <v>253</v>
      </c>
      <c r="O2059" t="s">
        <v>228</v>
      </c>
      <c r="P2059" s="14" t="str">
        <f t="shared" si="288"/>
        <v>Roland Keitel</v>
      </c>
      <c r="Q2059" s="14" t="str">
        <f t="shared" si="289"/>
        <v>Roland Keitel</v>
      </c>
      <c r="R2059" t="s">
        <v>33</v>
      </c>
      <c r="S2059" s="7">
        <f t="shared" si="290"/>
        <v>6</v>
      </c>
      <c r="T2059" s="7" t="str">
        <f t="shared" si="291"/>
        <v>Medium</v>
      </c>
      <c r="U2059" s="7" t="str">
        <f t="shared" si="292"/>
        <v>MEDIUM</v>
      </c>
      <c r="V2059" s="7" t="str">
        <f t="shared" si="293"/>
        <v>medium</v>
      </c>
      <c r="W2059" s="7" t="str">
        <f t="shared" si="294"/>
        <v>Medium</v>
      </c>
      <c r="X2059" s="9" t="str">
        <f>LEFT(A2059,2)</f>
        <v>10</v>
      </c>
      <c r="Y2059" s="9" t="str">
        <f>RIGHT(A2059,3)</f>
        <v>230</v>
      </c>
      <c r="Z2059" s="9" t="str">
        <f t="shared" si="295"/>
        <v>ic Car</v>
      </c>
      <c r="AA2059" s="9" t="str">
        <f t="shared" si="296"/>
        <v>ppe</v>
      </c>
    </row>
    <row r="2060" spans="1:27" x14ac:dyDescent="0.25">
      <c r="A2060">
        <v>10246</v>
      </c>
      <c r="B2060">
        <v>46</v>
      </c>
      <c r="C2060">
        <v>100</v>
      </c>
      <c r="D2060">
        <v>1</v>
      </c>
      <c r="E2060" s="1">
        <v>41671.061111111114</v>
      </c>
      <c r="F2060" s="1">
        <v>41673.475231481483</v>
      </c>
      <c r="G2060" t="s">
        <v>16</v>
      </c>
      <c r="H2060" t="s">
        <v>107</v>
      </c>
      <c r="I2060" t="s">
        <v>103</v>
      </c>
      <c r="K2060">
        <v>28034</v>
      </c>
      <c r="L2060" t="s">
        <v>104</v>
      </c>
      <c r="M2060" t="s">
        <v>27</v>
      </c>
      <c r="N2060" t="s">
        <v>105</v>
      </c>
      <c r="O2060" t="s">
        <v>106</v>
      </c>
      <c r="P2060" s="14" t="str">
        <f t="shared" si="288"/>
        <v>Diego Freyre</v>
      </c>
      <c r="Q2060" s="14" t="str">
        <f t="shared" si="289"/>
        <v>Diego Freyre</v>
      </c>
      <c r="R2060" t="s">
        <v>33</v>
      </c>
      <c r="S2060" s="7">
        <f t="shared" si="290"/>
        <v>6</v>
      </c>
      <c r="T2060" s="7" t="str">
        <f t="shared" si="291"/>
        <v>Medium</v>
      </c>
      <c r="U2060" s="7" t="str">
        <f t="shared" si="292"/>
        <v>MEDIUM</v>
      </c>
      <c r="V2060" s="7" t="str">
        <f t="shared" si="293"/>
        <v>medium</v>
      </c>
      <c r="W2060" s="7" t="str">
        <f t="shared" si="294"/>
        <v>Medium</v>
      </c>
      <c r="X2060" s="9" t="str">
        <f>LEFT(A2060,2)</f>
        <v>10</v>
      </c>
      <c r="Y2060" s="9" t="str">
        <f>RIGHT(A2060,3)</f>
        <v>246</v>
      </c>
      <c r="Z2060" s="9" t="str">
        <f t="shared" si="295"/>
        <v>ic Car</v>
      </c>
      <c r="AA2060" s="9" t="str">
        <f t="shared" si="296"/>
        <v>ppe</v>
      </c>
    </row>
    <row r="2061" spans="1:27" x14ac:dyDescent="0.25">
      <c r="A2061">
        <v>10271</v>
      </c>
      <c r="B2061">
        <v>22</v>
      </c>
      <c r="C2061">
        <v>100</v>
      </c>
      <c r="D2061">
        <v>1</v>
      </c>
      <c r="E2061" s="1">
        <v>42148.020138888889</v>
      </c>
      <c r="F2061" s="1">
        <v>42148.498252314814</v>
      </c>
      <c r="G2061" t="s">
        <v>16</v>
      </c>
      <c r="H2061" t="s">
        <v>107</v>
      </c>
      <c r="I2061" t="s">
        <v>156</v>
      </c>
      <c r="J2061" t="s">
        <v>35</v>
      </c>
      <c r="K2061">
        <v>97562</v>
      </c>
      <c r="L2061" t="s">
        <v>20</v>
      </c>
      <c r="M2061" t="s">
        <v>21</v>
      </c>
      <c r="N2061" t="s">
        <v>157</v>
      </c>
      <c r="O2061" t="s">
        <v>158</v>
      </c>
      <c r="P2061" s="14" t="str">
        <f t="shared" si="288"/>
        <v>Valarie Nelson</v>
      </c>
      <c r="Q2061" s="14" t="str">
        <f t="shared" si="289"/>
        <v>Valarie Nelson</v>
      </c>
      <c r="R2061" t="s">
        <v>33</v>
      </c>
      <c r="S2061" s="7">
        <f t="shared" si="290"/>
        <v>6</v>
      </c>
      <c r="T2061" s="7" t="str">
        <f t="shared" si="291"/>
        <v>Medium</v>
      </c>
      <c r="U2061" s="7" t="str">
        <f t="shared" si="292"/>
        <v>MEDIUM</v>
      </c>
      <c r="V2061" s="7" t="str">
        <f t="shared" si="293"/>
        <v>medium</v>
      </c>
      <c r="W2061" s="7" t="str">
        <f t="shared" si="294"/>
        <v>Medium</v>
      </c>
      <c r="X2061" s="9" t="str">
        <f>LEFT(A2061,2)</f>
        <v>10</v>
      </c>
      <c r="Y2061" s="9" t="str">
        <f>RIGHT(A2061,3)</f>
        <v>271</v>
      </c>
      <c r="Z2061" s="9" t="str">
        <f t="shared" si="295"/>
        <v>ic Car</v>
      </c>
      <c r="AA2061" s="9" t="str">
        <f t="shared" si="296"/>
        <v>ppe</v>
      </c>
    </row>
    <row r="2062" spans="1:27" x14ac:dyDescent="0.25">
      <c r="A2062">
        <v>10282</v>
      </c>
      <c r="B2062">
        <v>39</v>
      </c>
      <c r="C2062">
        <v>100</v>
      </c>
      <c r="D2062">
        <v>10</v>
      </c>
      <c r="E2062" s="1">
        <v>42104.027777777781</v>
      </c>
      <c r="F2062" s="1">
        <v>42106.36273148148</v>
      </c>
      <c r="G2062" t="s">
        <v>16</v>
      </c>
      <c r="H2062" t="s">
        <v>107</v>
      </c>
      <c r="I2062" t="s">
        <v>156</v>
      </c>
      <c r="J2062" t="s">
        <v>35</v>
      </c>
      <c r="K2062">
        <v>97562</v>
      </c>
      <c r="L2062" t="s">
        <v>20</v>
      </c>
      <c r="M2062" t="s">
        <v>21</v>
      </c>
      <c r="N2062" t="s">
        <v>157</v>
      </c>
      <c r="O2062" t="s">
        <v>158</v>
      </c>
      <c r="P2062" s="14" t="str">
        <f t="shared" si="288"/>
        <v>Valarie Nelson</v>
      </c>
      <c r="Q2062" s="14" t="str">
        <f t="shared" si="289"/>
        <v>Valarie Nelson</v>
      </c>
      <c r="R2062" t="s">
        <v>33</v>
      </c>
      <c r="S2062" s="7">
        <f t="shared" si="290"/>
        <v>6</v>
      </c>
      <c r="T2062" s="7" t="str">
        <f t="shared" si="291"/>
        <v>Medium</v>
      </c>
      <c r="U2062" s="7" t="str">
        <f t="shared" si="292"/>
        <v>MEDIUM</v>
      </c>
      <c r="V2062" s="7" t="str">
        <f t="shared" si="293"/>
        <v>medium</v>
      </c>
      <c r="W2062" s="7" t="str">
        <f t="shared" si="294"/>
        <v>Medium</v>
      </c>
      <c r="X2062" s="9" t="str">
        <f>LEFT(A2062,2)</f>
        <v>10</v>
      </c>
      <c r="Y2062" s="9" t="str">
        <f>RIGHT(A2062,3)</f>
        <v>282</v>
      </c>
      <c r="Z2062" s="9" t="str">
        <f t="shared" si="295"/>
        <v>ic Car</v>
      </c>
      <c r="AA2062" s="9" t="str">
        <f t="shared" si="296"/>
        <v>ppe</v>
      </c>
    </row>
    <row r="2063" spans="1:27" x14ac:dyDescent="0.25">
      <c r="A2063">
        <v>10292</v>
      </c>
      <c r="B2063">
        <v>27</v>
      </c>
      <c r="C2063">
        <v>100</v>
      </c>
      <c r="D2063">
        <v>4</v>
      </c>
      <c r="E2063" s="1">
        <v>42512.05</v>
      </c>
      <c r="F2063" s="1">
        <v>42513.548738425925</v>
      </c>
      <c r="G2063" t="s">
        <v>16</v>
      </c>
      <c r="H2063" t="s">
        <v>107</v>
      </c>
      <c r="I2063" t="s">
        <v>18</v>
      </c>
      <c r="J2063" t="s">
        <v>19</v>
      </c>
      <c r="K2063">
        <v>10022</v>
      </c>
      <c r="L2063" t="s">
        <v>20</v>
      </c>
      <c r="M2063" t="s">
        <v>21</v>
      </c>
      <c r="N2063" t="s">
        <v>22</v>
      </c>
      <c r="O2063" t="s">
        <v>23</v>
      </c>
      <c r="P2063" s="14" t="str">
        <f t="shared" si="288"/>
        <v>Kwai Yu</v>
      </c>
      <c r="Q2063" s="14" t="str">
        <f t="shared" si="289"/>
        <v>Kwai Yu</v>
      </c>
      <c r="R2063" t="s">
        <v>33</v>
      </c>
      <c r="S2063" s="7">
        <f t="shared" si="290"/>
        <v>6</v>
      </c>
      <c r="T2063" s="7" t="str">
        <f t="shared" si="291"/>
        <v>Medium</v>
      </c>
      <c r="U2063" s="7" t="str">
        <f t="shared" si="292"/>
        <v>MEDIUM</v>
      </c>
      <c r="V2063" s="7" t="str">
        <f t="shared" si="293"/>
        <v>medium</v>
      </c>
      <c r="W2063" s="7" t="str">
        <f t="shared" si="294"/>
        <v>Medium</v>
      </c>
      <c r="X2063" s="9" t="str">
        <f>LEFT(A2063,2)</f>
        <v>10</v>
      </c>
      <c r="Y2063" s="9" t="str">
        <f>RIGHT(A2063,3)</f>
        <v>292</v>
      </c>
      <c r="Z2063" s="9" t="str">
        <f t="shared" si="295"/>
        <v>ic Car</v>
      </c>
      <c r="AA2063" s="9" t="str">
        <f t="shared" si="296"/>
        <v>ppe</v>
      </c>
    </row>
    <row r="2064" spans="1:27" x14ac:dyDescent="0.25">
      <c r="A2064">
        <v>10305</v>
      </c>
      <c r="B2064">
        <v>36</v>
      </c>
      <c r="C2064">
        <v>100</v>
      </c>
      <c r="D2064">
        <v>1</v>
      </c>
      <c r="E2064" s="1">
        <v>41219.022916666669</v>
      </c>
      <c r="F2064" s="1">
        <v>41221.735879629632</v>
      </c>
      <c r="G2064" t="s">
        <v>16</v>
      </c>
      <c r="H2064" t="s">
        <v>107</v>
      </c>
      <c r="I2064" t="s">
        <v>71</v>
      </c>
      <c r="J2064" t="s">
        <v>72</v>
      </c>
      <c r="K2064">
        <v>51247</v>
      </c>
      <c r="L2064" t="s">
        <v>20</v>
      </c>
      <c r="M2064" t="s">
        <v>21</v>
      </c>
      <c r="N2064" t="s">
        <v>73</v>
      </c>
      <c r="O2064" t="s">
        <v>74</v>
      </c>
      <c r="P2064" s="14" t="str">
        <f t="shared" si="288"/>
        <v>Marta Hernandez</v>
      </c>
      <c r="Q2064" s="14" t="str">
        <f t="shared" si="289"/>
        <v>Marta Hernandez</v>
      </c>
      <c r="R2064" t="s">
        <v>33</v>
      </c>
      <c r="S2064" s="7">
        <f t="shared" si="290"/>
        <v>6</v>
      </c>
      <c r="T2064" s="7" t="str">
        <f t="shared" si="291"/>
        <v>Medium</v>
      </c>
      <c r="U2064" s="7" t="str">
        <f t="shared" si="292"/>
        <v>MEDIUM</v>
      </c>
      <c r="V2064" s="7" t="str">
        <f t="shared" si="293"/>
        <v>medium</v>
      </c>
      <c r="W2064" s="7" t="str">
        <f t="shared" si="294"/>
        <v>Medium</v>
      </c>
      <c r="X2064" s="9" t="str">
        <f>LEFT(A2064,2)</f>
        <v>10</v>
      </c>
      <c r="Y2064" s="9" t="str">
        <f>RIGHT(A2064,3)</f>
        <v>305</v>
      </c>
      <c r="Z2064" s="9" t="str">
        <f t="shared" si="295"/>
        <v>ic Car</v>
      </c>
      <c r="AA2064" s="9" t="str">
        <f t="shared" si="296"/>
        <v>ppe</v>
      </c>
    </row>
    <row r="2065" spans="1:27" x14ac:dyDescent="0.25">
      <c r="A2065">
        <v>10314</v>
      </c>
      <c r="B2065">
        <v>38</v>
      </c>
      <c r="C2065">
        <v>100</v>
      </c>
      <c r="D2065">
        <v>10</v>
      </c>
      <c r="E2065" s="1">
        <v>41649.015277777777</v>
      </c>
      <c r="F2065" s="1">
        <v>41651.516331018516</v>
      </c>
      <c r="G2065" t="s">
        <v>16</v>
      </c>
      <c r="H2065" t="s">
        <v>107</v>
      </c>
      <c r="I2065" t="s">
        <v>268</v>
      </c>
      <c r="K2065">
        <v>8200</v>
      </c>
      <c r="L2065" t="s">
        <v>181</v>
      </c>
      <c r="M2065" t="s">
        <v>27</v>
      </c>
      <c r="N2065" t="s">
        <v>269</v>
      </c>
      <c r="O2065" t="s">
        <v>270</v>
      </c>
      <c r="P2065" s="14" t="str">
        <f t="shared" si="288"/>
        <v>Palle Ibsen</v>
      </c>
      <c r="Q2065" s="14" t="str">
        <f t="shared" si="289"/>
        <v>Palle Ibsen</v>
      </c>
      <c r="R2065" t="s">
        <v>33</v>
      </c>
      <c r="S2065" s="7">
        <f t="shared" si="290"/>
        <v>6</v>
      </c>
      <c r="T2065" s="7" t="str">
        <f t="shared" si="291"/>
        <v>Medium</v>
      </c>
      <c r="U2065" s="7" t="str">
        <f t="shared" si="292"/>
        <v>MEDIUM</v>
      </c>
      <c r="V2065" s="7" t="str">
        <f t="shared" si="293"/>
        <v>medium</v>
      </c>
      <c r="W2065" s="7" t="str">
        <f t="shared" si="294"/>
        <v>Medium</v>
      </c>
      <c r="X2065" s="9" t="str">
        <f>LEFT(A2065,2)</f>
        <v>10</v>
      </c>
      <c r="Y2065" s="9" t="str">
        <f>RIGHT(A2065,3)</f>
        <v>314</v>
      </c>
      <c r="Z2065" s="9" t="str">
        <f t="shared" si="295"/>
        <v>ic Car</v>
      </c>
      <c r="AA2065" s="9" t="str">
        <f t="shared" si="296"/>
        <v>ppe</v>
      </c>
    </row>
    <row r="2066" spans="1:27" x14ac:dyDescent="0.25">
      <c r="A2066">
        <v>10325</v>
      </c>
      <c r="B2066">
        <v>44</v>
      </c>
      <c r="C2066">
        <v>100</v>
      </c>
      <c r="D2066">
        <v>5</v>
      </c>
      <c r="E2066" s="1">
        <v>41959.940972222219</v>
      </c>
      <c r="F2066" s="1">
        <v>41960.56763888889</v>
      </c>
      <c r="G2066" t="s">
        <v>16</v>
      </c>
      <c r="H2066" t="s">
        <v>107</v>
      </c>
      <c r="I2066" t="s">
        <v>79</v>
      </c>
      <c r="K2066">
        <v>4110</v>
      </c>
      <c r="L2066" t="s">
        <v>48</v>
      </c>
      <c r="M2066" t="s">
        <v>27</v>
      </c>
      <c r="N2066" t="s">
        <v>80</v>
      </c>
      <c r="O2066" t="s">
        <v>81</v>
      </c>
      <c r="P2066" s="14" t="str">
        <f t="shared" si="288"/>
        <v>Jonas Bergulfsen</v>
      </c>
      <c r="Q2066" s="14" t="str">
        <f t="shared" si="289"/>
        <v>Jonas Bergulfsen</v>
      </c>
      <c r="R2066" t="s">
        <v>33</v>
      </c>
      <c r="S2066" s="7">
        <f t="shared" si="290"/>
        <v>6</v>
      </c>
      <c r="T2066" s="7" t="str">
        <f t="shared" si="291"/>
        <v>Medium</v>
      </c>
      <c r="U2066" s="7" t="str">
        <f t="shared" si="292"/>
        <v>MEDIUM</v>
      </c>
      <c r="V2066" s="7" t="str">
        <f t="shared" si="293"/>
        <v>medium</v>
      </c>
      <c r="W2066" s="7" t="str">
        <f t="shared" si="294"/>
        <v>Medium</v>
      </c>
      <c r="X2066" s="9" t="str">
        <f>LEFT(A2066,2)</f>
        <v>10</v>
      </c>
      <c r="Y2066" s="9" t="str">
        <f>RIGHT(A2066,3)</f>
        <v>325</v>
      </c>
      <c r="Z2066" s="9" t="str">
        <f t="shared" si="295"/>
        <v>ic Car</v>
      </c>
      <c r="AA2066" s="9" t="str">
        <f t="shared" si="296"/>
        <v>ppe</v>
      </c>
    </row>
    <row r="2067" spans="1:27" x14ac:dyDescent="0.25">
      <c r="A2067">
        <v>10336</v>
      </c>
      <c r="B2067">
        <v>31</v>
      </c>
      <c r="C2067">
        <v>100</v>
      </c>
      <c r="D2067">
        <v>5</v>
      </c>
      <c r="E2067" s="1">
        <v>41830.974999999999</v>
      </c>
      <c r="F2067" s="1">
        <v>41833.107905092591</v>
      </c>
      <c r="G2067" t="s">
        <v>16</v>
      </c>
      <c r="H2067" t="s">
        <v>107</v>
      </c>
      <c r="I2067" t="s">
        <v>30</v>
      </c>
      <c r="K2067">
        <v>75012</v>
      </c>
      <c r="L2067" t="s">
        <v>26</v>
      </c>
      <c r="M2067" t="s">
        <v>27</v>
      </c>
      <c r="N2067" t="s">
        <v>223</v>
      </c>
      <c r="O2067" t="s">
        <v>224</v>
      </c>
      <c r="P2067" s="14" t="str">
        <f t="shared" si="288"/>
        <v>Marie Bertrand</v>
      </c>
      <c r="Q2067" s="14" t="str">
        <f t="shared" si="289"/>
        <v>Marie Bertrand</v>
      </c>
      <c r="R2067" t="s">
        <v>33</v>
      </c>
      <c r="S2067" s="7">
        <f t="shared" si="290"/>
        <v>6</v>
      </c>
      <c r="T2067" s="7" t="str">
        <f t="shared" si="291"/>
        <v>Medium</v>
      </c>
      <c r="U2067" s="7" t="str">
        <f t="shared" si="292"/>
        <v>MEDIUM</v>
      </c>
      <c r="V2067" s="7" t="str">
        <f t="shared" si="293"/>
        <v>medium</v>
      </c>
      <c r="W2067" s="7" t="str">
        <f t="shared" si="294"/>
        <v>Medium</v>
      </c>
      <c r="X2067" s="9" t="str">
        <f>LEFT(A2067,2)</f>
        <v>10</v>
      </c>
      <c r="Y2067" s="9" t="str">
        <f>RIGHT(A2067,3)</f>
        <v>336</v>
      </c>
      <c r="Z2067" s="9" t="str">
        <f t="shared" si="295"/>
        <v>ic Car</v>
      </c>
      <c r="AA2067" s="9" t="str">
        <f t="shared" si="296"/>
        <v>ppe</v>
      </c>
    </row>
    <row r="2068" spans="1:27" x14ac:dyDescent="0.25">
      <c r="A2068">
        <v>10349</v>
      </c>
      <c r="B2068">
        <v>23</v>
      </c>
      <c r="C2068">
        <v>100</v>
      </c>
      <c r="D2068">
        <v>2</v>
      </c>
      <c r="E2068" s="1">
        <v>41850.979861111111</v>
      </c>
      <c r="F2068" s="1">
        <v>41853.407881944448</v>
      </c>
      <c r="G2068" t="s">
        <v>16</v>
      </c>
      <c r="H2068" t="s">
        <v>107</v>
      </c>
      <c r="I2068" t="s">
        <v>18</v>
      </c>
      <c r="J2068" t="s">
        <v>19</v>
      </c>
      <c r="K2068">
        <v>10022</v>
      </c>
      <c r="L2068" t="s">
        <v>20</v>
      </c>
      <c r="M2068" t="s">
        <v>21</v>
      </c>
      <c r="N2068" t="s">
        <v>36</v>
      </c>
      <c r="O2068" t="s">
        <v>258</v>
      </c>
      <c r="P2068" s="14" t="str">
        <f t="shared" si="288"/>
        <v>Jeff Young</v>
      </c>
      <c r="Q2068" s="14" t="str">
        <f t="shared" si="289"/>
        <v>Jeff Young</v>
      </c>
      <c r="R2068" t="s">
        <v>33</v>
      </c>
      <c r="S2068" s="7">
        <f t="shared" si="290"/>
        <v>6</v>
      </c>
      <c r="T2068" s="7" t="str">
        <f t="shared" si="291"/>
        <v>Medium</v>
      </c>
      <c r="U2068" s="7" t="str">
        <f t="shared" si="292"/>
        <v>MEDIUM</v>
      </c>
      <c r="V2068" s="7" t="str">
        <f t="shared" si="293"/>
        <v>medium</v>
      </c>
      <c r="W2068" s="7" t="str">
        <f t="shared" si="294"/>
        <v>Medium</v>
      </c>
      <c r="X2068" s="9" t="str">
        <f>LEFT(A2068,2)</f>
        <v>10</v>
      </c>
      <c r="Y2068" s="9" t="str">
        <f>RIGHT(A2068,3)</f>
        <v>349</v>
      </c>
      <c r="Z2068" s="9" t="str">
        <f t="shared" si="295"/>
        <v>ic Car</v>
      </c>
      <c r="AA2068" s="9" t="str">
        <f t="shared" si="296"/>
        <v>ppe</v>
      </c>
    </row>
    <row r="2069" spans="1:27" x14ac:dyDescent="0.25">
      <c r="A2069">
        <v>10359</v>
      </c>
      <c r="B2069">
        <v>22</v>
      </c>
      <c r="C2069">
        <v>100</v>
      </c>
      <c r="D2069">
        <v>7</v>
      </c>
      <c r="E2069" s="1">
        <v>41734.022222222222</v>
      </c>
      <c r="F2069" s="1">
        <v>41734.878530092596</v>
      </c>
      <c r="G2069" t="s">
        <v>16</v>
      </c>
      <c r="H2069" t="s">
        <v>107</v>
      </c>
      <c r="I2069" t="s">
        <v>25</v>
      </c>
      <c r="K2069">
        <v>51100</v>
      </c>
      <c r="L2069" t="s">
        <v>26</v>
      </c>
      <c r="M2069" t="s">
        <v>27</v>
      </c>
      <c r="N2069" t="s">
        <v>28</v>
      </c>
      <c r="O2069" t="s">
        <v>29</v>
      </c>
      <c r="P2069" s="14" t="str">
        <f t="shared" si="288"/>
        <v>Paul Henriot</v>
      </c>
      <c r="Q2069" s="14" t="str">
        <f t="shared" si="289"/>
        <v>Paul Henriot</v>
      </c>
      <c r="R2069" t="s">
        <v>24</v>
      </c>
      <c r="S2069" s="7">
        <f t="shared" si="290"/>
        <v>5</v>
      </c>
      <c r="T2069" s="7" t="str">
        <f t="shared" si="291"/>
        <v>Small</v>
      </c>
      <c r="U2069" s="7" t="str">
        <f t="shared" si="292"/>
        <v>SMALL</v>
      </c>
      <c r="V2069" s="7" t="str">
        <f t="shared" si="293"/>
        <v>small</v>
      </c>
      <c r="W2069" s="7" t="str">
        <f t="shared" si="294"/>
        <v>Small</v>
      </c>
      <c r="X2069" s="9" t="str">
        <f>LEFT(A2069,2)</f>
        <v>10</v>
      </c>
      <c r="Y2069" s="9" t="str">
        <f>RIGHT(A2069,3)</f>
        <v>359</v>
      </c>
      <c r="Z2069" s="9" t="str">
        <f t="shared" si="295"/>
        <v>ic Car</v>
      </c>
      <c r="AA2069" s="9" t="str">
        <f t="shared" si="296"/>
        <v>ppe</v>
      </c>
    </row>
    <row r="2070" spans="1:27" x14ac:dyDescent="0.25">
      <c r="A2070">
        <v>10371</v>
      </c>
      <c r="B2070">
        <v>28</v>
      </c>
      <c r="C2070">
        <v>50.32</v>
      </c>
      <c r="D2070">
        <v>9</v>
      </c>
      <c r="E2070" s="1">
        <v>41097.072916666664</v>
      </c>
      <c r="F2070" s="1">
        <v>41098.530451388891</v>
      </c>
      <c r="G2070" t="s">
        <v>16</v>
      </c>
      <c r="H2070" t="s">
        <v>107</v>
      </c>
      <c r="I2070" t="s">
        <v>156</v>
      </c>
      <c r="J2070" t="s">
        <v>35</v>
      </c>
      <c r="K2070">
        <v>97562</v>
      </c>
      <c r="L2070" t="s">
        <v>20</v>
      </c>
      <c r="M2070" t="s">
        <v>21</v>
      </c>
      <c r="N2070" t="s">
        <v>157</v>
      </c>
      <c r="O2070" t="s">
        <v>158</v>
      </c>
      <c r="P2070" s="14" t="str">
        <f t="shared" si="288"/>
        <v>Valarie Nelson</v>
      </c>
      <c r="Q2070" s="14" t="str">
        <f t="shared" si="289"/>
        <v>Valarie Nelson</v>
      </c>
      <c r="R2070" t="s">
        <v>24</v>
      </c>
      <c r="S2070" s="7">
        <f t="shared" si="290"/>
        <v>5</v>
      </c>
      <c r="T2070" s="7" t="str">
        <f t="shared" si="291"/>
        <v>Small</v>
      </c>
      <c r="U2070" s="7" t="str">
        <f t="shared" si="292"/>
        <v>SMALL</v>
      </c>
      <c r="V2070" s="7" t="str">
        <f t="shared" si="293"/>
        <v>small</v>
      </c>
      <c r="W2070" s="7" t="str">
        <f t="shared" si="294"/>
        <v>Small</v>
      </c>
      <c r="X2070" s="9" t="str">
        <f>LEFT(A2070,2)</f>
        <v>10</v>
      </c>
      <c r="Y2070" s="9" t="str">
        <f>RIGHT(A2070,3)</f>
        <v>371</v>
      </c>
      <c r="Z2070" s="9" t="str">
        <f t="shared" si="295"/>
        <v>ic Car</v>
      </c>
      <c r="AA2070" s="9" t="str">
        <f t="shared" si="296"/>
        <v>ppe</v>
      </c>
    </row>
    <row r="2071" spans="1:27" x14ac:dyDescent="0.25">
      <c r="A2071">
        <v>10383</v>
      </c>
      <c r="B2071">
        <v>21</v>
      </c>
      <c r="C2071">
        <v>93.91</v>
      </c>
      <c r="D2071">
        <v>4</v>
      </c>
      <c r="E2071" s="1">
        <v>41133.02847222222</v>
      </c>
      <c r="F2071" s="1">
        <v>41134.387789351851</v>
      </c>
      <c r="G2071" t="s">
        <v>16</v>
      </c>
      <c r="H2071" t="s">
        <v>107</v>
      </c>
      <c r="I2071" t="s">
        <v>103</v>
      </c>
      <c r="K2071">
        <v>28034</v>
      </c>
      <c r="L2071" t="s">
        <v>104</v>
      </c>
      <c r="M2071" t="s">
        <v>27</v>
      </c>
      <c r="N2071" t="s">
        <v>105</v>
      </c>
      <c r="O2071" t="s">
        <v>106</v>
      </c>
      <c r="P2071" s="14" t="str">
        <f t="shared" si="288"/>
        <v>Diego Freyre</v>
      </c>
      <c r="Q2071" s="14" t="str">
        <f t="shared" si="289"/>
        <v>Diego Freyre</v>
      </c>
      <c r="R2071" t="s">
        <v>24</v>
      </c>
      <c r="S2071" s="7">
        <f t="shared" si="290"/>
        <v>5</v>
      </c>
      <c r="T2071" s="7" t="str">
        <f t="shared" si="291"/>
        <v>Small</v>
      </c>
      <c r="U2071" s="7" t="str">
        <f t="shared" si="292"/>
        <v>SMALL</v>
      </c>
      <c r="V2071" s="7" t="str">
        <f t="shared" si="293"/>
        <v>small</v>
      </c>
      <c r="W2071" s="7" t="str">
        <f t="shared" si="294"/>
        <v>Small</v>
      </c>
      <c r="X2071" s="9" t="str">
        <f>LEFT(A2071,2)</f>
        <v>10</v>
      </c>
      <c r="Y2071" s="9" t="str">
        <f>RIGHT(A2071,3)</f>
        <v>383</v>
      </c>
      <c r="Z2071" s="9" t="str">
        <f t="shared" si="295"/>
        <v>ic Car</v>
      </c>
      <c r="AA2071" s="9" t="str">
        <f t="shared" si="296"/>
        <v>ppe</v>
      </c>
    </row>
    <row r="2072" spans="1:27" x14ac:dyDescent="0.25">
      <c r="A2072">
        <v>10394</v>
      </c>
      <c r="B2072">
        <v>37</v>
      </c>
      <c r="C2072">
        <v>100</v>
      </c>
      <c r="D2072">
        <v>7</v>
      </c>
      <c r="E2072" s="1">
        <v>41418.011111111111</v>
      </c>
      <c r="F2072" s="1">
        <v>41420.69321759259</v>
      </c>
      <c r="G2072" t="s">
        <v>16</v>
      </c>
      <c r="H2072" t="s">
        <v>107</v>
      </c>
      <c r="I2072" t="s">
        <v>103</v>
      </c>
      <c r="K2072">
        <v>28034</v>
      </c>
      <c r="L2072" t="s">
        <v>104</v>
      </c>
      <c r="M2072" t="s">
        <v>27</v>
      </c>
      <c r="N2072" t="s">
        <v>105</v>
      </c>
      <c r="O2072" t="s">
        <v>106</v>
      </c>
      <c r="P2072" s="14" t="str">
        <f t="shared" si="288"/>
        <v>Diego Freyre</v>
      </c>
      <c r="Q2072" s="14" t="str">
        <f t="shared" si="289"/>
        <v>Diego Freyre</v>
      </c>
      <c r="R2072" t="s">
        <v>33</v>
      </c>
      <c r="S2072" s="7">
        <f t="shared" si="290"/>
        <v>6</v>
      </c>
      <c r="T2072" s="7" t="str">
        <f t="shared" si="291"/>
        <v>Medium</v>
      </c>
      <c r="U2072" s="7" t="str">
        <f t="shared" si="292"/>
        <v>MEDIUM</v>
      </c>
      <c r="V2072" s="7" t="str">
        <f t="shared" si="293"/>
        <v>medium</v>
      </c>
      <c r="W2072" s="7" t="str">
        <f t="shared" si="294"/>
        <v>Medium</v>
      </c>
      <c r="X2072" s="9" t="str">
        <f>LEFT(A2072,2)</f>
        <v>10</v>
      </c>
      <c r="Y2072" s="9" t="str">
        <f>RIGHT(A2072,3)</f>
        <v>394</v>
      </c>
      <c r="Z2072" s="9" t="str">
        <f t="shared" si="295"/>
        <v>ic Car</v>
      </c>
      <c r="AA2072" s="9" t="str">
        <f t="shared" si="296"/>
        <v>ppe</v>
      </c>
    </row>
    <row r="2073" spans="1:27" x14ac:dyDescent="0.25">
      <c r="A2073">
        <v>10412</v>
      </c>
      <c r="B2073">
        <v>31</v>
      </c>
      <c r="C2073">
        <v>100</v>
      </c>
      <c r="D2073">
        <v>1</v>
      </c>
      <c r="E2073" s="1">
        <v>41995.981249999997</v>
      </c>
      <c r="F2073" s="1">
        <v>41998.734965277778</v>
      </c>
      <c r="G2073" t="s">
        <v>16</v>
      </c>
      <c r="H2073" t="s">
        <v>107</v>
      </c>
      <c r="I2073" t="s">
        <v>103</v>
      </c>
      <c r="K2073">
        <v>28034</v>
      </c>
      <c r="L2073" t="s">
        <v>104</v>
      </c>
      <c r="M2073" t="s">
        <v>27</v>
      </c>
      <c r="N2073" t="s">
        <v>105</v>
      </c>
      <c r="O2073" t="s">
        <v>106</v>
      </c>
      <c r="P2073" s="14" t="str">
        <f t="shared" si="288"/>
        <v>Diego Freyre</v>
      </c>
      <c r="Q2073" s="14" t="str">
        <f t="shared" si="289"/>
        <v>Diego Freyre</v>
      </c>
      <c r="R2073" t="s">
        <v>33</v>
      </c>
      <c r="S2073" s="7">
        <f t="shared" si="290"/>
        <v>6</v>
      </c>
      <c r="T2073" s="7" t="str">
        <f t="shared" si="291"/>
        <v>Medium</v>
      </c>
      <c r="U2073" s="7" t="str">
        <f t="shared" si="292"/>
        <v>MEDIUM</v>
      </c>
      <c r="V2073" s="7" t="str">
        <f t="shared" si="293"/>
        <v>medium</v>
      </c>
      <c r="W2073" s="7" t="str">
        <f t="shared" si="294"/>
        <v>Medium</v>
      </c>
      <c r="X2073" s="9" t="str">
        <f>LEFT(A2073,2)</f>
        <v>10</v>
      </c>
      <c r="Y2073" s="9" t="str">
        <f>RIGHT(A2073,3)</f>
        <v>412</v>
      </c>
      <c r="Z2073" s="9" t="str">
        <f t="shared" si="295"/>
        <v>ic Car</v>
      </c>
      <c r="AA2073" s="9" t="str">
        <f t="shared" si="296"/>
        <v>ppe</v>
      </c>
    </row>
    <row r="2074" spans="1:27" x14ac:dyDescent="0.25">
      <c r="A2074">
        <v>10103</v>
      </c>
      <c r="B2074">
        <v>25</v>
      </c>
      <c r="C2074">
        <v>100</v>
      </c>
      <c r="D2074">
        <v>15</v>
      </c>
      <c r="E2074" s="1">
        <v>41255.022916666669</v>
      </c>
      <c r="F2074" s="1">
        <v>41255.73841435185</v>
      </c>
      <c r="G2074" t="s">
        <v>16</v>
      </c>
      <c r="H2074" t="s">
        <v>289</v>
      </c>
      <c r="I2074" t="s">
        <v>79</v>
      </c>
      <c r="K2074">
        <v>4110</v>
      </c>
      <c r="L2074" t="s">
        <v>48</v>
      </c>
      <c r="M2074" t="s">
        <v>27</v>
      </c>
      <c r="N2074" t="s">
        <v>80</v>
      </c>
      <c r="O2074" t="s">
        <v>81</v>
      </c>
      <c r="P2074" s="14" t="str">
        <f t="shared" si="288"/>
        <v>Jonas Bergulfsen</v>
      </c>
      <c r="Q2074" s="14" t="str">
        <f t="shared" si="289"/>
        <v>Jonas Bergulfsen</v>
      </c>
      <c r="R2074" t="s">
        <v>24</v>
      </c>
      <c r="S2074" s="7">
        <f t="shared" si="290"/>
        <v>5</v>
      </c>
      <c r="T2074" s="7" t="str">
        <f t="shared" si="291"/>
        <v>Small</v>
      </c>
      <c r="U2074" s="7" t="str">
        <f t="shared" si="292"/>
        <v>SMALL</v>
      </c>
      <c r="V2074" s="7" t="str">
        <f t="shared" si="293"/>
        <v>small</v>
      </c>
      <c r="W2074" s="7" t="str">
        <f t="shared" si="294"/>
        <v>Small</v>
      </c>
      <c r="X2074" s="9" t="str">
        <f>LEFT(A2074,2)</f>
        <v>10</v>
      </c>
      <c r="Y2074" s="9" t="str">
        <f>RIGHT(A2074,3)</f>
        <v>103</v>
      </c>
      <c r="Z2074" s="9" t="str">
        <f t="shared" si="295"/>
        <v>ge Car</v>
      </c>
      <c r="AA2074" s="9" t="str">
        <f t="shared" si="296"/>
        <v>ppe</v>
      </c>
    </row>
    <row r="2075" spans="1:27" x14ac:dyDescent="0.25">
      <c r="A2075">
        <v>10111</v>
      </c>
      <c r="B2075">
        <v>26</v>
      </c>
      <c r="C2075">
        <v>86.68</v>
      </c>
      <c r="D2075">
        <v>3</v>
      </c>
      <c r="E2075" s="1">
        <v>41972.000694444447</v>
      </c>
      <c r="F2075" s="1">
        <v>41973.313518518517</v>
      </c>
      <c r="G2075" t="s">
        <v>16</v>
      </c>
      <c r="H2075" t="s">
        <v>289</v>
      </c>
      <c r="I2075" t="s">
        <v>38</v>
      </c>
      <c r="J2075" t="s">
        <v>35</v>
      </c>
      <c r="L2075" t="s">
        <v>20</v>
      </c>
      <c r="M2075" t="s">
        <v>21</v>
      </c>
      <c r="N2075" t="s">
        <v>51</v>
      </c>
      <c r="O2075" t="s">
        <v>37</v>
      </c>
      <c r="P2075" s="14" t="str">
        <f t="shared" si="288"/>
        <v>Julie Murphy</v>
      </c>
      <c r="Q2075" s="14" t="str">
        <f t="shared" si="289"/>
        <v>Julie Murphy</v>
      </c>
      <c r="R2075" t="s">
        <v>24</v>
      </c>
      <c r="S2075" s="7">
        <f t="shared" si="290"/>
        <v>5</v>
      </c>
      <c r="T2075" s="7" t="str">
        <f t="shared" si="291"/>
        <v>Small</v>
      </c>
      <c r="U2075" s="7" t="str">
        <f t="shared" si="292"/>
        <v>SMALL</v>
      </c>
      <c r="V2075" s="7" t="str">
        <f t="shared" si="293"/>
        <v>small</v>
      </c>
      <c r="W2075" s="7" t="str">
        <f t="shared" si="294"/>
        <v>Small</v>
      </c>
      <c r="X2075" s="9" t="str">
        <f>LEFT(A2075,2)</f>
        <v>10</v>
      </c>
      <c r="Y2075" s="9" t="str">
        <f>RIGHT(A2075,3)</f>
        <v>111</v>
      </c>
      <c r="Z2075" s="9" t="str">
        <f t="shared" si="295"/>
        <v>ge Car</v>
      </c>
      <c r="AA2075" s="9" t="str">
        <f t="shared" si="296"/>
        <v>ppe</v>
      </c>
    </row>
    <row r="2076" spans="1:27" x14ac:dyDescent="0.25">
      <c r="A2076">
        <v>10126</v>
      </c>
      <c r="B2076">
        <v>34</v>
      </c>
      <c r="C2076">
        <v>100</v>
      </c>
      <c r="D2076">
        <v>15</v>
      </c>
      <c r="E2076" s="1">
        <v>41277.00277777778</v>
      </c>
      <c r="F2076" s="1">
        <v>41277.147060185183</v>
      </c>
      <c r="G2076" t="s">
        <v>16</v>
      </c>
      <c r="H2076" t="s">
        <v>289</v>
      </c>
      <c r="I2076" t="s">
        <v>103</v>
      </c>
      <c r="K2076">
        <v>28023</v>
      </c>
      <c r="L2076" t="s">
        <v>104</v>
      </c>
      <c r="M2076" t="s">
        <v>27</v>
      </c>
      <c r="N2076" t="s">
        <v>113</v>
      </c>
      <c r="O2076" t="s">
        <v>114</v>
      </c>
      <c r="P2076" s="14" t="str">
        <f t="shared" si="288"/>
        <v>MartÂ¡n Sommer</v>
      </c>
      <c r="Q2076" s="14" t="str">
        <f t="shared" si="289"/>
        <v>MartÂ¡n Sommer</v>
      </c>
      <c r="R2076" t="s">
        <v>33</v>
      </c>
      <c r="S2076" s="7">
        <f t="shared" si="290"/>
        <v>6</v>
      </c>
      <c r="T2076" s="7" t="str">
        <f t="shared" si="291"/>
        <v>Medium</v>
      </c>
      <c r="U2076" s="7" t="str">
        <f t="shared" si="292"/>
        <v>MEDIUM</v>
      </c>
      <c r="V2076" s="7" t="str">
        <f t="shared" si="293"/>
        <v>medium</v>
      </c>
      <c r="W2076" s="7" t="str">
        <f t="shared" si="294"/>
        <v>Medium</v>
      </c>
      <c r="X2076" s="9" t="str">
        <f>LEFT(A2076,2)</f>
        <v>10</v>
      </c>
      <c r="Y2076" s="9" t="str">
        <f>RIGHT(A2076,3)</f>
        <v>126</v>
      </c>
      <c r="Z2076" s="9" t="str">
        <f t="shared" si="295"/>
        <v>ge Car</v>
      </c>
      <c r="AA2076" s="9" t="str">
        <f t="shared" si="296"/>
        <v>ppe</v>
      </c>
    </row>
    <row r="2077" spans="1:27" x14ac:dyDescent="0.25">
      <c r="A2077">
        <v>10139</v>
      </c>
      <c r="B2077">
        <v>29</v>
      </c>
      <c r="C2077">
        <v>100</v>
      </c>
      <c r="D2077">
        <v>4</v>
      </c>
      <c r="E2077" s="1">
        <v>41536.05972222222</v>
      </c>
      <c r="F2077" s="1">
        <v>41538.402037037034</v>
      </c>
      <c r="G2077" t="s">
        <v>16</v>
      </c>
      <c r="H2077" t="s">
        <v>289</v>
      </c>
      <c r="I2077" t="s">
        <v>90</v>
      </c>
      <c r="J2077" t="s">
        <v>91</v>
      </c>
      <c r="K2077">
        <v>2067</v>
      </c>
      <c r="L2077" t="s">
        <v>56</v>
      </c>
      <c r="M2077" t="s">
        <v>57</v>
      </c>
      <c r="N2077" t="s">
        <v>92</v>
      </c>
      <c r="O2077" t="s">
        <v>93</v>
      </c>
      <c r="P2077" s="14" t="str">
        <f t="shared" si="288"/>
        <v>Adrian Huxley</v>
      </c>
      <c r="Q2077" s="14" t="str">
        <f t="shared" si="289"/>
        <v>Adrian Huxley</v>
      </c>
      <c r="R2077" t="s">
        <v>33</v>
      </c>
      <c r="S2077" s="7">
        <f t="shared" si="290"/>
        <v>6</v>
      </c>
      <c r="T2077" s="7" t="str">
        <f t="shared" si="291"/>
        <v>Medium</v>
      </c>
      <c r="U2077" s="7" t="str">
        <f t="shared" si="292"/>
        <v>MEDIUM</v>
      </c>
      <c r="V2077" s="7" t="str">
        <f t="shared" si="293"/>
        <v>medium</v>
      </c>
      <c r="W2077" s="7" t="str">
        <f t="shared" si="294"/>
        <v>Medium</v>
      </c>
      <c r="X2077" s="9" t="str">
        <f>LEFT(A2077,2)</f>
        <v>10</v>
      </c>
      <c r="Y2077" s="9" t="str">
        <f>RIGHT(A2077,3)</f>
        <v>139</v>
      </c>
      <c r="Z2077" s="9" t="str">
        <f t="shared" si="295"/>
        <v>ge Car</v>
      </c>
      <c r="AA2077" s="9" t="str">
        <f t="shared" si="296"/>
        <v>ppe</v>
      </c>
    </row>
    <row r="2078" spans="1:27" x14ac:dyDescent="0.25">
      <c r="A2078">
        <v>10149</v>
      </c>
      <c r="B2078">
        <v>20</v>
      </c>
      <c r="C2078">
        <v>90.57</v>
      </c>
      <c r="D2078">
        <v>1</v>
      </c>
      <c r="E2078" s="1">
        <v>42603.963888888888</v>
      </c>
      <c r="F2078" s="1">
        <v>42604.729351851849</v>
      </c>
      <c r="G2078" t="s">
        <v>16</v>
      </c>
      <c r="H2078" t="s">
        <v>289</v>
      </c>
      <c r="I2078" t="s">
        <v>278</v>
      </c>
      <c r="J2078" t="s">
        <v>35</v>
      </c>
      <c r="K2078">
        <v>94217</v>
      </c>
      <c r="L2078" t="s">
        <v>20</v>
      </c>
      <c r="M2078" t="s">
        <v>21</v>
      </c>
      <c r="N2078" t="s">
        <v>279</v>
      </c>
      <c r="O2078" t="s">
        <v>221</v>
      </c>
      <c r="P2078" s="14" t="str">
        <f t="shared" si="288"/>
        <v>Sue Taylor</v>
      </c>
      <c r="Q2078" s="14" t="str">
        <f t="shared" si="289"/>
        <v>Sue Taylor</v>
      </c>
      <c r="R2078" t="s">
        <v>24</v>
      </c>
      <c r="S2078" s="7">
        <f t="shared" si="290"/>
        <v>5</v>
      </c>
      <c r="T2078" s="7" t="str">
        <f t="shared" si="291"/>
        <v>Small</v>
      </c>
      <c r="U2078" s="7" t="str">
        <f t="shared" si="292"/>
        <v>SMALL</v>
      </c>
      <c r="V2078" s="7" t="str">
        <f t="shared" si="293"/>
        <v>small</v>
      </c>
      <c r="W2078" s="7" t="str">
        <f t="shared" si="294"/>
        <v>Small</v>
      </c>
      <c r="X2078" s="9" t="str">
        <f>LEFT(A2078,2)</f>
        <v>10</v>
      </c>
      <c r="Y2078" s="9" t="str">
        <f>RIGHT(A2078,3)</f>
        <v>149</v>
      </c>
      <c r="Z2078" s="9" t="str">
        <f t="shared" si="295"/>
        <v>ge Car</v>
      </c>
      <c r="AA2078" s="9" t="str">
        <f t="shared" si="296"/>
        <v>ppe</v>
      </c>
    </row>
    <row r="2079" spans="1:27" x14ac:dyDescent="0.25">
      <c r="A2079">
        <v>10163</v>
      </c>
      <c r="B2079">
        <v>42</v>
      </c>
      <c r="C2079">
        <v>91.55</v>
      </c>
      <c r="D2079">
        <v>5</v>
      </c>
      <c r="E2079" s="1">
        <v>41865.024305555555</v>
      </c>
      <c r="F2079" s="1">
        <v>41866.037476851852</v>
      </c>
      <c r="G2079" t="s">
        <v>16</v>
      </c>
      <c r="H2079" t="s">
        <v>289</v>
      </c>
      <c r="I2079" t="s">
        <v>18</v>
      </c>
      <c r="J2079" t="s">
        <v>19</v>
      </c>
      <c r="K2079">
        <v>10022</v>
      </c>
      <c r="L2079" t="s">
        <v>20</v>
      </c>
      <c r="M2079" t="s">
        <v>21</v>
      </c>
      <c r="N2079" t="s">
        <v>73</v>
      </c>
      <c r="O2079" t="s">
        <v>119</v>
      </c>
      <c r="P2079" s="14" t="str">
        <f t="shared" si="288"/>
        <v>Maria Hernandez</v>
      </c>
      <c r="Q2079" s="14" t="str">
        <f t="shared" si="289"/>
        <v>Maria Hernandez</v>
      </c>
      <c r="R2079" t="s">
        <v>33</v>
      </c>
      <c r="S2079" s="7">
        <f t="shared" si="290"/>
        <v>6</v>
      </c>
      <c r="T2079" s="7" t="str">
        <f t="shared" si="291"/>
        <v>Medium</v>
      </c>
      <c r="U2079" s="7" t="str">
        <f t="shared" si="292"/>
        <v>MEDIUM</v>
      </c>
      <c r="V2079" s="7" t="str">
        <f t="shared" si="293"/>
        <v>medium</v>
      </c>
      <c r="W2079" s="7" t="str">
        <f t="shared" si="294"/>
        <v>Medium</v>
      </c>
      <c r="X2079" s="9" t="str">
        <f>LEFT(A2079,2)</f>
        <v>10</v>
      </c>
      <c r="Y2079" s="9" t="str">
        <f>RIGHT(A2079,3)</f>
        <v>163</v>
      </c>
      <c r="Z2079" s="9" t="str">
        <f t="shared" si="295"/>
        <v>ge Car</v>
      </c>
      <c r="AA2079" s="9" t="str">
        <f t="shared" si="296"/>
        <v>ppe</v>
      </c>
    </row>
    <row r="2080" spans="1:27" x14ac:dyDescent="0.25">
      <c r="A2080">
        <v>10173</v>
      </c>
      <c r="B2080">
        <v>22</v>
      </c>
      <c r="C2080">
        <v>100</v>
      </c>
      <c r="D2080">
        <v>3</v>
      </c>
      <c r="E2080" s="1">
        <v>41693.013888888891</v>
      </c>
      <c r="F2080" s="1">
        <v>41694.792708333334</v>
      </c>
      <c r="G2080" t="s">
        <v>16</v>
      </c>
      <c r="H2080" t="s">
        <v>289</v>
      </c>
      <c r="I2080" t="s">
        <v>290</v>
      </c>
      <c r="K2080">
        <v>24100</v>
      </c>
      <c r="L2080" t="s">
        <v>148</v>
      </c>
      <c r="M2080" t="s">
        <v>27</v>
      </c>
      <c r="N2080" t="s">
        <v>291</v>
      </c>
      <c r="O2080" t="s">
        <v>292</v>
      </c>
      <c r="P2080" s="14" t="str">
        <f t="shared" si="288"/>
        <v>Giovanni Rovelli</v>
      </c>
      <c r="Q2080" s="14" t="str">
        <f t="shared" si="289"/>
        <v>Giovanni Rovelli</v>
      </c>
      <c r="R2080" t="s">
        <v>24</v>
      </c>
      <c r="S2080" s="7">
        <f t="shared" si="290"/>
        <v>5</v>
      </c>
      <c r="T2080" s="7" t="str">
        <f t="shared" si="291"/>
        <v>Small</v>
      </c>
      <c r="U2080" s="7" t="str">
        <f t="shared" si="292"/>
        <v>SMALL</v>
      </c>
      <c r="V2080" s="7" t="str">
        <f t="shared" si="293"/>
        <v>small</v>
      </c>
      <c r="W2080" s="7" t="str">
        <f t="shared" si="294"/>
        <v>Small</v>
      </c>
      <c r="X2080" s="9" t="str">
        <f>LEFT(A2080,2)</f>
        <v>10</v>
      </c>
      <c r="Y2080" s="9" t="str">
        <f>RIGHT(A2080,3)</f>
        <v>173</v>
      </c>
      <c r="Z2080" s="9" t="str">
        <f t="shared" si="295"/>
        <v>ge Car</v>
      </c>
      <c r="AA2080" s="9" t="str">
        <f t="shared" si="296"/>
        <v>ppe</v>
      </c>
    </row>
    <row r="2081" spans="1:27" x14ac:dyDescent="0.25">
      <c r="A2081">
        <v>10183</v>
      </c>
      <c r="B2081">
        <v>47</v>
      </c>
      <c r="C2081">
        <v>100</v>
      </c>
      <c r="D2081">
        <v>12</v>
      </c>
      <c r="E2081" s="1">
        <v>41991.038194444445</v>
      </c>
      <c r="F2081" s="1">
        <v>41992.50072916667</v>
      </c>
      <c r="G2081" t="s">
        <v>16</v>
      </c>
      <c r="H2081" t="s">
        <v>289</v>
      </c>
      <c r="I2081" t="s">
        <v>124</v>
      </c>
      <c r="J2081" t="s">
        <v>83</v>
      </c>
      <c r="K2081">
        <v>71270</v>
      </c>
      <c r="L2081" t="s">
        <v>20</v>
      </c>
      <c r="M2081" t="s">
        <v>21</v>
      </c>
      <c r="N2081" t="s">
        <v>125</v>
      </c>
      <c r="O2081" t="s">
        <v>126</v>
      </c>
      <c r="P2081" s="14" t="str">
        <f t="shared" si="288"/>
        <v>Francisca Cervantes</v>
      </c>
      <c r="Q2081" s="14" t="str">
        <f t="shared" si="289"/>
        <v>Francisca Cervantes</v>
      </c>
      <c r="R2081" t="s">
        <v>33</v>
      </c>
      <c r="S2081" s="7">
        <f t="shared" si="290"/>
        <v>6</v>
      </c>
      <c r="T2081" s="7" t="str">
        <f t="shared" si="291"/>
        <v>Medium</v>
      </c>
      <c r="U2081" s="7" t="str">
        <f t="shared" si="292"/>
        <v>MEDIUM</v>
      </c>
      <c r="V2081" s="7" t="str">
        <f t="shared" si="293"/>
        <v>medium</v>
      </c>
      <c r="W2081" s="7" t="str">
        <f t="shared" si="294"/>
        <v>Medium</v>
      </c>
      <c r="X2081" s="9" t="str">
        <f>LEFT(A2081,2)</f>
        <v>10</v>
      </c>
      <c r="Y2081" s="9" t="str">
        <f>RIGHT(A2081,3)</f>
        <v>183</v>
      </c>
      <c r="Z2081" s="9" t="str">
        <f t="shared" si="295"/>
        <v>ge Car</v>
      </c>
      <c r="AA2081" s="9" t="str">
        <f t="shared" si="296"/>
        <v>ppe</v>
      </c>
    </row>
    <row r="2082" spans="1:27" x14ac:dyDescent="0.25">
      <c r="A2082">
        <v>10193</v>
      </c>
      <c r="B2082">
        <v>20</v>
      </c>
      <c r="C2082">
        <v>100</v>
      </c>
      <c r="D2082">
        <v>4</v>
      </c>
      <c r="E2082" s="1">
        <v>41098.061111111114</v>
      </c>
      <c r="F2082" s="1">
        <v>41100.154513888891</v>
      </c>
      <c r="G2082" t="s">
        <v>16</v>
      </c>
      <c r="H2082" t="s">
        <v>289</v>
      </c>
      <c r="I2082" t="s">
        <v>293</v>
      </c>
      <c r="J2082" t="s">
        <v>55</v>
      </c>
      <c r="K2082">
        <v>3150</v>
      </c>
      <c r="L2082" t="s">
        <v>56</v>
      </c>
      <c r="M2082" t="s">
        <v>57</v>
      </c>
      <c r="N2082" t="s">
        <v>294</v>
      </c>
      <c r="O2082" t="s">
        <v>295</v>
      </c>
      <c r="P2082" s="14" t="str">
        <f t="shared" si="288"/>
        <v>Sean Connery</v>
      </c>
      <c r="Q2082" s="14" t="str">
        <f t="shared" si="289"/>
        <v>Sean Connery</v>
      </c>
      <c r="R2082" t="s">
        <v>24</v>
      </c>
      <c r="S2082" s="7">
        <f t="shared" si="290"/>
        <v>5</v>
      </c>
      <c r="T2082" s="7" t="str">
        <f t="shared" si="291"/>
        <v>Small</v>
      </c>
      <c r="U2082" s="7" t="str">
        <f t="shared" si="292"/>
        <v>SMALL</v>
      </c>
      <c r="V2082" s="7" t="str">
        <f t="shared" si="293"/>
        <v>small</v>
      </c>
      <c r="W2082" s="7" t="str">
        <f t="shared" si="294"/>
        <v>Small</v>
      </c>
      <c r="X2082" s="9" t="str">
        <f>LEFT(A2082,2)</f>
        <v>10</v>
      </c>
      <c r="Y2082" s="9" t="str">
        <f>RIGHT(A2082,3)</f>
        <v>193</v>
      </c>
      <c r="Z2082" s="9" t="str">
        <f t="shared" si="295"/>
        <v>ge Car</v>
      </c>
      <c r="AA2082" s="9" t="str">
        <f t="shared" si="296"/>
        <v>ppe</v>
      </c>
    </row>
    <row r="2083" spans="1:27" x14ac:dyDescent="0.25">
      <c r="A2083">
        <v>10206</v>
      </c>
      <c r="B2083">
        <v>33</v>
      </c>
      <c r="C2083">
        <v>97.39</v>
      </c>
      <c r="D2083">
        <v>10</v>
      </c>
      <c r="E2083" s="1">
        <v>41788.036805555559</v>
      </c>
      <c r="F2083" s="1">
        <v>41790.161817129629</v>
      </c>
      <c r="G2083" t="s">
        <v>16</v>
      </c>
      <c r="H2083" t="s">
        <v>289</v>
      </c>
      <c r="I2083" t="s">
        <v>130</v>
      </c>
      <c r="J2083" t="s">
        <v>131</v>
      </c>
      <c r="K2083" t="s">
        <v>132</v>
      </c>
      <c r="L2083" t="s">
        <v>133</v>
      </c>
      <c r="M2083" t="s">
        <v>21</v>
      </c>
      <c r="N2083" t="s">
        <v>134</v>
      </c>
      <c r="O2083" t="s">
        <v>135</v>
      </c>
      <c r="P2083" s="14" t="str">
        <f t="shared" si="288"/>
        <v>Yoshi Tannamuri</v>
      </c>
      <c r="Q2083" s="14" t="str">
        <f t="shared" si="289"/>
        <v>Yoshi Tannamuri</v>
      </c>
      <c r="R2083" t="s">
        <v>33</v>
      </c>
      <c r="S2083" s="7">
        <f t="shared" si="290"/>
        <v>6</v>
      </c>
      <c r="T2083" s="7" t="str">
        <f t="shared" si="291"/>
        <v>Medium</v>
      </c>
      <c r="U2083" s="7" t="str">
        <f t="shared" si="292"/>
        <v>MEDIUM</v>
      </c>
      <c r="V2083" s="7" t="str">
        <f t="shared" si="293"/>
        <v>medium</v>
      </c>
      <c r="W2083" s="7" t="str">
        <f t="shared" si="294"/>
        <v>Medium</v>
      </c>
      <c r="X2083" s="9" t="str">
        <f>LEFT(A2083,2)</f>
        <v>10</v>
      </c>
      <c r="Y2083" s="9" t="str">
        <f>RIGHT(A2083,3)</f>
        <v>206</v>
      </c>
      <c r="Z2083" s="9" t="str">
        <f t="shared" si="295"/>
        <v>ge Car</v>
      </c>
      <c r="AA2083" s="9" t="str">
        <f t="shared" si="296"/>
        <v>ppe</v>
      </c>
    </row>
    <row r="2084" spans="1:27" x14ac:dyDescent="0.25">
      <c r="A2084">
        <v>10215</v>
      </c>
      <c r="B2084">
        <v>39</v>
      </c>
      <c r="C2084">
        <v>90.57</v>
      </c>
      <c r="D2084">
        <v>7</v>
      </c>
      <c r="E2084" s="1">
        <v>42096.972916666666</v>
      </c>
      <c r="F2084" s="1">
        <v>42097.556770833333</v>
      </c>
      <c r="G2084" t="s">
        <v>16</v>
      </c>
      <c r="H2084" t="s">
        <v>289</v>
      </c>
      <c r="I2084" t="s">
        <v>136</v>
      </c>
      <c r="J2084" t="s">
        <v>35</v>
      </c>
      <c r="K2084">
        <v>94019</v>
      </c>
      <c r="L2084" t="s">
        <v>20</v>
      </c>
      <c r="M2084" t="s">
        <v>21</v>
      </c>
      <c r="N2084" t="s">
        <v>137</v>
      </c>
      <c r="O2084" t="s">
        <v>138</v>
      </c>
      <c r="P2084" s="14" t="str">
        <f t="shared" si="288"/>
        <v>Steve Thompson</v>
      </c>
      <c r="Q2084" s="14" t="str">
        <f t="shared" si="289"/>
        <v>Steve Thompson</v>
      </c>
      <c r="R2084" t="s">
        <v>33</v>
      </c>
      <c r="S2084" s="7">
        <f t="shared" si="290"/>
        <v>6</v>
      </c>
      <c r="T2084" s="7" t="str">
        <f t="shared" si="291"/>
        <v>Medium</v>
      </c>
      <c r="U2084" s="7" t="str">
        <f t="shared" si="292"/>
        <v>MEDIUM</v>
      </c>
      <c r="V2084" s="7" t="str">
        <f t="shared" si="293"/>
        <v>medium</v>
      </c>
      <c r="W2084" s="7" t="str">
        <f t="shared" si="294"/>
        <v>Medium</v>
      </c>
      <c r="X2084" s="9" t="str">
        <f>LEFT(A2084,2)</f>
        <v>10</v>
      </c>
      <c r="Y2084" s="9" t="str">
        <f>RIGHT(A2084,3)</f>
        <v>215</v>
      </c>
      <c r="Z2084" s="9" t="str">
        <f t="shared" si="295"/>
        <v>ge Car</v>
      </c>
      <c r="AA2084" s="9" t="str">
        <f t="shared" si="296"/>
        <v>ppe</v>
      </c>
    </row>
    <row r="2085" spans="1:27" x14ac:dyDescent="0.25">
      <c r="A2085">
        <v>10228</v>
      </c>
      <c r="B2085">
        <v>33</v>
      </c>
      <c r="C2085">
        <v>100</v>
      </c>
      <c r="D2085">
        <v>6</v>
      </c>
      <c r="E2085" s="1">
        <v>41754.968055555553</v>
      </c>
      <c r="F2085" s="1">
        <v>41756.304583333331</v>
      </c>
      <c r="G2085" t="s">
        <v>16</v>
      </c>
      <c r="H2085" t="s">
        <v>289</v>
      </c>
      <c r="I2085" t="s">
        <v>71</v>
      </c>
      <c r="J2085" t="s">
        <v>72</v>
      </c>
      <c r="K2085">
        <v>51247</v>
      </c>
      <c r="L2085" t="s">
        <v>20</v>
      </c>
      <c r="M2085" t="s">
        <v>21</v>
      </c>
      <c r="N2085" t="s">
        <v>139</v>
      </c>
      <c r="O2085" t="s">
        <v>84</v>
      </c>
      <c r="P2085" s="14" t="str">
        <f t="shared" si="288"/>
        <v>Kyung Tseng</v>
      </c>
      <c r="Q2085" s="14" t="str">
        <f t="shared" si="289"/>
        <v>Kyung Tseng</v>
      </c>
      <c r="R2085" t="s">
        <v>33</v>
      </c>
      <c r="S2085" s="7">
        <f t="shared" si="290"/>
        <v>6</v>
      </c>
      <c r="T2085" s="7" t="str">
        <f t="shared" si="291"/>
        <v>Medium</v>
      </c>
      <c r="U2085" s="7" t="str">
        <f t="shared" si="292"/>
        <v>MEDIUM</v>
      </c>
      <c r="V2085" s="7" t="str">
        <f t="shared" si="293"/>
        <v>medium</v>
      </c>
      <c r="W2085" s="7" t="str">
        <f t="shared" si="294"/>
        <v>Medium</v>
      </c>
      <c r="X2085" s="9" t="str">
        <f>LEFT(A2085,2)</f>
        <v>10</v>
      </c>
      <c r="Y2085" s="9" t="str">
        <f>RIGHT(A2085,3)</f>
        <v>228</v>
      </c>
      <c r="Z2085" s="9" t="str">
        <f t="shared" si="295"/>
        <v>ge Car</v>
      </c>
      <c r="AA2085" s="9" t="str">
        <f t="shared" si="296"/>
        <v>ppe</v>
      </c>
    </row>
    <row r="2086" spans="1:27" x14ac:dyDescent="0.25">
      <c r="A2086">
        <v>10244</v>
      </c>
      <c r="B2086">
        <v>40</v>
      </c>
      <c r="C2086">
        <v>86.68</v>
      </c>
      <c r="D2086">
        <v>4</v>
      </c>
      <c r="E2086" s="1">
        <v>42828.978472222225</v>
      </c>
      <c r="F2086" s="1">
        <v>42830.788148148145</v>
      </c>
      <c r="G2086" t="s">
        <v>16</v>
      </c>
      <c r="H2086" t="s">
        <v>289</v>
      </c>
      <c r="I2086" t="s">
        <v>103</v>
      </c>
      <c r="K2086">
        <v>28034</v>
      </c>
      <c r="L2086" t="s">
        <v>104</v>
      </c>
      <c r="M2086" t="s">
        <v>27</v>
      </c>
      <c r="N2086" t="s">
        <v>105</v>
      </c>
      <c r="O2086" t="s">
        <v>106</v>
      </c>
      <c r="P2086" s="14" t="str">
        <f t="shared" si="288"/>
        <v>Diego Freyre</v>
      </c>
      <c r="Q2086" s="14" t="str">
        <f t="shared" si="289"/>
        <v>Diego Freyre</v>
      </c>
      <c r="R2086" t="s">
        <v>33</v>
      </c>
      <c r="S2086" s="7">
        <f t="shared" si="290"/>
        <v>6</v>
      </c>
      <c r="T2086" s="7" t="str">
        <f t="shared" si="291"/>
        <v>Medium</v>
      </c>
      <c r="U2086" s="7" t="str">
        <f t="shared" si="292"/>
        <v>MEDIUM</v>
      </c>
      <c r="V2086" s="7" t="str">
        <f t="shared" si="293"/>
        <v>medium</v>
      </c>
      <c r="W2086" s="7" t="str">
        <f t="shared" si="294"/>
        <v>Medium</v>
      </c>
      <c r="X2086" s="9" t="str">
        <f>LEFT(A2086,2)</f>
        <v>10</v>
      </c>
      <c r="Y2086" s="9" t="str">
        <f>RIGHT(A2086,3)</f>
        <v>244</v>
      </c>
      <c r="Z2086" s="9" t="str">
        <f t="shared" si="295"/>
        <v>ge Car</v>
      </c>
      <c r="AA2086" s="9" t="str">
        <f t="shared" si="296"/>
        <v>ppe</v>
      </c>
    </row>
    <row r="2087" spans="1:27" x14ac:dyDescent="0.25">
      <c r="A2087">
        <v>10257</v>
      </c>
      <c r="B2087">
        <v>46</v>
      </c>
      <c r="C2087">
        <v>78.89</v>
      </c>
      <c r="D2087">
        <v>4</v>
      </c>
      <c r="E2087" s="1">
        <v>41415.015277777777</v>
      </c>
      <c r="F2087" s="1">
        <v>41415.681284722225</v>
      </c>
      <c r="G2087" t="s">
        <v>16</v>
      </c>
      <c r="H2087" t="s">
        <v>289</v>
      </c>
      <c r="I2087" t="s">
        <v>220</v>
      </c>
      <c r="J2087" t="s">
        <v>35</v>
      </c>
      <c r="K2087">
        <v>94217</v>
      </c>
      <c r="L2087" t="s">
        <v>20</v>
      </c>
      <c r="M2087" t="s">
        <v>21</v>
      </c>
      <c r="N2087" t="s">
        <v>60</v>
      </c>
      <c r="O2087" t="s">
        <v>221</v>
      </c>
      <c r="P2087" s="14" t="str">
        <f t="shared" si="288"/>
        <v>Sue Frick</v>
      </c>
      <c r="Q2087" s="14" t="str">
        <f t="shared" si="289"/>
        <v>Sue Frick</v>
      </c>
      <c r="R2087" t="s">
        <v>33</v>
      </c>
      <c r="S2087" s="7">
        <f t="shared" si="290"/>
        <v>6</v>
      </c>
      <c r="T2087" s="7" t="str">
        <f t="shared" si="291"/>
        <v>Medium</v>
      </c>
      <c r="U2087" s="7" t="str">
        <f t="shared" si="292"/>
        <v>MEDIUM</v>
      </c>
      <c r="V2087" s="7" t="str">
        <f t="shared" si="293"/>
        <v>medium</v>
      </c>
      <c r="W2087" s="7" t="str">
        <f t="shared" si="294"/>
        <v>Medium</v>
      </c>
      <c r="X2087" s="9" t="str">
        <f>LEFT(A2087,2)</f>
        <v>10</v>
      </c>
      <c r="Y2087" s="9" t="str">
        <f>RIGHT(A2087,3)</f>
        <v>257</v>
      </c>
      <c r="Z2087" s="9" t="str">
        <f t="shared" si="295"/>
        <v>ge Car</v>
      </c>
      <c r="AA2087" s="9" t="str">
        <f t="shared" si="296"/>
        <v>ppe</v>
      </c>
    </row>
    <row r="2088" spans="1:27" x14ac:dyDescent="0.25">
      <c r="A2088">
        <v>10269</v>
      </c>
      <c r="B2088">
        <v>48</v>
      </c>
      <c r="C2088">
        <v>97.39</v>
      </c>
      <c r="D2088">
        <v>2</v>
      </c>
      <c r="E2088" s="1">
        <v>41477.002083333333</v>
      </c>
      <c r="F2088" s="1">
        <v>41479.501180555555</v>
      </c>
      <c r="G2088" t="s">
        <v>16</v>
      </c>
      <c r="H2088" t="s">
        <v>289</v>
      </c>
      <c r="I2088" t="s">
        <v>85</v>
      </c>
      <c r="K2088">
        <v>5020</v>
      </c>
      <c r="L2088" t="s">
        <v>86</v>
      </c>
      <c r="M2088" t="s">
        <v>27</v>
      </c>
      <c r="N2088" t="s">
        <v>87</v>
      </c>
      <c r="O2088" t="s">
        <v>88</v>
      </c>
      <c r="P2088" s="14" t="str">
        <f t="shared" si="288"/>
        <v>Georg Pipps</v>
      </c>
      <c r="Q2088" s="14" t="str">
        <f t="shared" si="289"/>
        <v>Georg Pipps</v>
      </c>
      <c r="R2088" t="s">
        <v>33</v>
      </c>
      <c r="S2088" s="7">
        <f t="shared" si="290"/>
        <v>6</v>
      </c>
      <c r="T2088" s="7" t="str">
        <f t="shared" si="291"/>
        <v>Medium</v>
      </c>
      <c r="U2088" s="7" t="str">
        <f t="shared" si="292"/>
        <v>MEDIUM</v>
      </c>
      <c r="V2088" s="7" t="str">
        <f t="shared" si="293"/>
        <v>medium</v>
      </c>
      <c r="W2088" s="7" t="str">
        <f t="shared" si="294"/>
        <v>Medium</v>
      </c>
      <c r="X2088" s="9" t="str">
        <f>LEFT(A2088,2)</f>
        <v>10</v>
      </c>
      <c r="Y2088" s="9" t="str">
        <f>RIGHT(A2088,3)</f>
        <v>269</v>
      </c>
      <c r="Z2088" s="9" t="str">
        <f t="shared" si="295"/>
        <v>ge Car</v>
      </c>
      <c r="AA2088" s="9" t="str">
        <f t="shared" si="296"/>
        <v>ppe</v>
      </c>
    </row>
    <row r="2089" spans="1:27" x14ac:dyDescent="0.25">
      <c r="A2089">
        <v>10280</v>
      </c>
      <c r="B2089">
        <v>21</v>
      </c>
      <c r="C2089">
        <v>78.89</v>
      </c>
      <c r="D2089">
        <v>6</v>
      </c>
      <c r="E2089" s="1">
        <v>41002.037499999999</v>
      </c>
      <c r="F2089" s="1">
        <v>41004.989791666667</v>
      </c>
      <c r="G2089" t="s">
        <v>16</v>
      </c>
      <c r="H2089" t="s">
        <v>289</v>
      </c>
      <c r="I2089" t="s">
        <v>147</v>
      </c>
      <c r="K2089">
        <v>10100</v>
      </c>
      <c r="L2089" t="s">
        <v>148</v>
      </c>
      <c r="M2089" t="s">
        <v>27</v>
      </c>
      <c r="N2089" t="s">
        <v>149</v>
      </c>
      <c r="O2089" t="s">
        <v>150</v>
      </c>
      <c r="P2089" s="14" t="str">
        <f t="shared" si="288"/>
        <v>Paolo Accorti</v>
      </c>
      <c r="Q2089" s="14" t="str">
        <f t="shared" si="289"/>
        <v>Paolo Accorti</v>
      </c>
      <c r="R2089" t="s">
        <v>24</v>
      </c>
      <c r="S2089" s="7">
        <f t="shared" si="290"/>
        <v>5</v>
      </c>
      <c r="T2089" s="7" t="str">
        <f t="shared" si="291"/>
        <v>Small</v>
      </c>
      <c r="U2089" s="7" t="str">
        <f t="shared" si="292"/>
        <v>SMALL</v>
      </c>
      <c r="V2089" s="7" t="str">
        <f t="shared" si="293"/>
        <v>small</v>
      </c>
      <c r="W2089" s="7" t="str">
        <f t="shared" si="294"/>
        <v>Small</v>
      </c>
      <c r="X2089" s="9" t="str">
        <f>LEFT(A2089,2)</f>
        <v>10</v>
      </c>
      <c r="Y2089" s="9" t="str">
        <f>RIGHT(A2089,3)</f>
        <v>280</v>
      </c>
      <c r="Z2089" s="9" t="str">
        <f t="shared" si="295"/>
        <v>ge Car</v>
      </c>
      <c r="AA2089" s="9" t="str">
        <f t="shared" si="296"/>
        <v>ppe</v>
      </c>
    </row>
    <row r="2090" spans="1:27" x14ac:dyDescent="0.25">
      <c r="A2090">
        <v>10290</v>
      </c>
      <c r="B2090">
        <v>45</v>
      </c>
      <c r="C2090">
        <v>100</v>
      </c>
      <c r="D2090">
        <v>1</v>
      </c>
      <c r="E2090" s="1">
        <v>42901.00277777778</v>
      </c>
      <c r="F2090" s="1">
        <v>42902.619004629632</v>
      </c>
      <c r="G2090" t="s">
        <v>16</v>
      </c>
      <c r="H2090" t="s">
        <v>289</v>
      </c>
      <c r="I2090" t="s">
        <v>161</v>
      </c>
      <c r="J2090" t="s">
        <v>72</v>
      </c>
      <c r="K2090">
        <v>58339</v>
      </c>
      <c r="L2090" t="s">
        <v>20</v>
      </c>
      <c r="M2090" t="s">
        <v>21</v>
      </c>
      <c r="N2090" t="s">
        <v>279</v>
      </c>
      <c r="O2090" t="s">
        <v>141</v>
      </c>
      <c r="P2090" s="14" t="str">
        <f t="shared" si="288"/>
        <v>Leslie Taylor</v>
      </c>
      <c r="Q2090" s="14" t="str">
        <f t="shared" si="289"/>
        <v>Leslie Taylor</v>
      </c>
      <c r="R2090" t="s">
        <v>33</v>
      </c>
      <c r="S2090" s="7">
        <f t="shared" si="290"/>
        <v>6</v>
      </c>
      <c r="T2090" s="7" t="str">
        <f t="shared" si="291"/>
        <v>Medium</v>
      </c>
      <c r="U2090" s="7" t="str">
        <f t="shared" si="292"/>
        <v>MEDIUM</v>
      </c>
      <c r="V2090" s="7" t="str">
        <f t="shared" si="293"/>
        <v>medium</v>
      </c>
      <c r="W2090" s="7" t="str">
        <f t="shared" si="294"/>
        <v>Medium</v>
      </c>
      <c r="X2090" s="9" t="str">
        <f>LEFT(A2090,2)</f>
        <v>10</v>
      </c>
      <c r="Y2090" s="9" t="str">
        <f>RIGHT(A2090,3)</f>
        <v>290</v>
      </c>
      <c r="Z2090" s="9" t="str">
        <f t="shared" si="295"/>
        <v>ge Car</v>
      </c>
      <c r="AA2090" s="9" t="str">
        <f t="shared" si="296"/>
        <v>ppe</v>
      </c>
    </row>
    <row r="2091" spans="1:27" x14ac:dyDescent="0.25">
      <c r="A2091">
        <v>10304</v>
      </c>
      <c r="B2091">
        <v>33</v>
      </c>
      <c r="C2091">
        <v>100</v>
      </c>
      <c r="D2091">
        <v>10</v>
      </c>
      <c r="E2091" s="1">
        <v>41723.982638888891</v>
      </c>
      <c r="F2091" s="1">
        <v>41726.434525462966</v>
      </c>
      <c r="G2091" t="s">
        <v>16</v>
      </c>
      <c r="H2091" t="s">
        <v>289</v>
      </c>
      <c r="I2091" t="s">
        <v>154</v>
      </c>
      <c r="K2091">
        <v>78000</v>
      </c>
      <c r="L2091" t="s">
        <v>26</v>
      </c>
      <c r="M2091" t="s">
        <v>27</v>
      </c>
      <c r="N2091" t="s">
        <v>155</v>
      </c>
      <c r="O2091" t="s">
        <v>32</v>
      </c>
      <c r="P2091" s="14" t="str">
        <f t="shared" si="288"/>
        <v>Daniel Tonini</v>
      </c>
      <c r="Q2091" s="14" t="str">
        <f t="shared" si="289"/>
        <v>Daniel Tonini</v>
      </c>
      <c r="R2091" t="s">
        <v>33</v>
      </c>
      <c r="S2091" s="7">
        <f t="shared" si="290"/>
        <v>6</v>
      </c>
      <c r="T2091" s="7" t="str">
        <f t="shared" si="291"/>
        <v>Medium</v>
      </c>
      <c r="U2091" s="7" t="str">
        <f t="shared" si="292"/>
        <v>MEDIUM</v>
      </c>
      <c r="V2091" s="7" t="str">
        <f t="shared" si="293"/>
        <v>medium</v>
      </c>
      <c r="W2091" s="7" t="str">
        <f t="shared" si="294"/>
        <v>Medium</v>
      </c>
      <c r="X2091" s="9" t="str">
        <f>LEFT(A2091,2)</f>
        <v>10</v>
      </c>
      <c r="Y2091" s="9" t="str">
        <f>RIGHT(A2091,3)</f>
        <v>304</v>
      </c>
      <c r="Z2091" s="9" t="str">
        <f t="shared" si="295"/>
        <v>ge Car</v>
      </c>
      <c r="AA2091" s="9" t="str">
        <f t="shared" si="296"/>
        <v>ppe</v>
      </c>
    </row>
    <row r="2092" spans="1:27" x14ac:dyDescent="0.25">
      <c r="A2092">
        <v>10312</v>
      </c>
      <c r="B2092">
        <v>44</v>
      </c>
      <c r="C2092">
        <v>100</v>
      </c>
      <c r="D2092">
        <v>7</v>
      </c>
      <c r="E2092" s="1">
        <v>41524.007638888892</v>
      </c>
      <c r="F2092" s="1">
        <v>41526.798472222225</v>
      </c>
      <c r="G2092" t="s">
        <v>16</v>
      </c>
      <c r="H2092" t="s">
        <v>289</v>
      </c>
      <c r="I2092" t="s">
        <v>156</v>
      </c>
      <c r="J2092" t="s">
        <v>35</v>
      </c>
      <c r="K2092">
        <v>97562</v>
      </c>
      <c r="L2092" t="s">
        <v>20</v>
      </c>
      <c r="M2092" t="s">
        <v>21</v>
      </c>
      <c r="N2092" t="s">
        <v>157</v>
      </c>
      <c r="O2092" t="s">
        <v>158</v>
      </c>
      <c r="P2092" s="14" t="str">
        <f t="shared" si="288"/>
        <v>Valarie Nelson</v>
      </c>
      <c r="Q2092" s="14" t="str">
        <f t="shared" si="289"/>
        <v>Valarie Nelson</v>
      </c>
      <c r="R2092" t="s">
        <v>33</v>
      </c>
      <c r="S2092" s="7">
        <f t="shared" si="290"/>
        <v>6</v>
      </c>
      <c r="T2092" s="7" t="str">
        <f t="shared" si="291"/>
        <v>Medium</v>
      </c>
      <c r="U2092" s="7" t="str">
        <f t="shared" si="292"/>
        <v>MEDIUM</v>
      </c>
      <c r="V2092" s="7" t="str">
        <f t="shared" si="293"/>
        <v>medium</v>
      </c>
      <c r="W2092" s="7" t="str">
        <f t="shared" si="294"/>
        <v>Medium</v>
      </c>
      <c r="X2092" s="9" t="str">
        <f>LEFT(A2092,2)</f>
        <v>10</v>
      </c>
      <c r="Y2092" s="9" t="str">
        <f>RIGHT(A2092,3)</f>
        <v>312</v>
      </c>
      <c r="Z2092" s="9" t="str">
        <f t="shared" si="295"/>
        <v>ge Car</v>
      </c>
      <c r="AA2092" s="9" t="str">
        <f t="shared" si="296"/>
        <v>ppe</v>
      </c>
    </row>
    <row r="2093" spans="1:27" x14ac:dyDescent="0.25">
      <c r="A2093">
        <v>10324</v>
      </c>
      <c r="B2093">
        <v>33</v>
      </c>
      <c r="C2093">
        <v>100</v>
      </c>
      <c r="D2093">
        <v>3</v>
      </c>
      <c r="E2093" s="1">
        <v>42083.045138888891</v>
      </c>
      <c r="F2093" s="1">
        <v>42084.149537037039</v>
      </c>
      <c r="G2093" t="s">
        <v>16</v>
      </c>
      <c r="H2093" t="s">
        <v>289</v>
      </c>
      <c r="I2093" t="s">
        <v>18</v>
      </c>
      <c r="J2093" t="s">
        <v>19</v>
      </c>
      <c r="K2093">
        <v>10022</v>
      </c>
      <c r="L2093" t="s">
        <v>20</v>
      </c>
      <c r="M2093" t="s">
        <v>21</v>
      </c>
      <c r="N2093" t="s">
        <v>60</v>
      </c>
      <c r="O2093" t="s">
        <v>61</v>
      </c>
      <c r="P2093" s="14" t="str">
        <f t="shared" si="288"/>
        <v>Michael Frick</v>
      </c>
      <c r="Q2093" s="14" t="str">
        <f t="shared" si="289"/>
        <v>Michael Frick</v>
      </c>
      <c r="R2093" t="s">
        <v>33</v>
      </c>
      <c r="S2093" s="7">
        <f t="shared" si="290"/>
        <v>6</v>
      </c>
      <c r="T2093" s="7" t="str">
        <f t="shared" si="291"/>
        <v>Medium</v>
      </c>
      <c r="U2093" s="7" t="str">
        <f t="shared" si="292"/>
        <v>MEDIUM</v>
      </c>
      <c r="V2093" s="7" t="str">
        <f t="shared" si="293"/>
        <v>medium</v>
      </c>
      <c r="W2093" s="7" t="str">
        <f t="shared" si="294"/>
        <v>Medium</v>
      </c>
      <c r="X2093" s="9" t="str">
        <f>LEFT(A2093,2)</f>
        <v>10</v>
      </c>
      <c r="Y2093" s="9" t="str">
        <f>RIGHT(A2093,3)</f>
        <v>324</v>
      </c>
      <c r="Z2093" s="9" t="str">
        <f t="shared" si="295"/>
        <v>ge Car</v>
      </c>
      <c r="AA2093" s="9" t="str">
        <f t="shared" si="296"/>
        <v>ppe</v>
      </c>
    </row>
    <row r="2094" spans="1:27" x14ac:dyDescent="0.25">
      <c r="A2094">
        <v>10333</v>
      </c>
      <c r="B2094">
        <v>39</v>
      </c>
      <c r="C2094">
        <v>100</v>
      </c>
      <c r="D2094">
        <v>1</v>
      </c>
      <c r="E2094" s="1">
        <v>42182.004861111112</v>
      </c>
      <c r="F2094" s="1">
        <v>42184.772719907407</v>
      </c>
      <c r="G2094" t="s">
        <v>16</v>
      </c>
      <c r="H2094" t="s">
        <v>289</v>
      </c>
      <c r="I2094" t="s">
        <v>38</v>
      </c>
      <c r="J2094" t="s">
        <v>35</v>
      </c>
      <c r="L2094" t="s">
        <v>20</v>
      </c>
      <c r="M2094" t="s">
        <v>21</v>
      </c>
      <c r="N2094" t="s">
        <v>51</v>
      </c>
      <c r="O2094" t="s">
        <v>37</v>
      </c>
      <c r="P2094" s="14" t="str">
        <f t="shared" si="288"/>
        <v>Julie Murphy</v>
      </c>
      <c r="Q2094" s="14" t="str">
        <f t="shared" si="289"/>
        <v>Julie Murphy</v>
      </c>
      <c r="R2094" t="s">
        <v>33</v>
      </c>
      <c r="S2094" s="7">
        <f t="shared" si="290"/>
        <v>6</v>
      </c>
      <c r="T2094" s="7" t="str">
        <f t="shared" si="291"/>
        <v>Medium</v>
      </c>
      <c r="U2094" s="7" t="str">
        <f t="shared" si="292"/>
        <v>MEDIUM</v>
      </c>
      <c r="V2094" s="7" t="str">
        <f t="shared" si="293"/>
        <v>medium</v>
      </c>
      <c r="W2094" s="7" t="str">
        <f t="shared" si="294"/>
        <v>Medium</v>
      </c>
      <c r="X2094" s="9" t="str">
        <f>LEFT(A2094,2)</f>
        <v>10</v>
      </c>
      <c r="Y2094" s="9" t="str">
        <f>RIGHT(A2094,3)</f>
        <v>333</v>
      </c>
      <c r="Z2094" s="9" t="str">
        <f t="shared" si="295"/>
        <v>ge Car</v>
      </c>
      <c r="AA2094" s="9" t="str">
        <f t="shared" si="296"/>
        <v>ppe</v>
      </c>
    </row>
    <row r="2095" spans="1:27" x14ac:dyDescent="0.25">
      <c r="A2095">
        <v>10348</v>
      </c>
      <c r="B2095">
        <v>39</v>
      </c>
      <c r="C2095">
        <v>50.31</v>
      </c>
      <c r="D2095">
        <v>2</v>
      </c>
      <c r="E2095" s="1">
        <v>42142.032638888886</v>
      </c>
      <c r="F2095" s="1">
        <v>42144.52611111111</v>
      </c>
      <c r="G2095" t="s">
        <v>16</v>
      </c>
      <c r="H2095" t="s">
        <v>289</v>
      </c>
      <c r="I2095" t="s">
        <v>103</v>
      </c>
      <c r="K2095">
        <v>28023</v>
      </c>
      <c r="L2095" t="s">
        <v>104</v>
      </c>
      <c r="M2095" t="s">
        <v>27</v>
      </c>
      <c r="N2095" t="s">
        <v>113</v>
      </c>
      <c r="O2095" t="s">
        <v>114</v>
      </c>
      <c r="P2095" s="14" t="str">
        <f t="shared" si="288"/>
        <v>MartÂ¡n Sommer</v>
      </c>
      <c r="Q2095" s="14" t="str">
        <f t="shared" si="289"/>
        <v>MartÂ¡n Sommer</v>
      </c>
      <c r="R2095" t="s">
        <v>24</v>
      </c>
      <c r="S2095" s="7">
        <f t="shared" si="290"/>
        <v>5</v>
      </c>
      <c r="T2095" s="7" t="str">
        <f t="shared" si="291"/>
        <v>Small</v>
      </c>
      <c r="U2095" s="7" t="str">
        <f t="shared" si="292"/>
        <v>SMALL</v>
      </c>
      <c r="V2095" s="7" t="str">
        <f t="shared" si="293"/>
        <v>small</v>
      </c>
      <c r="W2095" s="7" t="str">
        <f t="shared" si="294"/>
        <v>Small</v>
      </c>
      <c r="X2095" s="9" t="str">
        <f>LEFT(A2095,2)</f>
        <v>10</v>
      </c>
      <c r="Y2095" s="9" t="str">
        <f>RIGHT(A2095,3)</f>
        <v>348</v>
      </c>
      <c r="Z2095" s="9" t="str">
        <f t="shared" si="295"/>
        <v>ge Car</v>
      </c>
      <c r="AA2095" s="9" t="str">
        <f t="shared" si="296"/>
        <v>ppe</v>
      </c>
    </row>
    <row r="2096" spans="1:27" x14ac:dyDescent="0.25">
      <c r="A2096">
        <v>10358</v>
      </c>
      <c r="B2096">
        <v>41</v>
      </c>
      <c r="C2096">
        <v>100</v>
      </c>
      <c r="D2096">
        <v>6</v>
      </c>
      <c r="E2096" s="1">
        <v>41762.069444444445</v>
      </c>
      <c r="F2096" s="1">
        <v>41762.613368055558</v>
      </c>
      <c r="G2096" t="s">
        <v>16</v>
      </c>
      <c r="H2096" t="s">
        <v>289</v>
      </c>
      <c r="I2096" t="s">
        <v>103</v>
      </c>
      <c r="K2096">
        <v>28034</v>
      </c>
      <c r="L2096" t="s">
        <v>104</v>
      </c>
      <c r="M2096" t="s">
        <v>27</v>
      </c>
      <c r="N2096" t="s">
        <v>105</v>
      </c>
      <c r="O2096" t="s">
        <v>106</v>
      </c>
      <c r="P2096" s="14" t="str">
        <f t="shared" si="288"/>
        <v>Diego Freyre</v>
      </c>
      <c r="Q2096" s="14" t="str">
        <f t="shared" si="289"/>
        <v>Diego Freyre</v>
      </c>
      <c r="R2096" t="s">
        <v>33</v>
      </c>
      <c r="S2096" s="7">
        <f t="shared" si="290"/>
        <v>6</v>
      </c>
      <c r="T2096" s="7" t="str">
        <f t="shared" si="291"/>
        <v>Medium</v>
      </c>
      <c r="U2096" s="7" t="str">
        <f t="shared" si="292"/>
        <v>MEDIUM</v>
      </c>
      <c r="V2096" s="7" t="str">
        <f t="shared" si="293"/>
        <v>medium</v>
      </c>
      <c r="W2096" s="7" t="str">
        <f t="shared" si="294"/>
        <v>Medium</v>
      </c>
      <c r="X2096" s="9" t="str">
        <f>LEFT(A2096,2)</f>
        <v>10</v>
      </c>
      <c r="Y2096" s="9" t="str">
        <f>RIGHT(A2096,3)</f>
        <v>358</v>
      </c>
      <c r="Z2096" s="9" t="str">
        <f t="shared" si="295"/>
        <v>ge Car</v>
      </c>
      <c r="AA2096" s="9" t="str">
        <f t="shared" si="296"/>
        <v>ppe</v>
      </c>
    </row>
    <row r="2097" spans="1:27" x14ac:dyDescent="0.25">
      <c r="A2097">
        <v>10369</v>
      </c>
      <c r="B2097">
        <v>40</v>
      </c>
      <c r="C2097">
        <v>86.92</v>
      </c>
      <c r="D2097">
        <v>3</v>
      </c>
      <c r="E2097" s="1">
        <v>42228.031944444447</v>
      </c>
      <c r="F2097" s="1">
        <v>42230.848055555558</v>
      </c>
      <c r="G2097" t="s">
        <v>16</v>
      </c>
      <c r="H2097" t="s">
        <v>289</v>
      </c>
      <c r="I2097" t="s">
        <v>161</v>
      </c>
      <c r="J2097" t="s">
        <v>72</v>
      </c>
      <c r="K2097">
        <v>58339</v>
      </c>
      <c r="L2097" t="s">
        <v>20</v>
      </c>
      <c r="M2097" t="s">
        <v>21</v>
      </c>
      <c r="N2097" t="s">
        <v>157</v>
      </c>
      <c r="O2097" t="s">
        <v>162</v>
      </c>
      <c r="P2097" s="14" t="str">
        <f t="shared" si="288"/>
        <v>Allen Nelson</v>
      </c>
      <c r="Q2097" s="14" t="str">
        <f t="shared" si="289"/>
        <v>Allen Nelson</v>
      </c>
      <c r="R2097" t="s">
        <v>33</v>
      </c>
      <c r="S2097" s="7">
        <f t="shared" si="290"/>
        <v>6</v>
      </c>
      <c r="T2097" s="7" t="str">
        <f t="shared" si="291"/>
        <v>Medium</v>
      </c>
      <c r="U2097" s="7" t="str">
        <f t="shared" si="292"/>
        <v>MEDIUM</v>
      </c>
      <c r="V2097" s="7" t="str">
        <f t="shared" si="293"/>
        <v>medium</v>
      </c>
      <c r="W2097" s="7" t="str">
        <f t="shared" si="294"/>
        <v>Medium</v>
      </c>
      <c r="X2097" s="9" t="str">
        <f>LEFT(A2097,2)</f>
        <v>10</v>
      </c>
      <c r="Y2097" s="9" t="str">
        <f>RIGHT(A2097,3)</f>
        <v>369</v>
      </c>
      <c r="Z2097" s="9" t="str">
        <f t="shared" si="295"/>
        <v>ge Car</v>
      </c>
      <c r="AA2097" s="9" t="str">
        <f t="shared" si="296"/>
        <v>ppe</v>
      </c>
    </row>
    <row r="2098" spans="1:27" x14ac:dyDescent="0.25">
      <c r="A2098">
        <v>10382</v>
      </c>
      <c r="B2098">
        <v>33</v>
      </c>
      <c r="C2098">
        <v>100</v>
      </c>
      <c r="D2098">
        <v>4</v>
      </c>
      <c r="E2098" s="1">
        <v>41355.022222222222</v>
      </c>
      <c r="F2098" s="1">
        <v>41356.719305555554</v>
      </c>
      <c r="G2098" t="s">
        <v>16</v>
      </c>
      <c r="H2098" t="s">
        <v>289</v>
      </c>
      <c r="I2098" t="s">
        <v>156</v>
      </c>
      <c r="J2098" t="s">
        <v>35</v>
      </c>
      <c r="K2098">
        <v>97562</v>
      </c>
      <c r="L2098" t="s">
        <v>20</v>
      </c>
      <c r="M2098" t="s">
        <v>21</v>
      </c>
      <c r="N2098" t="s">
        <v>157</v>
      </c>
      <c r="O2098" t="s">
        <v>158</v>
      </c>
      <c r="P2098" s="14" t="str">
        <f t="shared" si="288"/>
        <v>Valarie Nelson</v>
      </c>
      <c r="Q2098" s="14" t="str">
        <f t="shared" si="289"/>
        <v>Valarie Nelson</v>
      </c>
      <c r="R2098" t="s">
        <v>33</v>
      </c>
      <c r="S2098" s="7">
        <f t="shared" si="290"/>
        <v>6</v>
      </c>
      <c r="T2098" s="7" t="str">
        <f t="shared" si="291"/>
        <v>Medium</v>
      </c>
      <c r="U2098" s="7" t="str">
        <f t="shared" si="292"/>
        <v>MEDIUM</v>
      </c>
      <c r="V2098" s="7" t="str">
        <f t="shared" si="293"/>
        <v>medium</v>
      </c>
      <c r="W2098" s="7" t="str">
        <f t="shared" si="294"/>
        <v>Medium</v>
      </c>
      <c r="X2098" s="9" t="str">
        <f>LEFT(A2098,2)</f>
        <v>10</v>
      </c>
      <c r="Y2098" s="9" t="str">
        <f>RIGHT(A2098,3)</f>
        <v>382</v>
      </c>
      <c r="Z2098" s="9" t="str">
        <f t="shared" si="295"/>
        <v>ge Car</v>
      </c>
      <c r="AA2098" s="9" t="str">
        <f t="shared" si="296"/>
        <v>ppe</v>
      </c>
    </row>
    <row r="2099" spans="1:27" x14ac:dyDescent="0.25">
      <c r="A2099">
        <v>10423</v>
      </c>
      <c r="B2099">
        <v>28</v>
      </c>
      <c r="C2099">
        <v>78.89</v>
      </c>
      <c r="D2099">
        <v>4</v>
      </c>
      <c r="E2099" s="1">
        <v>41373.984027777777</v>
      </c>
      <c r="F2099" s="1">
        <v>41375.272291666668</v>
      </c>
      <c r="G2099" t="s">
        <v>171</v>
      </c>
      <c r="H2099" t="s">
        <v>289</v>
      </c>
      <c r="I2099" t="s">
        <v>202</v>
      </c>
      <c r="K2099" t="s">
        <v>203</v>
      </c>
      <c r="L2099" t="s">
        <v>204</v>
      </c>
      <c r="M2099" t="s">
        <v>27</v>
      </c>
      <c r="N2099" t="s">
        <v>205</v>
      </c>
      <c r="O2099" t="s">
        <v>206</v>
      </c>
      <c r="P2099" s="14" t="str">
        <f t="shared" si="288"/>
        <v>Catherine Dewey</v>
      </c>
      <c r="Q2099" s="14" t="str">
        <f t="shared" si="289"/>
        <v>Catherine Dewey</v>
      </c>
      <c r="R2099" t="s">
        <v>24</v>
      </c>
      <c r="S2099" s="7">
        <f t="shared" si="290"/>
        <v>5</v>
      </c>
      <c r="T2099" s="7" t="str">
        <f t="shared" si="291"/>
        <v>Small</v>
      </c>
      <c r="U2099" s="7" t="str">
        <f t="shared" si="292"/>
        <v>SMALL</v>
      </c>
      <c r="V2099" s="7" t="str">
        <f t="shared" si="293"/>
        <v>small</v>
      </c>
      <c r="W2099" s="7" t="str">
        <f t="shared" si="294"/>
        <v>Small</v>
      </c>
      <c r="X2099" s="9" t="str">
        <f>LEFT(A2099,2)</f>
        <v>10</v>
      </c>
      <c r="Y2099" s="9" t="str">
        <f>RIGHT(A2099,3)</f>
        <v>423</v>
      </c>
      <c r="Z2099" s="9" t="str">
        <f t="shared" si="295"/>
        <v>ge Car</v>
      </c>
      <c r="AA2099" s="9" t="str">
        <f t="shared" si="296"/>
        <v>Pro</v>
      </c>
    </row>
    <row r="2100" spans="1:27" x14ac:dyDescent="0.25">
      <c r="A2100">
        <v>10106</v>
      </c>
      <c r="B2100">
        <v>26</v>
      </c>
      <c r="C2100">
        <v>63.76</v>
      </c>
      <c r="D2100">
        <v>3</v>
      </c>
      <c r="E2100" s="1">
        <v>41553.977083333331</v>
      </c>
      <c r="F2100" s="1">
        <v>41555.931087962963</v>
      </c>
      <c r="G2100" t="s">
        <v>16</v>
      </c>
      <c r="H2100" t="s">
        <v>296</v>
      </c>
      <c r="I2100" t="s">
        <v>290</v>
      </c>
      <c r="K2100">
        <v>24100</v>
      </c>
      <c r="L2100" t="s">
        <v>148</v>
      </c>
      <c r="M2100" t="s">
        <v>27</v>
      </c>
      <c r="N2100" t="s">
        <v>291</v>
      </c>
      <c r="O2100" t="s">
        <v>292</v>
      </c>
      <c r="P2100" s="14" t="str">
        <f t="shared" si="288"/>
        <v>Giovanni Rovelli</v>
      </c>
      <c r="Q2100" s="14" t="str">
        <f t="shared" si="289"/>
        <v>Giovanni Rovelli</v>
      </c>
      <c r="R2100" t="s">
        <v>24</v>
      </c>
      <c r="S2100" s="7">
        <f t="shared" si="290"/>
        <v>5</v>
      </c>
      <c r="T2100" s="7" t="str">
        <f t="shared" si="291"/>
        <v>Small</v>
      </c>
      <c r="U2100" s="7" t="str">
        <f t="shared" si="292"/>
        <v>SMALL</v>
      </c>
      <c r="V2100" s="7" t="str">
        <f t="shared" si="293"/>
        <v>small</v>
      </c>
      <c r="W2100" s="7" t="str">
        <f t="shared" si="294"/>
        <v>Small</v>
      </c>
      <c r="X2100" s="9" t="str">
        <f>LEFT(A2100,2)</f>
        <v>10</v>
      </c>
      <c r="Y2100" s="9" t="str">
        <f>RIGHT(A2100,3)</f>
        <v>106</v>
      </c>
      <c r="Z2100" s="9" t="str">
        <f t="shared" si="295"/>
        <v>s</v>
      </c>
      <c r="AA2100" s="9" t="str">
        <f t="shared" si="296"/>
        <v>ppe</v>
      </c>
    </row>
    <row r="2101" spans="1:27" x14ac:dyDescent="0.25">
      <c r="A2101">
        <v>10120</v>
      </c>
      <c r="B2101">
        <v>29</v>
      </c>
      <c r="C2101">
        <v>85.49</v>
      </c>
      <c r="D2101">
        <v>9</v>
      </c>
      <c r="E2101" s="1">
        <v>41891.984722222223</v>
      </c>
      <c r="F2101" s="1">
        <v>41894.506944444445</v>
      </c>
      <c r="G2101" t="s">
        <v>16</v>
      </c>
      <c r="H2101" t="s">
        <v>296</v>
      </c>
      <c r="I2101" t="s">
        <v>54</v>
      </c>
      <c r="J2101" t="s">
        <v>55</v>
      </c>
      <c r="K2101">
        <v>3004</v>
      </c>
      <c r="L2101" t="s">
        <v>56</v>
      </c>
      <c r="M2101" t="s">
        <v>57</v>
      </c>
      <c r="N2101" t="s">
        <v>58</v>
      </c>
      <c r="O2101" t="s">
        <v>59</v>
      </c>
      <c r="P2101" s="14" t="str">
        <f t="shared" si="288"/>
        <v>Peter Ferguson</v>
      </c>
      <c r="Q2101" s="14" t="str">
        <f t="shared" si="289"/>
        <v>Peter Ferguson</v>
      </c>
      <c r="R2101" t="s">
        <v>24</v>
      </c>
      <c r="S2101" s="7">
        <f t="shared" si="290"/>
        <v>5</v>
      </c>
      <c r="T2101" s="7" t="str">
        <f t="shared" si="291"/>
        <v>Small</v>
      </c>
      <c r="U2101" s="7" t="str">
        <f t="shared" si="292"/>
        <v>SMALL</v>
      </c>
      <c r="V2101" s="7" t="str">
        <f t="shared" si="293"/>
        <v>small</v>
      </c>
      <c r="W2101" s="7" t="str">
        <f t="shared" si="294"/>
        <v>Small</v>
      </c>
      <c r="X2101" s="9" t="str">
        <f>LEFT(A2101,2)</f>
        <v>10</v>
      </c>
      <c r="Y2101" s="9" t="str">
        <f>RIGHT(A2101,3)</f>
        <v>120</v>
      </c>
      <c r="Z2101" s="9" t="str">
        <f t="shared" si="295"/>
        <v>s</v>
      </c>
      <c r="AA2101" s="9" t="str">
        <f t="shared" si="296"/>
        <v>ppe</v>
      </c>
    </row>
    <row r="2102" spans="1:27" x14ac:dyDescent="0.25">
      <c r="A2102">
        <v>10133</v>
      </c>
      <c r="B2102">
        <v>46</v>
      </c>
      <c r="C2102">
        <v>77.52</v>
      </c>
      <c r="D2102">
        <v>4</v>
      </c>
      <c r="E2102" s="1">
        <v>41584.007638888892</v>
      </c>
      <c r="F2102" s="1">
        <v>41585.329016203701</v>
      </c>
      <c r="G2102" t="s">
        <v>16</v>
      </c>
      <c r="H2102" t="s">
        <v>296</v>
      </c>
      <c r="I2102" t="s">
        <v>103</v>
      </c>
      <c r="K2102">
        <v>28034</v>
      </c>
      <c r="L2102" t="s">
        <v>104</v>
      </c>
      <c r="M2102" t="s">
        <v>27</v>
      </c>
      <c r="N2102" t="s">
        <v>105</v>
      </c>
      <c r="O2102" t="s">
        <v>106</v>
      </c>
      <c r="P2102" s="14" t="str">
        <f t="shared" si="288"/>
        <v>Diego Freyre</v>
      </c>
      <c r="Q2102" s="14" t="str">
        <f t="shared" si="289"/>
        <v>Diego Freyre</v>
      </c>
      <c r="R2102" t="s">
        <v>33</v>
      </c>
      <c r="S2102" s="7">
        <f t="shared" si="290"/>
        <v>6</v>
      </c>
      <c r="T2102" s="7" t="str">
        <f t="shared" si="291"/>
        <v>Medium</v>
      </c>
      <c r="U2102" s="7" t="str">
        <f t="shared" si="292"/>
        <v>MEDIUM</v>
      </c>
      <c r="V2102" s="7" t="str">
        <f t="shared" si="293"/>
        <v>medium</v>
      </c>
      <c r="W2102" s="7" t="str">
        <f t="shared" si="294"/>
        <v>Medium</v>
      </c>
      <c r="X2102" s="9" t="str">
        <f>LEFT(A2102,2)</f>
        <v>10</v>
      </c>
      <c r="Y2102" s="9" t="str">
        <f>RIGHT(A2102,3)</f>
        <v>133</v>
      </c>
      <c r="Z2102" s="9" t="str">
        <f t="shared" si="295"/>
        <v>s</v>
      </c>
      <c r="AA2102" s="9" t="str">
        <f t="shared" si="296"/>
        <v>ppe</v>
      </c>
    </row>
    <row r="2103" spans="1:27" x14ac:dyDescent="0.25">
      <c r="A2103">
        <v>10145</v>
      </c>
      <c r="B2103">
        <v>33</v>
      </c>
      <c r="C2103">
        <v>84.77</v>
      </c>
      <c r="D2103">
        <v>15</v>
      </c>
      <c r="E2103" s="1">
        <v>41574.00277777778</v>
      </c>
      <c r="F2103" s="1">
        <v>41574.648796296293</v>
      </c>
      <c r="G2103" t="s">
        <v>16</v>
      </c>
      <c r="H2103" t="s">
        <v>296</v>
      </c>
      <c r="I2103" t="s">
        <v>34</v>
      </c>
      <c r="J2103" t="s">
        <v>35</v>
      </c>
      <c r="K2103">
        <v>90003</v>
      </c>
      <c r="L2103" t="s">
        <v>20</v>
      </c>
      <c r="M2103" t="s">
        <v>21</v>
      </c>
      <c r="N2103" t="s">
        <v>36</v>
      </c>
      <c r="O2103" t="s">
        <v>37</v>
      </c>
      <c r="P2103" s="14" t="str">
        <f t="shared" si="288"/>
        <v>Julie Young</v>
      </c>
      <c r="Q2103" s="14" t="str">
        <f t="shared" si="289"/>
        <v>Julie Young</v>
      </c>
      <c r="R2103" t="s">
        <v>24</v>
      </c>
      <c r="S2103" s="7">
        <f t="shared" si="290"/>
        <v>5</v>
      </c>
      <c r="T2103" s="7" t="str">
        <f t="shared" si="291"/>
        <v>Small</v>
      </c>
      <c r="U2103" s="7" t="str">
        <f t="shared" si="292"/>
        <v>SMALL</v>
      </c>
      <c r="V2103" s="7" t="str">
        <f t="shared" si="293"/>
        <v>small</v>
      </c>
      <c r="W2103" s="7" t="str">
        <f t="shared" si="294"/>
        <v>Small</v>
      </c>
      <c r="X2103" s="9" t="str">
        <f>LEFT(A2103,2)</f>
        <v>10</v>
      </c>
      <c r="Y2103" s="9" t="str">
        <f>RIGHT(A2103,3)</f>
        <v>145</v>
      </c>
      <c r="Z2103" s="9" t="str">
        <f t="shared" si="295"/>
        <v>s</v>
      </c>
      <c r="AA2103" s="9" t="str">
        <f t="shared" si="296"/>
        <v>ppe</v>
      </c>
    </row>
    <row r="2104" spans="1:27" x14ac:dyDescent="0.25">
      <c r="A2104">
        <v>10168</v>
      </c>
      <c r="B2104">
        <v>48</v>
      </c>
      <c r="C2104">
        <v>78.25</v>
      </c>
      <c r="D2104">
        <v>10</v>
      </c>
      <c r="E2104" s="1">
        <v>42396.040277777778</v>
      </c>
      <c r="F2104" s="1">
        <v>42396.996238425927</v>
      </c>
      <c r="G2104" t="s">
        <v>16</v>
      </c>
      <c r="H2104" t="s">
        <v>296</v>
      </c>
      <c r="I2104" t="s">
        <v>40</v>
      </c>
      <c r="J2104" t="s">
        <v>35</v>
      </c>
      <c r="K2104">
        <v>94217</v>
      </c>
      <c r="L2104" t="s">
        <v>20</v>
      </c>
      <c r="M2104" t="s">
        <v>21</v>
      </c>
      <c r="N2104" t="s">
        <v>41</v>
      </c>
      <c r="O2104" t="s">
        <v>42</v>
      </c>
      <c r="P2104" s="14" t="str">
        <f t="shared" si="288"/>
        <v>Juri Hirano</v>
      </c>
      <c r="Q2104" s="14" t="str">
        <f t="shared" si="289"/>
        <v>Juri Hirano</v>
      </c>
      <c r="R2104" t="s">
        <v>33</v>
      </c>
      <c r="S2104" s="7">
        <f t="shared" si="290"/>
        <v>6</v>
      </c>
      <c r="T2104" s="7" t="str">
        <f t="shared" si="291"/>
        <v>Medium</v>
      </c>
      <c r="U2104" s="7" t="str">
        <f t="shared" si="292"/>
        <v>MEDIUM</v>
      </c>
      <c r="V2104" s="7" t="str">
        <f t="shared" si="293"/>
        <v>medium</v>
      </c>
      <c r="W2104" s="7" t="str">
        <f t="shared" si="294"/>
        <v>Medium</v>
      </c>
      <c r="X2104" s="9" t="str">
        <f>LEFT(A2104,2)</f>
        <v>10</v>
      </c>
      <c r="Y2104" s="9" t="str">
        <f>RIGHT(A2104,3)</f>
        <v>168</v>
      </c>
      <c r="Z2104" s="9" t="str">
        <f t="shared" si="295"/>
        <v>s</v>
      </c>
      <c r="AA2104" s="9" t="str">
        <f t="shared" si="296"/>
        <v>ppe</v>
      </c>
    </row>
    <row r="2105" spans="1:27" x14ac:dyDescent="0.25">
      <c r="A2105">
        <v>10210</v>
      </c>
      <c r="B2105">
        <v>40</v>
      </c>
      <c r="C2105">
        <v>71</v>
      </c>
      <c r="D2105">
        <v>8</v>
      </c>
      <c r="E2105" s="1">
        <v>41487.006249999999</v>
      </c>
      <c r="F2105" s="1">
        <v>41489.559849537036</v>
      </c>
      <c r="G2105" t="s">
        <v>16</v>
      </c>
      <c r="H2105" t="s">
        <v>296</v>
      </c>
      <c r="I2105" t="s">
        <v>172</v>
      </c>
      <c r="J2105" t="s">
        <v>172</v>
      </c>
      <c r="K2105" t="s">
        <v>173</v>
      </c>
      <c r="L2105" t="s">
        <v>116</v>
      </c>
      <c r="M2105" t="s">
        <v>116</v>
      </c>
      <c r="N2105" t="s">
        <v>174</v>
      </c>
      <c r="O2105" t="s">
        <v>175</v>
      </c>
      <c r="P2105" s="14" t="str">
        <f t="shared" si="288"/>
        <v>Mory Kentary</v>
      </c>
      <c r="Q2105" s="14" t="str">
        <f t="shared" si="289"/>
        <v>Mory Kentary</v>
      </c>
      <c r="R2105" t="s">
        <v>24</v>
      </c>
      <c r="S2105" s="7">
        <f t="shared" si="290"/>
        <v>5</v>
      </c>
      <c r="T2105" s="7" t="str">
        <f t="shared" si="291"/>
        <v>Small</v>
      </c>
      <c r="U2105" s="7" t="str">
        <f t="shared" si="292"/>
        <v>SMALL</v>
      </c>
      <c r="V2105" s="7" t="str">
        <f t="shared" si="293"/>
        <v>small</v>
      </c>
      <c r="W2105" s="7" t="str">
        <f t="shared" si="294"/>
        <v>Small</v>
      </c>
      <c r="X2105" s="9" t="str">
        <f>LEFT(A2105,2)</f>
        <v>10</v>
      </c>
      <c r="Y2105" s="9" t="str">
        <f>RIGHT(A2105,3)</f>
        <v>210</v>
      </c>
      <c r="Z2105" s="9" t="str">
        <f t="shared" si="295"/>
        <v>s</v>
      </c>
      <c r="AA2105" s="9" t="str">
        <f t="shared" si="296"/>
        <v>ppe</v>
      </c>
    </row>
    <row r="2106" spans="1:27" x14ac:dyDescent="0.25">
      <c r="A2106">
        <v>10223</v>
      </c>
      <c r="B2106">
        <v>23</v>
      </c>
      <c r="C2106">
        <v>74.62</v>
      </c>
      <c r="D2106">
        <v>10</v>
      </c>
      <c r="E2106" s="1">
        <v>42468.957638888889</v>
      </c>
      <c r="F2106" s="1">
        <v>42470.516250000001</v>
      </c>
      <c r="G2106" t="s">
        <v>16</v>
      </c>
      <c r="H2106" t="s">
        <v>296</v>
      </c>
      <c r="I2106" t="s">
        <v>54</v>
      </c>
      <c r="J2106" t="s">
        <v>55</v>
      </c>
      <c r="K2106">
        <v>3004</v>
      </c>
      <c r="L2106" t="s">
        <v>56</v>
      </c>
      <c r="M2106" t="s">
        <v>57</v>
      </c>
      <c r="N2106" t="s">
        <v>58</v>
      </c>
      <c r="O2106" t="s">
        <v>59</v>
      </c>
      <c r="P2106" s="14" t="str">
        <f t="shared" si="288"/>
        <v>Peter Ferguson</v>
      </c>
      <c r="Q2106" s="14" t="str">
        <f t="shared" si="289"/>
        <v>Peter Ferguson</v>
      </c>
      <c r="R2106" t="s">
        <v>24</v>
      </c>
      <c r="S2106" s="7">
        <f t="shared" si="290"/>
        <v>5</v>
      </c>
      <c r="T2106" s="7" t="str">
        <f t="shared" si="291"/>
        <v>Small</v>
      </c>
      <c r="U2106" s="7" t="str">
        <f t="shared" si="292"/>
        <v>SMALL</v>
      </c>
      <c r="V2106" s="7" t="str">
        <f t="shared" si="293"/>
        <v>small</v>
      </c>
      <c r="W2106" s="7" t="str">
        <f t="shared" si="294"/>
        <v>Small</v>
      </c>
      <c r="X2106" s="9" t="str">
        <f>LEFT(A2106,2)</f>
        <v>10</v>
      </c>
      <c r="Y2106" s="9" t="str">
        <f>RIGHT(A2106,3)</f>
        <v>223</v>
      </c>
      <c r="Z2106" s="9" t="str">
        <f t="shared" si="295"/>
        <v>s</v>
      </c>
      <c r="AA2106" s="9" t="str">
        <f t="shared" si="296"/>
        <v>ppe</v>
      </c>
    </row>
    <row r="2107" spans="1:27" x14ac:dyDescent="0.25">
      <c r="A2107">
        <v>10235</v>
      </c>
      <c r="B2107">
        <v>40</v>
      </c>
      <c r="C2107">
        <v>81.14</v>
      </c>
      <c r="D2107">
        <v>4</v>
      </c>
      <c r="E2107" s="1">
        <v>41247.003472222219</v>
      </c>
      <c r="F2107" s="1">
        <v>41247.124814814815</v>
      </c>
      <c r="G2107" t="s">
        <v>16</v>
      </c>
      <c r="H2107" t="s">
        <v>296</v>
      </c>
      <c r="I2107" t="s">
        <v>207</v>
      </c>
      <c r="J2107" t="s">
        <v>131</v>
      </c>
      <c r="K2107" t="s">
        <v>208</v>
      </c>
      <c r="L2107" t="s">
        <v>133</v>
      </c>
      <c r="M2107" t="s">
        <v>21</v>
      </c>
      <c r="N2107" t="s">
        <v>209</v>
      </c>
      <c r="O2107" t="s">
        <v>101</v>
      </c>
      <c r="P2107" s="14" t="str">
        <f t="shared" si="288"/>
        <v>Elizabeth Lincoln</v>
      </c>
      <c r="Q2107" s="14" t="str">
        <f t="shared" si="289"/>
        <v>Elizabeth Lincoln</v>
      </c>
      <c r="R2107" t="s">
        <v>33</v>
      </c>
      <c r="S2107" s="7">
        <f t="shared" si="290"/>
        <v>6</v>
      </c>
      <c r="T2107" s="7" t="str">
        <f t="shared" si="291"/>
        <v>Medium</v>
      </c>
      <c r="U2107" s="7" t="str">
        <f t="shared" si="292"/>
        <v>MEDIUM</v>
      </c>
      <c r="V2107" s="7" t="str">
        <f t="shared" si="293"/>
        <v>medium</v>
      </c>
      <c r="W2107" s="7" t="str">
        <f t="shared" si="294"/>
        <v>Medium</v>
      </c>
      <c r="X2107" s="9" t="str">
        <f>LEFT(A2107,2)</f>
        <v>10</v>
      </c>
      <c r="Y2107" s="9" t="str">
        <f>RIGHT(A2107,3)</f>
        <v>235</v>
      </c>
      <c r="Z2107" s="9" t="str">
        <f t="shared" si="295"/>
        <v>s</v>
      </c>
      <c r="AA2107" s="9" t="str">
        <f t="shared" si="296"/>
        <v>ppe</v>
      </c>
    </row>
    <row r="2108" spans="1:27" x14ac:dyDescent="0.25">
      <c r="A2108">
        <v>10250</v>
      </c>
      <c r="B2108">
        <v>37</v>
      </c>
      <c r="C2108">
        <v>74.62</v>
      </c>
      <c r="D2108">
        <v>5</v>
      </c>
      <c r="E2108" s="1">
        <v>42148.004861111112</v>
      </c>
      <c r="F2108" s="1">
        <v>42150.700439814813</v>
      </c>
      <c r="G2108" t="s">
        <v>16</v>
      </c>
      <c r="H2108" t="s">
        <v>296</v>
      </c>
      <c r="I2108" t="s">
        <v>220</v>
      </c>
      <c r="J2108" t="s">
        <v>35</v>
      </c>
      <c r="K2108">
        <v>94217</v>
      </c>
      <c r="L2108" t="s">
        <v>20</v>
      </c>
      <c r="M2108" t="s">
        <v>21</v>
      </c>
      <c r="N2108" t="s">
        <v>60</v>
      </c>
      <c r="O2108" t="s">
        <v>221</v>
      </c>
      <c r="P2108" s="14" t="str">
        <f t="shared" si="288"/>
        <v>Sue Frick</v>
      </c>
      <c r="Q2108" s="14" t="str">
        <f t="shared" si="289"/>
        <v>Sue Frick</v>
      </c>
      <c r="R2108" t="s">
        <v>24</v>
      </c>
      <c r="S2108" s="7">
        <f t="shared" si="290"/>
        <v>5</v>
      </c>
      <c r="T2108" s="7" t="str">
        <f t="shared" si="291"/>
        <v>Small</v>
      </c>
      <c r="U2108" s="7" t="str">
        <f t="shared" si="292"/>
        <v>SMALL</v>
      </c>
      <c r="V2108" s="7" t="str">
        <f t="shared" si="293"/>
        <v>small</v>
      </c>
      <c r="W2108" s="7" t="str">
        <f t="shared" si="294"/>
        <v>Small</v>
      </c>
      <c r="X2108" s="9" t="str">
        <f>LEFT(A2108,2)</f>
        <v>10</v>
      </c>
      <c r="Y2108" s="9" t="str">
        <f>RIGHT(A2108,3)</f>
        <v>250</v>
      </c>
      <c r="Z2108" s="9" t="str">
        <f t="shared" si="295"/>
        <v>s</v>
      </c>
      <c r="AA2108" s="9" t="str">
        <f t="shared" si="296"/>
        <v>ppe</v>
      </c>
    </row>
    <row r="2109" spans="1:27" x14ac:dyDescent="0.25">
      <c r="A2109">
        <v>10263</v>
      </c>
      <c r="B2109">
        <v>24</v>
      </c>
      <c r="C2109">
        <v>75.349999999999994</v>
      </c>
      <c r="D2109">
        <v>11</v>
      </c>
      <c r="E2109" s="1">
        <v>41264.023611111108</v>
      </c>
      <c r="F2109" s="1">
        <v>41264.611956018518</v>
      </c>
      <c r="G2109" t="s">
        <v>16</v>
      </c>
      <c r="H2109" t="s">
        <v>296</v>
      </c>
      <c r="I2109" t="s">
        <v>65</v>
      </c>
      <c r="J2109" t="s">
        <v>66</v>
      </c>
      <c r="K2109">
        <v>97562</v>
      </c>
      <c r="L2109" t="s">
        <v>20</v>
      </c>
      <c r="M2109" t="s">
        <v>21</v>
      </c>
      <c r="N2109" t="s">
        <v>67</v>
      </c>
      <c r="O2109" t="s">
        <v>37</v>
      </c>
      <c r="P2109" s="14" t="str">
        <f t="shared" si="288"/>
        <v>Julie King</v>
      </c>
      <c r="Q2109" s="14" t="str">
        <f t="shared" si="289"/>
        <v>Julie King</v>
      </c>
      <c r="R2109" t="s">
        <v>24</v>
      </c>
      <c r="S2109" s="7">
        <f t="shared" si="290"/>
        <v>5</v>
      </c>
      <c r="T2109" s="7" t="str">
        <f t="shared" si="291"/>
        <v>Small</v>
      </c>
      <c r="U2109" s="7" t="str">
        <f t="shared" si="292"/>
        <v>SMALL</v>
      </c>
      <c r="V2109" s="7" t="str">
        <f t="shared" si="293"/>
        <v>small</v>
      </c>
      <c r="W2109" s="7" t="str">
        <f t="shared" si="294"/>
        <v>Small</v>
      </c>
      <c r="X2109" s="9" t="str">
        <f>LEFT(A2109,2)</f>
        <v>10</v>
      </c>
      <c r="Y2109" s="9" t="str">
        <f>RIGHT(A2109,3)</f>
        <v>263</v>
      </c>
      <c r="Z2109" s="9" t="str">
        <f t="shared" si="295"/>
        <v>s</v>
      </c>
      <c r="AA2109" s="9" t="str">
        <f t="shared" si="296"/>
        <v>ppe</v>
      </c>
    </row>
    <row r="2110" spans="1:27" x14ac:dyDescent="0.25">
      <c r="A2110">
        <v>10275</v>
      </c>
      <c r="B2110">
        <v>27</v>
      </c>
      <c r="C2110">
        <v>62.31</v>
      </c>
      <c r="D2110">
        <v>10</v>
      </c>
      <c r="E2110" s="1">
        <v>41299.091666666667</v>
      </c>
      <c r="F2110" s="1">
        <v>41299.332835648151</v>
      </c>
      <c r="G2110" t="s">
        <v>16</v>
      </c>
      <c r="H2110" t="s">
        <v>296</v>
      </c>
      <c r="I2110" t="s">
        <v>68</v>
      </c>
      <c r="K2110">
        <v>44000</v>
      </c>
      <c r="L2110" t="s">
        <v>26</v>
      </c>
      <c r="M2110" t="s">
        <v>27</v>
      </c>
      <c r="N2110" t="s">
        <v>69</v>
      </c>
      <c r="O2110" t="s">
        <v>70</v>
      </c>
      <c r="P2110" s="14" t="str">
        <f t="shared" si="288"/>
        <v>Janine Labrune</v>
      </c>
      <c r="Q2110" s="14" t="str">
        <f t="shared" si="289"/>
        <v>Janine Labrune</v>
      </c>
      <c r="R2110" t="s">
        <v>24</v>
      </c>
      <c r="S2110" s="7">
        <f t="shared" si="290"/>
        <v>5</v>
      </c>
      <c r="T2110" s="7" t="str">
        <f t="shared" si="291"/>
        <v>Small</v>
      </c>
      <c r="U2110" s="7" t="str">
        <f t="shared" si="292"/>
        <v>SMALL</v>
      </c>
      <c r="V2110" s="7" t="str">
        <f t="shared" si="293"/>
        <v>small</v>
      </c>
      <c r="W2110" s="7" t="str">
        <f t="shared" si="294"/>
        <v>Small</v>
      </c>
      <c r="X2110" s="9" t="str">
        <f>LEFT(A2110,2)</f>
        <v>10</v>
      </c>
      <c r="Y2110" s="9" t="str">
        <f>RIGHT(A2110,3)</f>
        <v>275</v>
      </c>
      <c r="Z2110" s="9" t="str">
        <f t="shared" si="295"/>
        <v>s</v>
      </c>
      <c r="AA2110" s="9" t="str">
        <f t="shared" si="296"/>
        <v>ppe</v>
      </c>
    </row>
    <row r="2111" spans="1:27" x14ac:dyDescent="0.25">
      <c r="A2111">
        <v>10284</v>
      </c>
      <c r="B2111">
        <v>21</v>
      </c>
      <c r="C2111">
        <v>71</v>
      </c>
      <c r="D2111">
        <v>2</v>
      </c>
      <c r="E2111" s="1">
        <v>42144.038194444445</v>
      </c>
      <c r="F2111" s="1">
        <v>42145.466145833336</v>
      </c>
      <c r="G2111" t="s">
        <v>16</v>
      </c>
      <c r="H2111" t="s">
        <v>296</v>
      </c>
      <c r="I2111" t="s">
        <v>285</v>
      </c>
      <c r="K2111" t="s">
        <v>286</v>
      </c>
      <c r="L2111" t="s">
        <v>48</v>
      </c>
      <c r="M2111" t="s">
        <v>27</v>
      </c>
      <c r="N2111" t="s">
        <v>287</v>
      </c>
      <c r="O2111" t="s">
        <v>288</v>
      </c>
      <c r="P2111" s="14" t="str">
        <f t="shared" si="288"/>
        <v>Jan Klaeboe</v>
      </c>
      <c r="Q2111" s="14" t="str">
        <f t="shared" si="289"/>
        <v>Jan Klaeboe</v>
      </c>
      <c r="R2111" t="s">
        <v>24</v>
      </c>
      <c r="S2111" s="7">
        <f t="shared" si="290"/>
        <v>5</v>
      </c>
      <c r="T2111" s="7" t="str">
        <f t="shared" si="291"/>
        <v>Small</v>
      </c>
      <c r="U2111" s="7" t="str">
        <f t="shared" si="292"/>
        <v>SMALL</v>
      </c>
      <c r="V2111" s="7" t="str">
        <f t="shared" si="293"/>
        <v>small</v>
      </c>
      <c r="W2111" s="7" t="str">
        <f t="shared" si="294"/>
        <v>Small</v>
      </c>
      <c r="X2111" s="9" t="str">
        <f>LEFT(A2111,2)</f>
        <v>10</v>
      </c>
      <c r="Y2111" s="9" t="str">
        <f>RIGHT(A2111,3)</f>
        <v>284</v>
      </c>
      <c r="Z2111" s="9" t="str">
        <f t="shared" si="295"/>
        <v>s</v>
      </c>
      <c r="AA2111" s="9" t="str">
        <f t="shared" si="296"/>
        <v>ppe</v>
      </c>
    </row>
    <row r="2112" spans="1:27" x14ac:dyDescent="0.25">
      <c r="A2112">
        <v>10297</v>
      </c>
      <c r="B2112">
        <v>23</v>
      </c>
      <c r="C2112">
        <v>72.45</v>
      </c>
      <c r="D2112">
        <v>5</v>
      </c>
      <c r="E2112" s="1">
        <v>41392.057638888888</v>
      </c>
      <c r="F2112" s="1">
        <v>41393.247881944444</v>
      </c>
      <c r="G2112" t="s">
        <v>16</v>
      </c>
      <c r="H2112" t="s">
        <v>296</v>
      </c>
      <c r="I2112" t="s">
        <v>259</v>
      </c>
      <c r="K2112">
        <v>2</v>
      </c>
      <c r="L2112" t="s">
        <v>260</v>
      </c>
      <c r="M2112" t="s">
        <v>27</v>
      </c>
      <c r="N2112" t="s">
        <v>261</v>
      </c>
      <c r="O2112" t="s">
        <v>262</v>
      </c>
      <c r="P2112" s="14" t="str">
        <f t="shared" si="288"/>
        <v>Dean Cassidy</v>
      </c>
      <c r="Q2112" s="14" t="str">
        <f t="shared" si="289"/>
        <v>Dean Cassidy</v>
      </c>
      <c r="R2112" t="s">
        <v>24</v>
      </c>
      <c r="S2112" s="7">
        <f t="shared" si="290"/>
        <v>5</v>
      </c>
      <c r="T2112" s="7" t="str">
        <f t="shared" si="291"/>
        <v>Small</v>
      </c>
      <c r="U2112" s="7" t="str">
        <f t="shared" si="292"/>
        <v>SMALL</v>
      </c>
      <c r="V2112" s="7" t="str">
        <f t="shared" si="293"/>
        <v>small</v>
      </c>
      <c r="W2112" s="7" t="str">
        <f t="shared" si="294"/>
        <v>Small</v>
      </c>
      <c r="X2112" s="9" t="str">
        <f>LEFT(A2112,2)</f>
        <v>10</v>
      </c>
      <c r="Y2112" s="9" t="str">
        <f>RIGHT(A2112,3)</f>
        <v>297</v>
      </c>
      <c r="Z2112" s="9" t="str">
        <f t="shared" si="295"/>
        <v>s</v>
      </c>
      <c r="AA2112" s="9" t="str">
        <f t="shared" si="296"/>
        <v>ppe</v>
      </c>
    </row>
    <row r="2113" spans="1:27" x14ac:dyDescent="0.25">
      <c r="A2113">
        <v>10308</v>
      </c>
      <c r="B2113">
        <v>44</v>
      </c>
      <c r="C2113">
        <v>83.32</v>
      </c>
      <c r="D2113">
        <v>8</v>
      </c>
      <c r="E2113" s="1">
        <v>42342.052777777775</v>
      </c>
      <c r="F2113" s="1">
        <v>42343.734293981484</v>
      </c>
      <c r="G2113" t="s">
        <v>16</v>
      </c>
      <c r="H2113" t="s">
        <v>296</v>
      </c>
      <c r="I2113" t="s">
        <v>179</v>
      </c>
      <c r="J2113" t="s">
        <v>19</v>
      </c>
      <c r="K2113">
        <v>24067</v>
      </c>
      <c r="L2113" t="s">
        <v>20</v>
      </c>
      <c r="M2113" t="s">
        <v>21</v>
      </c>
      <c r="N2113" t="s">
        <v>60</v>
      </c>
      <c r="O2113" t="s">
        <v>138</v>
      </c>
      <c r="P2113" s="14" t="str">
        <f t="shared" si="288"/>
        <v>Steve Frick</v>
      </c>
      <c r="Q2113" s="14" t="str">
        <f t="shared" si="289"/>
        <v>Steve Frick</v>
      </c>
      <c r="R2113" t="s">
        <v>33</v>
      </c>
      <c r="S2113" s="7">
        <f t="shared" si="290"/>
        <v>6</v>
      </c>
      <c r="T2113" s="7" t="str">
        <f t="shared" si="291"/>
        <v>Medium</v>
      </c>
      <c r="U2113" s="7" t="str">
        <f t="shared" si="292"/>
        <v>MEDIUM</v>
      </c>
      <c r="V2113" s="7" t="str">
        <f t="shared" si="293"/>
        <v>medium</v>
      </c>
      <c r="W2113" s="7" t="str">
        <f t="shared" si="294"/>
        <v>Medium</v>
      </c>
      <c r="X2113" s="9" t="str">
        <f>LEFT(A2113,2)</f>
        <v>10</v>
      </c>
      <c r="Y2113" s="9" t="str">
        <f>RIGHT(A2113,3)</f>
        <v>308</v>
      </c>
      <c r="Z2113" s="9" t="str">
        <f t="shared" si="295"/>
        <v>s</v>
      </c>
      <c r="AA2113" s="9" t="str">
        <f t="shared" si="296"/>
        <v>ppe</v>
      </c>
    </row>
    <row r="2114" spans="1:27" x14ac:dyDescent="0.25">
      <c r="A2114">
        <v>10317</v>
      </c>
      <c r="B2114">
        <v>35</v>
      </c>
      <c r="C2114">
        <v>83.32</v>
      </c>
      <c r="D2114">
        <v>1</v>
      </c>
      <c r="E2114" s="1">
        <v>41278.030555555553</v>
      </c>
      <c r="F2114" s="1">
        <v>41278.11482638889</v>
      </c>
      <c r="G2114" t="s">
        <v>16</v>
      </c>
      <c r="H2114" t="s">
        <v>296</v>
      </c>
      <c r="I2114" t="s">
        <v>40</v>
      </c>
      <c r="J2114" t="s">
        <v>35</v>
      </c>
      <c r="K2114">
        <v>94217</v>
      </c>
      <c r="L2114" t="s">
        <v>20</v>
      </c>
      <c r="M2114" t="s">
        <v>21</v>
      </c>
      <c r="N2114" t="s">
        <v>41</v>
      </c>
      <c r="O2114" t="s">
        <v>42</v>
      </c>
      <c r="P2114" s="14" t="str">
        <f t="shared" si="288"/>
        <v>Juri Hirano</v>
      </c>
      <c r="Q2114" s="14" t="str">
        <f t="shared" si="289"/>
        <v>Juri Hirano</v>
      </c>
      <c r="R2114" t="s">
        <v>24</v>
      </c>
      <c r="S2114" s="7">
        <f t="shared" si="290"/>
        <v>5</v>
      </c>
      <c r="T2114" s="7" t="str">
        <f t="shared" si="291"/>
        <v>Small</v>
      </c>
      <c r="U2114" s="7" t="str">
        <f t="shared" si="292"/>
        <v>SMALL</v>
      </c>
      <c r="V2114" s="7" t="str">
        <f t="shared" si="293"/>
        <v>small</v>
      </c>
      <c r="W2114" s="7" t="str">
        <f t="shared" si="294"/>
        <v>Small</v>
      </c>
      <c r="X2114" s="9" t="str">
        <f>LEFT(A2114,2)</f>
        <v>10</v>
      </c>
      <c r="Y2114" s="9" t="str">
        <f>RIGHT(A2114,3)</f>
        <v>317</v>
      </c>
      <c r="Z2114" s="9" t="str">
        <f t="shared" si="295"/>
        <v>s</v>
      </c>
      <c r="AA2114" s="9" t="str">
        <f t="shared" si="296"/>
        <v>ppe</v>
      </c>
    </row>
    <row r="2115" spans="1:27" x14ac:dyDescent="0.25">
      <c r="A2115">
        <v>10328</v>
      </c>
      <c r="B2115">
        <v>43</v>
      </c>
      <c r="C2115">
        <v>60.86</v>
      </c>
      <c r="D2115">
        <v>4</v>
      </c>
      <c r="E2115" s="1">
        <v>42154.013888888891</v>
      </c>
      <c r="F2115" s="1">
        <v>42154.572534722225</v>
      </c>
      <c r="G2115" t="s">
        <v>16</v>
      </c>
      <c r="H2115" t="s">
        <v>296</v>
      </c>
      <c r="I2115" t="s">
        <v>290</v>
      </c>
      <c r="K2115">
        <v>24100</v>
      </c>
      <c r="L2115" t="s">
        <v>148</v>
      </c>
      <c r="M2115" t="s">
        <v>27</v>
      </c>
      <c r="N2115" t="s">
        <v>291</v>
      </c>
      <c r="O2115" t="s">
        <v>292</v>
      </c>
      <c r="P2115" s="14" t="str">
        <f t="shared" ref="P2115:P2178" si="297">CONCATENATE(O2115," ",N2115)</f>
        <v>Giovanni Rovelli</v>
      </c>
      <c r="Q2115" s="14" t="str">
        <f t="shared" ref="Q2115:Q2178" si="298">O2115&amp;" "&amp;N2115</f>
        <v>Giovanni Rovelli</v>
      </c>
      <c r="R2115" t="s">
        <v>24</v>
      </c>
      <c r="S2115" s="7">
        <f t="shared" ref="S2115:S2178" si="299">LEN(R2115)</f>
        <v>5</v>
      </c>
      <c r="T2115" s="7" t="str">
        <f t="shared" ref="T2115:T2178" si="300">TRIM(R2115)</f>
        <v>Small</v>
      </c>
      <c r="U2115" s="7" t="str">
        <f t="shared" ref="U2115:U2178" si="301">UPPER(T2115)</f>
        <v>SMALL</v>
      </c>
      <c r="V2115" s="7" t="str">
        <f t="shared" ref="V2115:V2178" si="302">LOWER(U2115)</f>
        <v>small</v>
      </c>
      <c r="W2115" s="7" t="str">
        <f t="shared" ref="W2115:W2178" si="303">PROPER(V2115)</f>
        <v>Small</v>
      </c>
      <c r="X2115" s="9" t="str">
        <f>LEFT(A2115,2)</f>
        <v>10</v>
      </c>
      <c r="Y2115" s="9" t="str">
        <f>RIGHT(A2115,3)</f>
        <v>328</v>
      </c>
      <c r="Z2115" s="9" t="str">
        <f t="shared" ref="Z2115:Z2178" si="304">MID(H2115,6,6)</f>
        <v>s</v>
      </c>
      <c r="AA2115" s="9" t="str">
        <f t="shared" ref="AA2115:AA2178" si="305">MID(G2115,4,3)</f>
        <v>ppe</v>
      </c>
    </row>
    <row r="2116" spans="1:27" x14ac:dyDescent="0.25">
      <c r="A2116">
        <v>10340</v>
      </c>
      <c r="B2116">
        <v>40</v>
      </c>
      <c r="C2116">
        <v>84.77</v>
      </c>
      <c r="D2116">
        <v>1</v>
      </c>
      <c r="E2116" s="1">
        <v>41814.070138888892</v>
      </c>
      <c r="F2116" s="1">
        <v>41815.867060185185</v>
      </c>
      <c r="G2116" t="s">
        <v>16</v>
      </c>
      <c r="H2116" t="s">
        <v>296</v>
      </c>
      <c r="I2116" t="s">
        <v>196</v>
      </c>
      <c r="K2116">
        <v>8022</v>
      </c>
      <c r="L2116" t="s">
        <v>104</v>
      </c>
      <c r="M2116" t="s">
        <v>27</v>
      </c>
      <c r="N2116" t="s">
        <v>197</v>
      </c>
      <c r="O2116" t="s">
        <v>198</v>
      </c>
      <c r="P2116" s="14" t="str">
        <f t="shared" si="297"/>
        <v>Eduardo Saavedra</v>
      </c>
      <c r="Q2116" s="14" t="str">
        <f t="shared" si="298"/>
        <v>Eduardo Saavedra</v>
      </c>
      <c r="R2116" t="s">
        <v>33</v>
      </c>
      <c r="S2116" s="7">
        <f t="shared" si="299"/>
        <v>6</v>
      </c>
      <c r="T2116" s="7" t="str">
        <f t="shared" si="300"/>
        <v>Medium</v>
      </c>
      <c r="U2116" s="7" t="str">
        <f t="shared" si="301"/>
        <v>MEDIUM</v>
      </c>
      <c r="V2116" s="7" t="str">
        <f t="shared" si="302"/>
        <v>medium</v>
      </c>
      <c r="W2116" s="7" t="str">
        <f t="shared" si="303"/>
        <v>Medium</v>
      </c>
      <c r="X2116" s="9" t="str">
        <f>LEFT(A2116,2)</f>
        <v>10</v>
      </c>
      <c r="Y2116" s="9" t="str">
        <f>RIGHT(A2116,3)</f>
        <v>340</v>
      </c>
      <c r="Z2116" s="9" t="str">
        <f t="shared" si="304"/>
        <v>s</v>
      </c>
      <c r="AA2116" s="9" t="str">
        <f t="shared" si="305"/>
        <v>ppe</v>
      </c>
    </row>
    <row r="2117" spans="1:27" x14ac:dyDescent="0.25">
      <c r="A2117">
        <v>10353</v>
      </c>
      <c r="B2117">
        <v>35</v>
      </c>
      <c r="C2117">
        <v>89.9</v>
      </c>
      <c r="D2117">
        <v>3</v>
      </c>
      <c r="E2117" s="1">
        <v>41330.032638888886</v>
      </c>
      <c r="F2117" s="1">
        <v>41331.746759259258</v>
      </c>
      <c r="G2117" t="s">
        <v>16</v>
      </c>
      <c r="H2117" t="s">
        <v>296</v>
      </c>
      <c r="I2117" t="s">
        <v>274</v>
      </c>
      <c r="J2117" t="s">
        <v>66</v>
      </c>
      <c r="K2117">
        <v>97561</v>
      </c>
      <c r="L2117" t="s">
        <v>20</v>
      </c>
      <c r="M2117" t="s">
        <v>21</v>
      </c>
      <c r="N2117" t="s">
        <v>297</v>
      </c>
      <c r="O2117" t="s">
        <v>298</v>
      </c>
      <c r="P2117" s="14" t="str">
        <f t="shared" si="297"/>
        <v>Dan Lewis</v>
      </c>
      <c r="Q2117" s="14" t="str">
        <f t="shared" si="298"/>
        <v>Dan Lewis</v>
      </c>
      <c r="R2117" t="s">
        <v>33</v>
      </c>
      <c r="S2117" s="7">
        <f t="shared" si="299"/>
        <v>6</v>
      </c>
      <c r="T2117" s="7" t="str">
        <f t="shared" si="300"/>
        <v>Medium</v>
      </c>
      <c r="U2117" s="7" t="str">
        <f t="shared" si="301"/>
        <v>MEDIUM</v>
      </c>
      <c r="V2117" s="7" t="str">
        <f t="shared" si="302"/>
        <v>medium</v>
      </c>
      <c r="W2117" s="7" t="str">
        <f t="shared" si="303"/>
        <v>Medium</v>
      </c>
      <c r="X2117" s="9" t="str">
        <f>LEFT(A2117,2)</f>
        <v>10</v>
      </c>
      <c r="Y2117" s="9" t="str">
        <f>RIGHT(A2117,3)</f>
        <v>353</v>
      </c>
      <c r="Z2117" s="9" t="str">
        <f t="shared" si="304"/>
        <v>s</v>
      </c>
      <c r="AA2117" s="9" t="str">
        <f t="shared" si="305"/>
        <v>ppe</v>
      </c>
    </row>
    <row r="2118" spans="1:27" x14ac:dyDescent="0.25">
      <c r="A2118">
        <v>10361</v>
      </c>
      <c r="B2118">
        <v>25</v>
      </c>
      <c r="C2118">
        <v>62.46</v>
      </c>
      <c r="D2118">
        <v>1</v>
      </c>
      <c r="E2118" s="1">
        <v>41765.993750000001</v>
      </c>
      <c r="F2118" s="1">
        <v>41767.240937499999</v>
      </c>
      <c r="G2118" t="s">
        <v>16</v>
      </c>
      <c r="H2118" t="s">
        <v>296</v>
      </c>
      <c r="I2118" t="s">
        <v>90</v>
      </c>
      <c r="J2118" t="s">
        <v>91</v>
      </c>
      <c r="K2118">
        <v>2067</v>
      </c>
      <c r="L2118" t="s">
        <v>56</v>
      </c>
      <c r="M2118" t="s">
        <v>57</v>
      </c>
      <c r="N2118" t="s">
        <v>92</v>
      </c>
      <c r="O2118" t="s">
        <v>93</v>
      </c>
      <c r="P2118" s="14" t="str">
        <f t="shared" si="297"/>
        <v>Adrian Huxley</v>
      </c>
      <c r="Q2118" s="14" t="str">
        <f t="shared" si="298"/>
        <v>Adrian Huxley</v>
      </c>
      <c r="R2118" t="s">
        <v>24</v>
      </c>
      <c r="S2118" s="7">
        <f t="shared" si="299"/>
        <v>5</v>
      </c>
      <c r="T2118" s="7" t="str">
        <f t="shared" si="300"/>
        <v>Small</v>
      </c>
      <c r="U2118" s="7" t="str">
        <f t="shared" si="301"/>
        <v>SMALL</v>
      </c>
      <c r="V2118" s="7" t="str">
        <f t="shared" si="302"/>
        <v>small</v>
      </c>
      <c r="W2118" s="7" t="str">
        <f t="shared" si="303"/>
        <v>Small</v>
      </c>
      <c r="X2118" s="9" t="str">
        <f>LEFT(A2118,2)</f>
        <v>10</v>
      </c>
      <c r="Y2118" s="9" t="str">
        <f>RIGHT(A2118,3)</f>
        <v>361</v>
      </c>
      <c r="Z2118" s="9" t="str">
        <f t="shared" si="304"/>
        <v>s</v>
      </c>
      <c r="AA2118" s="9" t="str">
        <f t="shared" si="305"/>
        <v>ppe</v>
      </c>
    </row>
    <row r="2119" spans="1:27" x14ac:dyDescent="0.25">
      <c r="A2119">
        <v>10375</v>
      </c>
      <c r="B2119">
        <v>43</v>
      </c>
      <c r="C2119">
        <v>100</v>
      </c>
      <c r="D2119">
        <v>2</v>
      </c>
      <c r="E2119" s="1">
        <v>42094.033333333333</v>
      </c>
      <c r="F2119" s="1">
        <v>42094.455925925926</v>
      </c>
      <c r="G2119" t="s">
        <v>16</v>
      </c>
      <c r="H2119" t="s">
        <v>296</v>
      </c>
      <c r="I2119" t="s">
        <v>68</v>
      </c>
      <c r="K2119">
        <v>44000</v>
      </c>
      <c r="L2119" t="s">
        <v>26</v>
      </c>
      <c r="M2119" t="s">
        <v>27</v>
      </c>
      <c r="N2119" t="s">
        <v>69</v>
      </c>
      <c r="O2119" t="s">
        <v>70</v>
      </c>
      <c r="P2119" s="14" t="str">
        <f t="shared" si="297"/>
        <v>Janine Labrune</v>
      </c>
      <c r="Q2119" s="14" t="str">
        <f t="shared" si="298"/>
        <v>Janine Labrune</v>
      </c>
      <c r="R2119" t="s">
        <v>89</v>
      </c>
      <c r="S2119" s="7">
        <f t="shared" si="299"/>
        <v>5</v>
      </c>
      <c r="T2119" s="7" t="str">
        <f t="shared" si="300"/>
        <v>Large</v>
      </c>
      <c r="U2119" s="7" t="str">
        <f t="shared" si="301"/>
        <v>LARGE</v>
      </c>
      <c r="V2119" s="7" t="str">
        <f t="shared" si="302"/>
        <v>large</v>
      </c>
      <c r="W2119" s="7" t="str">
        <f t="shared" si="303"/>
        <v>Large</v>
      </c>
      <c r="X2119" s="9" t="str">
        <f>LEFT(A2119,2)</f>
        <v>10</v>
      </c>
      <c r="Y2119" s="9" t="str">
        <f>RIGHT(A2119,3)</f>
        <v>375</v>
      </c>
      <c r="Z2119" s="9" t="str">
        <f t="shared" si="304"/>
        <v>s</v>
      </c>
      <c r="AA2119" s="9" t="str">
        <f t="shared" si="305"/>
        <v>ppe</v>
      </c>
    </row>
    <row r="2120" spans="1:27" x14ac:dyDescent="0.25">
      <c r="A2120">
        <v>10386</v>
      </c>
      <c r="B2120">
        <v>50</v>
      </c>
      <c r="C2120">
        <v>63.34</v>
      </c>
      <c r="D2120">
        <v>8</v>
      </c>
      <c r="E2120" s="1">
        <v>42272.001388888886</v>
      </c>
      <c r="F2120" s="1">
        <v>42274.051388888889</v>
      </c>
      <c r="G2120" t="s">
        <v>225</v>
      </c>
      <c r="H2120" t="s">
        <v>296</v>
      </c>
      <c r="I2120" t="s">
        <v>103</v>
      </c>
      <c r="K2120">
        <v>28034</v>
      </c>
      <c r="L2120" t="s">
        <v>104</v>
      </c>
      <c r="M2120" t="s">
        <v>27</v>
      </c>
      <c r="N2120" t="s">
        <v>105</v>
      </c>
      <c r="O2120" t="s">
        <v>106</v>
      </c>
      <c r="P2120" s="14" t="str">
        <f t="shared" si="297"/>
        <v>Diego Freyre</v>
      </c>
      <c r="Q2120" s="14" t="str">
        <f t="shared" si="298"/>
        <v>Diego Freyre</v>
      </c>
      <c r="R2120" t="s">
        <v>33</v>
      </c>
      <c r="S2120" s="7">
        <f t="shared" si="299"/>
        <v>6</v>
      </c>
      <c r="T2120" s="7" t="str">
        <f t="shared" si="300"/>
        <v>Medium</v>
      </c>
      <c r="U2120" s="7" t="str">
        <f t="shared" si="301"/>
        <v>MEDIUM</v>
      </c>
      <c r="V2120" s="7" t="str">
        <f t="shared" si="302"/>
        <v>medium</v>
      </c>
      <c r="W2120" s="7" t="str">
        <f t="shared" si="303"/>
        <v>Medium</v>
      </c>
      <c r="X2120" s="9" t="str">
        <f>LEFT(A2120,2)</f>
        <v>10</v>
      </c>
      <c r="Y2120" s="9" t="str">
        <f>RIGHT(A2120,3)</f>
        <v>386</v>
      </c>
      <c r="Z2120" s="9" t="str">
        <f t="shared" si="304"/>
        <v>s</v>
      </c>
      <c r="AA2120" s="9" t="str">
        <f t="shared" si="305"/>
        <v>olv</v>
      </c>
    </row>
    <row r="2121" spans="1:27" x14ac:dyDescent="0.25">
      <c r="A2121">
        <v>10398</v>
      </c>
      <c r="B2121">
        <v>45</v>
      </c>
      <c r="C2121">
        <v>78.25</v>
      </c>
      <c r="D2121">
        <v>14</v>
      </c>
      <c r="E2121" s="1">
        <v>42120.943749999999</v>
      </c>
      <c r="F2121" s="1">
        <v>42121.006944444445</v>
      </c>
      <c r="G2121" t="s">
        <v>16</v>
      </c>
      <c r="H2121" t="s">
        <v>296</v>
      </c>
      <c r="I2121" t="s">
        <v>25</v>
      </c>
      <c r="K2121">
        <v>51100</v>
      </c>
      <c r="L2121" t="s">
        <v>26</v>
      </c>
      <c r="M2121" t="s">
        <v>27</v>
      </c>
      <c r="N2121" t="s">
        <v>28</v>
      </c>
      <c r="O2121" t="s">
        <v>29</v>
      </c>
      <c r="P2121" s="14" t="str">
        <f t="shared" si="297"/>
        <v>Paul Henriot</v>
      </c>
      <c r="Q2121" s="14" t="str">
        <f t="shared" si="298"/>
        <v>Paul Henriot</v>
      </c>
      <c r="R2121" t="s">
        <v>33</v>
      </c>
      <c r="S2121" s="7">
        <f t="shared" si="299"/>
        <v>6</v>
      </c>
      <c r="T2121" s="7" t="str">
        <f t="shared" si="300"/>
        <v>Medium</v>
      </c>
      <c r="U2121" s="7" t="str">
        <f t="shared" si="301"/>
        <v>MEDIUM</v>
      </c>
      <c r="V2121" s="7" t="str">
        <f t="shared" si="302"/>
        <v>medium</v>
      </c>
      <c r="W2121" s="7" t="str">
        <f t="shared" si="303"/>
        <v>Medium</v>
      </c>
      <c r="X2121" s="9" t="str">
        <f>LEFT(A2121,2)</f>
        <v>10</v>
      </c>
      <c r="Y2121" s="9" t="str">
        <f>RIGHT(A2121,3)</f>
        <v>398</v>
      </c>
      <c r="Z2121" s="9" t="str">
        <f t="shared" si="304"/>
        <v>s</v>
      </c>
      <c r="AA2121" s="9" t="str">
        <f t="shared" si="305"/>
        <v>ppe</v>
      </c>
    </row>
    <row r="2122" spans="1:27" x14ac:dyDescent="0.25">
      <c r="A2122">
        <v>10401</v>
      </c>
      <c r="B2122">
        <v>52</v>
      </c>
      <c r="C2122">
        <v>81.14</v>
      </c>
      <c r="D2122">
        <v>4</v>
      </c>
      <c r="E2122" s="1">
        <v>41494.980555555558</v>
      </c>
      <c r="F2122" s="1">
        <v>41495.590555555558</v>
      </c>
      <c r="G2122" t="s">
        <v>222</v>
      </c>
      <c r="H2122" t="s">
        <v>296</v>
      </c>
      <c r="I2122" t="s">
        <v>62</v>
      </c>
      <c r="J2122" t="s">
        <v>63</v>
      </c>
      <c r="K2122">
        <v>94019</v>
      </c>
      <c r="L2122" t="s">
        <v>20</v>
      </c>
      <c r="M2122" t="s">
        <v>21</v>
      </c>
      <c r="N2122" t="s">
        <v>39</v>
      </c>
      <c r="O2122" t="s">
        <v>64</v>
      </c>
      <c r="P2122" s="14" t="str">
        <f t="shared" si="297"/>
        <v>William Brown</v>
      </c>
      <c r="Q2122" s="14" t="str">
        <f t="shared" si="298"/>
        <v>William Brown</v>
      </c>
      <c r="R2122" t="s">
        <v>33</v>
      </c>
      <c r="S2122" s="7">
        <f t="shared" si="299"/>
        <v>6</v>
      </c>
      <c r="T2122" s="7" t="str">
        <f t="shared" si="300"/>
        <v>Medium</v>
      </c>
      <c r="U2122" s="7" t="str">
        <f t="shared" si="301"/>
        <v>MEDIUM</v>
      </c>
      <c r="V2122" s="7" t="str">
        <f t="shared" si="302"/>
        <v>medium</v>
      </c>
      <c r="W2122" s="7" t="str">
        <f t="shared" si="303"/>
        <v>Medium</v>
      </c>
      <c r="X2122" s="9" t="str">
        <f>LEFT(A2122,2)</f>
        <v>10</v>
      </c>
      <c r="Y2122" s="9" t="str">
        <f>RIGHT(A2122,3)</f>
        <v>401</v>
      </c>
      <c r="Z2122" s="9" t="str">
        <f t="shared" si="304"/>
        <v>s</v>
      </c>
      <c r="AA2122" s="9" t="str">
        <f t="shared" si="305"/>
        <v>Hol</v>
      </c>
    </row>
    <row r="2123" spans="1:27" x14ac:dyDescent="0.25">
      <c r="A2123">
        <v>10416</v>
      </c>
      <c r="B2123">
        <v>48</v>
      </c>
      <c r="C2123">
        <v>74.62</v>
      </c>
      <c r="D2123">
        <v>5</v>
      </c>
      <c r="E2123" s="1">
        <v>41644.04791666667</v>
      </c>
      <c r="F2123" s="1">
        <v>41646.042222222219</v>
      </c>
      <c r="G2123" t="s">
        <v>16</v>
      </c>
      <c r="H2123" t="s">
        <v>296</v>
      </c>
      <c r="I2123" t="s">
        <v>247</v>
      </c>
      <c r="K2123">
        <v>42100</v>
      </c>
      <c r="L2123" t="s">
        <v>148</v>
      </c>
      <c r="M2123" t="s">
        <v>27</v>
      </c>
      <c r="N2123" t="s">
        <v>248</v>
      </c>
      <c r="O2123" t="s">
        <v>249</v>
      </c>
      <c r="P2123" s="14" t="str">
        <f t="shared" si="297"/>
        <v>Maurizio Moroni</v>
      </c>
      <c r="Q2123" s="14" t="str">
        <f t="shared" si="298"/>
        <v>Maurizio Moroni</v>
      </c>
      <c r="R2123" t="s">
        <v>33</v>
      </c>
      <c r="S2123" s="7">
        <f t="shared" si="299"/>
        <v>6</v>
      </c>
      <c r="T2123" s="7" t="str">
        <f t="shared" si="300"/>
        <v>Medium</v>
      </c>
      <c r="U2123" s="7" t="str">
        <f t="shared" si="301"/>
        <v>MEDIUM</v>
      </c>
      <c r="V2123" s="7" t="str">
        <f t="shared" si="302"/>
        <v>medium</v>
      </c>
      <c r="W2123" s="7" t="str">
        <f t="shared" si="303"/>
        <v>Medium</v>
      </c>
      <c r="X2123" s="9" t="str">
        <f>LEFT(A2123,2)</f>
        <v>10</v>
      </c>
      <c r="Y2123" s="9" t="str">
        <f>RIGHT(A2123,3)</f>
        <v>416</v>
      </c>
      <c r="Z2123" s="9" t="str">
        <f t="shared" si="304"/>
        <v>s</v>
      </c>
      <c r="AA2123" s="9" t="str">
        <f t="shared" si="305"/>
        <v>ppe</v>
      </c>
    </row>
    <row r="2124" spans="1:27" x14ac:dyDescent="0.25">
      <c r="A2124">
        <v>10108</v>
      </c>
      <c r="B2124">
        <v>31</v>
      </c>
      <c r="C2124">
        <v>68.709999999999994</v>
      </c>
      <c r="D2124">
        <v>10</v>
      </c>
      <c r="E2124" s="1">
        <v>41601.019444444442</v>
      </c>
      <c r="F2124" s="1">
        <v>41603.819826388892</v>
      </c>
      <c r="G2124" t="s">
        <v>16</v>
      </c>
      <c r="H2124" t="s">
        <v>107</v>
      </c>
      <c r="I2124" t="s">
        <v>232</v>
      </c>
      <c r="K2124" t="s">
        <v>233</v>
      </c>
      <c r="L2124" t="s">
        <v>234</v>
      </c>
      <c r="M2124" t="s">
        <v>116</v>
      </c>
      <c r="N2124" t="s">
        <v>235</v>
      </c>
      <c r="O2124" t="s">
        <v>236</v>
      </c>
      <c r="P2124" s="14" t="str">
        <f t="shared" si="297"/>
        <v>Arnold Cruz</v>
      </c>
      <c r="Q2124" s="14" t="str">
        <f t="shared" si="298"/>
        <v>Arnold Cruz</v>
      </c>
      <c r="R2124" t="s">
        <v>24</v>
      </c>
      <c r="S2124" s="7">
        <f t="shared" si="299"/>
        <v>5</v>
      </c>
      <c r="T2124" s="7" t="str">
        <f t="shared" si="300"/>
        <v>Small</v>
      </c>
      <c r="U2124" s="7" t="str">
        <f t="shared" si="301"/>
        <v>SMALL</v>
      </c>
      <c r="V2124" s="7" t="str">
        <f t="shared" si="302"/>
        <v>small</v>
      </c>
      <c r="W2124" s="7" t="str">
        <f t="shared" si="303"/>
        <v>Small</v>
      </c>
      <c r="X2124" s="9" t="str">
        <f>LEFT(A2124,2)</f>
        <v>10</v>
      </c>
      <c r="Y2124" s="9" t="str">
        <f>RIGHT(A2124,3)</f>
        <v>108</v>
      </c>
      <c r="Z2124" s="9" t="str">
        <f t="shared" si="304"/>
        <v>ic Car</v>
      </c>
      <c r="AA2124" s="9" t="str">
        <f t="shared" si="305"/>
        <v>ppe</v>
      </c>
    </row>
    <row r="2125" spans="1:27" x14ac:dyDescent="0.25">
      <c r="A2125">
        <v>10122</v>
      </c>
      <c r="B2125">
        <v>29</v>
      </c>
      <c r="C2125">
        <v>71.14</v>
      </c>
      <c r="D2125">
        <v>14</v>
      </c>
      <c r="E2125" s="1">
        <v>41196.027083333334</v>
      </c>
      <c r="F2125" s="1">
        <v>41196.829942129632</v>
      </c>
      <c r="G2125" t="s">
        <v>16</v>
      </c>
      <c r="H2125" t="s">
        <v>107</v>
      </c>
      <c r="I2125" t="s">
        <v>237</v>
      </c>
      <c r="K2125">
        <v>13008</v>
      </c>
      <c r="L2125" t="s">
        <v>26</v>
      </c>
      <c r="M2125" t="s">
        <v>27</v>
      </c>
      <c r="N2125" t="s">
        <v>238</v>
      </c>
      <c r="O2125" t="s">
        <v>239</v>
      </c>
      <c r="P2125" s="14" t="str">
        <f t="shared" si="297"/>
        <v>Laurence Lebihan</v>
      </c>
      <c r="Q2125" s="14" t="str">
        <f t="shared" si="298"/>
        <v>Laurence Lebihan</v>
      </c>
      <c r="R2125" t="s">
        <v>24</v>
      </c>
      <c r="S2125" s="7">
        <f t="shared" si="299"/>
        <v>5</v>
      </c>
      <c r="T2125" s="7" t="str">
        <f t="shared" si="300"/>
        <v>Small</v>
      </c>
      <c r="U2125" s="7" t="str">
        <f t="shared" si="301"/>
        <v>SMALL</v>
      </c>
      <c r="V2125" s="7" t="str">
        <f t="shared" si="302"/>
        <v>small</v>
      </c>
      <c r="W2125" s="7" t="str">
        <f t="shared" si="303"/>
        <v>Small</v>
      </c>
      <c r="X2125" s="9" t="str">
        <f>LEFT(A2125,2)</f>
        <v>10</v>
      </c>
      <c r="Y2125" s="9" t="str">
        <f>RIGHT(A2125,3)</f>
        <v>122</v>
      </c>
      <c r="Z2125" s="9" t="str">
        <f t="shared" si="304"/>
        <v>ic Car</v>
      </c>
      <c r="AA2125" s="9" t="str">
        <f t="shared" si="305"/>
        <v>ppe</v>
      </c>
    </row>
    <row r="2126" spans="1:27" x14ac:dyDescent="0.25">
      <c r="A2126">
        <v>10135</v>
      </c>
      <c r="B2126">
        <v>23</v>
      </c>
      <c r="C2126">
        <v>87.31</v>
      </c>
      <c r="D2126">
        <v>11</v>
      </c>
      <c r="E2126" s="1">
        <v>42507.035416666666</v>
      </c>
      <c r="F2126" s="1">
        <v>42509.761273148149</v>
      </c>
      <c r="G2126" t="s">
        <v>16</v>
      </c>
      <c r="H2126" t="s">
        <v>107</v>
      </c>
      <c r="I2126" t="s">
        <v>156</v>
      </c>
      <c r="J2126" t="s">
        <v>35</v>
      </c>
      <c r="K2126">
        <v>97562</v>
      </c>
      <c r="L2126" t="s">
        <v>20</v>
      </c>
      <c r="M2126" t="s">
        <v>21</v>
      </c>
      <c r="N2126" t="s">
        <v>157</v>
      </c>
      <c r="O2126" t="s">
        <v>158</v>
      </c>
      <c r="P2126" s="14" t="str">
        <f t="shared" si="297"/>
        <v>Valarie Nelson</v>
      </c>
      <c r="Q2126" s="14" t="str">
        <f t="shared" si="298"/>
        <v>Valarie Nelson</v>
      </c>
      <c r="R2126" t="s">
        <v>24</v>
      </c>
      <c r="S2126" s="7">
        <f t="shared" si="299"/>
        <v>5</v>
      </c>
      <c r="T2126" s="7" t="str">
        <f t="shared" si="300"/>
        <v>Small</v>
      </c>
      <c r="U2126" s="7" t="str">
        <f t="shared" si="301"/>
        <v>SMALL</v>
      </c>
      <c r="V2126" s="7" t="str">
        <f t="shared" si="302"/>
        <v>small</v>
      </c>
      <c r="W2126" s="7" t="str">
        <f t="shared" si="303"/>
        <v>Small</v>
      </c>
      <c r="X2126" s="9" t="str">
        <f>LEFT(A2126,2)</f>
        <v>10</v>
      </c>
      <c r="Y2126" s="9" t="str">
        <f>RIGHT(A2126,3)</f>
        <v>135</v>
      </c>
      <c r="Z2126" s="9" t="str">
        <f t="shared" si="304"/>
        <v>ic Car</v>
      </c>
      <c r="AA2126" s="9" t="str">
        <f t="shared" si="305"/>
        <v>ppe</v>
      </c>
    </row>
    <row r="2127" spans="1:27" x14ac:dyDescent="0.25">
      <c r="A2127">
        <v>10147</v>
      </c>
      <c r="B2127">
        <v>31</v>
      </c>
      <c r="C2127">
        <v>64.67</v>
      </c>
      <c r="D2127">
        <v>11</v>
      </c>
      <c r="E2127" s="1">
        <v>41400.994444444441</v>
      </c>
      <c r="F2127" s="1">
        <v>41401.633125</v>
      </c>
      <c r="G2127" t="s">
        <v>16</v>
      </c>
      <c r="H2127" t="s">
        <v>107</v>
      </c>
      <c r="I2127" t="s">
        <v>161</v>
      </c>
      <c r="J2127" t="s">
        <v>72</v>
      </c>
      <c r="K2127">
        <v>58339</v>
      </c>
      <c r="L2127" t="s">
        <v>20</v>
      </c>
      <c r="M2127" t="s">
        <v>21</v>
      </c>
      <c r="N2127" t="s">
        <v>157</v>
      </c>
      <c r="O2127" t="s">
        <v>162</v>
      </c>
      <c r="P2127" s="14" t="str">
        <f t="shared" si="297"/>
        <v>Allen Nelson</v>
      </c>
      <c r="Q2127" s="14" t="str">
        <f t="shared" si="298"/>
        <v>Allen Nelson</v>
      </c>
      <c r="R2127" t="s">
        <v>24</v>
      </c>
      <c r="S2127" s="7">
        <f t="shared" si="299"/>
        <v>5</v>
      </c>
      <c r="T2127" s="7" t="str">
        <f t="shared" si="300"/>
        <v>Small</v>
      </c>
      <c r="U2127" s="7" t="str">
        <f t="shared" si="301"/>
        <v>SMALL</v>
      </c>
      <c r="V2127" s="7" t="str">
        <f t="shared" si="302"/>
        <v>small</v>
      </c>
      <c r="W2127" s="7" t="str">
        <f t="shared" si="303"/>
        <v>Small</v>
      </c>
      <c r="X2127" s="9" t="str">
        <f>LEFT(A2127,2)</f>
        <v>10</v>
      </c>
      <c r="Y2127" s="9" t="str">
        <f>RIGHT(A2127,3)</f>
        <v>147</v>
      </c>
      <c r="Z2127" s="9" t="str">
        <f t="shared" si="304"/>
        <v>ic Car</v>
      </c>
      <c r="AA2127" s="9" t="str">
        <f t="shared" si="305"/>
        <v>ppe</v>
      </c>
    </row>
    <row r="2128" spans="1:27" x14ac:dyDescent="0.25">
      <c r="A2128">
        <v>10159</v>
      </c>
      <c r="B2128">
        <v>23</v>
      </c>
      <c r="C2128">
        <v>67.099999999999994</v>
      </c>
      <c r="D2128">
        <v>6</v>
      </c>
      <c r="E2128" s="1">
        <v>42209.054861111108</v>
      </c>
      <c r="F2128" s="1">
        <v>42210.351099537038</v>
      </c>
      <c r="G2128" t="s">
        <v>16</v>
      </c>
      <c r="H2128" t="s">
        <v>107</v>
      </c>
      <c r="I2128" t="s">
        <v>38</v>
      </c>
      <c r="J2128" t="s">
        <v>35</v>
      </c>
      <c r="L2128" t="s">
        <v>20</v>
      </c>
      <c r="M2128" t="s">
        <v>21</v>
      </c>
      <c r="N2128" t="s">
        <v>39</v>
      </c>
      <c r="O2128" t="s">
        <v>37</v>
      </c>
      <c r="P2128" s="14" t="str">
        <f t="shared" si="297"/>
        <v>Julie Brown</v>
      </c>
      <c r="Q2128" s="14" t="str">
        <f t="shared" si="298"/>
        <v>Julie Brown</v>
      </c>
      <c r="R2128" t="s">
        <v>24</v>
      </c>
      <c r="S2128" s="7">
        <f t="shared" si="299"/>
        <v>5</v>
      </c>
      <c r="T2128" s="7" t="str">
        <f t="shared" si="300"/>
        <v>Small</v>
      </c>
      <c r="U2128" s="7" t="str">
        <f t="shared" si="301"/>
        <v>SMALL</v>
      </c>
      <c r="V2128" s="7" t="str">
        <f t="shared" si="302"/>
        <v>small</v>
      </c>
      <c r="W2128" s="7" t="str">
        <f t="shared" si="303"/>
        <v>Small</v>
      </c>
      <c r="X2128" s="9" t="str">
        <f>LEFT(A2128,2)</f>
        <v>10</v>
      </c>
      <c r="Y2128" s="9" t="str">
        <f>RIGHT(A2128,3)</f>
        <v>159</v>
      </c>
      <c r="Z2128" s="9" t="str">
        <f t="shared" si="304"/>
        <v>ic Car</v>
      </c>
      <c r="AA2128" s="9" t="str">
        <f t="shared" si="305"/>
        <v>ppe</v>
      </c>
    </row>
    <row r="2129" spans="1:27" x14ac:dyDescent="0.25">
      <c r="A2129">
        <v>10169</v>
      </c>
      <c r="B2129">
        <v>24</v>
      </c>
      <c r="C2129">
        <v>94.58</v>
      </c>
      <c r="D2129">
        <v>6</v>
      </c>
      <c r="E2129" s="1">
        <v>42030.998611111114</v>
      </c>
      <c r="F2129" s="1">
        <v>42033.831250000003</v>
      </c>
      <c r="G2129" t="s">
        <v>16</v>
      </c>
      <c r="H2129" t="s">
        <v>107</v>
      </c>
      <c r="I2129" t="s">
        <v>163</v>
      </c>
      <c r="J2129" t="s">
        <v>91</v>
      </c>
      <c r="K2129">
        <v>2060</v>
      </c>
      <c r="L2129" t="s">
        <v>56</v>
      </c>
      <c r="M2129" t="s">
        <v>57</v>
      </c>
      <c r="N2129" t="s">
        <v>164</v>
      </c>
      <c r="O2129" t="s">
        <v>165</v>
      </c>
      <c r="P2129" s="14" t="str">
        <f t="shared" si="297"/>
        <v>Anna O'Hara</v>
      </c>
      <c r="Q2129" s="14" t="str">
        <f t="shared" si="298"/>
        <v>Anna O'Hara</v>
      </c>
      <c r="R2129" t="s">
        <v>24</v>
      </c>
      <c r="S2129" s="7">
        <f t="shared" si="299"/>
        <v>5</v>
      </c>
      <c r="T2129" s="7" t="str">
        <f t="shared" si="300"/>
        <v>Small</v>
      </c>
      <c r="U2129" s="7" t="str">
        <f t="shared" si="301"/>
        <v>SMALL</v>
      </c>
      <c r="V2129" s="7" t="str">
        <f t="shared" si="302"/>
        <v>small</v>
      </c>
      <c r="W2129" s="7" t="str">
        <f t="shared" si="303"/>
        <v>Small</v>
      </c>
      <c r="X2129" s="9" t="str">
        <f>LEFT(A2129,2)</f>
        <v>10</v>
      </c>
      <c r="Y2129" s="9" t="str">
        <f>RIGHT(A2129,3)</f>
        <v>169</v>
      </c>
      <c r="Z2129" s="9" t="str">
        <f t="shared" si="304"/>
        <v>ic Car</v>
      </c>
      <c r="AA2129" s="9" t="str">
        <f t="shared" si="305"/>
        <v>ppe</v>
      </c>
    </row>
    <row r="2130" spans="1:27" x14ac:dyDescent="0.25">
      <c r="A2130">
        <v>10180</v>
      </c>
      <c r="B2130">
        <v>28</v>
      </c>
      <c r="C2130">
        <v>71.14</v>
      </c>
      <c r="D2130">
        <v>1</v>
      </c>
      <c r="E2130" s="1">
        <v>41257.027777777781</v>
      </c>
      <c r="F2130" s="1">
        <v>41258.253425925926</v>
      </c>
      <c r="G2130" t="s">
        <v>16</v>
      </c>
      <c r="H2130" t="s">
        <v>107</v>
      </c>
      <c r="I2130" t="s">
        <v>43</v>
      </c>
      <c r="K2130">
        <v>59000</v>
      </c>
      <c r="L2130" t="s">
        <v>26</v>
      </c>
      <c r="M2130" t="s">
        <v>27</v>
      </c>
      <c r="N2130" t="s">
        <v>44</v>
      </c>
      <c r="O2130" t="s">
        <v>45</v>
      </c>
      <c r="P2130" s="14" t="str">
        <f t="shared" si="297"/>
        <v>Martine Rance</v>
      </c>
      <c r="Q2130" s="14" t="str">
        <f t="shared" si="298"/>
        <v>Martine Rance</v>
      </c>
      <c r="R2130" t="s">
        <v>24</v>
      </c>
      <c r="S2130" s="7">
        <f t="shared" si="299"/>
        <v>5</v>
      </c>
      <c r="T2130" s="7" t="str">
        <f t="shared" si="300"/>
        <v>Small</v>
      </c>
      <c r="U2130" s="7" t="str">
        <f t="shared" si="301"/>
        <v>SMALL</v>
      </c>
      <c r="V2130" s="7" t="str">
        <f t="shared" si="302"/>
        <v>small</v>
      </c>
      <c r="W2130" s="7" t="str">
        <f t="shared" si="303"/>
        <v>Small</v>
      </c>
      <c r="X2130" s="9" t="str">
        <f>LEFT(A2130,2)</f>
        <v>10</v>
      </c>
      <c r="Y2130" s="9" t="str">
        <f>RIGHT(A2130,3)</f>
        <v>180</v>
      </c>
      <c r="Z2130" s="9" t="str">
        <f t="shared" si="304"/>
        <v>ic Car</v>
      </c>
      <c r="AA2130" s="9" t="str">
        <f t="shared" si="305"/>
        <v>ppe</v>
      </c>
    </row>
    <row r="2131" spans="1:27" x14ac:dyDescent="0.25">
      <c r="A2131">
        <v>10191</v>
      </c>
      <c r="B2131">
        <v>44</v>
      </c>
      <c r="C2131">
        <v>66.290000000000006</v>
      </c>
      <c r="D2131">
        <v>7</v>
      </c>
      <c r="E2131" s="1">
        <v>41169.009027777778</v>
      </c>
      <c r="F2131" s="1">
        <v>41169.984664351854</v>
      </c>
      <c r="G2131" t="s">
        <v>16</v>
      </c>
      <c r="H2131" t="s">
        <v>107</v>
      </c>
      <c r="I2131" t="s">
        <v>240</v>
      </c>
      <c r="K2131">
        <v>50739</v>
      </c>
      <c r="L2131" t="s">
        <v>241</v>
      </c>
      <c r="M2131" t="s">
        <v>27</v>
      </c>
      <c r="N2131" t="s">
        <v>242</v>
      </c>
      <c r="O2131" t="s">
        <v>243</v>
      </c>
      <c r="P2131" s="14" t="str">
        <f t="shared" si="297"/>
        <v>Henriette Pfalzheim</v>
      </c>
      <c r="Q2131" s="14" t="str">
        <f t="shared" si="298"/>
        <v>Henriette Pfalzheim</v>
      </c>
      <c r="R2131" t="s">
        <v>24</v>
      </c>
      <c r="S2131" s="7">
        <f t="shared" si="299"/>
        <v>5</v>
      </c>
      <c r="T2131" s="7" t="str">
        <f t="shared" si="300"/>
        <v>Small</v>
      </c>
      <c r="U2131" s="7" t="str">
        <f t="shared" si="301"/>
        <v>SMALL</v>
      </c>
      <c r="V2131" s="7" t="str">
        <f t="shared" si="302"/>
        <v>small</v>
      </c>
      <c r="W2131" s="7" t="str">
        <f t="shared" si="303"/>
        <v>Small</v>
      </c>
      <c r="X2131" s="9" t="str">
        <f>LEFT(A2131,2)</f>
        <v>10</v>
      </c>
      <c r="Y2131" s="9" t="str">
        <f>RIGHT(A2131,3)</f>
        <v>191</v>
      </c>
      <c r="Z2131" s="9" t="str">
        <f t="shared" si="304"/>
        <v>ic Car</v>
      </c>
      <c r="AA2131" s="9" t="str">
        <f t="shared" si="305"/>
        <v>ppe</v>
      </c>
    </row>
    <row r="2132" spans="1:27" x14ac:dyDescent="0.25">
      <c r="A2132">
        <v>10211</v>
      </c>
      <c r="B2132">
        <v>22</v>
      </c>
      <c r="C2132">
        <v>92.16</v>
      </c>
      <c r="D2132">
        <v>6</v>
      </c>
      <c r="E2132" s="1">
        <v>42486.047222222223</v>
      </c>
      <c r="F2132" s="1">
        <v>42487.373518518521</v>
      </c>
      <c r="G2132" t="s">
        <v>16</v>
      </c>
      <c r="H2132" t="s">
        <v>107</v>
      </c>
      <c r="I2132" t="s">
        <v>30</v>
      </c>
      <c r="K2132">
        <v>75016</v>
      </c>
      <c r="L2132" t="s">
        <v>26</v>
      </c>
      <c r="M2132" t="s">
        <v>27</v>
      </c>
      <c r="N2132" t="s">
        <v>52</v>
      </c>
      <c r="O2132" t="s">
        <v>53</v>
      </c>
      <c r="P2132" s="14" t="str">
        <f t="shared" si="297"/>
        <v>Dominique Perrier</v>
      </c>
      <c r="Q2132" s="14" t="str">
        <f t="shared" si="298"/>
        <v>Dominique Perrier</v>
      </c>
      <c r="R2132" t="s">
        <v>24</v>
      </c>
      <c r="S2132" s="7">
        <f t="shared" si="299"/>
        <v>5</v>
      </c>
      <c r="T2132" s="7" t="str">
        <f t="shared" si="300"/>
        <v>Small</v>
      </c>
      <c r="U2132" s="7" t="str">
        <f t="shared" si="301"/>
        <v>SMALL</v>
      </c>
      <c r="V2132" s="7" t="str">
        <f t="shared" si="302"/>
        <v>small</v>
      </c>
      <c r="W2132" s="7" t="str">
        <f t="shared" si="303"/>
        <v>Small</v>
      </c>
      <c r="X2132" s="9" t="str">
        <f>LEFT(A2132,2)</f>
        <v>10</v>
      </c>
      <c r="Y2132" s="9" t="str">
        <f>RIGHT(A2132,3)</f>
        <v>211</v>
      </c>
      <c r="Z2132" s="9" t="str">
        <f t="shared" si="304"/>
        <v>ic Car</v>
      </c>
      <c r="AA2132" s="9" t="str">
        <f t="shared" si="305"/>
        <v>ppe</v>
      </c>
    </row>
    <row r="2133" spans="1:27" x14ac:dyDescent="0.25">
      <c r="A2133">
        <v>10225</v>
      </c>
      <c r="B2133">
        <v>46</v>
      </c>
      <c r="C2133">
        <v>70.33</v>
      </c>
      <c r="D2133">
        <v>13</v>
      </c>
      <c r="E2133" s="1">
        <v>41113.094444444447</v>
      </c>
      <c r="F2133" s="1">
        <v>41114.021192129629</v>
      </c>
      <c r="G2133" t="s">
        <v>16</v>
      </c>
      <c r="H2133" t="s">
        <v>107</v>
      </c>
      <c r="I2133" t="s">
        <v>244</v>
      </c>
      <c r="K2133">
        <v>1203</v>
      </c>
      <c r="L2133" t="s">
        <v>245</v>
      </c>
      <c r="M2133" t="s">
        <v>27</v>
      </c>
      <c r="N2133" t="s">
        <v>246</v>
      </c>
      <c r="O2133" t="s">
        <v>61</v>
      </c>
      <c r="P2133" s="14" t="str">
        <f t="shared" si="297"/>
        <v>Michael Holz</v>
      </c>
      <c r="Q2133" s="14" t="str">
        <f t="shared" si="298"/>
        <v>Michael Holz</v>
      </c>
      <c r="R2133" t="s">
        <v>33</v>
      </c>
      <c r="S2133" s="7">
        <f t="shared" si="299"/>
        <v>6</v>
      </c>
      <c r="T2133" s="7" t="str">
        <f t="shared" si="300"/>
        <v>Medium</v>
      </c>
      <c r="U2133" s="7" t="str">
        <f t="shared" si="301"/>
        <v>MEDIUM</v>
      </c>
      <c r="V2133" s="7" t="str">
        <f t="shared" si="302"/>
        <v>medium</v>
      </c>
      <c r="W2133" s="7" t="str">
        <f t="shared" si="303"/>
        <v>Medium</v>
      </c>
      <c r="X2133" s="9" t="str">
        <f>LEFT(A2133,2)</f>
        <v>10</v>
      </c>
      <c r="Y2133" s="9" t="str">
        <f>RIGHT(A2133,3)</f>
        <v>225</v>
      </c>
      <c r="Z2133" s="9" t="str">
        <f t="shared" si="304"/>
        <v>ic Car</v>
      </c>
      <c r="AA2133" s="9" t="str">
        <f t="shared" si="305"/>
        <v>ppe</v>
      </c>
    </row>
    <row r="2134" spans="1:27" x14ac:dyDescent="0.25">
      <c r="A2134">
        <v>10238</v>
      </c>
      <c r="B2134">
        <v>22</v>
      </c>
      <c r="C2134">
        <v>93.77</v>
      </c>
      <c r="D2134">
        <v>7</v>
      </c>
      <c r="E2134" s="1">
        <v>41639.981944444444</v>
      </c>
      <c r="F2134" s="1">
        <v>41640.889606481483</v>
      </c>
      <c r="G2134" t="s">
        <v>16</v>
      </c>
      <c r="H2134" t="s">
        <v>107</v>
      </c>
      <c r="I2134" t="s">
        <v>180</v>
      </c>
      <c r="K2134">
        <v>1734</v>
      </c>
      <c r="L2134" t="s">
        <v>181</v>
      </c>
      <c r="M2134" t="s">
        <v>27</v>
      </c>
      <c r="N2134" t="s">
        <v>182</v>
      </c>
      <c r="O2134" t="s">
        <v>183</v>
      </c>
      <c r="P2134" s="14" t="str">
        <f t="shared" si="297"/>
        <v>Jytte Petersen</v>
      </c>
      <c r="Q2134" s="14" t="str">
        <f t="shared" si="298"/>
        <v>Jytte Petersen</v>
      </c>
      <c r="R2134" t="s">
        <v>24</v>
      </c>
      <c r="S2134" s="7">
        <f t="shared" si="299"/>
        <v>5</v>
      </c>
      <c r="T2134" s="7" t="str">
        <f t="shared" si="300"/>
        <v>Small</v>
      </c>
      <c r="U2134" s="7" t="str">
        <f t="shared" si="301"/>
        <v>SMALL</v>
      </c>
      <c r="V2134" s="7" t="str">
        <f t="shared" si="302"/>
        <v>small</v>
      </c>
      <c r="W2134" s="7" t="str">
        <f t="shared" si="303"/>
        <v>Small</v>
      </c>
      <c r="X2134" s="9" t="str">
        <f>LEFT(A2134,2)</f>
        <v>10</v>
      </c>
      <c r="Y2134" s="9" t="str">
        <f>RIGHT(A2134,3)</f>
        <v>238</v>
      </c>
      <c r="Z2134" s="9" t="str">
        <f t="shared" si="304"/>
        <v>ic Car</v>
      </c>
      <c r="AA2134" s="9" t="str">
        <f t="shared" si="305"/>
        <v>ppe</v>
      </c>
    </row>
    <row r="2135" spans="1:27" x14ac:dyDescent="0.25">
      <c r="A2135">
        <v>10252</v>
      </c>
      <c r="B2135">
        <v>38</v>
      </c>
      <c r="C2135">
        <v>87.31</v>
      </c>
      <c r="D2135">
        <v>3</v>
      </c>
      <c r="E2135" s="1">
        <v>41041.990972222222</v>
      </c>
      <c r="F2135" s="1">
        <v>41044.783402777779</v>
      </c>
      <c r="G2135" t="s">
        <v>16</v>
      </c>
      <c r="H2135" t="s">
        <v>107</v>
      </c>
      <c r="I2135" t="s">
        <v>30</v>
      </c>
      <c r="K2135">
        <v>75016</v>
      </c>
      <c r="L2135" t="s">
        <v>26</v>
      </c>
      <c r="M2135" t="s">
        <v>27</v>
      </c>
      <c r="N2135" t="s">
        <v>52</v>
      </c>
      <c r="O2135" t="s">
        <v>53</v>
      </c>
      <c r="P2135" s="14" t="str">
        <f t="shared" si="297"/>
        <v>Dominique Perrier</v>
      </c>
      <c r="Q2135" s="14" t="str">
        <f t="shared" si="298"/>
        <v>Dominique Perrier</v>
      </c>
      <c r="R2135" t="s">
        <v>33</v>
      </c>
      <c r="S2135" s="7">
        <f t="shared" si="299"/>
        <v>6</v>
      </c>
      <c r="T2135" s="7" t="str">
        <f t="shared" si="300"/>
        <v>Medium</v>
      </c>
      <c r="U2135" s="7" t="str">
        <f t="shared" si="301"/>
        <v>MEDIUM</v>
      </c>
      <c r="V2135" s="7" t="str">
        <f t="shared" si="302"/>
        <v>medium</v>
      </c>
      <c r="W2135" s="7" t="str">
        <f t="shared" si="303"/>
        <v>Medium</v>
      </c>
      <c r="X2135" s="9" t="str">
        <f>LEFT(A2135,2)</f>
        <v>10</v>
      </c>
      <c r="Y2135" s="9" t="str">
        <f>RIGHT(A2135,3)</f>
        <v>252</v>
      </c>
      <c r="Z2135" s="9" t="str">
        <f t="shared" si="304"/>
        <v>ic Car</v>
      </c>
      <c r="AA2135" s="9" t="str">
        <f t="shared" si="305"/>
        <v>ppe</v>
      </c>
    </row>
    <row r="2136" spans="1:27" x14ac:dyDescent="0.25">
      <c r="A2136">
        <v>10264</v>
      </c>
      <c r="B2136">
        <v>47</v>
      </c>
      <c r="C2136">
        <v>83.27</v>
      </c>
      <c r="D2136">
        <v>1</v>
      </c>
      <c r="E2136" s="1">
        <v>41051.98541666667</v>
      </c>
      <c r="F2136" s="1">
        <v>41053.854305555556</v>
      </c>
      <c r="G2136" t="s">
        <v>16</v>
      </c>
      <c r="H2136" t="s">
        <v>107</v>
      </c>
      <c r="I2136" t="s">
        <v>210</v>
      </c>
      <c r="J2136" t="s">
        <v>72</v>
      </c>
      <c r="K2136">
        <v>51003</v>
      </c>
      <c r="L2136" t="s">
        <v>20</v>
      </c>
      <c r="M2136" t="s">
        <v>21</v>
      </c>
      <c r="N2136" t="s">
        <v>211</v>
      </c>
      <c r="O2136" t="s">
        <v>42</v>
      </c>
      <c r="P2136" s="14" t="str">
        <f t="shared" si="297"/>
        <v>Juri Yoshido</v>
      </c>
      <c r="Q2136" s="14" t="str">
        <f t="shared" si="298"/>
        <v>Juri Yoshido</v>
      </c>
      <c r="R2136" t="s">
        <v>33</v>
      </c>
      <c r="S2136" s="7">
        <f t="shared" si="299"/>
        <v>6</v>
      </c>
      <c r="T2136" s="7" t="str">
        <f t="shared" si="300"/>
        <v>Medium</v>
      </c>
      <c r="U2136" s="7" t="str">
        <f t="shared" si="301"/>
        <v>MEDIUM</v>
      </c>
      <c r="V2136" s="7" t="str">
        <f t="shared" si="302"/>
        <v>medium</v>
      </c>
      <c r="W2136" s="7" t="str">
        <f t="shared" si="303"/>
        <v>Medium</v>
      </c>
      <c r="X2136" s="9" t="str">
        <f>LEFT(A2136,2)</f>
        <v>10</v>
      </c>
      <c r="Y2136" s="9" t="str">
        <f>RIGHT(A2136,3)</f>
        <v>264</v>
      </c>
      <c r="Z2136" s="9" t="str">
        <f t="shared" si="304"/>
        <v>ic Car</v>
      </c>
      <c r="AA2136" s="9" t="str">
        <f t="shared" si="305"/>
        <v>ppe</v>
      </c>
    </row>
    <row r="2137" spans="1:27" x14ac:dyDescent="0.25">
      <c r="A2137">
        <v>10276</v>
      </c>
      <c r="B2137">
        <v>48</v>
      </c>
      <c r="C2137">
        <v>75.180000000000007</v>
      </c>
      <c r="D2137">
        <v>7</v>
      </c>
      <c r="E2137" s="1">
        <v>41664.078472222223</v>
      </c>
      <c r="F2137" s="1">
        <v>41665.292708333334</v>
      </c>
      <c r="G2137" t="s">
        <v>16</v>
      </c>
      <c r="H2137" t="s">
        <v>107</v>
      </c>
      <c r="I2137" t="s">
        <v>161</v>
      </c>
      <c r="J2137" t="s">
        <v>72</v>
      </c>
      <c r="K2137">
        <v>58339</v>
      </c>
      <c r="L2137" t="s">
        <v>20</v>
      </c>
      <c r="M2137" t="s">
        <v>21</v>
      </c>
      <c r="N2137" t="s">
        <v>250</v>
      </c>
      <c r="O2137" t="s">
        <v>251</v>
      </c>
      <c r="P2137" s="14" t="str">
        <f t="shared" si="297"/>
        <v>Miguel Barajas</v>
      </c>
      <c r="Q2137" s="14" t="str">
        <f t="shared" si="298"/>
        <v>Miguel Barajas</v>
      </c>
      <c r="R2137" t="s">
        <v>33</v>
      </c>
      <c r="S2137" s="7">
        <f t="shared" si="299"/>
        <v>6</v>
      </c>
      <c r="T2137" s="7" t="str">
        <f t="shared" si="300"/>
        <v>Medium</v>
      </c>
      <c r="U2137" s="7" t="str">
        <f t="shared" si="301"/>
        <v>MEDIUM</v>
      </c>
      <c r="V2137" s="7" t="str">
        <f t="shared" si="302"/>
        <v>medium</v>
      </c>
      <c r="W2137" s="7" t="str">
        <f t="shared" si="303"/>
        <v>Medium</v>
      </c>
      <c r="X2137" s="9" t="str">
        <f>LEFT(A2137,2)</f>
        <v>10</v>
      </c>
      <c r="Y2137" s="9" t="str">
        <f>RIGHT(A2137,3)</f>
        <v>276</v>
      </c>
      <c r="Z2137" s="9" t="str">
        <f t="shared" si="304"/>
        <v>ic Car</v>
      </c>
      <c r="AA2137" s="9" t="str">
        <f t="shared" si="305"/>
        <v>ppe</v>
      </c>
    </row>
    <row r="2138" spans="1:27" x14ac:dyDescent="0.25">
      <c r="A2138">
        <v>10287</v>
      </c>
      <c r="B2138">
        <v>40</v>
      </c>
      <c r="C2138">
        <v>88.12</v>
      </c>
      <c r="D2138">
        <v>16</v>
      </c>
      <c r="E2138" s="1">
        <v>41451.061805555553</v>
      </c>
      <c r="F2138" s="1">
        <v>41452.683113425926</v>
      </c>
      <c r="G2138" t="s">
        <v>16</v>
      </c>
      <c r="H2138" t="s">
        <v>107</v>
      </c>
      <c r="I2138" t="s">
        <v>244</v>
      </c>
      <c r="K2138">
        <v>1203</v>
      </c>
      <c r="L2138" t="s">
        <v>245</v>
      </c>
      <c r="M2138" t="s">
        <v>27</v>
      </c>
      <c r="N2138" t="s">
        <v>246</v>
      </c>
      <c r="O2138" t="s">
        <v>61</v>
      </c>
      <c r="P2138" s="14" t="str">
        <f t="shared" si="297"/>
        <v>Michael Holz</v>
      </c>
      <c r="Q2138" s="14" t="str">
        <f t="shared" si="298"/>
        <v>Michael Holz</v>
      </c>
      <c r="R2138" t="s">
        <v>33</v>
      </c>
      <c r="S2138" s="7">
        <f t="shared" si="299"/>
        <v>6</v>
      </c>
      <c r="T2138" s="7" t="str">
        <f t="shared" si="300"/>
        <v>Medium</v>
      </c>
      <c r="U2138" s="7" t="str">
        <f t="shared" si="301"/>
        <v>MEDIUM</v>
      </c>
      <c r="V2138" s="7" t="str">
        <f t="shared" si="302"/>
        <v>medium</v>
      </c>
      <c r="W2138" s="7" t="str">
        <f t="shared" si="303"/>
        <v>Medium</v>
      </c>
      <c r="X2138" s="9" t="str">
        <f>LEFT(A2138,2)</f>
        <v>10</v>
      </c>
      <c r="Y2138" s="9" t="str">
        <f>RIGHT(A2138,3)</f>
        <v>287</v>
      </c>
      <c r="Z2138" s="9" t="str">
        <f t="shared" si="304"/>
        <v>ic Car</v>
      </c>
      <c r="AA2138" s="9" t="str">
        <f t="shared" si="305"/>
        <v>ppe</v>
      </c>
    </row>
    <row r="2139" spans="1:27" x14ac:dyDescent="0.25">
      <c r="A2139">
        <v>10299</v>
      </c>
      <c r="B2139">
        <v>32</v>
      </c>
      <c r="C2139">
        <v>80.84</v>
      </c>
      <c r="D2139">
        <v>1</v>
      </c>
      <c r="E2139" s="1">
        <v>41710.046527777777</v>
      </c>
      <c r="F2139" s="1">
        <v>41712.561249999999</v>
      </c>
      <c r="G2139" t="s">
        <v>16</v>
      </c>
      <c r="H2139" t="s">
        <v>107</v>
      </c>
      <c r="I2139" t="s">
        <v>75</v>
      </c>
      <c r="K2139">
        <v>21240</v>
      </c>
      <c r="L2139" t="s">
        <v>76</v>
      </c>
      <c r="M2139" t="s">
        <v>27</v>
      </c>
      <c r="N2139" t="s">
        <v>77</v>
      </c>
      <c r="O2139" t="s">
        <v>78</v>
      </c>
      <c r="P2139" s="14" t="str">
        <f t="shared" si="297"/>
        <v>Matti Karttunen</v>
      </c>
      <c r="Q2139" s="14" t="str">
        <f t="shared" si="298"/>
        <v>Matti Karttunen</v>
      </c>
      <c r="R2139" t="s">
        <v>24</v>
      </c>
      <c r="S2139" s="7">
        <f t="shared" si="299"/>
        <v>5</v>
      </c>
      <c r="T2139" s="7" t="str">
        <f t="shared" si="300"/>
        <v>Small</v>
      </c>
      <c r="U2139" s="7" t="str">
        <f t="shared" si="301"/>
        <v>SMALL</v>
      </c>
      <c r="V2139" s="7" t="str">
        <f t="shared" si="302"/>
        <v>small</v>
      </c>
      <c r="W2139" s="7" t="str">
        <f t="shared" si="303"/>
        <v>Small</v>
      </c>
      <c r="X2139" s="9" t="str">
        <f>LEFT(A2139,2)</f>
        <v>10</v>
      </c>
      <c r="Y2139" s="9" t="str">
        <f>RIGHT(A2139,3)</f>
        <v>299</v>
      </c>
      <c r="Z2139" s="9" t="str">
        <f t="shared" si="304"/>
        <v>ic Car</v>
      </c>
      <c r="AA2139" s="9" t="str">
        <f t="shared" si="305"/>
        <v>ppe</v>
      </c>
    </row>
    <row r="2140" spans="1:27" x14ac:dyDescent="0.25">
      <c r="A2140">
        <v>10310</v>
      </c>
      <c r="B2140">
        <v>49</v>
      </c>
      <c r="C2140">
        <v>97.01</v>
      </c>
      <c r="D2140">
        <v>14</v>
      </c>
      <c r="E2140" s="1">
        <v>42337.986111111109</v>
      </c>
      <c r="F2140" s="1">
        <v>42340.129062499997</v>
      </c>
      <c r="G2140" t="s">
        <v>16</v>
      </c>
      <c r="H2140" t="s">
        <v>107</v>
      </c>
      <c r="I2140" t="s">
        <v>240</v>
      </c>
      <c r="K2140">
        <v>50739</v>
      </c>
      <c r="L2140" t="s">
        <v>241</v>
      </c>
      <c r="M2140" t="s">
        <v>27</v>
      </c>
      <c r="N2140" t="s">
        <v>242</v>
      </c>
      <c r="O2140" t="s">
        <v>243</v>
      </c>
      <c r="P2140" s="14" t="str">
        <f t="shared" si="297"/>
        <v>Henriette Pfalzheim</v>
      </c>
      <c r="Q2140" s="14" t="str">
        <f t="shared" si="298"/>
        <v>Henriette Pfalzheim</v>
      </c>
      <c r="R2140" t="s">
        <v>33</v>
      </c>
      <c r="S2140" s="7">
        <f t="shared" si="299"/>
        <v>6</v>
      </c>
      <c r="T2140" s="7" t="str">
        <f t="shared" si="300"/>
        <v>Medium</v>
      </c>
      <c r="U2140" s="7" t="str">
        <f t="shared" si="301"/>
        <v>MEDIUM</v>
      </c>
      <c r="V2140" s="7" t="str">
        <f t="shared" si="302"/>
        <v>medium</v>
      </c>
      <c r="W2140" s="7" t="str">
        <f t="shared" si="303"/>
        <v>Medium</v>
      </c>
      <c r="X2140" s="9" t="str">
        <f>LEFT(A2140,2)</f>
        <v>10</v>
      </c>
      <c r="Y2140" s="9" t="str">
        <f>RIGHT(A2140,3)</f>
        <v>310</v>
      </c>
      <c r="Z2140" s="9" t="str">
        <f t="shared" si="304"/>
        <v>ic Car</v>
      </c>
      <c r="AA2140" s="9" t="str">
        <f t="shared" si="305"/>
        <v>ppe</v>
      </c>
    </row>
    <row r="2141" spans="1:27" x14ac:dyDescent="0.25">
      <c r="A2141">
        <v>10319</v>
      </c>
      <c r="B2141">
        <v>43</v>
      </c>
      <c r="C2141">
        <v>85.69</v>
      </c>
      <c r="D2141">
        <v>2</v>
      </c>
      <c r="E2141" s="1">
        <v>41355.07708333333</v>
      </c>
      <c r="F2141" s="1">
        <v>41357.451192129629</v>
      </c>
      <c r="G2141" t="s">
        <v>16</v>
      </c>
      <c r="H2141" t="s">
        <v>107</v>
      </c>
      <c r="I2141" t="s">
        <v>18</v>
      </c>
      <c r="J2141" t="s">
        <v>19</v>
      </c>
      <c r="K2141">
        <v>10022</v>
      </c>
      <c r="L2141" t="s">
        <v>20</v>
      </c>
      <c r="M2141" t="s">
        <v>21</v>
      </c>
      <c r="N2141" t="s">
        <v>272</v>
      </c>
      <c r="O2141" t="s">
        <v>273</v>
      </c>
      <c r="P2141" s="14" t="str">
        <f t="shared" si="297"/>
        <v>Kee Kuo</v>
      </c>
      <c r="Q2141" s="14" t="str">
        <f t="shared" si="298"/>
        <v>Kee Kuo</v>
      </c>
      <c r="R2141" t="s">
        <v>33</v>
      </c>
      <c r="S2141" s="7">
        <f t="shared" si="299"/>
        <v>6</v>
      </c>
      <c r="T2141" s="7" t="str">
        <f t="shared" si="300"/>
        <v>Medium</v>
      </c>
      <c r="U2141" s="7" t="str">
        <f t="shared" si="301"/>
        <v>MEDIUM</v>
      </c>
      <c r="V2141" s="7" t="str">
        <f t="shared" si="302"/>
        <v>medium</v>
      </c>
      <c r="W2141" s="7" t="str">
        <f t="shared" si="303"/>
        <v>Medium</v>
      </c>
      <c r="X2141" s="9" t="str">
        <f>LEFT(A2141,2)</f>
        <v>10</v>
      </c>
      <c r="Y2141" s="9" t="str">
        <f>RIGHT(A2141,3)</f>
        <v>319</v>
      </c>
      <c r="Z2141" s="9" t="str">
        <f t="shared" si="304"/>
        <v>ic Car</v>
      </c>
      <c r="AA2141" s="9" t="str">
        <f t="shared" si="305"/>
        <v>ppe</v>
      </c>
    </row>
    <row r="2142" spans="1:27" x14ac:dyDescent="0.25">
      <c r="A2142">
        <v>10331</v>
      </c>
      <c r="B2142">
        <v>41</v>
      </c>
      <c r="C2142">
        <v>100</v>
      </c>
      <c r="D2142">
        <v>2</v>
      </c>
      <c r="E2142" s="1">
        <v>42277.05972222222</v>
      </c>
      <c r="F2142" s="1">
        <v>42278.268541666665</v>
      </c>
      <c r="G2142" t="s">
        <v>16</v>
      </c>
      <c r="H2142" t="s">
        <v>107</v>
      </c>
      <c r="I2142" t="s">
        <v>124</v>
      </c>
      <c r="J2142" t="s">
        <v>83</v>
      </c>
      <c r="K2142">
        <v>71270</v>
      </c>
      <c r="L2142" t="s">
        <v>20</v>
      </c>
      <c r="M2142" t="s">
        <v>21</v>
      </c>
      <c r="N2142" t="s">
        <v>73</v>
      </c>
      <c r="O2142" t="s">
        <v>176</v>
      </c>
      <c r="P2142" s="14" t="str">
        <f t="shared" si="297"/>
        <v>Rosa Hernandez</v>
      </c>
      <c r="Q2142" s="14" t="str">
        <f t="shared" si="298"/>
        <v>Rosa Hernandez</v>
      </c>
      <c r="R2142" t="s">
        <v>33</v>
      </c>
      <c r="S2142" s="7">
        <f t="shared" si="299"/>
        <v>6</v>
      </c>
      <c r="T2142" s="7" t="str">
        <f t="shared" si="300"/>
        <v>Medium</v>
      </c>
      <c r="U2142" s="7" t="str">
        <f t="shared" si="301"/>
        <v>MEDIUM</v>
      </c>
      <c r="V2142" s="7" t="str">
        <f t="shared" si="302"/>
        <v>medium</v>
      </c>
      <c r="W2142" s="7" t="str">
        <f t="shared" si="303"/>
        <v>Medium</v>
      </c>
      <c r="X2142" s="9" t="str">
        <f>LEFT(A2142,2)</f>
        <v>10</v>
      </c>
      <c r="Y2142" s="9" t="str">
        <f>RIGHT(A2142,3)</f>
        <v>331</v>
      </c>
      <c r="Z2142" s="9" t="str">
        <f t="shared" si="304"/>
        <v>ic Car</v>
      </c>
      <c r="AA2142" s="9" t="str">
        <f t="shared" si="305"/>
        <v>ppe</v>
      </c>
    </row>
    <row r="2143" spans="1:27" x14ac:dyDescent="0.25">
      <c r="A2143">
        <v>10343</v>
      </c>
      <c r="B2143">
        <v>30</v>
      </c>
      <c r="C2143">
        <v>100</v>
      </c>
      <c r="D2143">
        <v>1</v>
      </c>
      <c r="E2143" s="1">
        <v>42818.95416666667</v>
      </c>
      <c r="F2143" s="1">
        <v>42820.593287037038</v>
      </c>
      <c r="G2143" t="s">
        <v>16</v>
      </c>
      <c r="H2143" t="s">
        <v>107</v>
      </c>
      <c r="I2143" t="s">
        <v>25</v>
      </c>
      <c r="K2143">
        <v>51100</v>
      </c>
      <c r="L2143" t="s">
        <v>26</v>
      </c>
      <c r="M2143" t="s">
        <v>27</v>
      </c>
      <c r="N2143" t="s">
        <v>28</v>
      </c>
      <c r="O2143" t="s">
        <v>29</v>
      </c>
      <c r="P2143" s="14" t="str">
        <f t="shared" si="297"/>
        <v>Paul Henriot</v>
      </c>
      <c r="Q2143" s="14" t="str">
        <f t="shared" si="298"/>
        <v>Paul Henriot</v>
      </c>
      <c r="R2143" t="s">
        <v>33</v>
      </c>
      <c r="S2143" s="7">
        <f t="shared" si="299"/>
        <v>6</v>
      </c>
      <c r="T2143" s="7" t="str">
        <f t="shared" si="300"/>
        <v>Medium</v>
      </c>
      <c r="U2143" s="7" t="str">
        <f t="shared" si="301"/>
        <v>MEDIUM</v>
      </c>
      <c r="V2143" s="7" t="str">
        <f t="shared" si="302"/>
        <v>medium</v>
      </c>
      <c r="W2143" s="7" t="str">
        <f t="shared" si="303"/>
        <v>Medium</v>
      </c>
      <c r="X2143" s="9" t="str">
        <f>LEFT(A2143,2)</f>
        <v>10</v>
      </c>
      <c r="Y2143" s="9" t="str">
        <f>RIGHT(A2143,3)</f>
        <v>343</v>
      </c>
      <c r="Z2143" s="9" t="str">
        <f t="shared" si="304"/>
        <v>ic Car</v>
      </c>
      <c r="AA2143" s="9" t="str">
        <f t="shared" si="305"/>
        <v>ppe</v>
      </c>
    </row>
    <row r="2144" spans="1:27" x14ac:dyDescent="0.25">
      <c r="A2144">
        <v>10355</v>
      </c>
      <c r="B2144">
        <v>28</v>
      </c>
      <c r="C2144">
        <v>95.39</v>
      </c>
      <c r="D2144">
        <v>9</v>
      </c>
      <c r="E2144" s="1">
        <v>41419.03402777778</v>
      </c>
      <c r="F2144" s="1">
        <v>41420.689652777779</v>
      </c>
      <c r="G2144" t="s">
        <v>16</v>
      </c>
      <c r="H2144" t="s">
        <v>107</v>
      </c>
      <c r="I2144" t="s">
        <v>103</v>
      </c>
      <c r="K2144">
        <v>28034</v>
      </c>
      <c r="L2144" t="s">
        <v>104</v>
      </c>
      <c r="M2144" t="s">
        <v>27</v>
      </c>
      <c r="N2144" t="s">
        <v>105</v>
      </c>
      <c r="O2144" t="s">
        <v>106</v>
      </c>
      <c r="P2144" s="14" t="str">
        <f t="shared" si="297"/>
        <v>Diego Freyre</v>
      </c>
      <c r="Q2144" s="14" t="str">
        <f t="shared" si="298"/>
        <v>Diego Freyre</v>
      </c>
      <c r="R2144" t="s">
        <v>24</v>
      </c>
      <c r="S2144" s="7">
        <f t="shared" si="299"/>
        <v>5</v>
      </c>
      <c r="T2144" s="7" t="str">
        <f t="shared" si="300"/>
        <v>Small</v>
      </c>
      <c r="U2144" s="7" t="str">
        <f t="shared" si="301"/>
        <v>SMALL</v>
      </c>
      <c r="V2144" s="7" t="str">
        <f t="shared" si="302"/>
        <v>small</v>
      </c>
      <c r="W2144" s="7" t="str">
        <f t="shared" si="303"/>
        <v>Small</v>
      </c>
      <c r="X2144" s="9" t="str">
        <f>LEFT(A2144,2)</f>
        <v>10</v>
      </c>
      <c r="Y2144" s="9" t="str">
        <f>RIGHT(A2144,3)</f>
        <v>355</v>
      </c>
      <c r="Z2144" s="9" t="str">
        <f t="shared" si="304"/>
        <v>ic Car</v>
      </c>
      <c r="AA2144" s="9" t="str">
        <f t="shared" si="305"/>
        <v>ppe</v>
      </c>
    </row>
    <row r="2145" spans="1:27" x14ac:dyDescent="0.25">
      <c r="A2145">
        <v>10363</v>
      </c>
      <c r="B2145">
        <v>43</v>
      </c>
      <c r="C2145">
        <v>100</v>
      </c>
      <c r="D2145">
        <v>9</v>
      </c>
      <c r="E2145" s="1">
        <v>42019.941666666666</v>
      </c>
      <c r="F2145" s="1">
        <v>42021.224166666667</v>
      </c>
      <c r="G2145" t="s">
        <v>16</v>
      </c>
      <c r="H2145" t="s">
        <v>107</v>
      </c>
      <c r="I2145" t="s">
        <v>254</v>
      </c>
      <c r="K2145" t="s">
        <v>255</v>
      </c>
      <c r="L2145" t="s">
        <v>76</v>
      </c>
      <c r="M2145" t="s">
        <v>27</v>
      </c>
      <c r="N2145" t="s">
        <v>256</v>
      </c>
      <c r="O2145" t="s">
        <v>257</v>
      </c>
      <c r="P2145" s="14" t="str">
        <f t="shared" si="297"/>
        <v>Kalle Suominen</v>
      </c>
      <c r="Q2145" s="14" t="str">
        <f t="shared" si="298"/>
        <v>Kalle Suominen</v>
      </c>
      <c r="R2145" t="s">
        <v>33</v>
      </c>
      <c r="S2145" s="7">
        <f t="shared" si="299"/>
        <v>6</v>
      </c>
      <c r="T2145" s="7" t="str">
        <f t="shared" si="300"/>
        <v>Medium</v>
      </c>
      <c r="U2145" s="7" t="str">
        <f t="shared" si="301"/>
        <v>MEDIUM</v>
      </c>
      <c r="V2145" s="7" t="str">
        <f t="shared" si="302"/>
        <v>medium</v>
      </c>
      <c r="W2145" s="7" t="str">
        <f t="shared" si="303"/>
        <v>Medium</v>
      </c>
      <c r="X2145" s="9" t="str">
        <f>LEFT(A2145,2)</f>
        <v>10</v>
      </c>
      <c r="Y2145" s="9" t="str">
        <f>RIGHT(A2145,3)</f>
        <v>363</v>
      </c>
      <c r="Z2145" s="9" t="str">
        <f t="shared" si="304"/>
        <v>ic Car</v>
      </c>
      <c r="AA2145" s="9" t="str">
        <f t="shared" si="305"/>
        <v>ppe</v>
      </c>
    </row>
    <row r="2146" spans="1:27" x14ac:dyDescent="0.25">
      <c r="A2146">
        <v>10378</v>
      </c>
      <c r="B2146">
        <v>41</v>
      </c>
      <c r="C2146">
        <v>100</v>
      </c>
      <c r="D2146">
        <v>2</v>
      </c>
      <c r="E2146" s="1">
        <v>41598.027777777781</v>
      </c>
      <c r="F2146" s="1">
        <v>41599.169293981482</v>
      </c>
      <c r="G2146" t="s">
        <v>16</v>
      </c>
      <c r="H2146" t="s">
        <v>107</v>
      </c>
      <c r="I2146" t="s">
        <v>103</v>
      </c>
      <c r="K2146">
        <v>28034</v>
      </c>
      <c r="L2146" t="s">
        <v>104</v>
      </c>
      <c r="M2146" t="s">
        <v>27</v>
      </c>
      <c r="N2146" t="s">
        <v>105</v>
      </c>
      <c r="O2146" t="s">
        <v>106</v>
      </c>
      <c r="P2146" s="14" t="str">
        <f t="shared" si="297"/>
        <v>Diego Freyre</v>
      </c>
      <c r="Q2146" s="14" t="str">
        <f t="shared" si="298"/>
        <v>Diego Freyre</v>
      </c>
      <c r="R2146" t="s">
        <v>33</v>
      </c>
      <c r="S2146" s="7">
        <f t="shared" si="299"/>
        <v>6</v>
      </c>
      <c r="T2146" s="7" t="str">
        <f t="shared" si="300"/>
        <v>Medium</v>
      </c>
      <c r="U2146" s="7" t="str">
        <f t="shared" si="301"/>
        <v>MEDIUM</v>
      </c>
      <c r="V2146" s="7" t="str">
        <f t="shared" si="302"/>
        <v>medium</v>
      </c>
      <c r="W2146" s="7" t="str">
        <f t="shared" si="303"/>
        <v>Medium</v>
      </c>
      <c r="X2146" s="9" t="str">
        <f>LEFT(A2146,2)</f>
        <v>10</v>
      </c>
      <c r="Y2146" s="9" t="str">
        <f>RIGHT(A2146,3)</f>
        <v>378</v>
      </c>
      <c r="Z2146" s="9" t="str">
        <f t="shared" si="304"/>
        <v>ic Car</v>
      </c>
      <c r="AA2146" s="9" t="str">
        <f t="shared" si="305"/>
        <v>ppe</v>
      </c>
    </row>
    <row r="2147" spans="1:27" x14ac:dyDescent="0.25">
      <c r="A2147">
        <v>10390</v>
      </c>
      <c r="B2147">
        <v>30</v>
      </c>
      <c r="C2147">
        <v>82.42</v>
      </c>
      <c r="D2147">
        <v>10</v>
      </c>
      <c r="E2147" s="1">
        <v>41439.035416666666</v>
      </c>
      <c r="F2147" s="1">
        <v>41440.001446759263</v>
      </c>
      <c r="G2147" t="s">
        <v>16</v>
      </c>
      <c r="H2147" t="s">
        <v>107</v>
      </c>
      <c r="I2147" t="s">
        <v>156</v>
      </c>
      <c r="J2147" t="s">
        <v>35</v>
      </c>
      <c r="K2147">
        <v>97562</v>
      </c>
      <c r="L2147" t="s">
        <v>20</v>
      </c>
      <c r="M2147" t="s">
        <v>21</v>
      </c>
      <c r="N2147" t="s">
        <v>157</v>
      </c>
      <c r="O2147" t="s">
        <v>158</v>
      </c>
      <c r="P2147" s="14" t="str">
        <f t="shared" si="297"/>
        <v>Valarie Nelson</v>
      </c>
      <c r="Q2147" s="14" t="str">
        <f t="shared" si="298"/>
        <v>Valarie Nelson</v>
      </c>
      <c r="R2147" t="s">
        <v>24</v>
      </c>
      <c r="S2147" s="7">
        <f t="shared" si="299"/>
        <v>5</v>
      </c>
      <c r="T2147" s="7" t="str">
        <f t="shared" si="300"/>
        <v>Small</v>
      </c>
      <c r="U2147" s="7" t="str">
        <f t="shared" si="301"/>
        <v>SMALL</v>
      </c>
      <c r="V2147" s="7" t="str">
        <f t="shared" si="302"/>
        <v>small</v>
      </c>
      <c r="W2147" s="7" t="str">
        <f t="shared" si="303"/>
        <v>Small</v>
      </c>
      <c r="X2147" s="9" t="str">
        <f>LEFT(A2147,2)</f>
        <v>10</v>
      </c>
      <c r="Y2147" s="9" t="str">
        <f>RIGHT(A2147,3)</f>
        <v>390</v>
      </c>
      <c r="Z2147" s="9" t="str">
        <f t="shared" si="304"/>
        <v>ic Car</v>
      </c>
      <c r="AA2147" s="9" t="str">
        <f t="shared" si="305"/>
        <v>ppe</v>
      </c>
    </row>
    <row r="2148" spans="1:27" x14ac:dyDescent="0.25">
      <c r="A2148">
        <v>10103</v>
      </c>
      <c r="B2148">
        <v>31</v>
      </c>
      <c r="C2148">
        <v>100</v>
      </c>
      <c r="D2148">
        <v>3</v>
      </c>
      <c r="E2148" s="1">
        <v>41178.986111111109</v>
      </c>
      <c r="F2148" s="1">
        <v>41181.38009259259</v>
      </c>
      <c r="G2148" t="s">
        <v>16</v>
      </c>
      <c r="H2148" t="s">
        <v>271</v>
      </c>
      <c r="I2148" t="s">
        <v>79</v>
      </c>
      <c r="K2148">
        <v>4110</v>
      </c>
      <c r="L2148" t="s">
        <v>48</v>
      </c>
      <c r="M2148" t="s">
        <v>27</v>
      </c>
      <c r="N2148" t="s">
        <v>80</v>
      </c>
      <c r="O2148" t="s">
        <v>81</v>
      </c>
      <c r="P2148" s="14" t="str">
        <f t="shared" si="297"/>
        <v>Jonas Bergulfsen</v>
      </c>
      <c r="Q2148" s="14" t="str">
        <f t="shared" si="298"/>
        <v>Jonas Bergulfsen</v>
      </c>
      <c r="R2148" t="s">
        <v>33</v>
      </c>
      <c r="S2148" s="7">
        <f t="shared" si="299"/>
        <v>6</v>
      </c>
      <c r="T2148" s="7" t="str">
        <f t="shared" si="300"/>
        <v>Medium</v>
      </c>
      <c r="U2148" s="7" t="str">
        <f t="shared" si="301"/>
        <v>MEDIUM</v>
      </c>
      <c r="V2148" s="7" t="str">
        <f t="shared" si="302"/>
        <v>medium</v>
      </c>
      <c r="W2148" s="7" t="str">
        <f t="shared" si="303"/>
        <v>Medium</v>
      </c>
      <c r="X2148" s="9" t="str">
        <f>LEFT(A2148,2)</f>
        <v>10</v>
      </c>
      <c r="Y2148" s="9" t="str">
        <f>RIGHT(A2148,3)</f>
        <v>103</v>
      </c>
      <c r="Z2148" s="9" t="str">
        <f t="shared" si="304"/>
        <v xml:space="preserve">s and </v>
      </c>
      <c r="AA2148" s="9" t="str">
        <f t="shared" si="305"/>
        <v>ppe</v>
      </c>
    </row>
    <row r="2149" spans="1:27" x14ac:dyDescent="0.25">
      <c r="A2149">
        <v>10114</v>
      </c>
      <c r="B2149">
        <v>32</v>
      </c>
      <c r="C2149">
        <v>100</v>
      </c>
      <c r="D2149">
        <v>7</v>
      </c>
      <c r="E2149" s="1">
        <v>41249.006944444445</v>
      </c>
      <c r="F2149" s="1">
        <v>41249.367476851854</v>
      </c>
      <c r="G2149" t="s">
        <v>16</v>
      </c>
      <c r="H2149" t="s">
        <v>271</v>
      </c>
      <c r="I2149" t="s">
        <v>30</v>
      </c>
      <c r="K2149">
        <v>75012</v>
      </c>
      <c r="L2149" t="s">
        <v>26</v>
      </c>
      <c r="M2149" t="s">
        <v>27</v>
      </c>
      <c r="N2149" t="s">
        <v>223</v>
      </c>
      <c r="O2149" t="s">
        <v>224</v>
      </c>
      <c r="P2149" s="14" t="str">
        <f t="shared" si="297"/>
        <v>Marie Bertrand</v>
      </c>
      <c r="Q2149" s="14" t="str">
        <f t="shared" si="298"/>
        <v>Marie Bertrand</v>
      </c>
      <c r="R2149" t="s">
        <v>33</v>
      </c>
      <c r="S2149" s="7">
        <f t="shared" si="299"/>
        <v>6</v>
      </c>
      <c r="T2149" s="7" t="str">
        <f t="shared" si="300"/>
        <v>Medium</v>
      </c>
      <c r="U2149" s="7" t="str">
        <f t="shared" si="301"/>
        <v>MEDIUM</v>
      </c>
      <c r="V2149" s="7" t="str">
        <f t="shared" si="302"/>
        <v>medium</v>
      </c>
      <c r="W2149" s="7" t="str">
        <f t="shared" si="303"/>
        <v>Medium</v>
      </c>
      <c r="X2149" s="9" t="str">
        <f>LEFT(A2149,2)</f>
        <v>10</v>
      </c>
      <c r="Y2149" s="9" t="str">
        <f>RIGHT(A2149,3)</f>
        <v>114</v>
      </c>
      <c r="Z2149" s="9" t="str">
        <f t="shared" si="304"/>
        <v xml:space="preserve">s and </v>
      </c>
      <c r="AA2149" s="9" t="str">
        <f t="shared" si="305"/>
        <v>ppe</v>
      </c>
    </row>
    <row r="2150" spans="1:27" x14ac:dyDescent="0.25">
      <c r="A2150">
        <v>10126</v>
      </c>
      <c r="B2150">
        <v>43</v>
      </c>
      <c r="C2150">
        <v>96.31</v>
      </c>
      <c r="D2150">
        <v>3</v>
      </c>
      <c r="E2150" s="1">
        <v>42191.006944444445</v>
      </c>
      <c r="F2150" s="1">
        <v>42193.928310185183</v>
      </c>
      <c r="G2150" t="s">
        <v>16</v>
      </c>
      <c r="H2150" t="s">
        <v>271</v>
      </c>
      <c r="I2150" t="s">
        <v>103</v>
      </c>
      <c r="K2150">
        <v>28023</v>
      </c>
      <c r="L2150" t="s">
        <v>104</v>
      </c>
      <c r="M2150" t="s">
        <v>27</v>
      </c>
      <c r="N2150" t="s">
        <v>113</v>
      </c>
      <c r="O2150" t="s">
        <v>114</v>
      </c>
      <c r="P2150" s="14" t="str">
        <f t="shared" si="297"/>
        <v>MartÂ¡n Sommer</v>
      </c>
      <c r="Q2150" s="14" t="str">
        <f t="shared" si="298"/>
        <v>MartÂ¡n Sommer</v>
      </c>
      <c r="R2150" t="s">
        <v>33</v>
      </c>
      <c r="S2150" s="7">
        <f t="shared" si="299"/>
        <v>6</v>
      </c>
      <c r="T2150" s="7" t="str">
        <f t="shared" si="300"/>
        <v>Medium</v>
      </c>
      <c r="U2150" s="7" t="str">
        <f t="shared" si="301"/>
        <v>MEDIUM</v>
      </c>
      <c r="V2150" s="7" t="str">
        <f t="shared" si="302"/>
        <v>medium</v>
      </c>
      <c r="W2150" s="7" t="str">
        <f t="shared" si="303"/>
        <v>Medium</v>
      </c>
      <c r="X2150" s="9" t="str">
        <f>LEFT(A2150,2)</f>
        <v>10</v>
      </c>
      <c r="Y2150" s="9" t="str">
        <f>RIGHT(A2150,3)</f>
        <v>126</v>
      </c>
      <c r="Z2150" s="9" t="str">
        <f t="shared" si="304"/>
        <v xml:space="preserve">s and </v>
      </c>
      <c r="AA2150" s="9" t="str">
        <f t="shared" si="305"/>
        <v>ppe</v>
      </c>
    </row>
    <row r="2151" spans="1:27" x14ac:dyDescent="0.25">
      <c r="A2151">
        <v>10140</v>
      </c>
      <c r="B2151">
        <v>26</v>
      </c>
      <c r="C2151">
        <v>100</v>
      </c>
      <c r="D2151">
        <v>3</v>
      </c>
      <c r="E2151" s="1">
        <v>41530.009027777778</v>
      </c>
      <c r="F2151" s="1">
        <v>41530.152685185189</v>
      </c>
      <c r="G2151" t="s">
        <v>16</v>
      </c>
      <c r="H2151" t="s">
        <v>271</v>
      </c>
      <c r="I2151" t="s">
        <v>40</v>
      </c>
      <c r="J2151" t="s">
        <v>35</v>
      </c>
      <c r="K2151">
        <v>94217</v>
      </c>
      <c r="L2151" t="s">
        <v>20</v>
      </c>
      <c r="M2151" t="s">
        <v>21</v>
      </c>
      <c r="N2151" t="s">
        <v>41</v>
      </c>
      <c r="O2151" t="s">
        <v>42</v>
      </c>
      <c r="P2151" s="14" t="str">
        <f t="shared" si="297"/>
        <v>Juri Hirano</v>
      </c>
      <c r="Q2151" s="14" t="str">
        <f t="shared" si="298"/>
        <v>Juri Hirano</v>
      </c>
      <c r="R2151" t="s">
        <v>24</v>
      </c>
      <c r="S2151" s="7">
        <f t="shared" si="299"/>
        <v>5</v>
      </c>
      <c r="T2151" s="7" t="str">
        <f t="shared" si="300"/>
        <v>Small</v>
      </c>
      <c r="U2151" s="7" t="str">
        <f t="shared" si="301"/>
        <v>SMALL</v>
      </c>
      <c r="V2151" s="7" t="str">
        <f t="shared" si="302"/>
        <v>small</v>
      </c>
      <c r="W2151" s="7" t="str">
        <f t="shared" si="303"/>
        <v>Small</v>
      </c>
      <c r="X2151" s="9" t="str">
        <f>LEFT(A2151,2)</f>
        <v>10</v>
      </c>
      <c r="Y2151" s="9" t="str">
        <f>RIGHT(A2151,3)</f>
        <v>140</v>
      </c>
      <c r="Z2151" s="9" t="str">
        <f t="shared" si="304"/>
        <v xml:space="preserve">s and </v>
      </c>
      <c r="AA2151" s="9" t="str">
        <f t="shared" si="305"/>
        <v>ppe</v>
      </c>
    </row>
    <row r="2152" spans="1:27" x14ac:dyDescent="0.25">
      <c r="A2152">
        <v>10151</v>
      </c>
      <c r="B2152">
        <v>27</v>
      </c>
      <c r="C2152">
        <v>100</v>
      </c>
      <c r="D2152">
        <v>10</v>
      </c>
      <c r="E2152" s="1">
        <v>42176.979861111111</v>
      </c>
      <c r="F2152" s="1">
        <v>42178.319293981483</v>
      </c>
      <c r="G2152" t="s">
        <v>16</v>
      </c>
      <c r="H2152" t="s">
        <v>271</v>
      </c>
      <c r="I2152" t="s">
        <v>217</v>
      </c>
      <c r="K2152">
        <v>90110</v>
      </c>
      <c r="L2152" t="s">
        <v>76</v>
      </c>
      <c r="M2152" t="s">
        <v>27</v>
      </c>
      <c r="N2152" t="s">
        <v>218</v>
      </c>
      <c r="O2152" t="s">
        <v>219</v>
      </c>
      <c r="P2152" s="14" t="str">
        <f t="shared" si="297"/>
        <v>Pirkko Koskitalo</v>
      </c>
      <c r="Q2152" s="14" t="str">
        <f t="shared" si="298"/>
        <v>Pirkko Koskitalo</v>
      </c>
      <c r="R2152" t="s">
        <v>33</v>
      </c>
      <c r="S2152" s="7">
        <f t="shared" si="299"/>
        <v>6</v>
      </c>
      <c r="T2152" s="7" t="str">
        <f t="shared" si="300"/>
        <v>Medium</v>
      </c>
      <c r="U2152" s="7" t="str">
        <f t="shared" si="301"/>
        <v>MEDIUM</v>
      </c>
      <c r="V2152" s="7" t="str">
        <f t="shared" si="302"/>
        <v>medium</v>
      </c>
      <c r="W2152" s="7" t="str">
        <f t="shared" si="303"/>
        <v>Medium</v>
      </c>
      <c r="X2152" s="9" t="str">
        <f>LEFT(A2152,2)</f>
        <v>10</v>
      </c>
      <c r="Y2152" s="9" t="str">
        <f>RIGHT(A2152,3)</f>
        <v>151</v>
      </c>
      <c r="Z2152" s="9" t="str">
        <f t="shared" si="304"/>
        <v xml:space="preserve">s and </v>
      </c>
      <c r="AA2152" s="9" t="str">
        <f t="shared" si="305"/>
        <v>ppe</v>
      </c>
    </row>
    <row r="2153" spans="1:27" x14ac:dyDescent="0.25">
      <c r="A2153">
        <v>10164</v>
      </c>
      <c r="B2153">
        <v>24</v>
      </c>
      <c r="C2153">
        <v>100</v>
      </c>
      <c r="D2153">
        <v>1</v>
      </c>
      <c r="E2153" s="1">
        <v>41823.050000000003</v>
      </c>
      <c r="F2153" s="1">
        <v>41823.225590277776</v>
      </c>
      <c r="G2153" t="s">
        <v>225</v>
      </c>
      <c r="H2153" t="s">
        <v>271</v>
      </c>
      <c r="I2153" t="s">
        <v>226</v>
      </c>
      <c r="K2153">
        <v>8010</v>
      </c>
      <c r="L2153" t="s">
        <v>86</v>
      </c>
      <c r="M2153" t="s">
        <v>27</v>
      </c>
      <c r="N2153" t="s">
        <v>227</v>
      </c>
      <c r="O2153" t="s">
        <v>228</v>
      </c>
      <c r="P2153" s="14" t="str">
        <f t="shared" si="297"/>
        <v>Roland Mendel</v>
      </c>
      <c r="Q2153" s="14" t="str">
        <f t="shared" si="298"/>
        <v>Roland Mendel</v>
      </c>
      <c r="R2153" t="s">
        <v>24</v>
      </c>
      <c r="S2153" s="7">
        <f t="shared" si="299"/>
        <v>5</v>
      </c>
      <c r="T2153" s="7" t="str">
        <f t="shared" si="300"/>
        <v>Small</v>
      </c>
      <c r="U2153" s="7" t="str">
        <f t="shared" si="301"/>
        <v>SMALL</v>
      </c>
      <c r="V2153" s="7" t="str">
        <f t="shared" si="302"/>
        <v>small</v>
      </c>
      <c r="W2153" s="7" t="str">
        <f t="shared" si="303"/>
        <v>Small</v>
      </c>
      <c r="X2153" s="9" t="str">
        <f>LEFT(A2153,2)</f>
        <v>10</v>
      </c>
      <c r="Y2153" s="9" t="str">
        <f>RIGHT(A2153,3)</f>
        <v>164</v>
      </c>
      <c r="Z2153" s="9" t="str">
        <f t="shared" si="304"/>
        <v xml:space="preserve">s and </v>
      </c>
      <c r="AA2153" s="9" t="str">
        <f t="shared" si="305"/>
        <v>olv</v>
      </c>
    </row>
    <row r="2154" spans="1:27" x14ac:dyDescent="0.25">
      <c r="A2154">
        <v>10175</v>
      </c>
      <c r="B2154">
        <v>22</v>
      </c>
      <c r="C2154">
        <v>100</v>
      </c>
      <c r="D2154">
        <v>8</v>
      </c>
      <c r="E2154" s="1">
        <v>42041.018750000003</v>
      </c>
      <c r="F2154" s="1">
        <v>42042.866527777776</v>
      </c>
      <c r="G2154" t="s">
        <v>16</v>
      </c>
      <c r="H2154" t="s">
        <v>271</v>
      </c>
      <c r="I2154" t="s">
        <v>184</v>
      </c>
      <c r="K2154" t="s">
        <v>185</v>
      </c>
      <c r="L2154" t="s">
        <v>99</v>
      </c>
      <c r="M2154" t="s">
        <v>27</v>
      </c>
      <c r="N2154" t="s">
        <v>39</v>
      </c>
      <c r="O2154" t="s">
        <v>186</v>
      </c>
      <c r="P2154" s="14" t="str">
        <f t="shared" si="297"/>
        <v>Ann Brown</v>
      </c>
      <c r="Q2154" s="14" t="str">
        <f t="shared" si="298"/>
        <v>Ann Brown</v>
      </c>
      <c r="R2154" t="s">
        <v>24</v>
      </c>
      <c r="S2154" s="7">
        <f t="shared" si="299"/>
        <v>5</v>
      </c>
      <c r="T2154" s="7" t="str">
        <f t="shared" si="300"/>
        <v>Small</v>
      </c>
      <c r="U2154" s="7" t="str">
        <f t="shared" si="301"/>
        <v>SMALL</v>
      </c>
      <c r="V2154" s="7" t="str">
        <f t="shared" si="302"/>
        <v>small</v>
      </c>
      <c r="W2154" s="7" t="str">
        <f t="shared" si="303"/>
        <v>Small</v>
      </c>
      <c r="X2154" s="9" t="str">
        <f>LEFT(A2154,2)</f>
        <v>10</v>
      </c>
      <c r="Y2154" s="9" t="str">
        <f>RIGHT(A2154,3)</f>
        <v>175</v>
      </c>
      <c r="Z2154" s="9" t="str">
        <f t="shared" si="304"/>
        <v xml:space="preserve">s and </v>
      </c>
      <c r="AA2154" s="9" t="str">
        <f t="shared" si="305"/>
        <v>ppe</v>
      </c>
    </row>
    <row r="2155" spans="1:27" x14ac:dyDescent="0.25">
      <c r="A2155">
        <v>10184</v>
      </c>
      <c r="B2155">
        <v>46</v>
      </c>
      <c r="C2155">
        <v>100</v>
      </c>
      <c r="D2155">
        <v>13</v>
      </c>
      <c r="E2155" s="1">
        <v>41758.067361111112</v>
      </c>
      <c r="F2155" s="1">
        <v>41759.992291666669</v>
      </c>
      <c r="G2155" t="s">
        <v>16</v>
      </c>
      <c r="H2155" t="s">
        <v>271</v>
      </c>
      <c r="I2155" t="s">
        <v>275</v>
      </c>
      <c r="K2155">
        <v>41101</v>
      </c>
      <c r="L2155" t="s">
        <v>104</v>
      </c>
      <c r="M2155" t="s">
        <v>27</v>
      </c>
      <c r="N2155" t="s">
        <v>276</v>
      </c>
      <c r="O2155" t="s">
        <v>277</v>
      </c>
      <c r="P2155" s="14" t="str">
        <f t="shared" si="297"/>
        <v>Jose Pedro Roel</v>
      </c>
      <c r="Q2155" s="14" t="str">
        <f t="shared" si="298"/>
        <v>Jose Pedro Roel</v>
      </c>
      <c r="R2155" t="s">
        <v>33</v>
      </c>
      <c r="S2155" s="7">
        <f t="shared" si="299"/>
        <v>6</v>
      </c>
      <c r="T2155" s="7" t="str">
        <f t="shared" si="300"/>
        <v>Medium</v>
      </c>
      <c r="U2155" s="7" t="str">
        <f t="shared" si="301"/>
        <v>MEDIUM</v>
      </c>
      <c r="V2155" s="7" t="str">
        <f t="shared" si="302"/>
        <v>medium</v>
      </c>
      <c r="W2155" s="7" t="str">
        <f t="shared" si="303"/>
        <v>Medium</v>
      </c>
      <c r="X2155" s="9" t="str">
        <f>LEFT(A2155,2)</f>
        <v>10</v>
      </c>
      <c r="Y2155" s="9" t="str">
        <f>RIGHT(A2155,3)</f>
        <v>184</v>
      </c>
      <c r="Z2155" s="9" t="str">
        <f t="shared" si="304"/>
        <v xml:space="preserve">s and </v>
      </c>
      <c r="AA2155" s="9" t="str">
        <f t="shared" si="305"/>
        <v>ppe</v>
      </c>
    </row>
    <row r="2156" spans="1:27" x14ac:dyDescent="0.25">
      <c r="A2156">
        <v>10194</v>
      </c>
      <c r="B2156">
        <v>37</v>
      </c>
      <c r="C2156">
        <v>97.27</v>
      </c>
      <c r="D2156">
        <v>3</v>
      </c>
      <c r="E2156" s="1">
        <v>42304.97152777778</v>
      </c>
      <c r="F2156" s="1">
        <v>42307.557685185187</v>
      </c>
      <c r="G2156" t="s">
        <v>16</v>
      </c>
      <c r="H2156" t="s">
        <v>271</v>
      </c>
      <c r="I2156" t="s">
        <v>127</v>
      </c>
      <c r="K2156">
        <v>69004</v>
      </c>
      <c r="L2156" t="s">
        <v>26</v>
      </c>
      <c r="M2156" t="s">
        <v>27</v>
      </c>
      <c r="N2156" t="s">
        <v>128</v>
      </c>
      <c r="O2156" t="s">
        <v>129</v>
      </c>
      <c r="P2156" s="14" t="str">
        <f t="shared" si="297"/>
        <v>Mary Saveley</v>
      </c>
      <c r="Q2156" s="14" t="str">
        <f t="shared" si="298"/>
        <v>Mary Saveley</v>
      </c>
      <c r="R2156" t="s">
        <v>33</v>
      </c>
      <c r="S2156" s="7">
        <f t="shared" si="299"/>
        <v>6</v>
      </c>
      <c r="T2156" s="7" t="str">
        <f t="shared" si="300"/>
        <v>Medium</v>
      </c>
      <c r="U2156" s="7" t="str">
        <f t="shared" si="301"/>
        <v>MEDIUM</v>
      </c>
      <c r="V2156" s="7" t="str">
        <f t="shared" si="302"/>
        <v>medium</v>
      </c>
      <c r="W2156" s="7" t="str">
        <f t="shared" si="303"/>
        <v>Medium</v>
      </c>
      <c r="X2156" s="9" t="str">
        <f>LEFT(A2156,2)</f>
        <v>10</v>
      </c>
      <c r="Y2156" s="9" t="str">
        <f>RIGHT(A2156,3)</f>
        <v>194</v>
      </c>
      <c r="Z2156" s="9" t="str">
        <f t="shared" si="304"/>
        <v xml:space="preserve">s and </v>
      </c>
      <c r="AA2156" s="9" t="str">
        <f t="shared" si="305"/>
        <v>ppe</v>
      </c>
    </row>
    <row r="2157" spans="1:27" x14ac:dyDescent="0.25">
      <c r="A2157">
        <v>10207</v>
      </c>
      <c r="B2157">
        <v>49</v>
      </c>
      <c r="C2157">
        <v>80.900000000000006</v>
      </c>
      <c r="D2157">
        <v>14</v>
      </c>
      <c r="E2157" s="1">
        <v>41811.015972222223</v>
      </c>
      <c r="F2157" s="1">
        <v>41811.422685185185</v>
      </c>
      <c r="G2157" t="s">
        <v>16</v>
      </c>
      <c r="H2157" t="s">
        <v>271</v>
      </c>
      <c r="I2157" t="s">
        <v>210</v>
      </c>
      <c r="J2157" t="s">
        <v>72</v>
      </c>
      <c r="K2157">
        <v>51003</v>
      </c>
      <c r="L2157" t="s">
        <v>20</v>
      </c>
      <c r="M2157" t="s">
        <v>21</v>
      </c>
      <c r="N2157" t="s">
        <v>229</v>
      </c>
      <c r="O2157" t="s">
        <v>158</v>
      </c>
      <c r="P2157" s="14" t="str">
        <f t="shared" si="297"/>
        <v>Valarie Franco</v>
      </c>
      <c r="Q2157" s="14" t="str">
        <f t="shared" si="298"/>
        <v>Valarie Franco</v>
      </c>
      <c r="R2157" t="s">
        <v>33</v>
      </c>
      <c r="S2157" s="7">
        <f t="shared" si="299"/>
        <v>6</v>
      </c>
      <c r="T2157" s="7" t="str">
        <f t="shared" si="300"/>
        <v>Medium</v>
      </c>
      <c r="U2157" s="7" t="str">
        <f t="shared" si="301"/>
        <v>MEDIUM</v>
      </c>
      <c r="V2157" s="7" t="str">
        <f t="shared" si="302"/>
        <v>medium</v>
      </c>
      <c r="W2157" s="7" t="str">
        <f t="shared" si="303"/>
        <v>Medium</v>
      </c>
      <c r="X2157" s="9" t="str">
        <f>LEFT(A2157,2)</f>
        <v>10</v>
      </c>
      <c r="Y2157" s="9" t="str">
        <f>RIGHT(A2157,3)</f>
        <v>207</v>
      </c>
      <c r="Z2157" s="9" t="str">
        <f t="shared" si="304"/>
        <v xml:space="preserve">s and </v>
      </c>
      <c r="AA2157" s="9" t="str">
        <f t="shared" si="305"/>
        <v>ppe</v>
      </c>
    </row>
    <row r="2158" spans="1:27" x14ac:dyDescent="0.25">
      <c r="A2158">
        <v>10217</v>
      </c>
      <c r="B2158">
        <v>21</v>
      </c>
      <c r="C2158">
        <v>100</v>
      </c>
      <c r="D2158">
        <v>3</v>
      </c>
      <c r="E2158" s="1">
        <v>42191.956250000003</v>
      </c>
      <c r="F2158" s="1">
        <v>42192.003333333334</v>
      </c>
      <c r="G2158" t="s">
        <v>16</v>
      </c>
      <c r="H2158" t="s">
        <v>271</v>
      </c>
      <c r="I2158" t="s">
        <v>115</v>
      </c>
      <c r="K2158">
        <v>69045</v>
      </c>
      <c r="L2158" t="s">
        <v>115</v>
      </c>
      <c r="M2158" t="s">
        <v>57</v>
      </c>
      <c r="N2158" t="s">
        <v>230</v>
      </c>
      <c r="O2158" t="s">
        <v>231</v>
      </c>
      <c r="P2158" s="14" t="str">
        <f t="shared" si="297"/>
        <v>Wendy Victorino</v>
      </c>
      <c r="Q2158" s="14" t="str">
        <f t="shared" si="298"/>
        <v>Wendy Victorino</v>
      </c>
      <c r="R2158" t="s">
        <v>24</v>
      </c>
      <c r="S2158" s="7">
        <f t="shared" si="299"/>
        <v>5</v>
      </c>
      <c r="T2158" s="7" t="str">
        <f t="shared" si="300"/>
        <v>Small</v>
      </c>
      <c r="U2158" s="7" t="str">
        <f t="shared" si="301"/>
        <v>SMALL</v>
      </c>
      <c r="V2158" s="7" t="str">
        <f t="shared" si="302"/>
        <v>small</v>
      </c>
      <c r="W2158" s="7" t="str">
        <f t="shared" si="303"/>
        <v>Small</v>
      </c>
      <c r="X2158" s="9" t="str">
        <f>LEFT(A2158,2)</f>
        <v>10</v>
      </c>
      <c r="Y2158" s="9" t="str">
        <f>RIGHT(A2158,3)</f>
        <v>217</v>
      </c>
      <c r="Z2158" s="9" t="str">
        <f t="shared" si="304"/>
        <v xml:space="preserve">s and </v>
      </c>
      <c r="AA2158" s="9" t="str">
        <f t="shared" si="305"/>
        <v>ppe</v>
      </c>
    </row>
    <row r="2159" spans="1:27" x14ac:dyDescent="0.25">
      <c r="A2159">
        <v>10229</v>
      </c>
      <c r="B2159">
        <v>25</v>
      </c>
      <c r="C2159">
        <v>100</v>
      </c>
      <c r="D2159">
        <v>8</v>
      </c>
      <c r="E2159" s="1">
        <v>42006.024305555555</v>
      </c>
      <c r="F2159" s="1">
        <v>42008.680532407408</v>
      </c>
      <c r="G2159" t="s">
        <v>16</v>
      </c>
      <c r="H2159" t="s">
        <v>271</v>
      </c>
      <c r="I2159" t="s">
        <v>156</v>
      </c>
      <c r="J2159" t="s">
        <v>35</v>
      </c>
      <c r="K2159">
        <v>97562</v>
      </c>
      <c r="L2159" t="s">
        <v>20</v>
      </c>
      <c r="M2159" t="s">
        <v>21</v>
      </c>
      <c r="N2159" t="s">
        <v>157</v>
      </c>
      <c r="O2159" t="s">
        <v>158</v>
      </c>
      <c r="P2159" s="14" t="str">
        <f t="shared" si="297"/>
        <v>Valarie Nelson</v>
      </c>
      <c r="Q2159" s="14" t="str">
        <f t="shared" si="298"/>
        <v>Valarie Nelson</v>
      </c>
      <c r="R2159" t="s">
        <v>24</v>
      </c>
      <c r="S2159" s="7">
        <f t="shared" si="299"/>
        <v>5</v>
      </c>
      <c r="T2159" s="7" t="str">
        <f t="shared" si="300"/>
        <v>Small</v>
      </c>
      <c r="U2159" s="7" t="str">
        <f t="shared" si="301"/>
        <v>SMALL</v>
      </c>
      <c r="V2159" s="7" t="str">
        <f t="shared" si="302"/>
        <v>small</v>
      </c>
      <c r="W2159" s="7" t="str">
        <f t="shared" si="303"/>
        <v>Small</v>
      </c>
      <c r="X2159" s="9" t="str">
        <f>LEFT(A2159,2)</f>
        <v>10</v>
      </c>
      <c r="Y2159" s="9" t="str">
        <f>RIGHT(A2159,3)</f>
        <v>229</v>
      </c>
      <c r="Z2159" s="9" t="str">
        <f t="shared" si="304"/>
        <v xml:space="preserve">s and </v>
      </c>
      <c r="AA2159" s="9" t="str">
        <f t="shared" si="305"/>
        <v>ppe</v>
      </c>
    </row>
    <row r="2160" spans="1:27" x14ac:dyDescent="0.25">
      <c r="A2160">
        <v>10245</v>
      </c>
      <c r="B2160">
        <v>37</v>
      </c>
      <c r="C2160">
        <v>100</v>
      </c>
      <c r="D2160">
        <v>1</v>
      </c>
      <c r="E2160" s="1">
        <v>41210.03125</v>
      </c>
      <c r="F2160" s="1">
        <v>41211.23537037037</v>
      </c>
      <c r="G2160" t="s">
        <v>16</v>
      </c>
      <c r="H2160" t="s">
        <v>271</v>
      </c>
      <c r="I2160" t="s">
        <v>140</v>
      </c>
      <c r="J2160" t="s">
        <v>66</v>
      </c>
      <c r="K2160">
        <v>97823</v>
      </c>
      <c r="L2160" t="s">
        <v>20</v>
      </c>
      <c r="M2160" t="s">
        <v>21</v>
      </c>
      <c r="N2160" t="s">
        <v>51</v>
      </c>
      <c r="O2160" t="s">
        <v>141</v>
      </c>
      <c r="P2160" s="14" t="str">
        <f t="shared" si="297"/>
        <v>Leslie Murphy</v>
      </c>
      <c r="Q2160" s="14" t="str">
        <f t="shared" si="298"/>
        <v>Leslie Murphy</v>
      </c>
      <c r="R2160" t="s">
        <v>33</v>
      </c>
      <c r="S2160" s="7">
        <f t="shared" si="299"/>
        <v>6</v>
      </c>
      <c r="T2160" s="7" t="str">
        <f t="shared" si="300"/>
        <v>Medium</v>
      </c>
      <c r="U2160" s="7" t="str">
        <f t="shared" si="301"/>
        <v>MEDIUM</v>
      </c>
      <c r="V2160" s="7" t="str">
        <f t="shared" si="302"/>
        <v>medium</v>
      </c>
      <c r="W2160" s="7" t="str">
        <f t="shared" si="303"/>
        <v>Medium</v>
      </c>
      <c r="X2160" s="9" t="str">
        <f>LEFT(A2160,2)</f>
        <v>10</v>
      </c>
      <c r="Y2160" s="9" t="str">
        <f>RIGHT(A2160,3)</f>
        <v>245</v>
      </c>
      <c r="Z2160" s="9" t="str">
        <f t="shared" si="304"/>
        <v xml:space="preserve">s and </v>
      </c>
      <c r="AA2160" s="9" t="str">
        <f t="shared" si="305"/>
        <v>ppe</v>
      </c>
    </row>
    <row r="2161" spans="1:27" x14ac:dyDescent="0.25">
      <c r="A2161">
        <v>10259</v>
      </c>
      <c r="B2161">
        <v>45</v>
      </c>
      <c r="C2161">
        <v>86.68</v>
      </c>
      <c r="D2161">
        <v>11</v>
      </c>
      <c r="E2161" s="1">
        <v>41754.020833333336</v>
      </c>
      <c r="F2161" s="1">
        <v>41755.349780092591</v>
      </c>
      <c r="G2161" t="s">
        <v>16</v>
      </c>
      <c r="H2161" t="s">
        <v>271</v>
      </c>
      <c r="I2161" t="s">
        <v>115</v>
      </c>
      <c r="K2161">
        <v>69045</v>
      </c>
      <c r="L2161" t="s">
        <v>115</v>
      </c>
      <c r="M2161" t="s">
        <v>57</v>
      </c>
      <c r="N2161" t="s">
        <v>230</v>
      </c>
      <c r="O2161" t="s">
        <v>231</v>
      </c>
      <c r="P2161" s="14" t="str">
        <f t="shared" si="297"/>
        <v>Wendy Victorino</v>
      </c>
      <c r="Q2161" s="14" t="str">
        <f t="shared" si="298"/>
        <v>Wendy Victorino</v>
      </c>
      <c r="R2161" t="s">
        <v>33</v>
      </c>
      <c r="S2161" s="7">
        <f t="shared" si="299"/>
        <v>6</v>
      </c>
      <c r="T2161" s="7" t="str">
        <f t="shared" si="300"/>
        <v>Medium</v>
      </c>
      <c r="U2161" s="7" t="str">
        <f t="shared" si="301"/>
        <v>MEDIUM</v>
      </c>
      <c r="V2161" s="7" t="str">
        <f t="shared" si="302"/>
        <v>medium</v>
      </c>
      <c r="W2161" s="7" t="str">
        <f t="shared" si="303"/>
        <v>Medium</v>
      </c>
      <c r="X2161" s="9" t="str">
        <f>LEFT(A2161,2)</f>
        <v>10</v>
      </c>
      <c r="Y2161" s="9" t="str">
        <f>RIGHT(A2161,3)</f>
        <v>259</v>
      </c>
      <c r="Z2161" s="9" t="str">
        <f t="shared" si="304"/>
        <v xml:space="preserve">s and </v>
      </c>
      <c r="AA2161" s="9" t="str">
        <f t="shared" si="305"/>
        <v>ppe</v>
      </c>
    </row>
    <row r="2162" spans="1:27" x14ac:dyDescent="0.25">
      <c r="A2162">
        <v>10270</v>
      </c>
      <c r="B2162">
        <v>32</v>
      </c>
      <c r="C2162">
        <v>85.72</v>
      </c>
      <c r="D2162">
        <v>1</v>
      </c>
      <c r="E2162" s="1">
        <v>41883.029861111114</v>
      </c>
      <c r="F2162" s="1">
        <v>41884.952523148146</v>
      </c>
      <c r="G2162" t="s">
        <v>16</v>
      </c>
      <c r="H2162" t="s">
        <v>271</v>
      </c>
      <c r="I2162" t="s">
        <v>90</v>
      </c>
      <c r="J2162" t="s">
        <v>91</v>
      </c>
      <c r="K2162">
        <v>2067</v>
      </c>
      <c r="L2162" t="s">
        <v>56</v>
      </c>
      <c r="M2162" t="s">
        <v>57</v>
      </c>
      <c r="N2162" t="s">
        <v>92</v>
      </c>
      <c r="O2162" t="s">
        <v>93</v>
      </c>
      <c r="P2162" s="14" t="str">
        <f t="shared" si="297"/>
        <v>Adrian Huxley</v>
      </c>
      <c r="Q2162" s="14" t="str">
        <f t="shared" si="298"/>
        <v>Adrian Huxley</v>
      </c>
      <c r="R2162" t="s">
        <v>24</v>
      </c>
      <c r="S2162" s="7">
        <f t="shared" si="299"/>
        <v>5</v>
      </c>
      <c r="T2162" s="7" t="str">
        <f t="shared" si="300"/>
        <v>Small</v>
      </c>
      <c r="U2162" s="7" t="str">
        <f t="shared" si="301"/>
        <v>SMALL</v>
      </c>
      <c r="V2162" s="7" t="str">
        <f t="shared" si="302"/>
        <v>small</v>
      </c>
      <c r="W2162" s="7" t="str">
        <f t="shared" si="303"/>
        <v>Small</v>
      </c>
      <c r="X2162" s="9" t="str">
        <f>LEFT(A2162,2)</f>
        <v>10</v>
      </c>
      <c r="Y2162" s="9" t="str">
        <f>RIGHT(A2162,3)</f>
        <v>270</v>
      </c>
      <c r="Z2162" s="9" t="str">
        <f t="shared" si="304"/>
        <v xml:space="preserve">s and </v>
      </c>
      <c r="AA2162" s="9" t="str">
        <f t="shared" si="305"/>
        <v>ppe</v>
      </c>
    </row>
    <row r="2163" spans="1:27" x14ac:dyDescent="0.25">
      <c r="A2163">
        <v>10281</v>
      </c>
      <c r="B2163">
        <v>29</v>
      </c>
      <c r="C2163">
        <v>82.83</v>
      </c>
      <c r="D2163">
        <v>8</v>
      </c>
      <c r="E2163" s="1">
        <v>42011.07708333333</v>
      </c>
      <c r="F2163" s="1">
        <v>42011.409212962964</v>
      </c>
      <c r="G2163" t="s">
        <v>16</v>
      </c>
      <c r="H2163" t="s">
        <v>271</v>
      </c>
      <c r="I2163" t="s">
        <v>82</v>
      </c>
      <c r="J2163" t="s">
        <v>83</v>
      </c>
      <c r="K2163">
        <v>70267</v>
      </c>
      <c r="L2163" t="s">
        <v>20</v>
      </c>
      <c r="M2163" t="s">
        <v>21</v>
      </c>
      <c r="N2163" t="s">
        <v>22</v>
      </c>
      <c r="O2163" t="s">
        <v>84</v>
      </c>
      <c r="P2163" s="14" t="str">
        <f t="shared" si="297"/>
        <v>Kyung Yu</v>
      </c>
      <c r="Q2163" s="14" t="str">
        <f t="shared" si="298"/>
        <v>Kyung Yu</v>
      </c>
      <c r="R2163" t="s">
        <v>24</v>
      </c>
      <c r="S2163" s="7">
        <f t="shared" si="299"/>
        <v>5</v>
      </c>
      <c r="T2163" s="7" t="str">
        <f t="shared" si="300"/>
        <v>Small</v>
      </c>
      <c r="U2163" s="7" t="str">
        <f t="shared" si="301"/>
        <v>SMALL</v>
      </c>
      <c r="V2163" s="7" t="str">
        <f t="shared" si="302"/>
        <v>small</v>
      </c>
      <c r="W2163" s="7" t="str">
        <f t="shared" si="303"/>
        <v>Small</v>
      </c>
      <c r="X2163" s="9" t="str">
        <f>LEFT(A2163,2)</f>
        <v>10</v>
      </c>
      <c r="Y2163" s="9" t="str">
        <f>RIGHT(A2163,3)</f>
        <v>281</v>
      </c>
      <c r="Z2163" s="9" t="str">
        <f t="shared" si="304"/>
        <v xml:space="preserve">s and </v>
      </c>
      <c r="AA2163" s="9" t="str">
        <f t="shared" si="305"/>
        <v>ppe</v>
      </c>
    </row>
    <row r="2164" spans="1:27" x14ac:dyDescent="0.25">
      <c r="A2164">
        <v>10291</v>
      </c>
      <c r="B2164">
        <v>26</v>
      </c>
      <c r="C2164">
        <v>83.79</v>
      </c>
      <c r="D2164">
        <v>3</v>
      </c>
      <c r="E2164" s="1">
        <v>42324.957638888889</v>
      </c>
      <c r="F2164" s="1">
        <v>42325.326921296299</v>
      </c>
      <c r="G2164" t="s">
        <v>16</v>
      </c>
      <c r="H2164" t="s">
        <v>271</v>
      </c>
      <c r="I2164" t="s">
        <v>151</v>
      </c>
      <c r="K2164" t="s">
        <v>152</v>
      </c>
      <c r="L2164" t="s">
        <v>110</v>
      </c>
      <c r="M2164" t="s">
        <v>27</v>
      </c>
      <c r="N2164" t="s">
        <v>153</v>
      </c>
      <c r="O2164" t="s">
        <v>119</v>
      </c>
      <c r="P2164" s="14" t="str">
        <f t="shared" si="297"/>
        <v>Maria Larsson</v>
      </c>
      <c r="Q2164" s="14" t="str">
        <f t="shared" si="298"/>
        <v>Maria Larsson</v>
      </c>
      <c r="R2164" t="s">
        <v>24</v>
      </c>
      <c r="S2164" s="7">
        <f t="shared" si="299"/>
        <v>5</v>
      </c>
      <c r="T2164" s="7" t="str">
        <f t="shared" si="300"/>
        <v>Small</v>
      </c>
      <c r="U2164" s="7" t="str">
        <f t="shared" si="301"/>
        <v>SMALL</v>
      </c>
      <c r="V2164" s="7" t="str">
        <f t="shared" si="302"/>
        <v>small</v>
      </c>
      <c r="W2164" s="7" t="str">
        <f t="shared" si="303"/>
        <v>Small</v>
      </c>
      <c r="X2164" s="9" t="str">
        <f>LEFT(A2164,2)</f>
        <v>10</v>
      </c>
      <c r="Y2164" s="9" t="str">
        <f>RIGHT(A2164,3)</f>
        <v>291</v>
      </c>
      <c r="Z2164" s="9" t="str">
        <f t="shared" si="304"/>
        <v xml:space="preserve">s and </v>
      </c>
      <c r="AA2164" s="9" t="str">
        <f t="shared" si="305"/>
        <v>ppe</v>
      </c>
    </row>
    <row r="2165" spans="1:27" x14ac:dyDescent="0.25">
      <c r="A2165">
        <v>10305</v>
      </c>
      <c r="B2165">
        <v>28</v>
      </c>
      <c r="C2165">
        <v>100</v>
      </c>
      <c r="D2165">
        <v>12</v>
      </c>
      <c r="E2165" s="1">
        <v>41785.000694444447</v>
      </c>
      <c r="F2165" s="1">
        <v>41787.382187499999</v>
      </c>
      <c r="G2165" t="s">
        <v>16</v>
      </c>
      <c r="H2165" t="s">
        <v>271</v>
      </c>
      <c r="I2165" t="s">
        <v>71</v>
      </c>
      <c r="J2165" t="s">
        <v>72</v>
      </c>
      <c r="K2165">
        <v>51247</v>
      </c>
      <c r="L2165" t="s">
        <v>20</v>
      </c>
      <c r="M2165" t="s">
        <v>21</v>
      </c>
      <c r="N2165" t="s">
        <v>73</v>
      </c>
      <c r="O2165" t="s">
        <v>74</v>
      </c>
      <c r="P2165" s="14" t="str">
        <f t="shared" si="297"/>
        <v>Marta Hernandez</v>
      </c>
      <c r="Q2165" s="14" t="str">
        <f t="shared" si="298"/>
        <v>Marta Hernandez</v>
      </c>
      <c r="R2165" t="s">
        <v>33</v>
      </c>
      <c r="S2165" s="7">
        <f t="shared" si="299"/>
        <v>6</v>
      </c>
      <c r="T2165" s="7" t="str">
        <f t="shared" si="300"/>
        <v>Medium</v>
      </c>
      <c r="U2165" s="7" t="str">
        <f t="shared" si="301"/>
        <v>MEDIUM</v>
      </c>
      <c r="V2165" s="7" t="str">
        <f t="shared" si="302"/>
        <v>medium</v>
      </c>
      <c r="W2165" s="7" t="str">
        <f t="shared" si="303"/>
        <v>Medium</v>
      </c>
      <c r="X2165" s="9" t="str">
        <f>LEFT(A2165,2)</f>
        <v>10</v>
      </c>
      <c r="Y2165" s="9" t="str">
        <f>RIGHT(A2165,3)</f>
        <v>305</v>
      </c>
      <c r="Z2165" s="9" t="str">
        <f t="shared" si="304"/>
        <v xml:space="preserve">s and </v>
      </c>
      <c r="AA2165" s="9" t="str">
        <f t="shared" si="305"/>
        <v>ppe</v>
      </c>
    </row>
    <row r="2166" spans="1:27" x14ac:dyDescent="0.25">
      <c r="A2166">
        <v>10313</v>
      </c>
      <c r="B2166">
        <v>27</v>
      </c>
      <c r="C2166">
        <v>87.64</v>
      </c>
      <c r="D2166">
        <v>6</v>
      </c>
      <c r="E2166" s="1">
        <v>41125.101388888892</v>
      </c>
      <c r="F2166" s="1">
        <v>41126.569212962961</v>
      </c>
      <c r="G2166" t="s">
        <v>16</v>
      </c>
      <c r="H2166" t="s">
        <v>271</v>
      </c>
      <c r="I2166" t="s">
        <v>130</v>
      </c>
      <c r="J2166" t="s">
        <v>131</v>
      </c>
      <c r="K2166" t="s">
        <v>132</v>
      </c>
      <c r="L2166" t="s">
        <v>133</v>
      </c>
      <c r="M2166" t="s">
        <v>21</v>
      </c>
      <c r="N2166" t="s">
        <v>134</v>
      </c>
      <c r="O2166" t="s">
        <v>135</v>
      </c>
      <c r="P2166" s="14" t="str">
        <f t="shared" si="297"/>
        <v>Yoshi Tannamuri</v>
      </c>
      <c r="Q2166" s="14" t="str">
        <f t="shared" si="298"/>
        <v>Yoshi Tannamuri</v>
      </c>
      <c r="R2166" t="s">
        <v>24</v>
      </c>
      <c r="S2166" s="7">
        <f t="shared" si="299"/>
        <v>5</v>
      </c>
      <c r="T2166" s="7" t="str">
        <f t="shared" si="300"/>
        <v>Small</v>
      </c>
      <c r="U2166" s="7" t="str">
        <f t="shared" si="301"/>
        <v>SMALL</v>
      </c>
      <c r="V2166" s="7" t="str">
        <f t="shared" si="302"/>
        <v>small</v>
      </c>
      <c r="W2166" s="7" t="str">
        <f t="shared" si="303"/>
        <v>Small</v>
      </c>
      <c r="X2166" s="9" t="str">
        <f>LEFT(A2166,2)</f>
        <v>10</v>
      </c>
      <c r="Y2166" s="9" t="str">
        <f>RIGHT(A2166,3)</f>
        <v>313</v>
      </c>
      <c r="Z2166" s="9" t="str">
        <f t="shared" si="304"/>
        <v xml:space="preserve">s and </v>
      </c>
      <c r="AA2166" s="9" t="str">
        <f t="shared" si="305"/>
        <v>ppe</v>
      </c>
    </row>
    <row r="2167" spans="1:27" x14ac:dyDescent="0.25">
      <c r="A2167">
        <v>10324</v>
      </c>
      <c r="B2167">
        <v>20</v>
      </c>
      <c r="C2167">
        <v>98.18</v>
      </c>
      <c r="D2167">
        <v>11</v>
      </c>
      <c r="E2167" s="1">
        <v>41805.978472222225</v>
      </c>
      <c r="F2167" s="1">
        <v>41806.663414351853</v>
      </c>
      <c r="G2167" t="s">
        <v>16</v>
      </c>
      <c r="H2167" t="s">
        <v>271</v>
      </c>
      <c r="I2167" t="s">
        <v>18</v>
      </c>
      <c r="J2167" t="s">
        <v>19</v>
      </c>
      <c r="K2167">
        <v>10022</v>
      </c>
      <c r="L2167" t="s">
        <v>20</v>
      </c>
      <c r="M2167" t="s">
        <v>21</v>
      </c>
      <c r="N2167" t="s">
        <v>60</v>
      </c>
      <c r="O2167" t="s">
        <v>61</v>
      </c>
      <c r="P2167" s="14" t="str">
        <f t="shared" si="297"/>
        <v>Michael Frick</v>
      </c>
      <c r="Q2167" s="14" t="str">
        <f t="shared" si="298"/>
        <v>Michael Frick</v>
      </c>
      <c r="R2167" t="s">
        <v>24</v>
      </c>
      <c r="S2167" s="7">
        <f t="shared" si="299"/>
        <v>5</v>
      </c>
      <c r="T2167" s="7" t="str">
        <f t="shared" si="300"/>
        <v>Small</v>
      </c>
      <c r="U2167" s="7" t="str">
        <f t="shared" si="301"/>
        <v>SMALL</v>
      </c>
      <c r="V2167" s="7" t="str">
        <f t="shared" si="302"/>
        <v>small</v>
      </c>
      <c r="W2167" s="7" t="str">
        <f t="shared" si="303"/>
        <v>Small</v>
      </c>
      <c r="X2167" s="9" t="str">
        <f>LEFT(A2167,2)</f>
        <v>10</v>
      </c>
      <c r="Y2167" s="9" t="str">
        <f>RIGHT(A2167,3)</f>
        <v>324</v>
      </c>
      <c r="Z2167" s="9" t="str">
        <f t="shared" si="304"/>
        <v xml:space="preserve">s and </v>
      </c>
      <c r="AA2167" s="9" t="str">
        <f t="shared" si="305"/>
        <v>ppe</v>
      </c>
    </row>
    <row r="2168" spans="1:27" x14ac:dyDescent="0.25">
      <c r="A2168">
        <v>10335</v>
      </c>
      <c r="B2168">
        <v>44</v>
      </c>
      <c r="C2168">
        <v>100</v>
      </c>
      <c r="D2168">
        <v>1</v>
      </c>
      <c r="E2168" s="1">
        <v>41391.006944444445</v>
      </c>
      <c r="F2168" s="1">
        <v>41392.332592592589</v>
      </c>
      <c r="G2168" t="s">
        <v>16</v>
      </c>
      <c r="H2168" t="s">
        <v>271</v>
      </c>
      <c r="I2168" t="s">
        <v>156</v>
      </c>
      <c r="J2168" t="s">
        <v>35</v>
      </c>
      <c r="K2168">
        <v>97562</v>
      </c>
      <c r="L2168" t="s">
        <v>20</v>
      </c>
      <c r="M2168" t="s">
        <v>21</v>
      </c>
      <c r="N2168" t="s">
        <v>157</v>
      </c>
      <c r="O2168" t="s">
        <v>158</v>
      </c>
      <c r="P2168" s="14" t="str">
        <f t="shared" si="297"/>
        <v>Valarie Nelson</v>
      </c>
      <c r="Q2168" s="14" t="str">
        <f t="shared" si="298"/>
        <v>Valarie Nelson</v>
      </c>
      <c r="R2168" t="s">
        <v>33</v>
      </c>
      <c r="S2168" s="7">
        <f t="shared" si="299"/>
        <v>6</v>
      </c>
      <c r="T2168" s="7" t="str">
        <f t="shared" si="300"/>
        <v>Medium</v>
      </c>
      <c r="U2168" s="7" t="str">
        <f t="shared" si="301"/>
        <v>MEDIUM</v>
      </c>
      <c r="V2168" s="7" t="str">
        <f t="shared" si="302"/>
        <v>medium</v>
      </c>
      <c r="W2168" s="7" t="str">
        <f t="shared" si="303"/>
        <v>Medium</v>
      </c>
      <c r="X2168" s="9" t="str">
        <f>LEFT(A2168,2)</f>
        <v>10</v>
      </c>
      <c r="Y2168" s="9" t="str">
        <f>RIGHT(A2168,3)</f>
        <v>335</v>
      </c>
      <c r="Z2168" s="9" t="str">
        <f t="shared" si="304"/>
        <v xml:space="preserve">s and </v>
      </c>
      <c r="AA2168" s="9" t="str">
        <f t="shared" si="305"/>
        <v>ppe</v>
      </c>
    </row>
    <row r="2169" spans="1:27" x14ac:dyDescent="0.25">
      <c r="A2169">
        <v>10348</v>
      </c>
      <c r="B2169">
        <v>42</v>
      </c>
      <c r="C2169">
        <v>100</v>
      </c>
      <c r="D2169">
        <v>3</v>
      </c>
      <c r="E2169" s="1">
        <v>41853.038194444445</v>
      </c>
      <c r="F2169" s="1">
        <v>41855.151736111111</v>
      </c>
      <c r="G2169" t="s">
        <v>16</v>
      </c>
      <c r="H2169" t="s">
        <v>271</v>
      </c>
      <c r="I2169" t="s">
        <v>103</v>
      </c>
      <c r="K2169">
        <v>28023</v>
      </c>
      <c r="L2169" t="s">
        <v>104</v>
      </c>
      <c r="M2169" t="s">
        <v>27</v>
      </c>
      <c r="N2169" t="s">
        <v>113</v>
      </c>
      <c r="O2169" t="s">
        <v>114</v>
      </c>
      <c r="P2169" s="14" t="str">
        <f t="shared" si="297"/>
        <v>MartÂ¡n Sommer</v>
      </c>
      <c r="Q2169" s="14" t="str">
        <f t="shared" si="298"/>
        <v>MartÂ¡n Sommer</v>
      </c>
      <c r="R2169" t="s">
        <v>33</v>
      </c>
      <c r="S2169" s="7">
        <f t="shared" si="299"/>
        <v>6</v>
      </c>
      <c r="T2169" s="7" t="str">
        <f t="shared" si="300"/>
        <v>Medium</v>
      </c>
      <c r="U2169" s="7" t="str">
        <f t="shared" si="301"/>
        <v>MEDIUM</v>
      </c>
      <c r="V2169" s="7" t="str">
        <f t="shared" si="302"/>
        <v>medium</v>
      </c>
      <c r="W2169" s="7" t="str">
        <f t="shared" si="303"/>
        <v>Medium</v>
      </c>
      <c r="X2169" s="9" t="str">
        <f>LEFT(A2169,2)</f>
        <v>10</v>
      </c>
      <c r="Y2169" s="9" t="str">
        <f>RIGHT(A2169,3)</f>
        <v>348</v>
      </c>
      <c r="Z2169" s="9" t="str">
        <f t="shared" si="304"/>
        <v xml:space="preserve">s and </v>
      </c>
      <c r="AA2169" s="9" t="str">
        <f t="shared" si="305"/>
        <v>ppe</v>
      </c>
    </row>
    <row r="2170" spans="1:27" x14ac:dyDescent="0.25">
      <c r="A2170">
        <v>10358</v>
      </c>
      <c r="B2170">
        <v>41</v>
      </c>
      <c r="C2170">
        <v>100</v>
      </c>
      <c r="D2170">
        <v>1</v>
      </c>
      <c r="E2170" s="1">
        <v>42610.959722222222</v>
      </c>
      <c r="F2170" s="1">
        <v>42611.15966435185</v>
      </c>
      <c r="G2170" t="s">
        <v>16</v>
      </c>
      <c r="H2170" t="s">
        <v>271</v>
      </c>
      <c r="I2170" t="s">
        <v>103</v>
      </c>
      <c r="K2170">
        <v>28034</v>
      </c>
      <c r="L2170" t="s">
        <v>104</v>
      </c>
      <c r="M2170" t="s">
        <v>27</v>
      </c>
      <c r="N2170" t="s">
        <v>105</v>
      </c>
      <c r="O2170" t="s">
        <v>106</v>
      </c>
      <c r="P2170" s="14" t="str">
        <f t="shared" si="297"/>
        <v>Diego Freyre</v>
      </c>
      <c r="Q2170" s="14" t="str">
        <f t="shared" si="298"/>
        <v>Diego Freyre</v>
      </c>
      <c r="R2170" t="s">
        <v>33</v>
      </c>
      <c r="S2170" s="7">
        <f t="shared" si="299"/>
        <v>6</v>
      </c>
      <c r="T2170" s="7" t="str">
        <f t="shared" si="300"/>
        <v>Medium</v>
      </c>
      <c r="U2170" s="7" t="str">
        <f t="shared" si="301"/>
        <v>MEDIUM</v>
      </c>
      <c r="V2170" s="7" t="str">
        <f t="shared" si="302"/>
        <v>medium</v>
      </c>
      <c r="W2170" s="7" t="str">
        <f t="shared" si="303"/>
        <v>Medium</v>
      </c>
      <c r="X2170" s="9" t="str">
        <f>LEFT(A2170,2)</f>
        <v>10</v>
      </c>
      <c r="Y2170" s="9" t="str">
        <f>RIGHT(A2170,3)</f>
        <v>358</v>
      </c>
      <c r="Z2170" s="9" t="str">
        <f t="shared" si="304"/>
        <v xml:space="preserve">s and </v>
      </c>
      <c r="AA2170" s="9" t="str">
        <f t="shared" si="305"/>
        <v>ppe</v>
      </c>
    </row>
    <row r="2171" spans="1:27" x14ac:dyDescent="0.25">
      <c r="A2171">
        <v>10371</v>
      </c>
      <c r="B2171">
        <v>26</v>
      </c>
      <c r="C2171">
        <v>100</v>
      </c>
      <c r="D2171">
        <v>1</v>
      </c>
      <c r="E2171" s="1">
        <v>41997.963194444441</v>
      </c>
      <c r="F2171" s="1">
        <v>41999.234027777777</v>
      </c>
      <c r="G2171" t="s">
        <v>16</v>
      </c>
      <c r="H2171" t="s">
        <v>271</v>
      </c>
      <c r="I2171" t="s">
        <v>156</v>
      </c>
      <c r="J2171" t="s">
        <v>35</v>
      </c>
      <c r="K2171">
        <v>97562</v>
      </c>
      <c r="L2171" t="s">
        <v>20</v>
      </c>
      <c r="M2171" t="s">
        <v>21</v>
      </c>
      <c r="N2171" t="s">
        <v>157</v>
      </c>
      <c r="O2171" t="s">
        <v>158</v>
      </c>
      <c r="P2171" s="14" t="str">
        <f t="shared" si="297"/>
        <v>Valarie Nelson</v>
      </c>
      <c r="Q2171" s="14" t="str">
        <f t="shared" si="298"/>
        <v>Valarie Nelson</v>
      </c>
      <c r="R2171" t="s">
        <v>33</v>
      </c>
      <c r="S2171" s="7">
        <f t="shared" si="299"/>
        <v>6</v>
      </c>
      <c r="T2171" s="7" t="str">
        <f t="shared" si="300"/>
        <v>Medium</v>
      </c>
      <c r="U2171" s="7" t="str">
        <f t="shared" si="301"/>
        <v>MEDIUM</v>
      </c>
      <c r="V2171" s="7" t="str">
        <f t="shared" si="302"/>
        <v>medium</v>
      </c>
      <c r="W2171" s="7" t="str">
        <f t="shared" si="303"/>
        <v>Medium</v>
      </c>
      <c r="X2171" s="9" t="str">
        <f>LEFT(A2171,2)</f>
        <v>10</v>
      </c>
      <c r="Y2171" s="9" t="str">
        <f>RIGHT(A2171,3)</f>
        <v>371</v>
      </c>
      <c r="Z2171" s="9" t="str">
        <f t="shared" si="304"/>
        <v xml:space="preserve">s and </v>
      </c>
      <c r="AA2171" s="9" t="str">
        <f t="shared" si="305"/>
        <v>ppe</v>
      </c>
    </row>
    <row r="2172" spans="1:27" x14ac:dyDescent="0.25">
      <c r="A2172">
        <v>10382</v>
      </c>
      <c r="B2172">
        <v>26</v>
      </c>
      <c r="C2172">
        <v>100</v>
      </c>
      <c r="D2172">
        <v>6</v>
      </c>
      <c r="E2172" s="1">
        <v>41995.01666666667</v>
      </c>
      <c r="F2172" s="1">
        <v>41995.56689814815</v>
      </c>
      <c r="G2172" t="s">
        <v>16</v>
      </c>
      <c r="H2172" t="s">
        <v>271</v>
      </c>
      <c r="I2172" t="s">
        <v>156</v>
      </c>
      <c r="J2172" t="s">
        <v>35</v>
      </c>
      <c r="K2172">
        <v>97562</v>
      </c>
      <c r="L2172" t="s">
        <v>20</v>
      </c>
      <c r="M2172" t="s">
        <v>21</v>
      </c>
      <c r="N2172" t="s">
        <v>157</v>
      </c>
      <c r="O2172" t="s">
        <v>158</v>
      </c>
      <c r="P2172" s="14" t="str">
        <f t="shared" si="297"/>
        <v>Valarie Nelson</v>
      </c>
      <c r="Q2172" s="14" t="str">
        <f t="shared" si="298"/>
        <v>Valarie Nelson</v>
      </c>
      <c r="R2172" t="s">
        <v>24</v>
      </c>
      <c r="S2172" s="7">
        <f t="shared" si="299"/>
        <v>5</v>
      </c>
      <c r="T2172" s="7" t="str">
        <f t="shared" si="300"/>
        <v>Small</v>
      </c>
      <c r="U2172" s="7" t="str">
        <f t="shared" si="301"/>
        <v>SMALL</v>
      </c>
      <c r="V2172" s="7" t="str">
        <f t="shared" si="302"/>
        <v>small</v>
      </c>
      <c r="W2172" s="7" t="str">
        <f t="shared" si="303"/>
        <v>Small</v>
      </c>
      <c r="X2172" s="9" t="str">
        <f>LEFT(A2172,2)</f>
        <v>10</v>
      </c>
      <c r="Y2172" s="9" t="str">
        <f>RIGHT(A2172,3)</f>
        <v>382</v>
      </c>
      <c r="Z2172" s="9" t="str">
        <f t="shared" si="304"/>
        <v xml:space="preserve">s and </v>
      </c>
      <c r="AA2172" s="9" t="str">
        <f t="shared" si="305"/>
        <v>ppe</v>
      </c>
    </row>
    <row r="2173" spans="1:27" x14ac:dyDescent="0.25">
      <c r="A2173">
        <v>10411</v>
      </c>
      <c r="B2173">
        <v>26</v>
      </c>
      <c r="C2173">
        <v>100</v>
      </c>
      <c r="D2173">
        <v>1</v>
      </c>
      <c r="E2173" s="1">
        <v>41987.006249999999</v>
      </c>
      <c r="F2173" s="1">
        <v>41989.973611111112</v>
      </c>
      <c r="G2173" t="s">
        <v>16</v>
      </c>
      <c r="H2173" t="s">
        <v>271</v>
      </c>
      <c r="I2173" t="s">
        <v>166</v>
      </c>
      <c r="J2173" t="s">
        <v>167</v>
      </c>
      <c r="K2173" t="s">
        <v>168</v>
      </c>
      <c r="L2173" t="s">
        <v>133</v>
      </c>
      <c r="M2173" t="s">
        <v>21</v>
      </c>
      <c r="N2173" t="s">
        <v>169</v>
      </c>
      <c r="O2173" t="s">
        <v>170</v>
      </c>
      <c r="P2173" s="14" t="str">
        <f t="shared" si="297"/>
        <v>Jean Fresnisre</v>
      </c>
      <c r="Q2173" s="14" t="str">
        <f t="shared" si="298"/>
        <v>Jean Fresnisre</v>
      </c>
      <c r="R2173" t="s">
        <v>24</v>
      </c>
      <c r="S2173" s="7">
        <f t="shared" si="299"/>
        <v>5</v>
      </c>
      <c r="T2173" s="7" t="str">
        <f t="shared" si="300"/>
        <v>Small</v>
      </c>
      <c r="U2173" s="7" t="str">
        <f t="shared" si="301"/>
        <v>SMALL</v>
      </c>
      <c r="V2173" s="7" t="str">
        <f t="shared" si="302"/>
        <v>small</v>
      </c>
      <c r="W2173" s="7" t="str">
        <f t="shared" si="303"/>
        <v>Small</v>
      </c>
      <c r="X2173" s="9" t="str">
        <f>LEFT(A2173,2)</f>
        <v>10</v>
      </c>
      <c r="Y2173" s="9" t="str">
        <f>RIGHT(A2173,3)</f>
        <v>411</v>
      </c>
      <c r="Z2173" s="9" t="str">
        <f t="shared" si="304"/>
        <v xml:space="preserve">s and </v>
      </c>
      <c r="AA2173" s="9" t="str">
        <f t="shared" si="305"/>
        <v>ppe</v>
      </c>
    </row>
    <row r="2174" spans="1:27" x14ac:dyDescent="0.25">
      <c r="A2174">
        <v>10425</v>
      </c>
      <c r="B2174">
        <v>41</v>
      </c>
      <c r="C2174">
        <v>86.68</v>
      </c>
      <c r="D2174">
        <v>11</v>
      </c>
      <c r="E2174" s="1">
        <v>41898.997916666667</v>
      </c>
      <c r="F2174" s="1">
        <v>41901.888749999998</v>
      </c>
      <c r="G2174" t="s">
        <v>171</v>
      </c>
      <c r="H2174" t="s">
        <v>271</v>
      </c>
      <c r="I2174" t="s">
        <v>68</v>
      </c>
      <c r="K2174">
        <v>44000</v>
      </c>
      <c r="L2174" t="s">
        <v>26</v>
      </c>
      <c r="M2174" t="s">
        <v>27</v>
      </c>
      <c r="N2174" t="s">
        <v>69</v>
      </c>
      <c r="O2174" t="s">
        <v>70</v>
      </c>
      <c r="P2174" s="14" t="str">
        <f t="shared" si="297"/>
        <v>Janine Labrune</v>
      </c>
      <c r="Q2174" s="14" t="str">
        <f t="shared" si="298"/>
        <v>Janine Labrune</v>
      </c>
      <c r="R2174" t="s">
        <v>33</v>
      </c>
      <c r="S2174" s="7">
        <f t="shared" si="299"/>
        <v>6</v>
      </c>
      <c r="T2174" s="7" t="str">
        <f t="shared" si="300"/>
        <v>Medium</v>
      </c>
      <c r="U2174" s="7" t="str">
        <f t="shared" si="301"/>
        <v>MEDIUM</v>
      </c>
      <c r="V2174" s="7" t="str">
        <f t="shared" si="302"/>
        <v>medium</v>
      </c>
      <c r="W2174" s="7" t="str">
        <f t="shared" si="303"/>
        <v>Medium</v>
      </c>
      <c r="X2174" s="9" t="str">
        <f>LEFT(A2174,2)</f>
        <v>10</v>
      </c>
      <c r="Y2174" s="9" t="str">
        <f>RIGHT(A2174,3)</f>
        <v>425</v>
      </c>
      <c r="Z2174" s="9" t="str">
        <f t="shared" si="304"/>
        <v xml:space="preserve">s and </v>
      </c>
      <c r="AA2174" s="9" t="str">
        <f t="shared" si="305"/>
        <v>Pro</v>
      </c>
    </row>
    <row r="2175" spans="1:27" x14ac:dyDescent="0.25">
      <c r="A2175">
        <v>10107</v>
      </c>
      <c r="B2175">
        <v>20</v>
      </c>
      <c r="C2175">
        <v>92.9</v>
      </c>
      <c r="D2175">
        <v>8</v>
      </c>
      <c r="E2175" s="1">
        <v>41216.074999999997</v>
      </c>
      <c r="F2175" s="1">
        <v>41217.277094907404</v>
      </c>
      <c r="G2175" t="s">
        <v>16</v>
      </c>
      <c r="H2175" t="s">
        <v>17</v>
      </c>
      <c r="I2175" t="s">
        <v>18</v>
      </c>
      <c r="J2175" t="s">
        <v>19</v>
      </c>
      <c r="K2175">
        <v>10022</v>
      </c>
      <c r="L2175" t="s">
        <v>20</v>
      </c>
      <c r="M2175" t="s">
        <v>21</v>
      </c>
      <c r="N2175" t="s">
        <v>22</v>
      </c>
      <c r="O2175" t="s">
        <v>23</v>
      </c>
      <c r="P2175" s="14" t="str">
        <f t="shared" si="297"/>
        <v>Kwai Yu</v>
      </c>
      <c r="Q2175" s="14" t="str">
        <f t="shared" si="298"/>
        <v>Kwai Yu</v>
      </c>
      <c r="R2175" t="s">
        <v>24</v>
      </c>
      <c r="S2175" s="7">
        <f t="shared" si="299"/>
        <v>5</v>
      </c>
      <c r="T2175" s="7" t="str">
        <f t="shared" si="300"/>
        <v>Small</v>
      </c>
      <c r="U2175" s="7" t="str">
        <f t="shared" si="301"/>
        <v>SMALL</v>
      </c>
      <c r="V2175" s="7" t="str">
        <f t="shared" si="302"/>
        <v>small</v>
      </c>
      <c r="W2175" s="7" t="str">
        <f t="shared" si="303"/>
        <v>Small</v>
      </c>
      <c r="X2175" s="9" t="str">
        <f>LEFT(A2175,2)</f>
        <v>10</v>
      </c>
      <c r="Y2175" s="9" t="str">
        <f>RIGHT(A2175,3)</f>
        <v>107</v>
      </c>
      <c r="Z2175" s="9" t="str">
        <f t="shared" si="304"/>
        <v>cycles</v>
      </c>
      <c r="AA2175" s="9" t="str">
        <f t="shared" si="305"/>
        <v>ppe</v>
      </c>
    </row>
    <row r="2176" spans="1:27" x14ac:dyDescent="0.25">
      <c r="A2176">
        <v>10120</v>
      </c>
      <c r="B2176">
        <v>22</v>
      </c>
      <c r="C2176">
        <v>100</v>
      </c>
      <c r="D2176">
        <v>6</v>
      </c>
      <c r="E2176" s="1">
        <v>41896.070833333331</v>
      </c>
      <c r="F2176" s="1">
        <v>41897.905902777777</v>
      </c>
      <c r="G2176" t="s">
        <v>16</v>
      </c>
      <c r="H2176" t="s">
        <v>17</v>
      </c>
      <c r="I2176" t="s">
        <v>54</v>
      </c>
      <c r="J2176" t="s">
        <v>55</v>
      </c>
      <c r="K2176">
        <v>3004</v>
      </c>
      <c r="L2176" t="s">
        <v>56</v>
      </c>
      <c r="M2176" t="s">
        <v>57</v>
      </c>
      <c r="N2176" t="s">
        <v>58</v>
      </c>
      <c r="O2176" t="s">
        <v>59</v>
      </c>
      <c r="P2176" s="14" t="str">
        <f t="shared" si="297"/>
        <v>Peter Ferguson</v>
      </c>
      <c r="Q2176" s="14" t="str">
        <f t="shared" si="298"/>
        <v>Peter Ferguson</v>
      </c>
      <c r="R2176" t="s">
        <v>24</v>
      </c>
      <c r="S2176" s="7">
        <f t="shared" si="299"/>
        <v>5</v>
      </c>
      <c r="T2176" s="7" t="str">
        <f t="shared" si="300"/>
        <v>Small</v>
      </c>
      <c r="U2176" s="7" t="str">
        <f t="shared" si="301"/>
        <v>SMALL</v>
      </c>
      <c r="V2176" s="7" t="str">
        <f t="shared" si="302"/>
        <v>small</v>
      </c>
      <c r="W2176" s="7" t="str">
        <f t="shared" si="303"/>
        <v>Small</v>
      </c>
      <c r="X2176" s="9" t="str">
        <f>LEFT(A2176,2)</f>
        <v>10</v>
      </c>
      <c r="Y2176" s="9" t="str">
        <f>RIGHT(A2176,3)</f>
        <v>120</v>
      </c>
      <c r="Z2176" s="9" t="str">
        <f t="shared" si="304"/>
        <v>cycles</v>
      </c>
      <c r="AA2176" s="9" t="str">
        <f t="shared" si="305"/>
        <v>ppe</v>
      </c>
    </row>
    <row r="2177" spans="1:27" x14ac:dyDescent="0.25">
      <c r="A2177">
        <v>10133</v>
      </c>
      <c r="B2177">
        <v>23</v>
      </c>
      <c r="C2177">
        <v>100</v>
      </c>
      <c r="D2177">
        <v>1</v>
      </c>
      <c r="E2177" s="1">
        <v>42523.993750000001</v>
      </c>
      <c r="F2177" s="1">
        <v>42524.973136574074</v>
      </c>
      <c r="G2177" t="s">
        <v>16</v>
      </c>
      <c r="H2177" t="s">
        <v>17</v>
      </c>
      <c r="I2177" t="s">
        <v>103</v>
      </c>
      <c r="K2177">
        <v>28034</v>
      </c>
      <c r="L2177" t="s">
        <v>104</v>
      </c>
      <c r="M2177" t="s">
        <v>27</v>
      </c>
      <c r="N2177" t="s">
        <v>105</v>
      </c>
      <c r="O2177" t="s">
        <v>106</v>
      </c>
      <c r="P2177" s="14" t="str">
        <f t="shared" si="297"/>
        <v>Diego Freyre</v>
      </c>
      <c r="Q2177" s="14" t="str">
        <f t="shared" si="298"/>
        <v>Diego Freyre</v>
      </c>
      <c r="R2177" t="s">
        <v>24</v>
      </c>
      <c r="S2177" s="7">
        <f t="shared" si="299"/>
        <v>5</v>
      </c>
      <c r="T2177" s="7" t="str">
        <f t="shared" si="300"/>
        <v>Small</v>
      </c>
      <c r="U2177" s="7" t="str">
        <f t="shared" si="301"/>
        <v>SMALL</v>
      </c>
      <c r="V2177" s="7" t="str">
        <f t="shared" si="302"/>
        <v>small</v>
      </c>
      <c r="W2177" s="7" t="str">
        <f t="shared" si="303"/>
        <v>Small</v>
      </c>
      <c r="X2177" s="9" t="str">
        <f>LEFT(A2177,2)</f>
        <v>10</v>
      </c>
      <c r="Y2177" s="9" t="str">
        <f>RIGHT(A2177,3)</f>
        <v>133</v>
      </c>
      <c r="Z2177" s="9" t="str">
        <f t="shared" si="304"/>
        <v>cycles</v>
      </c>
      <c r="AA2177" s="9" t="str">
        <f t="shared" si="305"/>
        <v>ppe</v>
      </c>
    </row>
    <row r="2178" spans="1:27" x14ac:dyDescent="0.25">
      <c r="A2178">
        <v>10145</v>
      </c>
      <c r="B2178">
        <v>33</v>
      </c>
      <c r="C2178">
        <v>93.9</v>
      </c>
      <c r="D2178">
        <v>12</v>
      </c>
      <c r="E2178" s="1">
        <v>42520.994444444441</v>
      </c>
      <c r="F2178" s="1">
        <v>42523.796493055554</v>
      </c>
      <c r="G2178" t="s">
        <v>16</v>
      </c>
      <c r="H2178" t="s">
        <v>17</v>
      </c>
      <c r="I2178" t="s">
        <v>34</v>
      </c>
      <c r="J2178" t="s">
        <v>35</v>
      </c>
      <c r="K2178">
        <v>90003</v>
      </c>
      <c r="L2178" t="s">
        <v>20</v>
      </c>
      <c r="M2178" t="s">
        <v>21</v>
      </c>
      <c r="N2178" t="s">
        <v>36</v>
      </c>
      <c r="O2178" t="s">
        <v>37</v>
      </c>
      <c r="P2178" s="14" t="str">
        <f t="shared" si="297"/>
        <v>Julie Young</v>
      </c>
      <c r="Q2178" s="14" t="str">
        <f t="shared" si="298"/>
        <v>Julie Young</v>
      </c>
      <c r="R2178" t="s">
        <v>33</v>
      </c>
      <c r="S2178" s="7">
        <f t="shared" si="299"/>
        <v>6</v>
      </c>
      <c r="T2178" s="7" t="str">
        <f t="shared" si="300"/>
        <v>Medium</v>
      </c>
      <c r="U2178" s="7" t="str">
        <f t="shared" si="301"/>
        <v>MEDIUM</v>
      </c>
      <c r="V2178" s="7" t="str">
        <f t="shared" si="302"/>
        <v>medium</v>
      </c>
      <c r="W2178" s="7" t="str">
        <f t="shared" si="303"/>
        <v>Medium</v>
      </c>
      <c r="X2178" s="9" t="str">
        <f>LEFT(A2178,2)</f>
        <v>10</v>
      </c>
      <c r="Y2178" s="9" t="str">
        <f>RIGHT(A2178,3)</f>
        <v>145</v>
      </c>
      <c r="Z2178" s="9" t="str">
        <f t="shared" si="304"/>
        <v>cycles</v>
      </c>
      <c r="AA2178" s="9" t="str">
        <f t="shared" si="305"/>
        <v>ppe</v>
      </c>
    </row>
    <row r="2179" spans="1:27" x14ac:dyDescent="0.25">
      <c r="A2179">
        <v>10168</v>
      </c>
      <c r="B2179">
        <v>28</v>
      </c>
      <c r="C2179">
        <v>100</v>
      </c>
      <c r="D2179">
        <v>7</v>
      </c>
      <c r="E2179" s="1">
        <v>42482.040277777778</v>
      </c>
      <c r="F2179" s="1">
        <v>42484.453263888892</v>
      </c>
      <c r="G2179" t="s">
        <v>16</v>
      </c>
      <c r="H2179" t="s">
        <v>17</v>
      </c>
      <c r="I2179" t="s">
        <v>40</v>
      </c>
      <c r="J2179" t="s">
        <v>35</v>
      </c>
      <c r="K2179">
        <v>94217</v>
      </c>
      <c r="L2179" t="s">
        <v>20</v>
      </c>
      <c r="M2179" t="s">
        <v>21</v>
      </c>
      <c r="N2179" t="s">
        <v>41</v>
      </c>
      <c r="O2179" t="s">
        <v>42</v>
      </c>
      <c r="P2179" s="14" t="str">
        <f t="shared" ref="P2179:P2242" si="306">CONCATENATE(O2179," ",N2179)</f>
        <v>Juri Hirano</v>
      </c>
      <c r="Q2179" s="14" t="str">
        <f t="shared" ref="Q2179:Q2242" si="307">O2179&amp;" "&amp;N2179</f>
        <v>Juri Hirano</v>
      </c>
      <c r="R2179" t="s">
        <v>33</v>
      </c>
      <c r="S2179" s="7">
        <f t="shared" ref="S2179:S2242" si="308">LEN(R2179)</f>
        <v>6</v>
      </c>
      <c r="T2179" s="7" t="str">
        <f t="shared" ref="T2179:T2242" si="309">TRIM(R2179)</f>
        <v>Medium</v>
      </c>
      <c r="U2179" s="7" t="str">
        <f t="shared" ref="U2179:U2242" si="310">UPPER(T2179)</f>
        <v>MEDIUM</v>
      </c>
      <c r="V2179" s="7" t="str">
        <f t="shared" ref="V2179:V2242" si="311">LOWER(U2179)</f>
        <v>medium</v>
      </c>
      <c r="W2179" s="7" t="str">
        <f t="shared" ref="W2179:W2242" si="312">PROPER(V2179)</f>
        <v>Medium</v>
      </c>
      <c r="X2179" s="9" t="str">
        <f>LEFT(A2179,2)</f>
        <v>10</v>
      </c>
      <c r="Y2179" s="9" t="str">
        <f>RIGHT(A2179,3)</f>
        <v>168</v>
      </c>
      <c r="Z2179" s="9" t="str">
        <f t="shared" ref="Z2179:Z2242" si="313">MID(H2179,6,6)</f>
        <v>cycles</v>
      </c>
      <c r="AA2179" s="9" t="str">
        <f t="shared" ref="AA2179:AA2242" si="314">MID(G2179,4,3)</f>
        <v>ppe</v>
      </c>
    </row>
    <row r="2180" spans="1:27" x14ac:dyDescent="0.25">
      <c r="A2180">
        <v>10188</v>
      </c>
      <c r="B2180">
        <v>44</v>
      </c>
      <c r="C2180">
        <v>98.89</v>
      </c>
      <c r="D2180">
        <v>7</v>
      </c>
      <c r="E2180" s="1">
        <v>41616.007638888892</v>
      </c>
      <c r="F2180" s="1">
        <v>41618.996157407404</v>
      </c>
      <c r="G2180" t="s">
        <v>16</v>
      </c>
      <c r="H2180" t="s">
        <v>17</v>
      </c>
      <c r="I2180" t="s">
        <v>46</v>
      </c>
      <c r="K2180" t="s">
        <v>47</v>
      </c>
      <c r="L2180" t="s">
        <v>48</v>
      </c>
      <c r="M2180" t="s">
        <v>27</v>
      </c>
      <c r="N2180" t="s">
        <v>49</v>
      </c>
      <c r="O2180" t="s">
        <v>50</v>
      </c>
      <c r="P2180" s="14" t="str">
        <f t="shared" si="306"/>
        <v>Veysel Oeztan</v>
      </c>
      <c r="Q2180" s="14" t="str">
        <f t="shared" si="307"/>
        <v>Veysel Oeztan</v>
      </c>
      <c r="R2180" t="s">
        <v>33</v>
      </c>
      <c r="S2180" s="7">
        <f t="shared" si="308"/>
        <v>6</v>
      </c>
      <c r="T2180" s="7" t="str">
        <f t="shared" si="309"/>
        <v>Medium</v>
      </c>
      <c r="U2180" s="7" t="str">
        <f t="shared" si="310"/>
        <v>MEDIUM</v>
      </c>
      <c r="V2180" s="7" t="str">
        <f t="shared" si="311"/>
        <v>medium</v>
      </c>
      <c r="W2180" s="7" t="str">
        <f t="shared" si="312"/>
        <v>Medium</v>
      </c>
      <c r="X2180" s="9" t="str">
        <f>LEFT(A2180,2)</f>
        <v>10</v>
      </c>
      <c r="Y2180" s="9" t="str">
        <f>RIGHT(A2180,3)</f>
        <v>188</v>
      </c>
      <c r="Z2180" s="9" t="str">
        <f t="shared" si="313"/>
        <v>cycles</v>
      </c>
      <c r="AA2180" s="9" t="str">
        <f t="shared" si="314"/>
        <v>ppe</v>
      </c>
    </row>
    <row r="2181" spans="1:27" x14ac:dyDescent="0.25">
      <c r="A2181">
        <v>10210</v>
      </c>
      <c r="B2181">
        <v>46</v>
      </c>
      <c r="C2181">
        <v>79.91</v>
      </c>
      <c r="D2181">
        <v>5</v>
      </c>
      <c r="E2181" s="1">
        <v>41376.006944444445</v>
      </c>
      <c r="F2181" s="1">
        <v>41377.128437500003</v>
      </c>
      <c r="G2181" t="s">
        <v>16</v>
      </c>
      <c r="H2181" t="s">
        <v>17</v>
      </c>
      <c r="I2181" t="s">
        <v>172</v>
      </c>
      <c r="J2181" t="s">
        <v>172</v>
      </c>
      <c r="K2181" t="s">
        <v>173</v>
      </c>
      <c r="L2181" t="s">
        <v>116</v>
      </c>
      <c r="M2181" t="s">
        <v>116</v>
      </c>
      <c r="N2181" t="s">
        <v>174</v>
      </c>
      <c r="O2181" t="s">
        <v>175</v>
      </c>
      <c r="P2181" s="14" t="str">
        <f t="shared" si="306"/>
        <v>Mory Kentary</v>
      </c>
      <c r="Q2181" s="14" t="str">
        <f t="shared" si="307"/>
        <v>Mory Kentary</v>
      </c>
      <c r="R2181" t="s">
        <v>33</v>
      </c>
      <c r="S2181" s="7">
        <f t="shared" si="308"/>
        <v>6</v>
      </c>
      <c r="T2181" s="7" t="str">
        <f t="shared" si="309"/>
        <v>Medium</v>
      </c>
      <c r="U2181" s="7" t="str">
        <f t="shared" si="310"/>
        <v>MEDIUM</v>
      </c>
      <c r="V2181" s="7" t="str">
        <f t="shared" si="311"/>
        <v>medium</v>
      </c>
      <c r="W2181" s="7" t="str">
        <f t="shared" si="312"/>
        <v>Medium</v>
      </c>
      <c r="X2181" s="9" t="str">
        <f>LEFT(A2181,2)</f>
        <v>10</v>
      </c>
      <c r="Y2181" s="9" t="str">
        <f>RIGHT(A2181,3)</f>
        <v>210</v>
      </c>
      <c r="Z2181" s="9" t="str">
        <f t="shared" si="313"/>
        <v>cycles</v>
      </c>
      <c r="AA2181" s="9" t="str">
        <f t="shared" si="314"/>
        <v>ppe</v>
      </c>
    </row>
    <row r="2182" spans="1:27" x14ac:dyDescent="0.25">
      <c r="A2182">
        <v>10223</v>
      </c>
      <c r="B2182">
        <v>21</v>
      </c>
      <c r="C2182">
        <v>100</v>
      </c>
      <c r="D2182">
        <v>7</v>
      </c>
      <c r="E2182" s="1">
        <v>42286.018750000003</v>
      </c>
      <c r="F2182" s="1">
        <v>42286.311909722222</v>
      </c>
      <c r="G2182" t="s">
        <v>16</v>
      </c>
      <c r="H2182" t="s">
        <v>17</v>
      </c>
      <c r="I2182" t="s">
        <v>54</v>
      </c>
      <c r="J2182" t="s">
        <v>55</v>
      </c>
      <c r="K2182">
        <v>3004</v>
      </c>
      <c r="L2182" t="s">
        <v>56</v>
      </c>
      <c r="M2182" t="s">
        <v>57</v>
      </c>
      <c r="N2182" t="s">
        <v>58</v>
      </c>
      <c r="O2182" t="s">
        <v>59</v>
      </c>
      <c r="P2182" s="14" t="str">
        <f t="shared" si="306"/>
        <v>Peter Ferguson</v>
      </c>
      <c r="Q2182" s="14" t="str">
        <f t="shared" si="307"/>
        <v>Peter Ferguson</v>
      </c>
      <c r="R2182" t="s">
        <v>24</v>
      </c>
      <c r="S2182" s="7">
        <f t="shared" si="308"/>
        <v>5</v>
      </c>
      <c r="T2182" s="7" t="str">
        <f t="shared" si="309"/>
        <v>Small</v>
      </c>
      <c r="U2182" s="7" t="str">
        <f t="shared" si="310"/>
        <v>SMALL</v>
      </c>
      <c r="V2182" s="7" t="str">
        <f t="shared" si="311"/>
        <v>small</v>
      </c>
      <c r="W2182" s="7" t="str">
        <f t="shared" si="312"/>
        <v>Small</v>
      </c>
      <c r="X2182" s="9" t="str">
        <f>LEFT(A2182,2)</f>
        <v>10</v>
      </c>
      <c r="Y2182" s="9" t="str">
        <f>RIGHT(A2182,3)</f>
        <v>223</v>
      </c>
      <c r="Z2182" s="9" t="str">
        <f t="shared" si="313"/>
        <v>cycles</v>
      </c>
      <c r="AA2182" s="9" t="str">
        <f t="shared" si="314"/>
        <v>ppe</v>
      </c>
    </row>
    <row r="2183" spans="1:27" x14ac:dyDescent="0.25">
      <c r="A2183">
        <v>10235</v>
      </c>
      <c r="B2183">
        <v>41</v>
      </c>
      <c r="C2183">
        <v>100</v>
      </c>
      <c r="D2183">
        <v>1</v>
      </c>
      <c r="E2183" s="1">
        <v>41551.063888888886</v>
      </c>
      <c r="F2183" s="1">
        <v>41552.754571759258</v>
      </c>
      <c r="G2183" t="s">
        <v>16</v>
      </c>
      <c r="H2183" t="s">
        <v>17</v>
      </c>
      <c r="I2183" t="s">
        <v>207</v>
      </c>
      <c r="J2183" t="s">
        <v>131</v>
      </c>
      <c r="K2183" t="s">
        <v>208</v>
      </c>
      <c r="L2183" t="s">
        <v>133</v>
      </c>
      <c r="M2183" t="s">
        <v>21</v>
      </c>
      <c r="N2183" t="s">
        <v>209</v>
      </c>
      <c r="O2183" t="s">
        <v>101</v>
      </c>
      <c r="P2183" s="14" t="str">
        <f t="shared" si="306"/>
        <v>Elizabeth Lincoln</v>
      </c>
      <c r="Q2183" s="14" t="str">
        <f t="shared" si="307"/>
        <v>Elizabeth Lincoln</v>
      </c>
      <c r="R2183" t="s">
        <v>33</v>
      </c>
      <c r="S2183" s="7">
        <f t="shared" si="308"/>
        <v>6</v>
      </c>
      <c r="T2183" s="7" t="str">
        <f t="shared" si="309"/>
        <v>Medium</v>
      </c>
      <c r="U2183" s="7" t="str">
        <f t="shared" si="310"/>
        <v>MEDIUM</v>
      </c>
      <c r="V2183" s="7" t="str">
        <f t="shared" si="311"/>
        <v>medium</v>
      </c>
      <c r="W2183" s="7" t="str">
        <f t="shared" si="312"/>
        <v>Medium</v>
      </c>
      <c r="X2183" s="9" t="str">
        <f>LEFT(A2183,2)</f>
        <v>10</v>
      </c>
      <c r="Y2183" s="9" t="str">
        <f>RIGHT(A2183,3)</f>
        <v>235</v>
      </c>
      <c r="Z2183" s="9" t="str">
        <f t="shared" si="313"/>
        <v>cycles</v>
      </c>
      <c r="AA2183" s="9" t="str">
        <f t="shared" si="314"/>
        <v>ppe</v>
      </c>
    </row>
    <row r="2184" spans="1:27" x14ac:dyDescent="0.25">
      <c r="A2184">
        <v>10250</v>
      </c>
      <c r="B2184">
        <v>31</v>
      </c>
      <c r="C2184">
        <v>100</v>
      </c>
      <c r="D2184">
        <v>2</v>
      </c>
      <c r="E2184" s="1">
        <v>42026.981249999997</v>
      </c>
      <c r="F2184" s="1">
        <v>42028.677557870367</v>
      </c>
      <c r="G2184" t="s">
        <v>16</v>
      </c>
      <c r="H2184" t="s">
        <v>17</v>
      </c>
      <c r="I2184" t="s">
        <v>220</v>
      </c>
      <c r="J2184" t="s">
        <v>35</v>
      </c>
      <c r="K2184">
        <v>94217</v>
      </c>
      <c r="L2184" t="s">
        <v>20</v>
      </c>
      <c r="M2184" t="s">
        <v>21</v>
      </c>
      <c r="N2184" t="s">
        <v>60</v>
      </c>
      <c r="O2184" t="s">
        <v>221</v>
      </c>
      <c r="P2184" s="14" t="str">
        <f t="shared" si="306"/>
        <v>Sue Frick</v>
      </c>
      <c r="Q2184" s="14" t="str">
        <f t="shared" si="307"/>
        <v>Sue Frick</v>
      </c>
      <c r="R2184" t="s">
        <v>33</v>
      </c>
      <c r="S2184" s="7">
        <f t="shared" si="308"/>
        <v>6</v>
      </c>
      <c r="T2184" s="7" t="str">
        <f t="shared" si="309"/>
        <v>Medium</v>
      </c>
      <c r="U2184" s="7" t="str">
        <f t="shared" si="310"/>
        <v>MEDIUM</v>
      </c>
      <c r="V2184" s="7" t="str">
        <f t="shared" si="311"/>
        <v>medium</v>
      </c>
      <c r="W2184" s="7" t="str">
        <f t="shared" si="312"/>
        <v>Medium</v>
      </c>
      <c r="X2184" s="9" t="str">
        <f>LEFT(A2184,2)</f>
        <v>10</v>
      </c>
      <c r="Y2184" s="9" t="str">
        <f>RIGHT(A2184,3)</f>
        <v>250</v>
      </c>
      <c r="Z2184" s="9" t="str">
        <f t="shared" si="313"/>
        <v>cycles</v>
      </c>
      <c r="AA2184" s="9" t="str">
        <f t="shared" si="314"/>
        <v>ppe</v>
      </c>
    </row>
    <row r="2185" spans="1:27" x14ac:dyDescent="0.25">
      <c r="A2185">
        <v>10263</v>
      </c>
      <c r="B2185">
        <v>31</v>
      </c>
      <c r="C2185">
        <v>79.91</v>
      </c>
      <c r="D2185">
        <v>8</v>
      </c>
      <c r="E2185" s="1">
        <v>41677.071527777778</v>
      </c>
      <c r="F2185" s="1">
        <v>41680.06753472222</v>
      </c>
      <c r="G2185" t="s">
        <v>16</v>
      </c>
      <c r="H2185" t="s">
        <v>17</v>
      </c>
      <c r="I2185" t="s">
        <v>65</v>
      </c>
      <c r="J2185" t="s">
        <v>66</v>
      </c>
      <c r="K2185">
        <v>97562</v>
      </c>
      <c r="L2185" t="s">
        <v>20</v>
      </c>
      <c r="M2185" t="s">
        <v>21</v>
      </c>
      <c r="N2185" t="s">
        <v>67</v>
      </c>
      <c r="O2185" t="s">
        <v>37</v>
      </c>
      <c r="P2185" s="14" t="str">
        <f t="shared" si="306"/>
        <v>Julie King</v>
      </c>
      <c r="Q2185" s="14" t="str">
        <f t="shared" si="307"/>
        <v>Julie King</v>
      </c>
      <c r="R2185" t="s">
        <v>24</v>
      </c>
      <c r="S2185" s="7">
        <f t="shared" si="308"/>
        <v>5</v>
      </c>
      <c r="T2185" s="7" t="str">
        <f t="shared" si="309"/>
        <v>Small</v>
      </c>
      <c r="U2185" s="7" t="str">
        <f t="shared" si="310"/>
        <v>SMALL</v>
      </c>
      <c r="V2185" s="7" t="str">
        <f t="shared" si="311"/>
        <v>small</v>
      </c>
      <c r="W2185" s="7" t="str">
        <f t="shared" si="312"/>
        <v>Small</v>
      </c>
      <c r="X2185" s="9" t="str">
        <f>LEFT(A2185,2)</f>
        <v>10</v>
      </c>
      <c r="Y2185" s="9" t="str">
        <f>RIGHT(A2185,3)</f>
        <v>263</v>
      </c>
      <c r="Z2185" s="9" t="str">
        <f t="shared" si="313"/>
        <v>cycles</v>
      </c>
      <c r="AA2185" s="9" t="str">
        <f t="shared" si="314"/>
        <v>ppe</v>
      </c>
    </row>
    <row r="2186" spans="1:27" x14ac:dyDescent="0.25">
      <c r="A2186">
        <v>10275</v>
      </c>
      <c r="B2186">
        <v>23</v>
      </c>
      <c r="C2186">
        <v>81.91</v>
      </c>
      <c r="D2186">
        <v>7</v>
      </c>
      <c r="E2186" s="1">
        <v>41599.945138888892</v>
      </c>
      <c r="F2186" s="1">
        <v>41602.870659722219</v>
      </c>
      <c r="G2186" t="s">
        <v>16</v>
      </c>
      <c r="H2186" t="s">
        <v>17</v>
      </c>
      <c r="I2186" t="s">
        <v>68</v>
      </c>
      <c r="K2186">
        <v>44000</v>
      </c>
      <c r="L2186" t="s">
        <v>26</v>
      </c>
      <c r="M2186" t="s">
        <v>27</v>
      </c>
      <c r="N2186" t="s">
        <v>69</v>
      </c>
      <c r="O2186" t="s">
        <v>70</v>
      </c>
      <c r="P2186" s="14" t="str">
        <f t="shared" si="306"/>
        <v>Janine Labrune</v>
      </c>
      <c r="Q2186" s="14" t="str">
        <f t="shared" si="307"/>
        <v>Janine Labrune</v>
      </c>
      <c r="R2186" t="s">
        <v>24</v>
      </c>
      <c r="S2186" s="7">
        <f t="shared" si="308"/>
        <v>5</v>
      </c>
      <c r="T2186" s="7" t="str">
        <f t="shared" si="309"/>
        <v>Small</v>
      </c>
      <c r="U2186" s="7" t="str">
        <f t="shared" si="310"/>
        <v>SMALL</v>
      </c>
      <c r="V2186" s="7" t="str">
        <f t="shared" si="311"/>
        <v>small</v>
      </c>
      <c r="W2186" s="7" t="str">
        <f t="shared" si="312"/>
        <v>Small</v>
      </c>
      <c r="X2186" s="9" t="str">
        <f>LEFT(A2186,2)</f>
        <v>10</v>
      </c>
      <c r="Y2186" s="9" t="str">
        <f>RIGHT(A2186,3)</f>
        <v>275</v>
      </c>
      <c r="Z2186" s="9" t="str">
        <f t="shared" si="313"/>
        <v>cycles</v>
      </c>
      <c r="AA2186" s="9" t="str">
        <f t="shared" si="314"/>
        <v>ppe</v>
      </c>
    </row>
    <row r="2187" spans="1:27" x14ac:dyDescent="0.25">
      <c r="A2187">
        <v>10285</v>
      </c>
      <c r="B2187">
        <v>37</v>
      </c>
      <c r="C2187">
        <v>98.89</v>
      </c>
      <c r="D2187">
        <v>12</v>
      </c>
      <c r="E2187" s="1">
        <v>41919.030555555553</v>
      </c>
      <c r="F2187" s="1">
        <v>41920.793541666666</v>
      </c>
      <c r="G2187" t="s">
        <v>16</v>
      </c>
      <c r="H2187" t="s">
        <v>17</v>
      </c>
      <c r="I2187" t="s">
        <v>71</v>
      </c>
      <c r="J2187" t="s">
        <v>72</v>
      </c>
      <c r="K2187">
        <v>51247</v>
      </c>
      <c r="L2187" t="s">
        <v>20</v>
      </c>
      <c r="M2187" t="s">
        <v>21</v>
      </c>
      <c r="N2187" t="s">
        <v>73</v>
      </c>
      <c r="O2187" t="s">
        <v>74</v>
      </c>
      <c r="P2187" s="14" t="str">
        <f t="shared" si="306"/>
        <v>Marta Hernandez</v>
      </c>
      <c r="Q2187" s="14" t="str">
        <f t="shared" si="307"/>
        <v>Marta Hernandez</v>
      </c>
      <c r="R2187" t="s">
        <v>33</v>
      </c>
      <c r="S2187" s="7">
        <f t="shared" si="308"/>
        <v>6</v>
      </c>
      <c r="T2187" s="7" t="str">
        <f t="shared" si="309"/>
        <v>Medium</v>
      </c>
      <c r="U2187" s="7" t="str">
        <f t="shared" si="310"/>
        <v>MEDIUM</v>
      </c>
      <c r="V2187" s="7" t="str">
        <f t="shared" si="311"/>
        <v>medium</v>
      </c>
      <c r="W2187" s="7" t="str">
        <f t="shared" si="312"/>
        <v>Medium</v>
      </c>
      <c r="X2187" s="9" t="str">
        <f>LEFT(A2187,2)</f>
        <v>10</v>
      </c>
      <c r="Y2187" s="9" t="str">
        <f>RIGHT(A2187,3)</f>
        <v>285</v>
      </c>
      <c r="Z2187" s="9" t="str">
        <f t="shared" si="313"/>
        <v>cycles</v>
      </c>
      <c r="AA2187" s="9" t="str">
        <f t="shared" si="314"/>
        <v>ppe</v>
      </c>
    </row>
    <row r="2188" spans="1:27" x14ac:dyDescent="0.25">
      <c r="A2188">
        <v>10297</v>
      </c>
      <c r="B2188">
        <v>26</v>
      </c>
      <c r="C2188">
        <v>100</v>
      </c>
      <c r="D2188">
        <v>2</v>
      </c>
      <c r="E2188" s="1">
        <v>41803.036805555559</v>
      </c>
      <c r="F2188" s="1">
        <v>41803.739537037036</v>
      </c>
      <c r="G2188" t="s">
        <v>16</v>
      </c>
      <c r="H2188" t="s">
        <v>17</v>
      </c>
      <c r="I2188" t="s">
        <v>259</v>
      </c>
      <c r="K2188">
        <v>2</v>
      </c>
      <c r="L2188" t="s">
        <v>260</v>
      </c>
      <c r="M2188" t="s">
        <v>27</v>
      </c>
      <c r="N2188" t="s">
        <v>261</v>
      </c>
      <c r="O2188" t="s">
        <v>262</v>
      </c>
      <c r="P2188" s="14" t="str">
        <f t="shared" si="306"/>
        <v>Dean Cassidy</v>
      </c>
      <c r="Q2188" s="14" t="str">
        <f t="shared" si="307"/>
        <v>Dean Cassidy</v>
      </c>
      <c r="R2188" t="s">
        <v>24</v>
      </c>
      <c r="S2188" s="7">
        <f t="shared" si="308"/>
        <v>5</v>
      </c>
      <c r="T2188" s="7" t="str">
        <f t="shared" si="309"/>
        <v>Small</v>
      </c>
      <c r="U2188" s="7" t="str">
        <f t="shared" si="310"/>
        <v>SMALL</v>
      </c>
      <c r="V2188" s="7" t="str">
        <f t="shared" si="311"/>
        <v>small</v>
      </c>
      <c r="W2188" s="7" t="str">
        <f t="shared" si="312"/>
        <v>Small</v>
      </c>
      <c r="X2188" s="9" t="str">
        <f>LEFT(A2188,2)</f>
        <v>10</v>
      </c>
      <c r="Y2188" s="9" t="str">
        <f>RIGHT(A2188,3)</f>
        <v>297</v>
      </c>
      <c r="Z2188" s="9" t="str">
        <f t="shared" si="313"/>
        <v>cycles</v>
      </c>
      <c r="AA2188" s="9" t="str">
        <f t="shared" si="314"/>
        <v>ppe</v>
      </c>
    </row>
    <row r="2189" spans="1:27" x14ac:dyDescent="0.25">
      <c r="A2189">
        <v>10308</v>
      </c>
      <c r="B2189">
        <v>24</v>
      </c>
      <c r="C2189">
        <v>79.91</v>
      </c>
      <c r="D2189">
        <v>5</v>
      </c>
      <c r="E2189" s="1">
        <v>41463.997916666667</v>
      </c>
      <c r="F2189" s="1">
        <v>41465.345706018517</v>
      </c>
      <c r="G2189" t="s">
        <v>16</v>
      </c>
      <c r="H2189" t="s">
        <v>17</v>
      </c>
      <c r="I2189" t="s">
        <v>179</v>
      </c>
      <c r="J2189" t="s">
        <v>19</v>
      </c>
      <c r="K2189">
        <v>24067</v>
      </c>
      <c r="L2189" t="s">
        <v>20</v>
      </c>
      <c r="M2189" t="s">
        <v>21</v>
      </c>
      <c r="N2189" t="s">
        <v>60</v>
      </c>
      <c r="O2189" t="s">
        <v>138</v>
      </c>
      <c r="P2189" s="14" t="str">
        <f t="shared" si="306"/>
        <v>Steve Frick</v>
      </c>
      <c r="Q2189" s="14" t="str">
        <f t="shared" si="307"/>
        <v>Steve Frick</v>
      </c>
      <c r="R2189" t="s">
        <v>24</v>
      </c>
      <c r="S2189" s="7">
        <f t="shared" si="308"/>
        <v>5</v>
      </c>
      <c r="T2189" s="7" t="str">
        <f t="shared" si="309"/>
        <v>Small</v>
      </c>
      <c r="U2189" s="7" t="str">
        <f t="shared" si="310"/>
        <v>SMALL</v>
      </c>
      <c r="V2189" s="7" t="str">
        <f t="shared" si="311"/>
        <v>small</v>
      </c>
      <c r="W2189" s="7" t="str">
        <f t="shared" si="312"/>
        <v>Small</v>
      </c>
      <c r="X2189" s="9" t="str">
        <f>LEFT(A2189,2)</f>
        <v>10</v>
      </c>
      <c r="Y2189" s="9" t="str">
        <f>RIGHT(A2189,3)</f>
        <v>308</v>
      </c>
      <c r="Z2189" s="9" t="str">
        <f t="shared" si="313"/>
        <v>cycles</v>
      </c>
      <c r="AA2189" s="9" t="str">
        <f t="shared" si="314"/>
        <v>ppe</v>
      </c>
    </row>
    <row r="2190" spans="1:27" x14ac:dyDescent="0.25">
      <c r="A2190">
        <v>10318</v>
      </c>
      <c r="B2190">
        <v>47</v>
      </c>
      <c r="C2190">
        <v>100</v>
      </c>
      <c r="D2190">
        <v>7</v>
      </c>
      <c r="E2190" s="1">
        <v>42525.025000000001</v>
      </c>
      <c r="F2190" s="1">
        <v>42525.738229166665</v>
      </c>
      <c r="G2190" t="s">
        <v>16</v>
      </c>
      <c r="H2190" t="s">
        <v>17</v>
      </c>
      <c r="I2190" t="s">
        <v>82</v>
      </c>
      <c r="J2190" t="s">
        <v>83</v>
      </c>
      <c r="K2190">
        <v>70267</v>
      </c>
      <c r="L2190" t="s">
        <v>20</v>
      </c>
      <c r="M2190" t="s">
        <v>21</v>
      </c>
      <c r="N2190" t="s">
        <v>22</v>
      </c>
      <c r="O2190" t="s">
        <v>84</v>
      </c>
      <c r="P2190" s="14" t="str">
        <f t="shared" si="306"/>
        <v>Kyung Yu</v>
      </c>
      <c r="Q2190" s="14" t="str">
        <f t="shared" si="307"/>
        <v>Kyung Yu</v>
      </c>
      <c r="R2190" t="s">
        <v>33</v>
      </c>
      <c r="S2190" s="7">
        <f t="shared" si="308"/>
        <v>6</v>
      </c>
      <c r="T2190" s="7" t="str">
        <f t="shared" si="309"/>
        <v>Medium</v>
      </c>
      <c r="U2190" s="7" t="str">
        <f t="shared" si="310"/>
        <v>MEDIUM</v>
      </c>
      <c r="V2190" s="7" t="str">
        <f t="shared" si="311"/>
        <v>medium</v>
      </c>
      <c r="W2190" s="7" t="str">
        <f t="shared" si="312"/>
        <v>Medium</v>
      </c>
      <c r="X2190" s="9" t="str">
        <f>LEFT(A2190,2)</f>
        <v>10</v>
      </c>
      <c r="Y2190" s="9" t="str">
        <f>RIGHT(A2190,3)</f>
        <v>318</v>
      </c>
      <c r="Z2190" s="9" t="str">
        <f t="shared" si="313"/>
        <v>cycles</v>
      </c>
      <c r="AA2190" s="9" t="str">
        <f t="shared" si="314"/>
        <v>ppe</v>
      </c>
    </row>
    <row r="2191" spans="1:27" x14ac:dyDescent="0.25">
      <c r="A2191">
        <v>10329</v>
      </c>
      <c r="B2191">
        <v>45</v>
      </c>
      <c r="C2191">
        <v>63.91</v>
      </c>
      <c r="D2191">
        <v>11</v>
      </c>
      <c r="E2191" s="1">
        <v>41641.008333333331</v>
      </c>
      <c r="F2191" s="1">
        <v>41641.630729166667</v>
      </c>
      <c r="G2191" t="s">
        <v>16</v>
      </c>
      <c r="H2191" t="s">
        <v>17</v>
      </c>
      <c r="I2191" t="s">
        <v>18</v>
      </c>
      <c r="J2191" t="s">
        <v>19</v>
      </c>
      <c r="K2191">
        <v>10022</v>
      </c>
      <c r="L2191" t="s">
        <v>20</v>
      </c>
      <c r="M2191" t="s">
        <v>21</v>
      </c>
      <c r="N2191" t="s">
        <v>22</v>
      </c>
      <c r="O2191" t="s">
        <v>23</v>
      </c>
      <c r="P2191" s="14" t="str">
        <f t="shared" si="306"/>
        <v>Kwai Yu</v>
      </c>
      <c r="Q2191" s="14" t="str">
        <f t="shared" si="307"/>
        <v>Kwai Yu</v>
      </c>
      <c r="R2191" t="s">
        <v>24</v>
      </c>
      <c r="S2191" s="7">
        <f t="shared" si="308"/>
        <v>5</v>
      </c>
      <c r="T2191" s="7" t="str">
        <f t="shared" si="309"/>
        <v>Small</v>
      </c>
      <c r="U2191" s="7" t="str">
        <f t="shared" si="310"/>
        <v>SMALL</v>
      </c>
      <c r="V2191" s="7" t="str">
        <f t="shared" si="311"/>
        <v>small</v>
      </c>
      <c r="W2191" s="7" t="str">
        <f t="shared" si="312"/>
        <v>Small</v>
      </c>
      <c r="X2191" s="9" t="str">
        <f>LEFT(A2191,2)</f>
        <v>10</v>
      </c>
      <c r="Y2191" s="9" t="str">
        <f>RIGHT(A2191,3)</f>
        <v>329</v>
      </c>
      <c r="Z2191" s="9" t="str">
        <f t="shared" si="313"/>
        <v>cycles</v>
      </c>
      <c r="AA2191" s="9" t="str">
        <f t="shared" si="314"/>
        <v>ppe</v>
      </c>
    </row>
    <row r="2192" spans="1:27" x14ac:dyDescent="0.25">
      <c r="A2192">
        <v>10340</v>
      </c>
      <c r="B2192">
        <v>55</v>
      </c>
      <c r="C2192">
        <v>100</v>
      </c>
      <c r="D2192">
        <v>2</v>
      </c>
      <c r="E2192" s="1">
        <v>42020.044444444444</v>
      </c>
      <c r="F2192" s="1">
        <v>42020.293842592589</v>
      </c>
      <c r="G2192" t="s">
        <v>16</v>
      </c>
      <c r="H2192" t="s">
        <v>17</v>
      </c>
      <c r="I2192" t="s">
        <v>196</v>
      </c>
      <c r="K2192">
        <v>8022</v>
      </c>
      <c r="L2192" t="s">
        <v>104</v>
      </c>
      <c r="M2192" t="s">
        <v>27</v>
      </c>
      <c r="N2192" t="s">
        <v>197</v>
      </c>
      <c r="O2192" t="s">
        <v>198</v>
      </c>
      <c r="P2192" s="14" t="str">
        <f t="shared" si="306"/>
        <v>Eduardo Saavedra</v>
      </c>
      <c r="Q2192" s="14" t="str">
        <f t="shared" si="307"/>
        <v>Eduardo Saavedra</v>
      </c>
      <c r="R2192" t="s">
        <v>33</v>
      </c>
      <c r="S2192" s="7">
        <f t="shared" si="308"/>
        <v>6</v>
      </c>
      <c r="T2192" s="7" t="str">
        <f t="shared" si="309"/>
        <v>Medium</v>
      </c>
      <c r="U2192" s="7" t="str">
        <f t="shared" si="310"/>
        <v>MEDIUM</v>
      </c>
      <c r="V2192" s="7" t="str">
        <f t="shared" si="311"/>
        <v>medium</v>
      </c>
      <c r="W2192" s="7" t="str">
        <f t="shared" si="312"/>
        <v>Medium</v>
      </c>
      <c r="X2192" s="9" t="str">
        <f>LEFT(A2192,2)</f>
        <v>10</v>
      </c>
      <c r="Y2192" s="9" t="str">
        <f>RIGHT(A2192,3)</f>
        <v>340</v>
      </c>
      <c r="Z2192" s="9" t="str">
        <f t="shared" si="313"/>
        <v>cycles</v>
      </c>
      <c r="AA2192" s="9" t="str">
        <f t="shared" si="314"/>
        <v>ppe</v>
      </c>
    </row>
    <row r="2193" spans="1:27" x14ac:dyDescent="0.25">
      <c r="A2193">
        <v>10353</v>
      </c>
      <c r="B2193">
        <v>46</v>
      </c>
      <c r="C2193">
        <v>81.17</v>
      </c>
      <c r="D2193">
        <v>5</v>
      </c>
      <c r="E2193" s="1">
        <v>41601.049305555556</v>
      </c>
      <c r="F2193" s="1">
        <v>41603.643472222226</v>
      </c>
      <c r="G2193" t="s">
        <v>16</v>
      </c>
      <c r="H2193" t="s">
        <v>17</v>
      </c>
      <c r="I2193" t="s">
        <v>274</v>
      </c>
      <c r="J2193" t="s">
        <v>66</v>
      </c>
      <c r="K2193">
        <v>97561</v>
      </c>
      <c r="L2193" t="s">
        <v>20</v>
      </c>
      <c r="M2193" t="s">
        <v>21</v>
      </c>
      <c r="N2193" t="s">
        <v>297</v>
      </c>
      <c r="O2193" t="s">
        <v>298</v>
      </c>
      <c r="P2193" s="14" t="str">
        <f t="shared" si="306"/>
        <v>Dan Lewis</v>
      </c>
      <c r="Q2193" s="14" t="str">
        <f t="shared" si="307"/>
        <v>Dan Lewis</v>
      </c>
      <c r="R2193" t="s">
        <v>33</v>
      </c>
      <c r="S2193" s="7">
        <f t="shared" si="308"/>
        <v>6</v>
      </c>
      <c r="T2193" s="7" t="str">
        <f t="shared" si="309"/>
        <v>Medium</v>
      </c>
      <c r="U2193" s="7" t="str">
        <f t="shared" si="310"/>
        <v>MEDIUM</v>
      </c>
      <c r="V2193" s="7" t="str">
        <f t="shared" si="311"/>
        <v>medium</v>
      </c>
      <c r="W2193" s="7" t="str">
        <f t="shared" si="312"/>
        <v>Medium</v>
      </c>
      <c r="X2193" s="9" t="str">
        <f>LEFT(A2193,2)</f>
        <v>10</v>
      </c>
      <c r="Y2193" s="9" t="str">
        <f>RIGHT(A2193,3)</f>
        <v>353</v>
      </c>
      <c r="Z2193" s="9" t="str">
        <f t="shared" si="313"/>
        <v>cycles</v>
      </c>
      <c r="AA2193" s="9" t="str">
        <f t="shared" si="314"/>
        <v>ppe</v>
      </c>
    </row>
    <row r="2194" spans="1:27" x14ac:dyDescent="0.25">
      <c r="A2194">
        <v>10363</v>
      </c>
      <c r="B2194">
        <v>50</v>
      </c>
      <c r="C2194">
        <v>100</v>
      </c>
      <c r="D2194">
        <v>2</v>
      </c>
      <c r="E2194" s="1">
        <v>41199.010416666664</v>
      </c>
      <c r="F2194" s="1">
        <v>41201.788680555554</v>
      </c>
      <c r="G2194" t="s">
        <v>16</v>
      </c>
      <c r="H2194" t="s">
        <v>17</v>
      </c>
      <c r="I2194" t="s">
        <v>254</v>
      </c>
      <c r="K2194" t="s">
        <v>255</v>
      </c>
      <c r="L2194" t="s">
        <v>76</v>
      </c>
      <c r="M2194" t="s">
        <v>27</v>
      </c>
      <c r="N2194" t="s">
        <v>256</v>
      </c>
      <c r="O2194" t="s">
        <v>257</v>
      </c>
      <c r="P2194" s="14" t="str">
        <f t="shared" si="306"/>
        <v>Kalle Suominen</v>
      </c>
      <c r="Q2194" s="14" t="str">
        <f t="shared" si="307"/>
        <v>Kalle Suominen</v>
      </c>
      <c r="R2194" t="s">
        <v>33</v>
      </c>
      <c r="S2194" s="7">
        <f t="shared" si="308"/>
        <v>6</v>
      </c>
      <c r="T2194" s="7" t="str">
        <f t="shared" si="309"/>
        <v>Medium</v>
      </c>
      <c r="U2194" s="7" t="str">
        <f t="shared" si="310"/>
        <v>MEDIUM</v>
      </c>
      <c r="V2194" s="7" t="str">
        <f t="shared" si="311"/>
        <v>medium</v>
      </c>
      <c r="W2194" s="7" t="str">
        <f t="shared" si="312"/>
        <v>Medium</v>
      </c>
      <c r="X2194" s="9" t="str">
        <f>LEFT(A2194,2)</f>
        <v>10</v>
      </c>
      <c r="Y2194" s="9" t="str">
        <f>RIGHT(A2194,3)</f>
        <v>363</v>
      </c>
      <c r="Z2194" s="9" t="str">
        <f t="shared" si="313"/>
        <v>cycles</v>
      </c>
      <c r="AA2194" s="9" t="str">
        <f t="shared" si="314"/>
        <v>ppe</v>
      </c>
    </row>
    <row r="2195" spans="1:27" x14ac:dyDescent="0.25">
      <c r="A2195">
        <v>10375</v>
      </c>
      <c r="B2195">
        <v>37</v>
      </c>
      <c r="C2195">
        <v>100</v>
      </c>
      <c r="D2195">
        <v>3</v>
      </c>
      <c r="E2195" s="1">
        <v>41896.990972222222</v>
      </c>
      <c r="F2195" s="1">
        <v>41897.812361111108</v>
      </c>
      <c r="G2195" t="s">
        <v>16</v>
      </c>
      <c r="H2195" t="s">
        <v>17</v>
      </c>
      <c r="I2195" t="s">
        <v>68</v>
      </c>
      <c r="K2195">
        <v>44000</v>
      </c>
      <c r="L2195" t="s">
        <v>26</v>
      </c>
      <c r="M2195" t="s">
        <v>27</v>
      </c>
      <c r="N2195" t="s">
        <v>69</v>
      </c>
      <c r="O2195" t="s">
        <v>70</v>
      </c>
      <c r="P2195" s="14" t="str">
        <f t="shared" si="306"/>
        <v>Janine Labrune</v>
      </c>
      <c r="Q2195" s="14" t="str">
        <f t="shared" si="307"/>
        <v>Janine Labrune</v>
      </c>
      <c r="R2195" t="s">
        <v>33</v>
      </c>
      <c r="S2195" s="7">
        <f t="shared" si="308"/>
        <v>6</v>
      </c>
      <c r="T2195" s="7" t="str">
        <f t="shared" si="309"/>
        <v>Medium</v>
      </c>
      <c r="U2195" s="7" t="str">
        <f t="shared" si="310"/>
        <v>MEDIUM</v>
      </c>
      <c r="V2195" s="7" t="str">
        <f t="shared" si="311"/>
        <v>medium</v>
      </c>
      <c r="W2195" s="7" t="str">
        <f t="shared" si="312"/>
        <v>Medium</v>
      </c>
      <c r="X2195" s="9" t="str">
        <f>LEFT(A2195,2)</f>
        <v>10</v>
      </c>
      <c r="Y2195" s="9" t="str">
        <f>RIGHT(A2195,3)</f>
        <v>375</v>
      </c>
      <c r="Z2195" s="9" t="str">
        <f t="shared" si="313"/>
        <v>cycles</v>
      </c>
      <c r="AA2195" s="9" t="str">
        <f t="shared" si="314"/>
        <v>ppe</v>
      </c>
    </row>
    <row r="2196" spans="1:27" x14ac:dyDescent="0.25">
      <c r="A2196">
        <v>10387</v>
      </c>
      <c r="B2196">
        <v>44</v>
      </c>
      <c r="C2196">
        <v>94.9</v>
      </c>
      <c r="D2196">
        <v>1</v>
      </c>
      <c r="E2196" s="1">
        <v>41828.034722222219</v>
      </c>
      <c r="F2196" s="1">
        <v>41830.470821759256</v>
      </c>
      <c r="G2196" t="s">
        <v>16</v>
      </c>
      <c r="H2196" t="s">
        <v>17</v>
      </c>
      <c r="I2196" t="s">
        <v>115</v>
      </c>
      <c r="K2196">
        <v>79903</v>
      </c>
      <c r="L2196" t="s">
        <v>115</v>
      </c>
      <c r="M2196" t="s">
        <v>116</v>
      </c>
      <c r="N2196" t="s">
        <v>117</v>
      </c>
      <c r="O2196" t="s">
        <v>118</v>
      </c>
      <c r="P2196" s="14" t="str">
        <f t="shared" si="306"/>
        <v>Eric Natividad</v>
      </c>
      <c r="Q2196" s="14" t="str">
        <f t="shared" si="307"/>
        <v>Eric Natividad</v>
      </c>
      <c r="R2196" t="s">
        <v>33</v>
      </c>
      <c r="S2196" s="7">
        <f t="shared" si="308"/>
        <v>6</v>
      </c>
      <c r="T2196" s="7" t="str">
        <f t="shared" si="309"/>
        <v>Medium</v>
      </c>
      <c r="U2196" s="7" t="str">
        <f t="shared" si="310"/>
        <v>MEDIUM</v>
      </c>
      <c r="V2196" s="7" t="str">
        <f t="shared" si="311"/>
        <v>medium</v>
      </c>
      <c r="W2196" s="7" t="str">
        <f t="shared" si="312"/>
        <v>Medium</v>
      </c>
      <c r="X2196" s="9" t="str">
        <f>LEFT(A2196,2)</f>
        <v>10</v>
      </c>
      <c r="Y2196" s="9" t="str">
        <f>RIGHT(A2196,3)</f>
        <v>387</v>
      </c>
      <c r="Z2196" s="9" t="str">
        <f t="shared" si="313"/>
        <v>cycles</v>
      </c>
      <c r="AA2196" s="9" t="str">
        <f t="shared" si="314"/>
        <v>ppe</v>
      </c>
    </row>
    <row r="2197" spans="1:27" x14ac:dyDescent="0.25">
      <c r="A2197">
        <v>10401</v>
      </c>
      <c r="B2197">
        <v>49</v>
      </c>
      <c r="C2197">
        <v>100</v>
      </c>
      <c r="D2197">
        <v>1</v>
      </c>
      <c r="E2197" s="1">
        <v>42109.058333333334</v>
      </c>
      <c r="F2197" s="1">
        <v>42110.109756944446</v>
      </c>
      <c r="G2197" t="s">
        <v>222</v>
      </c>
      <c r="H2197" t="s">
        <v>17</v>
      </c>
      <c r="I2197" t="s">
        <v>62</v>
      </c>
      <c r="J2197" t="s">
        <v>63</v>
      </c>
      <c r="K2197">
        <v>94019</v>
      </c>
      <c r="L2197" t="s">
        <v>20</v>
      </c>
      <c r="M2197" t="s">
        <v>21</v>
      </c>
      <c r="N2197" t="s">
        <v>39</v>
      </c>
      <c r="O2197" t="s">
        <v>64</v>
      </c>
      <c r="P2197" s="14" t="str">
        <f t="shared" si="306"/>
        <v>William Brown</v>
      </c>
      <c r="Q2197" s="14" t="str">
        <f t="shared" si="307"/>
        <v>William Brown</v>
      </c>
      <c r="R2197" t="s">
        <v>33</v>
      </c>
      <c r="S2197" s="7">
        <f t="shared" si="308"/>
        <v>6</v>
      </c>
      <c r="T2197" s="7" t="str">
        <f t="shared" si="309"/>
        <v>Medium</v>
      </c>
      <c r="U2197" s="7" t="str">
        <f t="shared" si="310"/>
        <v>MEDIUM</v>
      </c>
      <c r="V2197" s="7" t="str">
        <f t="shared" si="311"/>
        <v>medium</v>
      </c>
      <c r="W2197" s="7" t="str">
        <f t="shared" si="312"/>
        <v>Medium</v>
      </c>
      <c r="X2197" s="9" t="str">
        <f>LEFT(A2197,2)</f>
        <v>10</v>
      </c>
      <c r="Y2197" s="9" t="str">
        <f>RIGHT(A2197,3)</f>
        <v>401</v>
      </c>
      <c r="Z2197" s="9" t="str">
        <f t="shared" si="313"/>
        <v>cycles</v>
      </c>
      <c r="AA2197" s="9" t="str">
        <f t="shared" si="314"/>
        <v>Hol</v>
      </c>
    </row>
    <row r="2198" spans="1:27" x14ac:dyDescent="0.25">
      <c r="A2198">
        <v>10416</v>
      </c>
      <c r="B2198">
        <v>45</v>
      </c>
      <c r="C2198">
        <v>100</v>
      </c>
      <c r="D2198">
        <v>2</v>
      </c>
      <c r="E2198" s="1">
        <v>41676.006249999999</v>
      </c>
      <c r="F2198" s="1">
        <v>41676.371620370373</v>
      </c>
      <c r="G2198" t="s">
        <v>16</v>
      </c>
      <c r="H2198" t="s">
        <v>17</v>
      </c>
      <c r="I2198" t="s">
        <v>247</v>
      </c>
      <c r="K2198">
        <v>42100</v>
      </c>
      <c r="L2198" t="s">
        <v>148</v>
      </c>
      <c r="M2198" t="s">
        <v>27</v>
      </c>
      <c r="N2198" t="s">
        <v>248</v>
      </c>
      <c r="O2198" t="s">
        <v>249</v>
      </c>
      <c r="P2198" s="14" t="str">
        <f t="shared" si="306"/>
        <v>Maurizio Moroni</v>
      </c>
      <c r="Q2198" s="14" t="str">
        <f t="shared" si="307"/>
        <v>Maurizio Moroni</v>
      </c>
      <c r="R2198" t="s">
        <v>33</v>
      </c>
      <c r="S2198" s="7">
        <f t="shared" si="308"/>
        <v>6</v>
      </c>
      <c r="T2198" s="7" t="str">
        <f t="shared" si="309"/>
        <v>Medium</v>
      </c>
      <c r="U2198" s="7" t="str">
        <f t="shared" si="310"/>
        <v>MEDIUM</v>
      </c>
      <c r="V2198" s="7" t="str">
        <f t="shared" si="311"/>
        <v>medium</v>
      </c>
      <c r="W2198" s="7" t="str">
        <f t="shared" si="312"/>
        <v>Medium</v>
      </c>
      <c r="X2198" s="9" t="str">
        <f>LEFT(A2198,2)</f>
        <v>10</v>
      </c>
      <c r="Y2198" s="9" t="str">
        <f>RIGHT(A2198,3)</f>
        <v>416</v>
      </c>
      <c r="Z2198" s="9" t="str">
        <f t="shared" si="313"/>
        <v>cycles</v>
      </c>
      <c r="AA2198" s="9" t="str">
        <f t="shared" si="314"/>
        <v>ppe</v>
      </c>
    </row>
    <row r="2199" spans="1:27" x14ac:dyDescent="0.25">
      <c r="A2199">
        <v>10108</v>
      </c>
      <c r="B2199">
        <v>27</v>
      </c>
      <c r="C2199">
        <v>43.45</v>
      </c>
      <c r="D2199">
        <v>13</v>
      </c>
      <c r="E2199" s="1">
        <v>41838.954861111109</v>
      </c>
      <c r="F2199" s="1">
        <v>41840.94363425926</v>
      </c>
      <c r="G2199" t="s">
        <v>16</v>
      </c>
      <c r="H2199" t="s">
        <v>17</v>
      </c>
      <c r="I2199" t="s">
        <v>232</v>
      </c>
      <c r="K2199" t="s">
        <v>233</v>
      </c>
      <c r="L2199" t="s">
        <v>234</v>
      </c>
      <c r="M2199" t="s">
        <v>116</v>
      </c>
      <c r="N2199" t="s">
        <v>235</v>
      </c>
      <c r="O2199" t="s">
        <v>236</v>
      </c>
      <c r="P2199" s="14" t="str">
        <f t="shared" si="306"/>
        <v>Arnold Cruz</v>
      </c>
      <c r="Q2199" s="14" t="str">
        <f t="shared" si="307"/>
        <v>Arnold Cruz</v>
      </c>
      <c r="R2199" t="s">
        <v>24</v>
      </c>
      <c r="S2199" s="7">
        <f t="shared" si="308"/>
        <v>5</v>
      </c>
      <c r="T2199" s="7" t="str">
        <f t="shared" si="309"/>
        <v>Small</v>
      </c>
      <c r="U2199" s="7" t="str">
        <f t="shared" si="310"/>
        <v>SMALL</v>
      </c>
      <c r="V2199" s="7" t="str">
        <f t="shared" si="311"/>
        <v>small</v>
      </c>
      <c r="W2199" s="7" t="str">
        <f t="shared" si="312"/>
        <v>Small</v>
      </c>
      <c r="X2199" s="9" t="str">
        <f>LEFT(A2199,2)</f>
        <v>10</v>
      </c>
      <c r="Y2199" s="9" t="str">
        <f>RIGHT(A2199,3)</f>
        <v>108</v>
      </c>
      <c r="Z2199" s="9" t="str">
        <f t="shared" si="313"/>
        <v>cycles</v>
      </c>
      <c r="AA2199" s="9" t="str">
        <f t="shared" si="314"/>
        <v>ppe</v>
      </c>
    </row>
    <row r="2200" spans="1:27" x14ac:dyDescent="0.25">
      <c r="A2200">
        <v>10122</v>
      </c>
      <c r="B2200">
        <v>31</v>
      </c>
      <c r="C2200">
        <v>44.66</v>
      </c>
      <c r="D2200">
        <v>17</v>
      </c>
      <c r="E2200" s="1">
        <v>42789</v>
      </c>
      <c r="F2200" s="1">
        <v>42789.427430555559</v>
      </c>
      <c r="G2200" t="s">
        <v>16</v>
      </c>
      <c r="H2200" t="s">
        <v>17</v>
      </c>
      <c r="I2200" t="s">
        <v>237</v>
      </c>
      <c r="K2200">
        <v>13008</v>
      </c>
      <c r="L2200" t="s">
        <v>26</v>
      </c>
      <c r="M2200" t="s">
        <v>27</v>
      </c>
      <c r="N2200" t="s">
        <v>238</v>
      </c>
      <c r="O2200" t="s">
        <v>239</v>
      </c>
      <c r="P2200" s="14" t="str">
        <f t="shared" si="306"/>
        <v>Laurence Lebihan</v>
      </c>
      <c r="Q2200" s="14" t="str">
        <f t="shared" si="307"/>
        <v>Laurence Lebihan</v>
      </c>
      <c r="R2200" t="s">
        <v>24</v>
      </c>
      <c r="S2200" s="7">
        <f t="shared" si="308"/>
        <v>5</v>
      </c>
      <c r="T2200" s="7" t="str">
        <f t="shared" si="309"/>
        <v>Small</v>
      </c>
      <c r="U2200" s="7" t="str">
        <f t="shared" si="310"/>
        <v>SMALL</v>
      </c>
      <c r="V2200" s="7" t="str">
        <f t="shared" si="311"/>
        <v>small</v>
      </c>
      <c r="W2200" s="7" t="str">
        <f t="shared" si="312"/>
        <v>Small</v>
      </c>
      <c r="X2200" s="9" t="str">
        <f>LEFT(A2200,2)</f>
        <v>10</v>
      </c>
      <c r="Y2200" s="9" t="str">
        <f>RIGHT(A2200,3)</f>
        <v>122</v>
      </c>
      <c r="Z2200" s="9" t="str">
        <f t="shared" si="313"/>
        <v>cycles</v>
      </c>
      <c r="AA2200" s="9" t="str">
        <f t="shared" si="314"/>
        <v>ppe</v>
      </c>
    </row>
    <row r="2201" spans="1:27" x14ac:dyDescent="0.25">
      <c r="A2201">
        <v>10135</v>
      </c>
      <c r="B2201">
        <v>33</v>
      </c>
      <c r="C2201">
        <v>40.229999999999997</v>
      </c>
      <c r="D2201">
        <v>14</v>
      </c>
      <c r="E2201" s="1">
        <v>41631.048611111109</v>
      </c>
      <c r="F2201" s="1">
        <v>41633.537604166668</v>
      </c>
      <c r="G2201" t="s">
        <v>16</v>
      </c>
      <c r="H2201" t="s">
        <v>17</v>
      </c>
      <c r="I2201" t="s">
        <v>156</v>
      </c>
      <c r="J2201" t="s">
        <v>35</v>
      </c>
      <c r="K2201">
        <v>97562</v>
      </c>
      <c r="L2201" t="s">
        <v>20</v>
      </c>
      <c r="M2201" t="s">
        <v>21</v>
      </c>
      <c r="N2201" t="s">
        <v>157</v>
      </c>
      <c r="O2201" t="s">
        <v>158</v>
      </c>
      <c r="P2201" s="14" t="str">
        <f t="shared" si="306"/>
        <v>Valarie Nelson</v>
      </c>
      <c r="Q2201" s="14" t="str">
        <f t="shared" si="307"/>
        <v>Valarie Nelson</v>
      </c>
      <c r="R2201" t="s">
        <v>24</v>
      </c>
      <c r="S2201" s="7">
        <f t="shared" si="308"/>
        <v>5</v>
      </c>
      <c r="T2201" s="7" t="str">
        <f t="shared" si="309"/>
        <v>Small</v>
      </c>
      <c r="U2201" s="7" t="str">
        <f t="shared" si="310"/>
        <v>SMALL</v>
      </c>
      <c r="V2201" s="7" t="str">
        <f t="shared" si="311"/>
        <v>small</v>
      </c>
      <c r="W2201" s="7" t="str">
        <f t="shared" si="312"/>
        <v>Small</v>
      </c>
      <c r="X2201" s="9" t="str">
        <f>LEFT(A2201,2)</f>
        <v>10</v>
      </c>
      <c r="Y2201" s="9" t="str">
        <f>RIGHT(A2201,3)</f>
        <v>135</v>
      </c>
      <c r="Z2201" s="9" t="str">
        <f t="shared" si="313"/>
        <v>cycles</v>
      </c>
      <c r="AA2201" s="9" t="str">
        <f t="shared" si="314"/>
        <v>ppe</v>
      </c>
    </row>
    <row r="2202" spans="1:27" x14ac:dyDescent="0.25">
      <c r="A2202">
        <v>10145</v>
      </c>
      <c r="B2202">
        <v>31</v>
      </c>
      <c r="C2202">
        <v>35.799999999999997</v>
      </c>
      <c r="D2202">
        <v>1</v>
      </c>
      <c r="E2202" s="1">
        <v>41577.984722222223</v>
      </c>
      <c r="F2202" s="1">
        <v>41580.249293981484</v>
      </c>
      <c r="G2202" t="s">
        <v>16</v>
      </c>
      <c r="H2202" t="s">
        <v>17</v>
      </c>
      <c r="I2202" t="s">
        <v>34</v>
      </c>
      <c r="J2202" t="s">
        <v>35</v>
      </c>
      <c r="K2202">
        <v>90003</v>
      </c>
      <c r="L2202" t="s">
        <v>20</v>
      </c>
      <c r="M2202" t="s">
        <v>21</v>
      </c>
      <c r="N2202" t="s">
        <v>36</v>
      </c>
      <c r="O2202" t="s">
        <v>37</v>
      </c>
      <c r="P2202" s="14" t="str">
        <f t="shared" si="306"/>
        <v>Julie Young</v>
      </c>
      <c r="Q2202" s="14" t="str">
        <f t="shared" si="307"/>
        <v>Julie Young</v>
      </c>
      <c r="R2202" t="s">
        <v>24</v>
      </c>
      <c r="S2202" s="7">
        <f t="shared" si="308"/>
        <v>5</v>
      </c>
      <c r="T2202" s="7" t="str">
        <f t="shared" si="309"/>
        <v>Small</v>
      </c>
      <c r="U2202" s="7" t="str">
        <f t="shared" si="310"/>
        <v>SMALL</v>
      </c>
      <c r="V2202" s="7" t="str">
        <f t="shared" si="311"/>
        <v>small</v>
      </c>
      <c r="W2202" s="7" t="str">
        <f t="shared" si="312"/>
        <v>Small</v>
      </c>
      <c r="X2202" s="9" t="str">
        <f>LEFT(A2202,2)</f>
        <v>10</v>
      </c>
      <c r="Y2202" s="9" t="str">
        <f>RIGHT(A2202,3)</f>
        <v>145</v>
      </c>
      <c r="Z2202" s="9" t="str">
        <f t="shared" si="313"/>
        <v>cycles</v>
      </c>
      <c r="AA2202" s="9" t="str">
        <f t="shared" si="314"/>
        <v>ppe</v>
      </c>
    </row>
    <row r="2203" spans="1:27" x14ac:dyDescent="0.25">
      <c r="A2203">
        <v>10159</v>
      </c>
      <c r="B2203">
        <v>35</v>
      </c>
      <c r="C2203">
        <v>35.4</v>
      </c>
      <c r="D2203">
        <v>9</v>
      </c>
      <c r="E2203" s="1">
        <v>41665.052083333336</v>
      </c>
      <c r="F2203" s="1">
        <v>41667.788877314815</v>
      </c>
      <c r="G2203" t="s">
        <v>16</v>
      </c>
      <c r="H2203" t="s">
        <v>17</v>
      </c>
      <c r="I2203" t="s">
        <v>38</v>
      </c>
      <c r="J2203" t="s">
        <v>35</v>
      </c>
      <c r="L2203" t="s">
        <v>20</v>
      </c>
      <c r="M2203" t="s">
        <v>21</v>
      </c>
      <c r="N2203" t="s">
        <v>39</v>
      </c>
      <c r="O2203" t="s">
        <v>37</v>
      </c>
      <c r="P2203" s="14" t="str">
        <f t="shared" si="306"/>
        <v>Julie Brown</v>
      </c>
      <c r="Q2203" s="14" t="str">
        <f t="shared" si="307"/>
        <v>Julie Brown</v>
      </c>
      <c r="R2203" t="s">
        <v>24</v>
      </c>
      <c r="S2203" s="7">
        <f t="shared" si="308"/>
        <v>5</v>
      </c>
      <c r="T2203" s="7" t="str">
        <f t="shared" si="309"/>
        <v>Small</v>
      </c>
      <c r="U2203" s="7" t="str">
        <f t="shared" si="310"/>
        <v>SMALL</v>
      </c>
      <c r="V2203" s="7" t="str">
        <f t="shared" si="311"/>
        <v>small</v>
      </c>
      <c r="W2203" s="7" t="str">
        <f t="shared" si="312"/>
        <v>Small</v>
      </c>
      <c r="X2203" s="9" t="str">
        <f>LEFT(A2203,2)</f>
        <v>10</v>
      </c>
      <c r="Y2203" s="9" t="str">
        <f>RIGHT(A2203,3)</f>
        <v>159</v>
      </c>
      <c r="Z2203" s="9" t="str">
        <f t="shared" si="313"/>
        <v>cycles</v>
      </c>
      <c r="AA2203" s="9" t="str">
        <f t="shared" si="314"/>
        <v>ppe</v>
      </c>
    </row>
    <row r="2204" spans="1:27" x14ac:dyDescent="0.25">
      <c r="A2204">
        <v>10169</v>
      </c>
      <c r="B2204">
        <v>26</v>
      </c>
      <c r="C2204">
        <v>39.83</v>
      </c>
      <c r="D2204">
        <v>9</v>
      </c>
      <c r="E2204" s="1">
        <v>41338.979861111111</v>
      </c>
      <c r="F2204" s="1">
        <v>41341.838900462964</v>
      </c>
      <c r="G2204" t="s">
        <v>16</v>
      </c>
      <c r="H2204" t="s">
        <v>17</v>
      </c>
      <c r="I2204" t="s">
        <v>163</v>
      </c>
      <c r="J2204" t="s">
        <v>91</v>
      </c>
      <c r="K2204">
        <v>2060</v>
      </c>
      <c r="L2204" t="s">
        <v>56</v>
      </c>
      <c r="M2204" t="s">
        <v>57</v>
      </c>
      <c r="N2204" t="s">
        <v>164</v>
      </c>
      <c r="O2204" t="s">
        <v>165</v>
      </c>
      <c r="P2204" s="14" t="str">
        <f t="shared" si="306"/>
        <v>Anna O'Hara</v>
      </c>
      <c r="Q2204" s="14" t="str">
        <f t="shared" si="307"/>
        <v>Anna O'Hara</v>
      </c>
      <c r="R2204" t="s">
        <v>24</v>
      </c>
      <c r="S2204" s="7">
        <f t="shared" si="308"/>
        <v>5</v>
      </c>
      <c r="T2204" s="7" t="str">
        <f t="shared" si="309"/>
        <v>Small</v>
      </c>
      <c r="U2204" s="7" t="str">
        <f t="shared" si="310"/>
        <v>SMALL</v>
      </c>
      <c r="V2204" s="7" t="str">
        <f t="shared" si="311"/>
        <v>small</v>
      </c>
      <c r="W2204" s="7" t="str">
        <f t="shared" si="312"/>
        <v>Small</v>
      </c>
      <c r="X2204" s="9" t="str">
        <f>LEFT(A2204,2)</f>
        <v>10</v>
      </c>
      <c r="Y2204" s="9" t="str">
        <f>RIGHT(A2204,3)</f>
        <v>169</v>
      </c>
      <c r="Z2204" s="9" t="str">
        <f t="shared" si="313"/>
        <v>cycles</v>
      </c>
      <c r="AA2204" s="9" t="str">
        <f t="shared" si="314"/>
        <v>ppe</v>
      </c>
    </row>
    <row r="2205" spans="1:27" x14ac:dyDescent="0.25">
      <c r="A2205">
        <v>10180</v>
      </c>
      <c r="B2205">
        <v>34</v>
      </c>
      <c r="C2205">
        <v>45.46</v>
      </c>
      <c r="D2205">
        <v>4</v>
      </c>
      <c r="E2205" s="1">
        <v>41765.03402777778</v>
      </c>
      <c r="F2205" s="1">
        <v>41766.219872685186</v>
      </c>
      <c r="G2205" t="s">
        <v>16</v>
      </c>
      <c r="H2205" t="s">
        <v>17</v>
      </c>
      <c r="I2205" t="s">
        <v>43</v>
      </c>
      <c r="K2205">
        <v>59000</v>
      </c>
      <c r="L2205" t="s">
        <v>26</v>
      </c>
      <c r="M2205" t="s">
        <v>27</v>
      </c>
      <c r="N2205" t="s">
        <v>44</v>
      </c>
      <c r="O2205" t="s">
        <v>45</v>
      </c>
      <c r="P2205" s="14" t="str">
        <f t="shared" si="306"/>
        <v>Martine Rance</v>
      </c>
      <c r="Q2205" s="14" t="str">
        <f t="shared" si="307"/>
        <v>Martine Rance</v>
      </c>
      <c r="R2205" t="s">
        <v>24</v>
      </c>
      <c r="S2205" s="7">
        <f t="shared" si="308"/>
        <v>5</v>
      </c>
      <c r="T2205" s="7" t="str">
        <f t="shared" si="309"/>
        <v>Small</v>
      </c>
      <c r="U2205" s="7" t="str">
        <f t="shared" si="310"/>
        <v>SMALL</v>
      </c>
      <c r="V2205" s="7" t="str">
        <f t="shared" si="311"/>
        <v>small</v>
      </c>
      <c r="W2205" s="7" t="str">
        <f t="shared" si="312"/>
        <v>Small</v>
      </c>
      <c r="X2205" s="9" t="str">
        <f>LEFT(A2205,2)</f>
        <v>10</v>
      </c>
      <c r="Y2205" s="9" t="str">
        <f>RIGHT(A2205,3)</f>
        <v>180</v>
      </c>
      <c r="Z2205" s="9" t="str">
        <f t="shared" si="313"/>
        <v>cycles</v>
      </c>
      <c r="AA2205" s="9" t="str">
        <f t="shared" si="314"/>
        <v>ppe</v>
      </c>
    </row>
    <row r="2206" spans="1:27" x14ac:dyDescent="0.25">
      <c r="A2206">
        <v>10190</v>
      </c>
      <c r="B2206">
        <v>46</v>
      </c>
      <c r="C2206">
        <v>32.99</v>
      </c>
      <c r="D2206">
        <v>1</v>
      </c>
      <c r="E2206" s="1">
        <v>41869.056250000001</v>
      </c>
      <c r="F2206" s="1">
        <v>41871.266516203701</v>
      </c>
      <c r="G2206" t="s">
        <v>16</v>
      </c>
      <c r="H2206" t="s">
        <v>17</v>
      </c>
      <c r="I2206" t="s">
        <v>103</v>
      </c>
      <c r="K2206">
        <v>28034</v>
      </c>
      <c r="L2206" t="s">
        <v>104</v>
      </c>
      <c r="M2206" t="s">
        <v>27</v>
      </c>
      <c r="N2206" t="s">
        <v>105</v>
      </c>
      <c r="O2206" t="s">
        <v>106</v>
      </c>
      <c r="P2206" s="14" t="str">
        <f t="shared" si="306"/>
        <v>Diego Freyre</v>
      </c>
      <c r="Q2206" s="14" t="str">
        <f t="shared" si="307"/>
        <v>Diego Freyre</v>
      </c>
      <c r="R2206" t="s">
        <v>24</v>
      </c>
      <c r="S2206" s="7">
        <f t="shared" si="308"/>
        <v>5</v>
      </c>
      <c r="T2206" s="7" t="str">
        <f t="shared" si="309"/>
        <v>Small</v>
      </c>
      <c r="U2206" s="7" t="str">
        <f t="shared" si="310"/>
        <v>SMALL</v>
      </c>
      <c r="V2206" s="7" t="str">
        <f t="shared" si="311"/>
        <v>small</v>
      </c>
      <c r="W2206" s="7" t="str">
        <f t="shared" si="312"/>
        <v>Small</v>
      </c>
      <c r="X2206" s="9" t="str">
        <f>LEFT(A2206,2)</f>
        <v>10</v>
      </c>
      <c r="Y2206" s="9" t="str">
        <f>RIGHT(A2206,3)</f>
        <v>190</v>
      </c>
      <c r="Z2206" s="9" t="str">
        <f t="shared" si="313"/>
        <v>cycles</v>
      </c>
      <c r="AA2206" s="9" t="str">
        <f t="shared" si="314"/>
        <v>ppe</v>
      </c>
    </row>
    <row r="2207" spans="1:27" x14ac:dyDescent="0.25">
      <c r="A2207">
        <v>10211</v>
      </c>
      <c r="B2207">
        <v>41</v>
      </c>
      <c r="C2207">
        <v>42.24</v>
      </c>
      <c r="D2207">
        <v>9</v>
      </c>
      <c r="E2207" s="1">
        <v>41573.083333333336</v>
      </c>
      <c r="F2207" s="1">
        <v>41575.849317129629</v>
      </c>
      <c r="G2207" t="s">
        <v>16</v>
      </c>
      <c r="H2207" t="s">
        <v>17</v>
      </c>
      <c r="I2207" t="s">
        <v>30</v>
      </c>
      <c r="K2207">
        <v>75016</v>
      </c>
      <c r="L2207" t="s">
        <v>26</v>
      </c>
      <c r="M2207" t="s">
        <v>27</v>
      </c>
      <c r="N2207" t="s">
        <v>52</v>
      </c>
      <c r="O2207" t="s">
        <v>53</v>
      </c>
      <c r="P2207" s="14" t="str">
        <f t="shared" si="306"/>
        <v>Dominique Perrier</v>
      </c>
      <c r="Q2207" s="14" t="str">
        <f t="shared" si="307"/>
        <v>Dominique Perrier</v>
      </c>
      <c r="R2207" t="s">
        <v>24</v>
      </c>
      <c r="S2207" s="7">
        <f t="shared" si="308"/>
        <v>5</v>
      </c>
      <c r="T2207" s="7" t="str">
        <f t="shared" si="309"/>
        <v>Small</v>
      </c>
      <c r="U2207" s="7" t="str">
        <f t="shared" si="310"/>
        <v>SMALL</v>
      </c>
      <c r="V2207" s="7" t="str">
        <f t="shared" si="311"/>
        <v>small</v>
      </c>
      <c r="W2207" s="7" t="str">
        <f t="shared" si="312"/>
        <v>Small</v>
      </c>
      <c r="X2207" s="9" t="str">
        <f>LEFT(A2207,2)</f>
        <v>10</v>
      </c>
      <c r="Y2207" s="9" t="str">
        <f>RIGHT(A2207,3)</f>
        <v>211</v>
      </c>
      <c r="Z2207" s="9" t="str">
        <f t="shared" si="313"/>
        <v>cycles</v>
      </c>
      <c r="AA2207" s="9" t="str">
        <f t="shared" si="314"/>
        <v>ppe</v>
      </c>
    </row>
    <row r="2208" spans="1:27" x14ac:dyDescent="0.25">
      <c r="A2208">
        <v>10224</v>
      </c>
      <c r="B2208">
        <v>43</v>
      </c>
      <c r="C2208">
        <v>39.43</v>
      </c>
      <c r="D2208">
        <v>2</v>
      </c>
      <c r="E2208" s="1">
        <v>42155.073611111111</v>
      </c>
      <c r="F2208" s="1">
        <v>42156.934062499997</v>
      </c>
      <c r="G2208" t="s">
        <v>16</v>
      </c>
      <c r="H2208" t="s">
        <v>17</v>
      </c>
      <c r="I2208" t="s">
        <v>43</v>
      </c>
      <c r="K2208">
        <v>59000</v>
      </c>
      <c r="L2208" t="s">
        <v>26</v>
      </c>
      <c r="M2208" t="s">
        <v>27</v>
      </c>
      <c r="N2208" t="s">
        <v>44</v>
      </c>
      <c r="O2208" t="s">
        <v>45</v>
      </c>
      <c r="P2208" s="14" t="str">
        <f t="shared" si="306"/>
        <v>Martine Rance</v>
      </c>
      <c r="Q2208" s="14" t="str">
        <f t="shared" si="307"/>
        <v>Martine Rance</v>
      </c>
      <c r="R2208" t="s">
        <v>24</v>
      </c>
      <c r="S2208" s="7">
        <f t="shared" si="308"/>
        <v>5</v>
      </c>
      <c r="T2208" s="7" t="str">
        <f t="shared" si="309"/>
        <v>Small</v>
      </c>
      <c r="U2208" s="7" t="str">
        <f t="shared" si="310"/>
        <v>SMALL</v>
      </c>
      <c r="V2208" s="7" t="str">
        <f t="shared" si="311"/>
        <v>small</v>
      </c>
      <c r="W2208" s="7" t="str">
        <f t="shared" si="312"/>
        <v>Small</v>
      </c>
      <c r="X2208" s="9" t="str">
        <f>LEFT(A2208,2)</f>
        <v>10</v>
      </c>
      <c r="Y2208" s="9" t="str">
        <f>RIGHT(A2208,3)</f>
        <v>224</v>
      </c>
      <c r="Z2208" s="9" t="str">
        <f t="shared" si="313"/>
        <v>cycles</v>
      </c>
      <c r="AA2208" s="9" t="str">
        <f t="shared" si="314"/>
        <v>ppe</v>
      </c>
    </row>
    <row r="2209" spans="1:27" x14ac:dyDescent="0.25">
      <c r="A2209">
        <v>10237</v>
      </c>
      <c r="B2209">
        <v>26</v>
      </c>
      <c r="C2209">
        <v>40.229999999999997</v>
      </c>
      <c r="D2209">
        <v>2</v>
      </c>
      <c r="E2209" s="1">
        <v>41877.043749999997</v>
      </c>
      <c r="F2209" s="1">
        <v>41879.710810185185</v>
      </c>
      <c r="G2209" t="s">
        <v>16</v>
      </c>
      <c r="H2209" t="s">
        <v>17</v>
      </c>
      <c r="I2209" t="s">
        <v>18</v>
      </c>
      <c r="J2209" t="s">
        <v>19</v>
      </c>
      <c r="K2209">
        <v>10022</v>
      </c>
      <c r="L2209" t="s">
        <v>20</v>
      </c>
      <c r="M2209" t="s">
        <v>21</v>
      </c>
      <c r="N2209" t="s">
        <v>60</v>
      </c>
      <c r="O2209" t="s">
        <v>61</v>
      </c>
      <c r="P2209" s="14" t="str">
        <f t="shared" si="306"/>
        <v>Michael Frick</v>
      </c>
      <c r="Q2209" s="14" t="str">
        <f t="shared" si="307"/>
        <v>Michael Frick</v>
      </c>
      <c r="R2209" t="s">
        <v>24</v>
      </c>
      <c r="S2209" s="7">
        <f t="shared" si="308"/>
        <v>5</v>
      </c>
      <c r="T2209" s="7" t="str">
        <f t="shared" si="309"/>
        <v>Small</v>
      </c>
      <c r="U2209" s="7" t="str">
        <f t="shared" si="310"/>
        <v>SMALL</v>
      </c>
      <c r="V2209" s="7" t="str">
        <f t="shared" si="311"/>
        <v>small</v>
      </c>
      <c r="W2209" s="7" t="str">
        <f t="shared" si="312"/>
        <v>Small</v>
      </c>
      <c r="X2209" s="9" t="str">
        <f>LEFT(A2209,2)</f>
        <v>10</v>
      </c>
      <c r="Y2209" s="9" t="str">
        <f>RIGHT(A2209,3)</f>
        <v>237</v>
      </c>
      <c r="Z2209" s="9" t="str">
        <f t="shared" si="313"/>
        <v>cycles</v>
      </c>
      <c r="AA2209" s="9" t="str">
        <f t="shared" si="314"/>
        <v>ppe</v>
      </c>
    </row>
    <row r="2210" spans="1:27" x14ac:dyDescent="0.25">
      <c r="A2210">
        <v>10252</v>
      </c>
      <c r="B2210">
        <v>36</v>
      </c>
      <c r="C2210">
        <v>48.28</v>
      </c>
      <c r="D2210">
        <v>6</v>
      </c>
      <c r="E2210" s="1">
        <v>41733.054861111108</v>
      </c>
      <c r="F2210" s="1">
        <v>41733.387777777774</v>
      </c>
      <c r="G2210" t="s">
        <v>16</v>
      </c>
      <c r="H2210" t="s">
        <v>17</v>
      </c>
      <c r="I2210" t="s">
        <v>30</v>
      </c>
      <c r="K2210">
        <v>75016</v>
      </c>
      <c r="L2210" t="s">
        <v>26</v>
      </c>
      <c r="M2210" t="s">
        <v>27</v>
      </c>
      <c r="N2210" t="s">
        <v>52</v>
      </c>
      <c r="O2210" t="s">
        <v>53</v>
      </c>
      <c r="P2210" s="14" t="str">
        <f t="shared" si="306"/>
        <v>Dominique Perrier</v>
      </c>
      <c r="Q2210" s="14" t="str">
        <f t="shared" si="307"/>
        <v>Dominique Perrier</v>
      </c>
      <c r="R2210" t="s">
        <v>24</v>
      </c>
      <c r="S2210" s="7">
        <f t="shared" si="308"/>
        <v>5</v>
      </c>
      <c r="T2210" s="7" t="str">
        <f t="shared" si="309"/>
        <v>Small</v>
      </c>
      <c r="U2210" s="7" t="str">
        <f t="shared" si="310"/>
        <v>SMALL</v>
      </c>
      <c r="V2210" s="7" t="str">
        <f t="shared" si="311"/>
        <v>small</v>
      </c>
      <c r="W2210" s="7" t="str">
        <f t="shared" si="312"/>
        <v>Small</v>
      </c>
      <c r="X2210" s="9" t="str">
        <f>LEFT(A2210,2)</f>
        <v>10</v>
      </c>
      <c r="Y2210" s="9" t="str">
        <f>RIGHT(A2210,3)</f>
        <v>252</v>
      </c>
      <c r="Z2210" s="9" t="str">
        <f t="shared" si="313"/>
        <v>cycles</v>
      </c>
      <c r="AA2210" s="9" t="str">
        <f t="shared" si="314"/>
        <v>ppe</v>
      </c>
    </row>
    <row r="2211" spans="1:27" x14ac:dyDescent="0.25">
      <c r="A2211">
        <v>10264</v>
      </c>
      <c r="B2211">
        <v>20</v>
      </c>
      <c r="C2211">
        <v>32.590000000000003</v>
      </c>
      <c r="D2211">
        <v>4</v>
      </c>
      <c r="E2211" s="1">
        <v>41167.009027777778</v>
      </c>
      <c r="F2211" s="1">
        <v>41168.16710648148</v>
      </c>
      <c r="G2211" t="s">
        <v>16</v>
      </c>
      <c r="H2211" t="s">
        <v>17</v>
      </c>
      <c r="I2211" t="s">
        <v>210</v>
      </c>
      <c r="J2211" t="s">
        <v>72</v>
      </c>
      <c r="K2211">
        <v>51003</v>
      </c>
      <c r="L2211" t="s">
        <v>20</v>
      </c>
      <c r="M2211" t="s">
        <v>21</v>
      </c>
      <c r="N2211" t="s">
        <v>211</v>
      </c>
      <c r="O2211" t="s">
        <v>42</v>
      </c>
      <c r="P2211" s="14" t="str">
        <f t="shared" si="306"/>
        <v>Juri Yoshido</v>
      </c>
      <c r="Q2211" s="14" t="str">
        <f t="shared" si="307"/>
        <v>Juri Yoshido</v>
      </c>
      <c r="R2211" t="s">
        <v>24</v>
      </c>
      <c r="S2211" s="7">
        <f t="shared" si="308"/>
        <v>5</v>
      </c>
      <c r="T2211" s="7" t="str">
        <f t="shared" si="309"/>
        <v>Small</v>
      </c>
      <c r="U2211" s="7" t="str">
        <f t="shared" si="310"/>
        <v>SMALL</v>
      </c>
      <c r="V2211" s="7" t="str">
        <f t="shared" si="311"/>
        <v>small</v>
      </c>
      <c r="W2211" s="7" t="str">
        <f t="shared" si="312"/>
        <v>Small</v>
      </c>
      <c r="X2211" s="9" t="str">
        <f>LEFT(A2211,2)</f>
        <v>10</v>
      </c>
      <c r="Y2211" s="9" t="str">
        <f>RIGHT(A2211,3)</f>
        <v>264</v>
      </c>
      <c r="Z2211" s="9" t="str">
        <f t="shared" si="313"/>
        <v>cycles</v>
      </c>
      <c r="AA2211" s="9" t="str">
        <f t="shared" si="314"/>
        <v>ppe</v>
      </c>
    </row>
    <row r="2212" spans="1:27" x14ac:dyDescent="0.25">
      <c r="A2212">
        <v>10276</v>
      </c>
      <c r="B2212">
        <v>27</v>
      </c>
      <c r="C2212">
        <v>36.61</v>
      </c>
      <c r="D2212">
        <v>10</v>
      </c>
      <c r="E2212" s="1">
        <v>41938.088194444441</v>
      </c>
      <c r="F2212" s="1">
        <v>41940.490671296298</v>
      </c>
      <c r="G2212" t="s">
        <v>16</v>
      </c>
      <c r="H2212" t="s">
        <v>17</v>
      </c>
      <c r="I2212" t="s">
        <v>161</v>
      </c>
      <c r="J2212" t="s">
        <v>72</v>
      </c>
      <c r="K2212">
        <v>58339</v>
      </c>
      <c r="L2212" t="s">
        <v>20</v>
      </c>
      <c r="M2212" t="s">
        <v>21</v>
      </c>
      <c r="N2212" t="s">
        <v>250</v>
      </c>
      <c r="O2212" t="s">
        <v>251</v>
      </c>
      <c r="P2212" s="14" t="str">
        <f t="shared" si="306"/>
        <v>Miguel Barajas</v>
      </c>
      <c r="Q2212" s="14" t="str">
        <f t="shared" si="307"/>
        <v>Miguel Barajas</v>
      </c>
      <c r="R2212" t="s">
        <v>24</v>
      </c>
      <c r="S2212" s="7">
        <f t="shared" si="308"/>
        <v>5</v>
      </c>
      <c r="T2212" s="7" t="str">
        <f t="shared" si="309"/>
        <v>Small</v>
      </c>
      <c r="U2212" s="7" t="str">
        <f t="shared" si="310"/>
        <v>SMALL</v>
      </c>
      <c r="V2212" s="7" t="str">
        <f t="shared" si="311"/>
        <v>small</v>
      </c>
      <c r="W2212" s="7" t="str">
        <f t="shared" si="312"/>
        <v>Small</v>
      </c>
      <c r="X2212" s="9" t="str">
        <f>LEFT(A2212,2)</f>
        <v>10</v>
      </c>
      <c r="Y2212" s="9" t="str">
        <f>RIGHT(A2212,3)</f>
        <v>276</v>
      </c>
      <c r="Z2212" s="9" t="str">
        <f t="shared" si="313"/>
        <v>cycles</v>
      </c>
      <c r="AA2212" s="9" t="str">
        <f t="shared" si="314"/>
        <v>ppe</v>
      </c>
    </row>
    <row r="2213" spans="1:27" x14ac:dyDescent="0.25">
      <c r="A2213">
        <v>10285</v>
      </c>
      <c r="B2213">
        <v>37</v>
      </c>
      <c r="C2213">
        <v>41.03</v>
      </c>
      <c r="D2213">
        <v>1</v>
      </c>
      <c r="E2213" s="1">
        <v>41553.073611111111</v>
      </c>
      <c r="F2213" s="1">
        <v>41553.458124999997</v>
      </c>
      <c r="G2213" t="s">
        <v>16</v>
      </c>
      <c r="H2213" t="s">
        <v>17</v>
      </c>
      <c r="I2213" t="s">
        <v>71</v>
      </c>
      <c r="J2213" t="s">
        <v>72</v>
      </c>
      <c r="K2213">
        <v>51247</v>
      </c>
      <c r="L2213" t="s">
        <v>20</v>
      </c>
      <c r="M2213" t="s">
        <v>21</v>
      </c>
      <c r="N2213" t="s">
        <v>73</v>
      </c>
      <c r="O2213" t="s">
        <v>74</v>
      </c>
      <c r="P2213" s="14" t="str">
        <f t="shared" si="306"/>
        <v>Marta Hernandez</v>
      </c>
      <c r="Q2213" s="14" t="str">
        <f t="shared" si="307"/>
        <v>Marta Hernandez</v>
      </c>
      <c r="R2213" t="s">
        <v>24</v>
      </c>
      <c r="S2213" s="7">
        <f t="shared" si="308"/>
        <v>5</v>
      </c>
      <c r="T2213" s="7" t="str">
        <f t="shared" si="309"/>
        <v>Small</v>
      </c>
      <c r="U2213" s="7" t="str">
        <f t="shared" si="310"/>
        <v>SMALL</v>
      </c>
      <c r="V2213" s="7" t="str">
        <f t="shared" si="311"/>
        <v>small</v>
      </c>
      <c r="W2213" s="7" t="str">
        <f t="shared" si="312"/>
        <v>Small</v>
      </c>
      <c r="X2213" s="9" t="str">
        <f>LEFT(A2213,2)</f>
        <v>10</v>
      </c>
      <c r="Y2213" s="9" t="str">
        <f>RIGHT(A2213,3)</f>
        <v>285</v>
      </c>
      <c r="Z2213" s="9" t="str">
        <f t="shared" si="313"/>
        <v>cycles</v>
      </c>
      <c r="AA2213" s="9" t="str">
        <f t="shared" si="314"/>
        <v>ppe</v>
      </c>
    </row>
    <row r="2214" spans="1:27" x14ac:dyDescent="0.25">
      <c r="A2214">
        <v>10299</v>
      </c>
      <c r="B2214">
        <v>24</v>
      </c>
      <c r="C2214">
        <v>42.24</v>
      </c>
      <c r="D2214">
        <v>4</v>
      </c>
      <c r="E2214" s="1">
        <v>41147.015277777777</v>
      </c>
      <c r="F2214" s="1">
        <v>41149.259745370371</v>
      </c>
      <c r="G2214" t="s">
        <v>16</v>
      </c>
      <c r="H2214" t="s">
        <v>17</v>
      </c>
      <c r="I2214" t="s">
        <v>75</v>
      </c>
      <c r="K2214">
        <v>21240</v>
      </c>
      <c r="L2214" t="s">
        <v>76</v>
      </c>
      <c r="M2214" t="s">
        <v>27</v>
      </c>
      <c r="N2214" t="s">
        <v>77</v>
      </c>
      <c r="O2214" t="s">
        <v>78</v>
      </c>
      <c r="P2214" s="14" t="str">
        <f t="shared" si="306"/>
        <v>Matti Karttunen</v>
      </c>
      <c r="Q2214" s="14" t="str">
        <f t="shared" si="307"/>
        <v>Matti Karttunen</v>
      </c>
      <c r="R2214" t="s">
        <v>24</v>
      </c>
      <c r="S2214" s="7">
        <f t="shared" si="308"/>
        <v>5</v>
      </c>
      <c r="T2214" s="7" t="str">
        <f t="shared" si="309"/>
        <v>Small</v>
      </c>
      <c r="U2214" s="7" t="str">
        <f t="shared" si="310"/>
        <v>SMALL</v>
      </c>
      <c r="V2214" s="7" t="str">
        <f t="shared" si="311"/>
        <v>small</v>
      </c>
      <c r="W2214" s="7" t="str">
        <f t="shared" si="312"/>
        <v>Small</v>
      </c>
      <c r="X2214" s="9" t="str">
        <f>LEFT(A2214,2)</f>
        <v>10</v>
      </c>
      <c r="Y2214" s="9" t="str">
        <f>RIGHT(A2214,3)</f>
        <v>299</v>
      </c>
      <c r="Z2214" s="9" t="str">
        <f t="shared" si="313"/>
        <v>cycles</v>
      </c>
      <c r="AA2214" s="9" t="str">
        <f t="shared" si="314"/>
        <v>ppe</v>
      </c>
    </row>
    <row r="2215" spans="1:27" x14ac:dyDescent="0.25">
      <c r="A2215">
        <v>10310</v>
      </c>
      <c r="B2215">
        <v>36</v>
      </c>
      <c r="C2215">
        <v>43.05</v>
      </c>
      <c r="D2215">
        <v>17</v>
      </c>
      <c r="E2215" s="1">
        <v>42955.972222222219</v>
      </c>
      <c r="F2215" s="1">
        <v>42957.462546296294</v>
      </c>
      <c r="G2215" t="s">
        <v>16</v>
      </c>
      <c r="H2215" t="s">
        <v>17</v>
      </c>
      <c r="I2215" t="s">
        <v>240</v>
      </c>
      <c r="K2215">
        <v>50739</v>
      </c>
      <c r="L2215" t="s">
        <v>241</v>
      </c>
      <c r="M2215" t="s">
        <v>27</v>
      </c>
      <c r="N2215" t="s">
        <v>242</v>
      </c>
      <c r="O2215" t="s">
        <v>243</v>
      </c>
      <c r="P2215" s="14" t="str">
        <f t="shared" si="306"/>
        <v>Henriette Pfalzheim</v>
      </c>
      <c r="Q2215" s="14" t="str">
        <f t="shared" si="307"/>
        <v>Henriette Pfalzheim</v>
      </c>
      <c r="R2215" t="s">
        <v>24</v>
      </c>
      <c r="S2215" s="7">
        <f t="shared" si="308"/>
        <v>5</v>
      </c>
      <c r="T2215" s="7" t="str">
        <f t="shared" si="309"/>
        <v>Small</v>
      </c>
      <c r="U2215" s="7" t="str">
        <f t="shared" si="310"/>
        <v>SMALL</v>
      </c>
      <c r="V2215" s="7" t="str">
        <f t="shared" si="311"/>
        <v>small</v>
      </c>
      <c r="W2215" s="7" t="str">
        <f t="shared" si="312"/>
        <v>Small</v>
      </c>
      <c r="X2215" s="9" t="str">
        <f>LEFT(A2215,2)</f>
        <v>10</v>
      </c>
      <c r="Y2215" s="9" t="str">
        <f>RIGHT(A2215,3)</f>
        <v>310</v>
      </c>
      <c r="Z2215" s="9" t="str">
        <f t="shared" si="313"/>
        <v>cycles</v>
      </c>
      <c r="AA2215" s="9" t="str">
        <f t="shared" si="314"/>
        <v>ppe</v>
      </c>
    </row>
    <row r="2216" spans="1:27" x14ac:dyDescent="0.25">
      <c r="A2216">
        <v>10319</v>
      </c>
      <c r="B2216">
        <v>29</v>
      </c>
      <c r="C2216">
        <v>38.22</v>
      </c>
      <c r="D2216">
        <v>5</v>
      </c>
      <c r="E2216" s="1">
        <v>41022.067361111112</v>
      </c>
      <c r="F2216" s="1">
        <v>41022.342789351853</v>
      </c>
      <c r="G2216" t="s">
        <v>16</v>
      </c>
      <c r="H2216" t="s">
        <v>17</v>
      </c>
      <c r="I2216" t="s">
        <v>18</v>
      </c>
      <c r="J2216" t="s">
        <v>19</v>
      </c>
      <c r="K2216">
        <v>10022</v>
      </c>
      <c r="L2216" t="s">
        <v>20</v>
      </c>
      <c r="M2216" t="s">
        <v>21</v>
      </c>
      <c r="N2216" t="s">
        <v>272</v>
      </c>
      <c r="O2216" t="s">
        <v>273</v>
      </c>
      <c r="P2216" s="14" t="str">
        <f t="shared" si="306"/>
        <v>Kee Kuo</v>
      </c>
      <c r="Q2216" s="14" t="str">
        <f t="shared" si="307"/>
        <v>Kee Kuo</v>
      </c>
      <c r="R2216" t="s">
        <v>24</v>
      </c>
      <c r="S2216" s="7">
        <f t="shared" si="308"/>
        <v>5</v>
      </c>
      <c r="T2216" s="7" t="str">
        <f t="shared" si="309"/>
        <v>Small</v>
      </c>
      <c r="U2216" s="7" t="str">
        <f t="shared" si="310"/>
        <v>SMALL</v>
      </c>
      <c r="V2216" s="7" t="str">
        <f t="shared" si="311"/>
        <v>small</v>
      </c>
      <c r="W2216" s="7" t="str">
        <f t="shared" si="312"/>
        <v>Small</v>
      </c>
      <c r="X2216" s="9" t="str">
        <f>LEFT(A2216,2)</f>
        <v>10</v>
      </c>
      <c r="Y2216" s="9" t="str">
        <f>RIGHT(A2216,3)</f>
        <v>319</v>
      </c>
      <c r="Z2216" s="9" t="str">
        <f t="shared" si="313"/>
        <v>cycles</v>
      </c>
      <c r="AA2216" s="9" t="str">
        <f t="shared" si="314"/>
        <v>ppe</v>
      </c>
    </row>
    <row r="2217" spans="1:27" x14ac:dyDescent="0.25">
      <c r="A2217">
        <v>10331</v>
      </c>
      <c r="B2217">
        <v>28</v>
      </c>
      <c r="C2217">
        <v>100</v>
      </c>
      <c r="D2217">
        <v>3</v>
      </c>
      <c r="E2217" s="1">
        <v>42698.98541666667</v>
      </c>
      <c r="F2217" s="1">
        <v>42701.851203703707</v>
      </c>
      <c r="G2217" t="s">
        <v>16</v>
      </c>
      <c r="H2217" t="s">
        <v>17</v>
      </c>
      <c r="I2217" t="s">
        <v>124</v>
      </c>
      <c r="J2217" t="s">
        <v>83</v>
      </c>
      <c r="K2217">
        <v>71270</v>
      </c>
      <c r="L2217" t="s">
        <v>20</v>
      </c>
      <c r="M2217" t="s">
        <v>21</v>
      </c>
      <c r="N2217" t="s">
        <v>73</v>
      </c>
      <c r="O2217" t="s">
        <v>176</v>
      </c>
      <c r="P2217" s="14" t="str">
        <f t="shared" si="306"/>
        <v>Rosa Hernandez</v>
      </c>
      <c r="Q2217" s="14" t="str">
        <f t="shared" si="307"/>
        <v>Rosa Hernandez</v>
      </c>
      <c r="R2217" t="s">
        <v>33</v>
      </c>
      <c r="S2217" s="7">
        <f t="shared" si="308"/>
        <v>6</v>
      </c>
      <c r="T2217" s="7" t="str">
        <f t="shared" si="309"/>
        <v>Medium</v>
      </c>
      <c r="U2217" s="7" t="str">
        <f t="shared" si="310"/>
        <v>MEDIUM</v>
      </c>
      <c r="V2217" s="7" t="str">
        <f t="shared" si="311"/>
        <v>medium</v>
      </c>
      <c r="W2217" s="7" t="str">
        <f t="shared" si="312"/>
        <v>Medium</v>
      </c>
      <c r="X2217" s="9" t="str">
        <f>LEFT(A2217,2)</f>
        <v>10</v>
      </c>
      <c r="Y2217" s="9" t="str">
        <f>RIGHT(A2217,3)</f>
        <v>331</v>
      </c>
      <c r="Z2217" s="9" t="str">
        <f t="shared" si="313"/>
        <v>cycles</v>
      </c>
      <c r="AA2217" s="9" t="str">
        <f t="shared" si="314"/>
        <v>ppe</v>
      </c>
    </row>
    <row r="2218" spans="1:27" x14ac:dyDescent="0.25">
      <c r="A2218">
        <v>10343</v>
      </c>
      <c r="B2218">
        <v>29</v>
      </c>
      <c r="C2218">
        <v>100</v>
      </c>
      <c r="D2218">
        <v>5</v>
      </c>
      <c r="E2218" s="1">
        <v>41546.978472222225</v>
      </c>
      <c r="F2218" s="1">
        <v>41549.388749999998</v>
      </c>
      <c r="G2218" t="s">
        <v>16</v>
      </c>
      <c r="H2218" t="s">
        <v>17</v>
      </c>
      <c r="I2218" t="s">
        <v>25</v>
      </c>
      <c r="K2218">
        <v>51100</v>
      </c>
      <c r="L2218" t="s">
        <v>26</v>
      </c>
      <c r="M2218" t="s">
        <v>27</v>
      </c>
      <c r="N2218" t="s">
        <v>28</v>
      </c>
      <c r="O2218" t="s">
        <v>29</v>
      </c>
      <c r="P2218" s="14" t="str">
        <f t="shared" si="306"/>
        <v>Paul Henriot</v>
      </c>
      <c r="Q2218" s="14" t="str">
        <f t="shared" si="307"/>
        <v>Paul Henriot</v>
      </c>
      <c r="R2218" t="s">
        <v>33</v>
      </c>
      <c r="S2218" s="7">
        <f t="shared" si="308"/>
        <v>6</v>
      </c>
      <c r="T2218" s="7" t="str">
        <f t="shared" si="309"/>
        <v>Medium</v>
      </c>
      <c r="U2218" s="7" t="str">
        <f t="shared" si="310"/>
        <v>MEDIUM</v>
      </c>
      <c r="V2218" s="7" t="str">
        <f t="shared" si="311"/>
        <v>medium</v>
      </c>
      <c r="W2218" s="7" t="str">
        <f t="shared" si="312"/>
        <v>Medium</v>
      </c>
      <c r="X2218" s="9" t="str">
        <f>LEFT(A2218,2)</f>
        <v>10</v>
      </c>
      <c r="Y2218" s="9" t="str">
        <f>RIGHT(A2218,3)</f>
        <v>343</v>
      </c>
      <c r="Z2218" s="9" t="str">
        <f t="shared" si="313"/>
        <v>cycles</v>
      </c>
      <c r="AA2218" s="9" t="str">
        <f t="shared" si="314"/>
        <v>ppe</v>
      </c>
    </row>
    <row r="2219" spans="1:27" x14ac:dyDescent="0.25">
      <c r="A2219">
        <v>10355</v>
      </c>
      <c r="B2219">
        <v>38</v>
      </c>
      <c r="C2219">
        <v>39.83</v>
      </c>
      <c r="D2219">
        <v>10</v>
      </c>
      <c r="E2219" s="1">
        <v>42175.082638888889</v>
      </c>
      <c r="F2219" s="1">
        <v>42177.645104166666</v>
      </c>
      <c r="G2219" t="s">
        <v>16</v>
      </c>
      <c r="H2219" t="s">
        <v>17</v>
      </c>
      <c r="I2219" t="s">
        <v>103</v>
      </c>
      <c r="K2219">
        <v>28034</v>
      </c>
      <c r="L2219" t="s">
        <v>104</v>
      </c>
      <c r="M2219" t="s">
        <v>27</v>
      </c>
      <c r="N2219" t="s">
        <v>105</v>
      </c>
      <c r="O2219" t="s">
        <v>106</v>
      </c>
      <c r="P2219" s="14" t="str">
        <f t="shared" si="306"/>
        <v>Diego Freyre</v>
      </c>
      <c r="Q2219" s="14" t="str">
        <f t="shared" si="307"/>
        <v>Diego Freyre</v>
      </c>
      <c r="R2219" t="s">
        <v>24</v>
      </c>
      <c r="S2219" s="7">
        <f t="shared" si="308"/>
        <v>5</v>
      </c>
      <c r="T2219" s="7" t="str">
        <f t="shared" si="309"/>
        <v>Small</v>
      </c>
      <c r="U2219" s="7" t="str">
        <f t="shared" si="310"/>
        <v>SMALL</v>
      </c>
      <c r="V2219" s="7" t="str">
        <f t="shared" si="311"/>
        <v>small</v>
      </c>
      <c r="W2219" s="7" t="str">
        <f t="shared" si="312"/>
        <v>Small</v>
      </c>
      <c r="X2219" s="9" t="str">
        <f>LEFT(A2219,2)</f>
        <v>10</v>
      </c>
      <c r="Y2219" s="9" t="str">
        <f>RIGHT(A2219,3)</f>
        <v>355</v>
      </c>
      <c r="Z2219" s="9" t="str">
        <f t="shared" si="313"/>
        <v>cycles</v>
      </c>
      <c r="AA2219" s="9" t="str">
        <f t="shared" si="314"/>
        <v>ppe</v>
      </c>
    </row>
    <row r="2220" spans="1:27" x14ac:dyDescent="0.25">
      <c r="A2220">
        <v>10364</v>
      </c>
      <c r="B2220">
        <v>48</v>
      </c>
      <c r="C2220">
        <v>48.28</v>
      </c>
      <c r="D2220">
        <v>1</v>
      </c>
      <c r="E2220" s="1">
        <v>41566.974999999999</v>
      </c>
      <c r="F2220" s="1">
        <v>41568.999675925923</v>
      </c>
      <c r="G2220" t="s">
        <v>16</v>
      </c>
      <c r="H2220" t="s">
        <v>17</v>
      </c>
      <c r="I2220" t="s">
        <v>237</v>
      </c>
      <c r="K2220">
        <v>13008</v>
      </c>
      <c r="L2220" t="s">
        <v>26</v>
      </c>
      <c r="M2220" t="s">
        <v>27</v>
      </c>
      <c r="N2220" t="s">
        <v>238</v>
      </c>
      <c r="O2220" t="s">
        <v>239</v>
      </c>
      <c r="P2220" s="14" t="str">
        <f t="shared" si="306"/>
        <v>Laurence Lebihan</v>
      </c>
      <c r="Q2220" s="14" t="str">
        <f t="shared" si="307"/>
        <v>Laurence Lebihan</v>
      </c>
      <c r="R2220" t="s">
        <v>24</v>
      </c>
      <c r="S2220" s="7">
        <f t="shared" si="308"/>
        <v>5</v>
      </c>
      <c r="T2220" s="7" t="str">
        <f t="shared" si="309"/>
        <v>Small</v>
      </c>
      <c r="U2220" s="7" t="str">
        <f t="shared" si="310"/>
        <v>SMALL</v>
      </c>
      <c r="V2220" s="7" t="str">
        <f t="shared" si="311"/>
        <v>small</v>
      </c>
      <c r="W2220" s="7" t="str">
        <f t="shared" si="312"/>
        <v>Small</v>
      </c>
      <c r="X2220" s="9" t="str">
        <f>LEFT(A2220,2)</f>
        <v>10</v>
      </c>
      <c r="Y2220" s="9" t="str">
        <f>RIGHT(A2220,3)</f>
        <v>364</v>
      </c>
      <c r="Z2220" s="9" t="str">
        <f t="shared" si="313"/>
        <v>cycles</v>
      </c>
      <c r="AA2220" s="9" t="str">
        <f t="shared" si="314"/>
        <v>ppe</v>
      </c>
    </row>
    <row r="2221" spans="1:27" x14ac:dyDescent="0.25">
      <c r="A2221">
        <v>10378</v>
      </c>
      <c r="B2221">
        <v>40</v>
      </c>
      <c r="C2221">
        <v>82.46</v>
      </c>
      <c r="D2221">
        <v>1</v>
      </c>
      <c r="E2221" s="1">
        <v>41822.043749999997</v>
      </c>
      <c r="F2221" s="1">
        <v>41823.183252314811</v>
      </c>
      <c r="G2221" t="s">
        <v>16</v>
      </c>
      <c r="H2221" t="s">
        <v>17</v>
      </c>
      <c r="I2221" t="s">
        <v>103</v>
      </c>
      <c r="K2221">
        <v>28034</v>
      </c>
      <c r="L2221" t="s">
        <v>104</v>
      </c>
      <c r="M2221" t="s">
        <v>27</v>
      </c>
      <c r="N2221" t="s">
        <v>105</v>
      </c>
      <c r="O2221" t="s">
        <v>106</v>
      </c>
      <c r="P2221" s="14" t="str">
        <f t="shared" si="306"/>
        <v>Diego Freyre</v>
      </c>
      <c r="Q2221" s="14" t="str">
        <f t="shared" si="307"/>
        <v>Diego Freyre</v>
      </c>
      <c r="R2221" t="s">
        <v>33</v>
      </c>
      <c r="S2221" s="7">
        <f t="shared" si="308"/>
        <v>6</v>
      </c>
      <c r="T2221" s="7" t="str">
        <f t="shared" si="309"/>
        <v>Medium</v>
      </c>
      <c r="U2221" s="7" t="str">
        <f t="shared" si="310"/>
        <v>MEDIUM</v>
      </c>
      <c r="V2221" s="7" t="str">
        <f t="shared" si="311"/>
        <v>medium</v>
      </c>
      <c r="W2221" s="7" t="str">
        <f t="shared" si="312"/>
        <v>Medium</v>
      </c>
      <c r="X2221" s="9" t="str">
        <f>LEFT(A2221,2)</f>
        <v>10</v>
      </c>
      <c r="Y2221" s="9" t="str">
        <f>RIGHT(A2221,3)</f>
        <v>378</v>
      </c>
      <c r="Z2221" s="9" t="str">
        <f t="shared" si="313"/>
        <v>cycles</v>
      </c>
      <c r="AA2221" s="9" t="str">
        <f t="shared" si="314"/>
        <v>ppe</v>
      </c>
    </row>
    <row r="2222" spans="1:27" x14ac:dyDescent="0.25">
      <c r="A2222">
        <v>10390</v>
      </c>
      <c r="B2222">
        <v>41</v>
      </c>
      <c r="C2222">
        <v>44.56</v>
      </c>
      <c r="D2222">
        <v>11</v>
      </c>
      <c r="E2222" s="1">
        <v>41242.061805555553</v>
      </c>
      <c r="F2222" s="1">
        <v>41242.671712962961</v>
      </c>
      <c r="G2222" t="s">
        <v>16</v>
      </c>
      <c r="H2222" t="s">
        <v>17</v>
      </c>
      <c r="I2222" t="s">
        <v>156</v>
      </c>
      <c r="J2222" t="s">
        <v>35</v>
      </c>
      <c r="K2222">
        <v>97562</v>
      </c>
      <c r="L2222" t="s">
        <v>20</v>
      </c>
      <c r="M2222" t="s">
        <v>21</v>
      </c>
      <c r="N2222" t="s">
        <v>157</v>
      </c>
      <c r="O2222" t="s">
        <v>158</v>
      </c>
      <c r="P2222" s="14" t="str">
        <f t="shared" si="306"/>
        <v>Valarie Nelson</v>
      </c>
      <c r="Q2222" s="14" t="str">
        <f t="shared" si="307"/>
        <v>Valarie Nelson</v>
      </c>
      <c r="R2222" t="s">
        <v>24</v>
      </c>
      <c r="S2222" s="7">
        <f t="shared" si="308"/>
        <v>5</v>
      </c>
      <c r="T2222" s="7" t="str">
        <f t="shared" si="309"/>
        <v>Small</v>
      </c>
      <c r="U2222" s="7" t="str">
        <f t="shared" si="310"/>
        <v>SMALL</v>
      </c>
      <c r="V2222" s="7" t="str">
        <f t="shared" si="311"/>
        <v>small</v>
      </c>
      <c r="W2222" s="7" t="str">
        <f t="shared" si="312"/>
        <v>Small</v>
      </c>
      <c r="X2222" s="9" t="str">
        <f>LEFT(A2222,2)</f>
        <v>10</v>
      </c>
      <c r="Y2222" s="9" t="str">
        <f>RIGHT(A2222,3)</f>
        <v>390</v>
      </c>
      <c r="Z2222" s="9" t="str">
        <f t="shared" si="313"/>
        <v>cycles</v>
      </c>
      <c r="AA2222" s="9" t="str">
        <f t="shared" si="314"/>
        <v>ppe</v>
      </c>
    </row>
    <row r="2223" spans="1:27" x14ac:dyDescent="0.25">
      <c r="A2223">
        <v>10403</v>
      </c>
      <c r="B2223">
        <v>30</v>
      </c>
      <c r="C2223">
        <v>40.229999999999997</v>
      </c>
      <c r="D2223">
        <v>2</v>
      </c>
      <c r="E2223" s="1">
        <v>42635.007638888892</v>
      </c>
      <c r="F2223" s="1">
        <v>42637.157824074071</v>
      </c>
      <c r="G2223" t="s">
        <v>16</v>
      </c>
      <c r="H2223" t="s">
        <v>17</v>
      </c>
      <c r="I2223" t="s">
        <v>97</v>
      </c>
      <c r="K2223" t="s">
        <v>98</v>
      </c>
      <c r="L2223" t="s">
        <v>99</v>
      </c>
      <c r="M2223" t="s">
        <v>27</v>
      </c>
      <c r="N2223" t="s">
        <v>100</v>
      </c>
      <c r="O2223" t="s">
        <v>101</v>
      </c>
      <c r="P2223" s="14" t="str">
        <f t="shared" si="306"/>
        <v>Elizabeth Devon</v>
      </c>
      <c r="Q2223" s="14" t="str">
        <f t="shared" si="307"/>
        <v>Elizabeth Devon</v>
      </c>
      <c r="R2223" t="s">
        <v>24</v>
      </c>
      <c r="S2223" s="7">
        <f t="shared" si="308"/>
        <v>5</v>
      </c>
      <c r="T2223" s="7" t="str">
        <f t="shared" si="309"/>
        <v>Small</v>
      </c>
      <c r="U2223" s="7" t="str">
        <f t="shared" si="310"/>
        <v>SMALL</v>
      </c>
      <c r="V2223" s="7" t="str">
        <f t="shared" si="311"/>
        <v>small</v>
      </c>
      <c r="W2223" s="7" t="str">
        <f t="shared" si="312"/>
        <v>Small</v>
      </c>
      <c r="X2223" s="9" t="str">
        <f>LEFT(A2223,2)</f>
        <v>10</v>
      </c>
      <c r="Y2223" s="9" t="str">
        <f>RIGHT(A2223,3)</f>
        <v>403</v>
      </c>
      <c r="Z2223" s="9" t="str">
        <f t="shared" si="313"/>
        <v>cycles</v>
      </c>
      <c r="AA2223" s="9" t="str">
        <f t="shared" si="314"/>
        <v>ppe</v>
      </c>
    </row>
    <row r="2224" spans="1:27" x14ac:dyDescent="0.25">
      <c r="A2224">
        <v>10104</v>
      </c>
      <c r="B2224">
        <v>35</v>
      </c>
      <c r="C2224">
        <v>47.62</v>
      </c>
      <c r="D2224">
        <v>11</v>
      </c>
      <c r="E2224" s="1">
        <v>42773.945138888892</v>
      </c>
      <c r="F2224" s="1">
        <v>42774.825057870374</v>
      </c>
      <c r="G2224" t="s">
        <v>16</v>
      </c>
      <c r="H2224" t="s">
        <v>271</v>
      </c>
      <c r="I2224" t="s">
        <v>103</v>
      </c>
      <c r="K2224">
        <v>28034</v>
      </c>
      <c r="L2224" t="s">
        <v>104</v>
      </c>
      <c r="M2224" t="s">
        <v>27</v>
      </c>
      <c r="N2224" t="s">
        <v>105</v>
      </c>
      <c r="O2224" t="s">
        <v>106</v>
      </c>
      <c r="P2224" s="14" t="str">
        <f t="shared" si="306"/>
        <v>Diego Freyre</v>
      </c>
      <c r="Q2224" s="14" t="str">
        <f t="shared" si="307"/>
        <v>Diego Freyre</v>
      </c>
      <c r="R2224" t="s">
        <v>24</v>
      </c>
      <c r="S2224" s="7">
        <f t="shared" si="308"/>
        <v>5</v>
      </c>
      <c r="T2224" s="7" t="str">
        <f t="shared" si="309"/>
        <v>Small</v>
      </c>
      <c r="U2224" s="7" t="str">
        <f t="shared" si="310"/>
        <v>SMALL</v>
      </c>
      <c r="V2224" s="7" t="str">
        <f t="shared" si="311"/>
        <v>small</v>
      </c>
      <c r="W2224" s="7" t="str">
        <f t="shared" si="312"/>
        <v>Small</v>
      </c>
      <c r="X2224" s="9" t="str">
        <f>LEFT(A2224,2)</f>
        <v>10</v>
      </c>
      <c r="Y2224" s="9" t="str">
        <f>RIGHT(A2224,3)</f>
        <v>104</v>
      </c>
      <c r="Z2224" s="9" t="str">
        <f t="shared" si="313"/>
        <v xml:space="preserve">s and </v>
      </c>
      <c r="AA2224" s="9" t="str">
        <f t="shared" si="314"/>
        <v>ppe</v>
      </c>
    </row>
    <row r="2225" spans="1:27" x14ac:dyDescent="0.25">
      <c r="A2225">
        <v>10114</v>
      </c>
      <c r="B2225">
        <v>28</v>
      </c>
      <c r="C2225">
        <v>55.73</v>
      </c>
      <c r="D2225">
        <v>2</v>
      </c>
      <c r="E2225" s="1">
        <v>41774.972916666666</v>
      </c>
      <c r="F2225" s="1">
        <v>41776.550821759258</v>
      </c>
      <c r="G2225" t="s">
        <v>16</v>
      </c>
      <c r="H2225" t="s">
        <v>271</v>
      </c>
      <c r="I2225" t="s">
        <v>30</v>
      </c>
      <c r="K2225">
        <v>75012</v>
      </c>
      <c r="L2225" t="s">
        <v>26</v>
      </c>
      <c r="M2225" t="s">
        <v>27</v>
      </c>
      <c r="N2225" t="s">
        <v>223</v>
      </c>
      <c r="O2225" t="s">
        <v>224</v>
      </c>
      <c r="P2225" s="14" t="str">
        <f t="shared" si="306"/>
        <v>Marie Bertrand</v>
      </c>
      <c r="Q2225" s="14" t="str">
        <f t="shared" si="307"/>
        <v>Marie Bertrand</v>
      </c>
      <c r="R2225" t="s">
        <v>24</v>
      </c>
      <c r="S2225" s="7">
        <f t="shared" si="308"/>
        <v>5</v>
      </c>
      <c r="T2225" s="7" t="str">
        <f t="shared" si="309"/>
        <v>Small</v>
      </c>
      <c r="U2225" s="7" t="str">
        <f t="shared" si="310"/>
        <v>SMALL</v>
      </c>
      <c r="V2225" s="7" t="str">
        <f t="shared" si="311"/>
        <v>small</v>
      </c>
      <c r="W2225" s="7" t="str">
        <f t="shared" si="312"/>
        <v>Small</v>
      </c>
      <c r="X2225" s="9" t="str">
        <f>LEFT(A2225,2)</f>
        <v>10</v>
      </c>
      <c r="Y2225" s="9" t="str">
        <f>RIGHT(A2225,3)</f>
        <v>114</v>
      </c>
      <c r="Z2225" s="9" t="str">
        <f t="shared" si="313"/>
        <v xml:space="preserve">s and </v>
      </c>
      <c r="AA2225" s="9" t="str">
        <f t="shared" si="314"/>
        <v>ppe</v>
      </c>
    </row>
    <row r="2226" spans="1:27" x14ac:dyDescent="0.25">
      <c r="A2226">
        <v>10127</v>
      </c>
      <c r="B2226">
        <v>45</v>
      </c>
      <c r="C2226">
        <v>51.95</v>
      </c>
      <c r="D2226">
        <v>13</v>
      </c>
      <c r="E2226" s="1">
        <v>42113.951388888891</v>
      </c>
      <c r="F2226" s="1">
        <v>42116.46366898148</v>
      </c>
      <c r="G2226" t="s">
        <v>16</v>
      </c>
      <c r="H2226" t="s">
        <v>271</v>
      </c>
      <c r="I2226" t="s">
        <v>18</v>
      </c>
      <c r="J2226" t="s">
        <v>19</v>
      </c>
      <c r="K2226">
        <v>10022</v>
      </c>
      <c r="L2226" t="s">
        <v>20</v>
      </c>
      <c r="M2226" t="s">
        <v>21</v>
      </c>
      <c r="N2226" t="s">
        <v>36</v>
      </c>
      <c r="O2226" t="s">
        <v>258</v>
      </c>
      <c r="P2226" s="14" t="str">
        <f t="shared" si="306"/>
        <v>Jeff Young</v>
      </c>
      <c r="Q2226" s="14" t="str">
        <f t="shared" si="307"/>
        <v>Jeff Young</v>
      </c>
      <c r="R2226" t="s">
        <v>24</v>
      </c>
      <c r="S2226" s="7">
        <f t="shared" si="308"/>
        <v>5</v>
      </c>
      <c r="T2226" s="7" t="str">
        <f t="shared" si="309"/>
        <v>Small</v>
      </c>
      <c r="U2226" s="7" t="str">
        <f t="shared" si="310"/>
        <v>SMALL</v>
      </c>
      <c r="V2226" s="7" t="str">
        <f t="shared" si="311"/>
        <v>small</v>
      </c>
      <c r="W2226" s="7" t="str">
        <f t="shared" si="312"/>
        <v>Small</v>
      </c>
      <c r="X2226" s="9" t="str">
        <f>LEFT(A2226,2)</f>
        <v>10</v>
      </c>
      <c r="Y2226" s="9" t="str">
        <f>RIGHT(A2226,3)</f>
        <v>127</v>
      </c>
      <c r="Z2226" s="9" t="str">
        <f t="shared" si="313"/>
        <v xml:space="preserve">s and </v>
      </c>
      <c r="AA2226" s="9" t="str">
        <f t="shared" si="314"/>
        <v>ppe</v>
      </c>
    </row>
    <row r="2227" spans="1:27" x14ac:dyDescent="0.25">
      <c r="A2227">
        <v>10141</v>
      </c>
      <c r="B2227">
        <v>24</v>
      </c>
      <c r="C2227">
        <v>45.99</v>
      </c>
      <c r="D2227">
        <v>7</v>
      </c>
      <c r="E2227" s="1">
        <v>41812.038194444445</v>
      </c>
      <c r="F2227" s="1">
        <v>41812.446817129632</v>
      </c>
      <c r="G2227" t="s">
        <v>16</v>
      </c>
      <c r="H2227" t="s">
        <v>271</v>
      </c>
      <c r="I2227" t="s">
        <v>254</v>
      </c>
      <c r="K2227" t="s">
        <v>255</v>
      </c>
      <c r="L2227" t="s">
        <v>76</v>
      </c>
      <c r="M2227" t="s">
        <v>27</v>
      </c>
      <c r="N2227" t="s">
        <v>256</v>
      </c>
      <c r="O2227" t="s">
        <v>257</v>
      </c>
      <c r="P2227" s="14" t="str">
        <f t="shared" si="306"/>
        <v>Kalle Suominen</v>
      </c>
      <c r="Q2227" s="14" t="str">
        <f t="shared" si="307"/>
        <v>Kalle Suominen</v>
      </c>
      <c r="R2227" t="s">
        <v>24</v>
      </c>
      <c r="S2227" s="7">
        <f t="shared" si="308"/>
        <v>5</v>
      </c>
      <c r="T2227" s="7" t="str">
        <f t="shared" si="309"/>
        <v>Small</v>
      </c>
      <c r="U2227" s="7" t="str">
        <f t="shared" si="310"/>
        <v>SMALL</v>
      </c>
      <c r="V2227" s="7" t="str">
        <f t="shared" si="311"/>
        <v>small</v>
      </c>
      <c r="W2227" s="7" t="str">
        <f t="shared" si="312"/>
        <v>Small</v>
      </c>
      <c r="X2227" s="9" t="str">
        <f>LEFT(A2227,2)</f>
        <v>10</v>
      </c>
      <c r="Y2227" s="9" t="str">
        <f>RIGHT(A2227,3)</f>
        <v>141</v>
      </c>
      <c r="Z2227" s="9" t="str">
        <f t="shared" si="313"/>
        <v xml:space="preserve">s and </v>
      </c>
      <c r="AA2227" s="9" t="str">
        <f t="shared" si="314"/>
        <v>ppe</v>
      </c>
    </row>
    <row r="2228" spans="1:27" x14ac:dyDescent="0.25">
      <c r="A2228">
        <v>10151</v>
      </c>
      <c r="B2228">
        <v>41</v>
      </c>
      <c r="C2228">
        <v>63.85</v>
      </c>
      <c r="D2228">
        <v>5</v>
      </c>
      <c r="E2228" s="1">
        <v>41826.018750000003</v>
      </c>
      <c r="F2228" s="1">
        <v>41827.557604166665</v>
      </c>
      <c r="G2228" t="s">
        <v>16</v>
      </c>
      <c r="H2228" t="s">
        <v>271</v>
      </c>
      <c r="I2228" t="s">
        <v>217</v>
      </c>
      <c r="K2228">
        <v>90110</v>
      </c>
      <c r="L2228" t="s">
        <v>76</v>
      </c>
      <c r="M2228" t="s">
        <v>27</v>
      </c>
      <c r="N2228" t="s">
        <v>218</v>
      </c>
      <c r="O2228" t="s">
        <v>219</v>
      </c>
      <c r="P2228" s="14" t="str">
        <f t="shared" si="306"/>
        <v>Pirkko Koskitalo</v>
      </c>
      <c r="Q2228" s="14" t="str">
        <f t="shared" si="307"/>
        <v>Pirkko Koskitalo</v>
      </c>
      <c r="R2228" t="s">
        <v>24</v>
      </c>
      <c r="S2228" s="7">
        <f t="shared" si="308"/>
        <v>5</v>
      </c>
      <c r="T2228" s="7" t="str">
        <f t="shared" si="309"/>
        <v>Small</v>
      </c>
      <c r="U2228" s="7" t="str">
        <f t="shared" si="310"/>
        <v>SMALL</v>
      </c>
      <c r="V2228" s="7" t="str">
        <f t="shared" si="311"/>
        <v>small</v>
      </c>
      <c r="W2228" s="7" t="str">
        <f t="shared" si="312"/>
        <v>Small</v>
      </c>
      <c r="X2228" s="9" t="str">
        <f>LEFT(A2228,2)</f>
        <v>10</v>
      </c>
      <c r="Y2228" s="9" t="str">
        <f>RIGHT(A2228,3)</f>
        <v>151</v>
      </c>
      <c r="Z2228" s="9" t="str">
        <f t="shared" si="313"/>
        <v xml:space="preserve">s and </v>
      </c>
      <c r="AA2228" s="9" t="str">
        <f t="shared" si="314"/>
        <v>ppe</v>
      </c>
    </row>
    <row r="2229" spans="1:27" x14ac:dyDescent="0.25">
      <c r="A2229">
        <v>10165</v>
      </c>
      <c r="B2229">
        <v>48</v>
      </c>
      <c r="C2229">
        <v>45.99</v>
      </c>
      <c r="D2229">
        <v>14</v>
      </c>
      <c r="E2229" s="1">
        <v>41905.977777777778</v>
      </c>
      <c r="F2229" s="1">
        <v>41907.33388888889</v>
      </c>
      <c r="G2229" t="s">
        <v>16</v>
      </c>
      <c r="H2229" t="s">
        <v>271</v>
      </c>
      <c r="I2229" t="s">
        <v>115</v>
      </c>
      <c r="K2229">
        <v>79903</v>
      </c>
      <c r="L2229" t="s">
        <v>115</v>
      </c>
      <c r="M2229" t="s">
        <v>116</v>
      </c>
      <c r="N2229" t="s">
        <v>117</v>
      </c>
      <c r="O2229" t="s">
        <v>118</v>
      </c>
      <c r="P2229" s="14" t="str">
        <f t="shared" si="306"/>
        <v>Eric Natividad</v>
      </c>
      <c r="Q2229" s="14" t="str">
        <f t="shared" si="307"/>
        <v>Eric Natividad</v>
      </c>
      <c r="R2229" t="s">
        <v>24</v>
      </c>
      <c r="S2229" s="7">
        <f t="shared" si="308"/>
        <v>5</v>
      </c>
      <c r="T2229" s="7" t="str">
        <f t="shared" si="309"/>
        <v>Small</v>
      </c>
      <c r="U2229" s="7" t="str">
        <f t="shared" si="310"/>
        <v>SMALL</v>
      </c>
      <c r="V2229" s="7" t="str">
        <f t="shared" si="311"/>
        <v>small</v>
      </c>
      <c r="W2229" s="7" t="str">
        <f t="shared" si="312"/>
        <v>Small</v>
      </c>
      <c r="X2229" s="9" t="str">
        <f>LEFT(A2229,2)</f>
        <v>10</v>
      </c>
      <c r="Y2229" s="9" t="str">
        <f>RIGHT(A2229,3)</f>
        <v>165</v>
      </c>
      <c r="Z2229" s="9" t="str">
        <f t="shared" si="313"/>
        <v xml:space="preserve">s and </v>
      </c>
      <c r="AA2229" s="9" t="str">
        <f t="shared" si="314"/>
        <v>ppe</v>
      </c>
    </row>
    <row r="2230" spans="1:27" x14ac:dyDescent="0.25">
      <c r="A2230">
        <v>10175</v>
      </c>
      <c r="B2230">
        <v>50</v>
      </c>
      <c r="C2230">
        <v>63.31</v>
      </c>
      <c r="D2230">
        <v>3</v>
      </c>
      <c r="E2230" s="1">
        <v>41697.98333333333</v>
      </c>
      <c r="F2230" s="1">
        <v>41700.894537037035</v>
      </c>
      <c r="G2230" t="s">
        <v>16</v>
      </c>
      <c r="H2230" t="s">
        <v>271</v>
      </c>
      <c r="I2230" t="s">
        <v>184</v>
      </c>
      <c r="K2230" t="s">
        <v>185</v>
      </c>
      <c r="L2230" t="s">
        <v>99</v>
      </c>
      <c r="M2230" t="s">
        <v>27</v>
      </c>
      <c r="N2230" t="s">
        <v>39</v>
      </c>
      <c r="O2230" t="s">
        <v>186</v>
      </c>
      <c r="P2230" s="14" t="str">
        <f t="shared" si="306"/>
        <v>Ann Brown</v>
      </c>
      <c r="Q2230" s="14" t="str">
        <f t="shared" si="307"/>
        <v>Ann Brown</v>
      </c>
      <c r="R2230" t="s">
        <v>33</v>
      </c>
      <c r="S2230" s="7">
        <f t="shared" si="308"/>
        <v>6</v>
      </c>
      <c r="T2230" s="7" t="str">
        <f t="shared" si="309"/>
        <v>Medium</v>
      </c>
      <c r="U2230" s="7" t="str">
        <f t="shared" si="310"/>
        <v>MEDIUM</v>
      </c>
      <c r="V2230" s="7" t="str">
        <f t="shared" si="311"/>
        <v>medium</v>
      </c>
      <c r="W2230" s="7" t="str">
        <f t="shared" si="312"/>
        <v>Medium</v>
      </c>
      <c r="X2230" s="9" t="str">
        <f>LEFT(A2230,2)</f>
        <v>10</v>
      </c>
      <c r="Y2230" s="9" t="str">
        <f>RIGHT(A2230,3)</f>
        <v>175</v>
      </c>
      <c r="Z2230" s="9" t="str">
        <f t="shared" si="313"/>
        <v xml:space="preserve">s and </v>
      </c>
      <c r="AA2230" s="9" t="str">
        <f t="shared" si="314"/>
        <v>ppe</v>
      </c>
    </row>
    <row r="2231" spans="1:27" x14ac:dyDescent="0.25">
      <c r="A2231">
        <v>10184</v>
      </c>
      <c r="B2231">
        <v>33</v>
      </c>
      <c r="C2231">
        <v>62.77</v>
      </c>
      <c r="D2231">
        <v>8</v>
      </c>
      <c r="E2231" s="1">
        <v>41488.023611111108</v>
      </c>
      <c r="F2231" s="1">
        <v>41490.359652777777</v>
      </c>
      <c r="G2231" t="s">
        <v>16</v>
      </c>
      <c r="H2231" t="s">
        <v>271</v>
      </c>
      <c r="I2231" t="s">
        <v>275</v>
      </c>
      <c r="K2231">
        <v>41101</v>
      </c>
      <c r="L2231" t="s">
        <v>104</v>
      </c>
      <c r="M2231" t="s">
        <v>27</v>
      </c>
      <c r="N2231" t="s">
        <v>276</v>
      </c>
      <c r="O2231" t="s">
        <v>277</v>
      </c>
      <c r="P2231" s="14" t="str">
        <f t="shared" si="306"/>
        <v>Jose Pedro Roel</v>
      </c>
      <c r="Q2231" s="14" t="str">
        <f t="shared" si="307"/>
        <v>Jose Pedro Roel</v>
      </c>
      <c r="R2231" t="s">
        <v>24</v>
      </c>
      <c r="S2231" s="7">
        <f t="shared" si="308"/>
        <v>5</v>
      </c>
      <c r="T2231" s="7" t="str">
        <f t="shared" si="309"/>
        <v>Small</v>
      </c>
      <c r="U2231" s="7" t="str">
        <f t="shared" si="310"/>
        <v>SMALL</v>
      </c>
      <c r="V2231" s="7" t="str">
        <f t="shared" si="311"/>
        <v>small</v>
      </c>
      <c r="W2231" s="7" t="str">
        <f t="shared" si="312"/>
        <v>Small</v>
      </c>
      <c r="X2231" s="9" t="str">
        <f>LEFT(A2231,2)</f>
        <v>10</v>
      </c>
      <c r="Y2231" s="9" t="str">
        <f>RIGHT(A2231,3)</f>
        <v>184</v>
      </c>
      <c r="Z2231" s="9" t="str">
        <f t="shared" si="313"/>
        <v xml:space="preserve">s and </v>
      </c>
      <c r="AA2231" s="9" t="str">
        <f t="shared" si="314"/>
        <v>ppe</v>
      </c>
    </row>
    <row r="2232" spans="1:27" x14ac:dyDescent="0.25">
      <c r="A2232">
        <v>10195</v>
      </c>
      <c r="B2232">
        <v>32</v>
      </c>
      <c r="C2232">
        <v>43.29</v>
      </c>
      <c r="D2232">
        <v>8</v>
      </c>
      <c r="E2232" s="1">
        <v>42386.037499999999</v>
      </c>
      <c r="F2232" s="1">
        <v>42386.312268518515</v>
      </c>
      <c r="G2232" t="s">
        <v>16</v>
      </c>
      <c r="H2232" t="s">
        <v>271</v>
      </c>
      <c r="I2232" t="s">
        <v>179</v>
      </c>
      <c r="J2232" t="s">
        <v>19</v>
      </c>
      <c r="K2232">
        <v>24067</v>
      </c>
      <c r="L2232" t="s">
        <v>20</v>
      </c>
      <c r="M2232" t="s">
        <v>21</v>
      </c>
      <c r="N2232" t="s">
        <v>60</v>
      </c>
      <c r="O2232" t="s">
        <v>138</v>
      </c>
      <c r="P2232" s="14" t="str">
        <f t="shared" si="306"/>
        <v>Steve Frick</v>
      </c>
      <c r="Q2232" s="14" t="str">
        <f t="shared" si="307"/>
        <v>Steve Frick</v>
      </c>
      <c r="R2232" t="s">
        <v>24</v>
      </c>
      <c r="S2232" s="7">
        <f t="shared" si="308"/>
        <v>5</v>
      </c>
      <c r="T2232" s="7" t="str">
        <f t="shared" si="309"/>
        <v>Small</v>
      </c>
      <c r="U2232" s="7" t="str">
        <f t="shared" si="310"/>
        <v>SMALL</v>
      </c>
      <c r="V2232" s="7" t="str">
        <f t="shared" si="311"/>
        <v>small</v>
      </c>
      <c r="W2232" s="7" t="str">
        <f t="shared" si="312"/>
        <v>Small</v>
      </c>
      <c r="X2232" s="9" t="str">
        <f>LEFT(A2232,2)</f>
        <v>10</v>
      </c>
      <c r="Y2232" s="9" t="str">
        <f>RIGHT(A2232,3)</f>
        <v>195</v>
      </c>
      <c r="Z2232" s="9" t="str">
        <f t="shared" si="313"/>
        <v xml:space="preserve">s and </v>
      </c>
      <c r="AA2232" s="9" t="str">
        <f t="shared" si="314"/>
        <v>ppe</v>
      </c>
    </row>
    <row r="2233" spans="1:27" x14ac:dyDescent="0.25">
      <c r="A2233">
        <v>10207</v>
      </c>
      <c r="B2233">
        <v>27</v>
      </c>
      <c r="C2233">
        <v>60.06</v>
      </c>
      <c r="D2233">
        <v>9</v>
      </c>
      <c r="E2233" s="1">
        <v>41592.083333333336</v>
      </c>
      <c r="F2233" s="1">
        <v>41594.139074074075</v>
      </c>
      <c r="G2233" t="s">
        <v>16</v>
      </c>
      <c r="H2233" t="s">
        <v>271</v>
      </c>
      <c r="I2233" t="s">
        <v>210</v>
      </c>
      <c r="J2233" t="s">
        <v>72</v>
      </c>
      <c r="K2233">
        <v>51003</v>
      </c>
      <c r="L2233" t="s">
        <v>20</v>
      </c>
      <c r="M2233" t="s">
        <v>21</v>
      </c>
      <c r="N2233" t="s">
        <v>229</v>
      </c>
      <c r="O2233" t="s">
        <v>158</v>
      </c>
      <c r="P2233" s="14" t="str">
        <f t="shared" si="306"/>
        <v>Valarie Franco</v>
      </c>
      <c r="Q2233" s="14" t="str">
        <f t="shared" si="307"/>
        <v>Valarie Franco</v>
      </c>
      <c r="R2233" t="s">
        <v>24</v>
      </c>
      <c r="S2233" s="7">
        <f t="shared" si="308"/>
        <v>5</v>
      </c>
      <c r="T2233" s="7" t="str">
        <f t="shared" si="309"/>
        <v>Small</v>
      </c>
      <c r="U2233" s="7" t="str">
        <f t="shared" si="310"/>
        <v>SMALL</v>
      </c>
      <c r="V2233" s="7" t="str">
        <f t="shared" si="311"/>
        <v>small</v>
      </c>
      <c r="W2233" s="7" t="str">
        <f t="shared" si="312"/>
        <v>Small</v>
      </c>
      <c r="X2233" s="9" t="str">
        <f>LEFT(A2233,2)</f>
        <v>10</v>
      </c>
      <c r="Y2233" s="9" t="str">
        <f>RIGHT(A2233,3)</f>
        <v>207</v>
      </c>
      <c r="Z2233" s="9" t="str">
        <f t="shared" si="313"/>
        <v xml:space="preserve">s and </v>
      </c>
      <c r="AA2233" s="9" t="str">
        <f t="shared" si="314"/>
        <v>ppe</v>
      </c>
    </row>
    <row r="2234" spans="1:27" x14ac:dyDescent="0.25">
      <c r="A2234">
        <v>10219</v>
      </c>
      <c r="B2234">
        <v>35</v>
      </c>
      <c r="C2234">
        <v>55.19</v>
      </c>
      <c r="D2234">
        <v>4</v>
      </c>
      <c r="E2234" s="1">
        <v>42010.020138888889</v>
      </c>
      <c r="F2234" s="1">
        <v>42010.415277777778</v>
      </c>
      <c r="G2234" t="s">
        <v>16</v>
      </c>
      <c r="H2234" t="s">
        <v>271</v>
      </c>
      <c r="I2234" t="s">
        <v>278</v>
      </c>
      <c r="J2234" t="s">
        <v>35</v>
      </c>
      <c r="K2234">
        <v>94217</v>
      </c>
      <c r="L2234" t="s">
        <v>20</v>
      </c>
      <c r="M2234" t="s">
        <v>21</v>
      </c>
      <c r="N2234" t="s">
        <v>279</v>
      </c>
      <c r="O2234" t="s">
        <v>221</v>
      </c>
      <c r="P2234" s="14" t="str">
        <f t="shared" si="306"/>
        <v>Sue Taylor</v>
      </c>
      <c r="Q2234" s="14" t="str">
        <f t="shared" si="307"/>
        <v>Sue Taylor</v>
      </c>
      <c r="R2234" t="s">
        <v>24</v>
      </c>
      <c r="S2234" s="7">
        <f t="shared" si="308"/>
        <v>5</v>
      </c>
      <c r="T2234" s="7" t="str">
        <f t="shared" si="309"/>
        <v>Small</v>
      </c>
      <c r="U2234" s="7" t="str">
        <f t="shared" si="310"/>
        <v>SMALL</v>
      </c>
      <c r="V2234" s="7" t="str">
        <f t="shared" si="311"/>
        <v>small</v>
      </c>
      <c r="W2234" s="7" t="str">
        <f t="shared" si="312"/>
        <v>Small</v>
      </c>
      <c r="X2234" s="9" t="str">
        <f>LEFT(A2234,2)</f>
        <v>10</v>
      </c>
      <c r="Y2234" s="9" t="str">
        <f>RIGHT(A2234,3)</f>
        <v>219</v>
      </c>
      <c r="Z2234" s="9" t="str">
        <f t="shared" si="313"/>
        <v xml:space="preserve">s and </v>
      </c>
      <c r="AA2234" s="9" t="str">
        <f t="shared" si="314"/>
        <v>ppe</v>
      </c>
    </row>
    <row r="2235" spans="1:27" x14ac:dyDescent="0.25">
      <c r="A2235">
        <v>10229</v>
      </c>
      <c r="B2235">
        <v>23</v>
      </c>
      <c r="C2235">
        <v>54.11</v>
      </c>
      <c r="D2235">
        <v>3</v>
      </c>
      <c r="E2235" s="1">
        <v>41981.96875</v>
      </c>
      <c r="F2235" s="1">
        <v>41983.665196759262</v>
      </c>
      <c r="G2235" t="s">
        <v>16</v>
      </c>
      <c r="H2235" t="s">
        <v>271</v>
      </c>
      <c r="I2235" t="s">
        <v>156</v>
      </c>
      <c r="J2235" t="s">
        <v>35</v>
      </c>
      <c r="K2235">
        <v>97562</v>
      </c>
      <c r="L2235" t="s">
        <v>20</v>
      </c>
      <c r="M2235" t="s">
        <v>21</v>
      </c>
      <c r="N2235" t="s">
        <v>157</v>
      </c>
      <c r="O2235" t="s">
        <v>158</v>
      </c>
      <c r="P2235" s="14" t="str">
        <f t="shared" si="306"/>
        <v>Valarie Nelson</v>
      </c>
      <c r="Q2235" s="14" t="str">
        <f t="shared" si="307"/>
        <v>Valarie Nelson</v>
      </c>
      <c r="R2235" t="s">
        <v>24</v>
      </c>
      <c r="S2235" s="7">
        <f t="shared" si="308"/>
        <v>5</v>
      </c>
      <c r="T2235" s="7" t="str">
        <f t="shared" si="309"/>
        <v>Small</v>
      </c>
      <c r="U2235" s="7" t="str">
        <f t="shared" si="310"/>
        <v>SMALL</v>
      </c>
      <c r="V2235" s="7" t="str">
        <f t="shared" si="311"/>
        <v>small</v>
      </c>
      <c r="W2235" s="7" t="str">
        <f t="shared" si="312"/>
        <v>Small</v>
      </c>
      <c r="X2235" s="9" t="str">
        <f>LEFT(A2235,2)</f>
        <v>10</v>
      </c>
      <c r="Y2235" s="9" t="str">
        <f>RIGHT(A2235,3)</f>
        <v>229</v>
      </c>
      <c r="Z2235" s="9" t="str">
        <f t="shared" si="313"/>
        <v xml:space="preserve">s and </v>
      </c>
      <c r="AA2235" s="9" t="str">
        <f t="shared" si="314"/>
        <v>ppe</v>
      </c>
    </row>
    <row r="2236" spans="1:27" x14ac:dyDescent="0.25">
      <c r="A2236">
        <v>10246</v>
      </c>
      <c r="B2236">
        <v>35</v>
      </c>
      <c r="C2236">
        <v>48.7</v>
      </c>
      <c r="D2236">
        <v>7</v>
      </c>
      <c r="E2236" s="1">
        <v>41790.044444444444</v>
      </c>
      <c r="F2236" s="1">
        <v>41791.11078703704</v>
      </c>
      <c r="G2236" t="s">
        <v>16</v>
      </c>
      <c r="H2236" t="s">
        <v>271</v>
      </c>
      <c r="I2236" t="s">
        <v>103</v>
      </c>
      <c r="K2236">
        <v>28034</v>
      </c>
      <c r="L2236" t="s">
        <v>104</v>
      </c>
      <c r="M2236" t="s">
        <v>27</v>
      </c>
      <c r="N2236" t="s">
        <v>105</v>
      </c>
      <c r="O2236" t="s">
        <v>106</v>
      </c>
      <c r="P2236" s="14" t="str">
        <f t="shared" si="306"/>
        <v>Diego Freyre</v>
      </c>
      <c r="Q2236" s="14" t="str">
        <f t="shared" si="307"/>
        <v>Diego Freyre</v>
      </c>
      <c r="R2236" t="s">
        <v>24</v>
      </c>
      <c r="S2236" s="7">
        <f t="shared" si="308"/>
        <v>5</v>
      </c>
      <c r="T2236" s="7" t="str">
        <f t="shared" si="309"/>
        <v>Small</v>
      </c>
      <c r="U2236" s="7" t="str">
        <f t="shared" si="310"/>
        <v>SMALL</v>
      </c>
      <c r="V2236" s="7" t="str">
        <f t="shared" si="311"/>
        <v>small</v>
      </c>
      <c r="W2236" s="7" t="str">
        <f t="shared" si="312"/>
        <v>Small</v>
      </c>
      <c r="X2236" s="9" t="str">
        <f>LEFT(A2236,2)</f>
        <v>10</v>
      </c>
      <c r="Y2236" s="9" t="str">
        <f>RIGHT(A2236,3)</f>
        <v>246</v>
      </c>
      <c r="Z2236" s="9" t="str">
        <f t="shared" si="313"/>
        <v xml:space="preserve">s and </v>
      </c>
      <c r="AA2236" s="9" t="str">
        <f t="shared" si="314"/>
        <v>ppe</v>
      </c>
    </row>
    <row r="2237" spans="1:27" x14ac:dyDescent="0.25">
      <c r="A2237">
        <v>10259</v>
      </c>
      <c r="B2237">
        <v>40</v>
      </c>
      <c r="C2237">
        <v>43.83</v>
      </c>
      <c r="D2237">
        <v>6</v>
      </c>
      <c r="E2237" s="1">
        <v>41751.040277777778</v>
      </c>
      <c r="F2237" s="1">
        <v>41753.452164351853</v>
      </c>
      <c r="G2237" t="s">
        <v>16</v>
      </c>
      <c r="H2237" t="s">
        <v>271</v>
      </c>
      <c r="I2237" t="s">
        <v>115</v>
      </c>
      <c r="K2237">
        <v>69045</v>
      </c>
      <c r="L2237" t="s">
        <v>115</v>
      </c>
      <c r="M2237" t="s">
        <v>57</v>
      </c>
      <c r="N2237" t="s">
        <v>230</v>
      </c>
      <c r="O2237" t="s">
        <v>231</v>
      </c>
      <c r="P2237" s="14" t="str">
        <f t="shared" si="306"/>
        <v>Wendy Victorino</v>
      </c>
      <c r="Q2237" s="14" t="str">
        <f t="shared" si="307"/>
        <v>Wendy Victorino</v>
      </c>
      <c r="R2237" t="s">
        <v>24</v>
      </c>
      <c r="S2237" s="7">
        <f t="shared" si="308"/>
        <v>5</v>
      </c>
      <c r="T2237" s="7" t="str">
        <f t="shared" si="309"/>
        <v>Small</v>
      </c>
      <c r="U2237" s="7" t="str">
        <f t="shared" si="310"/>
        <v>SMALL</v>
      </c>
      <c r="V2237" s="7" t="str">
        <f t="shared" si="311"/>
        <v>small</v>
      </c>
      <c r="W2237" s="7" t="str">
        <f t="shared" si="312"/>
        <v>Small</v>
      </c>
      <c r="X2237" s="9" t="str">
        <f>LEFT(A2237,2)</f>
        <v>10</v>
      </c>
      <c r="Y2237" s="9" t="str">
        <f>RIGHT(A2237,3)</f>
        <v>259</v>
      </c>
      <c r="Z2237" s="9" t="str">
        <f t="shared" si="313"/>
        <v xml:space="preserve">s and </v>
      </c>
      <c r="AA2237" s="9" t="str">
        <f t="shared" si="314"/>
        <v>ppe</v>
      </c>
    </row>
    <row r="2238" spans="1:27" x14ac:dyDescent="0.25">
      <c r="A2238">
        <v>10271</v>
      </c>
      <c r="B2238">
        <v>35</v>
      </c>
      <c r="C2238">
        <v>47.62</v>
      </c>
      <c r="D2238">
        <v>7</v>
      </c>
      <c r="E2238" s="1">
        <v>41363.033333333333</v>
      </c>
      <c r="F2238" s="1">
        <v>41364.48709490741</v>
      </c>
      <c r="G2238" t="s">
        <v>16</v>
      </c>
      <c r="H2238" t="s">
        <v>271</v>
      </c>
      <c r="I2238" t="s">
        <v>156</v>
      </c>
      <c r="J2238" t="s">
        <v>35</v>
      </c>
      <c r="K2238">
        <v>97562</v>
      </c>
      <c r="L2238" t="s">
        <v>20</v>
      </c>
      <c r="M2238" t="s">
        <v>21</v>
      </c>
      <c r="N2238" t="s">
        <v>157</v>
      </c>
      <c r="O2238" t="s">
        <v>158</v>
      </c>
      <c r="P2238" s="14" t="str">
        <f t="shared" si="306"/>
        <v>Valarie Nelson</v>
      </c>
      <c r="Q2238" s="14" t="str">
        <f t="shared" si="307"/>
        <v>Valarie Nelson</v>
      </c>
      <c r="R2238" t="s">
        <v>24</v>
      </c>
      <c r="S2238" s="7">
        <f t="shared" si="308"/>
        <v>5</v>
      </c>
      <c r="T2238" s="7" t="str">
        <f t="shared" si="309"/>
        <v>Small</v>
      </c>
      <c r="U2238" s="7" t="str">
        <f t="shared" si="310"/>
        <v>SMALL</v>
      </c>
      <c r="V2238" s="7" t="str">
        <f t="shared" si="311"/>
        <v>small</v>
      </c>
      <c r="W2238" s="7" t="str">
        <f t="shared" si="312"/>
        <v>Small</v>
      </c>
      <c r="X2238" s="9" t="str">
        <f>LEFT(A2238,2)</f>
        <v>10</v>
      </c>
      <c r="Y2238" s="9" t="str">
        <f>RIGHT(A2238,3)</f>
        <v>271</v>
      </c>
      <c r="Z2238" s="9" t="str">
        <f t="shared" si="313"/>
        <v xml:space="preserve">s and </v>
      </c>
      <c r="AA2238" s="9" t="str">
        <f t="shared" si="314"/>
        <v>ppe</v>
      </c>
    </row>
    <row r="2239" spans="1:27" x14ac:dyDescent="0.25">
      <c r="A2239">
        <v>10281</v>
      </c>
      <c r="B2239">
        <v>31</v>
      </c>
      <c r="C2239">
        <v>55.19</v>
      </c>
      <c r="D2239">
        <v>3</v>
      </c>
      <c r="E2239" s="1">
        <v>41267.03402777778</v>
      </c>
      <c r="F2239" s="1">
        <v>41269.022951388892</v>
      </c>
      <c r="G2239" t="s">
        <v>16</v>
      </c>
      <c r="H2239" t="s">
        <v>271</v>
      </c>
      <c r="I2239" t="s">
        <v>82</v>
      </c>
      <c r="J2239" t="s">
        <v>83</v>
      </c>
      <c r="K2239">
        <v>70267</v>
      </c>
      <c r="L2239" t="s">
        <v>20</v>
      </c>
      <c r="M2239" t="s">
        <v>21</v>
      </c>
      <c r="N2239" t="s">
        <v>22</v>
      </c>
      <c r="O2239" t="s">
        <v>84</v>
      </c>
      <c r="P2239" s="14" t="str">
        <f t="shared" si="306"/>
        <v>Kyung Yu</v>
      </c>
      <c r="Q2239" s="14" t="str">
        <f t="shared" si="307"/>
        <v>Kyung Yu</v>
      </c>
      <c r="R2239" t="s">
        <v>24</v>
      </c>
      <c r="S2239" s="7">
        <f t="shared" si="308"/>
        <v>5</v>
      </c>
      <c r="T2239" s="7" t="str">
        <f t="shared" si="309"/>
        <v>Small</v>
      </c>
      <c r="U2239" s="7" t="str">
        <f t="shared" si="310"/>
        <v>SMALL</v>
      </c>
      <c r="V2239" s="7" t="str">
        <f t="shared" si="311"/>
        <v>small</v>
      </c>
      <c r="W2239" s="7" t="str">
        <f t="shared" si="312"/>
        <v>Small</v>
      </c>
      <c r="X2239" s="9" t="str">
        <f>LEFT(A2239,2)</f>
        <v>10</v>
      </c>
      <c r="Y2239" s="9" t="str">
        <f>RIGHT(A2239,3)</f>
        <v>281</v>
      </c>
      <c r="Z2239" s="9" t="str">
        <f t="shared" si="313"/>
        <v xml:space="preserve">s and </v>
      </c>
      <c r="AA2239" s="9" t="str">
        <f t="shared" si="314"/>
        <v>ppe</v>
      </c>
    </row>
    <row r="2240" spans="1:27" x14ac:dyDescent="0.25">
      <c r="A2240">
        <v>10292</v>
      </c>
      <c r="B2240">
        <v>50</v>
      </c>
      <c r="C2240">
        <v>46.53</v>
      </c>
      <c r="D2240">
        <v>10</v>
      </c>
      <c r="E2240" s="1">
        <v>42773.973611111112</v>
      </c>
      <c r="F2240" s="1">
        <v>42776.47755787037</v>
      </c>
      <c r="G2240" t="s">
        <v>16</v>
      </c>
      <c r="H2240" t="s">
        <v>271</v>
      </c>
      <c r="I2240" t="s">
        <v>18</v>
      </c>
      <c r="J2240" t="s">
        <v>19</v>
      </c>
      <c r="K2240">
        <v>10022</v>
      </c>
      <c r="L2240" t="s">
        <v>20</v>
      </c>
      <c r="M2240" t="s">
        <v>21</v>
      </c>
      <c r="N2240" t="s">
        <v>22</v>
      </c>
      <c r="O2240" t="s">
        <v>23</v>
      </c>
      <c r="P2240" s="14" t="str">
        <f t="shared" si="306"/>
        <v>Kwai Yu</v>
      </c>
      <c r="Q2240" s="14" t="str">
        <f t="shared" si="307"/>
        <v>Kwai Yu</v>
      </c>
      <c r="R2240" t="s">
        <v>24</v>
      </c>
      <c r="S2240" s="7">
        <f t="shared" si="308"/>
        <v>5</v>
      </c>
      <c r="T2240" s="7" t="str">
        <f t="shared" si="309"/>
        <v>Small</v>
      </c>
      <c r="U2240" s="7" t="str">
        <f t="shared" si="310"/>
        <v>SMALL</v>
      </c>
      <c r="V2240" s="7" t="str">
        <f t="shared" si="311"/>
        <v>small</v>
      </c>
      <c r="W2240" s="7" t="str">
        <f t="shared" si="312"/>
        <v>Small</v>
      </c>
      <c r="X2240" s="9" t="str">
        <f>LEFT(A2240,2)</f>
        <v>10</v>
      </c>
      <c r="Y2240" s="9" t="str">
        <f>RIGHT(A2240,3)</f>
        <v>292</v>
      </c>
      <c r="Z2240" s="9" t="str">
        <f t="shared" si="313"/>
        <v xml:space="preserve">s and </v>
      </c>
      <c r="AA2240" s="9" t="str">
        <f t="shared" si="314"/>
        <v>ppe</v>
      </c>
    </row>
    <row r="2241" spans="1:27" x14ac:dyDescent="0.25">
      <c r="A2241">
        <v>10305</v>
      </c>
      <c r="B2241">
        <v>40</v>
      </c>
      <c r="C2241">
        <v>57.9</v>
      </c>
      <c r="D2241">
        <v>7</v>
      </c>
      <c r="E2241" s="1">
        <v>41512.034722222219</v>
      </c>
      <c r="F2241" s="1">
        <v>41513.009895833333</v>
      </c>
      <c r="G2241" t="s">
        <v>16</v>
      </c>
      <c r="H2241" t="s">
        <v>271</v>
      </c>
      <c r="I2241" t="s">
        <v>71</v>
      </c>
      <c r="J2241" t="s">
        <v>72</v>
      </c>
      <c r="K2241">
        <v>51247</v>
      </c>
      <c r="L2241" t="s">
        <v>20</v>
      </c>
      <c r="M2241" t="s">
        <v>21</v>
      </c>
      <c r="N2241" t="s">
        <v>73</v>
      </c>
      <c r="O2241" t="s">
        <v>74</v>
      </c>
      <c r="P2241" s="14" t="str">
        <f t="shared" si="306"/>
        <v>Marta Hernandez</v>
      </c>
      <c r="Q2241" s="14" t="str">
        <f t="shared" si="307"/>
        <v>Marta Hernandez</v>
      </c>
      <c r="R2241" t="s">
        <v>24</v>
      </c>
      <c r="S2241" s="7">
        <f t="shared" si="308"/>
        <v>5</v>
      </c>
      <c r="T2241" s="7" t="str">
        <f t="shared" si="309"/>
        <v>Small</v>
      </c>
      <c r="U2241" s="7" t="str">
        <f t="shared" si="310"/>
        <v>SMALL</v>
      </c>
      <c r="V2241" s="7" t="str">
        <f t="shared" si="311"/>
        <v>small</v>
      </c>
      <c r="W2241" s="7" t="str">
        <f t="shared" si="312"/>
        <v>Small</v>
      </c>
      <c r="X2241" s="9" t="str">
        <f>LEFT(A2241,2)</f>
        <v>10</v>
      </c>
      <c r="Y2241" s="9" t="str">
        <f>RIGHT(A2241,3)</f>
        <v>305</v>
      </c>
      <c r="Z2241" s="9" t="str">
        <f t="shared" si="313"/>
        <v xml:space="preserve">s and </v>
      </c>
      <c r="AA2241" s="9" t="str">
        <f t="shared" si="314"/>
        <v>ppe</v>
      </c>
    </row>
    <row r="2242" spans="1:27" x14ac:dyDescent="0.25">
      <c r="A2242">
        <v>10313</v>
      </c>
      <c r="B2242">
        <v>38</v>
      </c>
      <c r="C2242">
        <v>45.45</v>
      </c>
      <c r="D2242">
        <v>1</v>
      </c>
      <c r="E2242" s="1">
        <v>42476.023611111108</v>
      </c>
      <c r="F2242" s="1">
        <v>42476.735821759263</v>
      </c>
      <c r="G2242" t="s">
        <v>16</v>
      </c>
      <c r="H2242" t="s">
        <v>271</v>
      </c>
      <c r="I2242" t="s">
        <v>130</v>
      </c>
      <c r="J2242" t="s">
        <v>131</v>
      </c>
      <c r="K2242" t="s">
        <v>132</v>
      </c>
      <c r="L2242" t="s">
        <v>133</v>
      </c>
      <c r="M2242" t="s">
        <v>21</v>
      </c>
      <c r="N2242" t="s">
        <v>134</v>
      </c>
      <c r="O2242" t="s">
        <v>135</v>
      </c>
      <c r="P2242" s="14" t="str">
        <f t="shared" si="306"/>
        <v>Yoshi Tannamuri</v>
      </c>
      <c r="Q2242" s="14" t="str">
        <f t="shared" si="307"/>
        <v>Yoshi Tannamuri</v>
      </c>
      <c r="R2242" t="s">
        <v>24</v>
      </c>
      <c r="S2242" s="7">
        <f t="shared" si="308"/>
        <v>5</v>
      </c>
      <c r="T2242" s="7" t="str">
        <f t="shared" si="309"/>
        <v>Small</v>
      </c>
      <c r="U2242" s="7" t="str">
        <f t="shared" si="310"/>
        <v>SMALL</v>
      </c>
      <c r="V2242" s="7" t="str">
        <f t="shared" si="311"/>
        <v>small</v>
      </c>
      <c r="W2242" s="7" t="str">
        <f t="shared" si="312"/>
        <v>Small</v>
      </c>
      <c r="X2242" s="9" t="str">
        <f>LEFT(A2242,2)</f>
        <v>10</v>
      </c>
      <c r="Y2242" s="9" t="str">
        <f>RIGHT(A2242,3)</f>
        <v>313</v>
      </c>
      <c r="Z2242" s="9" t="str">
        <f t="shared" si="313"/>
        <v xml:space="preserve">s and </v>
      </c>
      <c r="AA2242" s="9" t="str">
        <f t="shared" si="314"/>
        <v>ppe</v>
      </c>
    </row>
    <row r="2243" spans="1:27" x14ac:dyDescent="0.25">
      <c r="A2243">
        <v>10325</v>
      </c>
      <c r="B2243">
        <v>38</v>
      </c>
      <c r="C2243">
        <v>100</v>
      </c>
      <c r="D2243">
        <v>3</v>
      </c>
      <c r="E2243" s="1">
        <v>42346.011111111111</v>
      </c>
      <c r="F2243" s="1">
        <v>42348.877465277779</v>
      </c>
      <c r="G2243" t="s">
        <v>16</v>
      </c>
      <c r="H2243" t="s">
        <v>271</v>
      </c>
      <c r="I2243" t="s">
        <v>79</v>
      </c>
      <c r="K2243">
        <v>4110</v>
      </c>
      <c r="L2243" t="s">
        <v>48</v>
      </c>
      <c r="M2243" t="s">
        <v>27</v>
      </c>
      <c r="N2243" t="s">
        <v>80</v>
      </c>
      <c r="O2243" t="s">
        <v>81</v>
      </c>
      <c r="P2243" s="14" t="str">
        <f t="shared" ref="P2243:P2306" si="315">CONCATENATE(O2243," ",N2243)</f>
        <v>Jonas Bergulfsen</v>
      </c>
      <c r="Q2243" s="14" t="str">
        <f t="shared" ref="Q2243:Q2306" si="316">O2243&amp;" "&amp;N2243</f>
        <v>Jonas Bergulfsen</v>
      </c>
      <c r="R2243" t="s">
        <v>89</v>
      </c>
      <c r="S2243" s="7">
        <f t="shared" ref="S2243:S2306" si="317">LEN(R2243)</f>
        <v>5</v>
      </c>
      <c r="T2243" s="7" t="str">
        <f t="shared" ref="T2243:T2306" si="318">TRIM(R2243)</f>
        <v>Large</v>
      </c>
      <c r="U2243" s="7" t="str">
        <f t="shared" ref="U2243:U2306" si="319">UPPER(T2243)</f>
        <v>LARGE</v>
      </c>
      <c r="V2243" s="7" t="str">
        <f t="shared" ref="V2243:V2306" si="320">LOWER(U2243)</f>
        <v>large</v>
      </c>
      <c r="W2243" s="7" t="str">
        <f t="shared" ref="W2243:W2306" si="321">PROPER(V2243)</f>
        <v>Large</v>
      </c>
      <c r="X2243" s="9" t="str">
        <f>LEFT(A2243,2)</f>
        <v>10</v>
      </c>
      <c r="Y2243" s="9" t="str">
        <f>RIGHT(A2243,3)</f>
        <v>325</v>
      </c>
      <c r="Z2243" s="9" t="str">
        <f t="shared" ref="Z2243:Z2306" si="322">MID(H2243,6,6)</f>
        <v xml:space="preserve">s and </v>
      </c>
      <c r="AA2243" s="9" t="str">
        <f t="shared" ref="AA2243:AA2306" si="323">MID(G2243,4,3)</f>
        <v>ppe</v>
      </c>
    </row>
    <row r="2244" spans="1:27" x14ac:dyDescent="0.25">
      <c r="A2244">
        <v>10335</v>
      </c>
      <c r="B2244">
        <v>40</v>
      </c>
      <c r="C2244">
        <v>60.6</v>
      </c>
      <c r="D2244">
        <v>3</v>
      </c>
      <c r="E2244" s="1">
        <v>41209.024305555555</v>
      </c>
      <c r="F2244" s="1">
        <v>41211.698807870373</v>
      </c>
      <c r="G2244" t="s">
        <v>16</v>
      </c>
      <c r="H2244" t="s">
        <v>271</v>
      </c>
      <c r="I2244" t="s">
        <v>156</v>
      </c>
      <c r="J2244" t="s">
        <v>35</v>
      </c>
      <c r="K2244">
        <v>97562</v>
      </c>
      <c r="L2244" t="s">
        <v>20</v>
      </c>
      <c r="M2244" t="s">
        <v>21</v>
      </c>
      <c r="N2244" t="s">
        <v>157</v>
      </c>
      <c r="O2244" t="s">
        <v>158</v>
      </c>
      <c r="P2244" s="14" t="str">
        <f t="shared" si="315"/>
        <v>Valarie Nelson</v>
      </c>
      <c r="Q2244" s="14" t="str">
        <f t="shared" si="316"/>
        <v>Valarie Nelson</v>
      </c>
      <c r="R2244" t="s">
        <v>24</v>
      </c>
      <c r="S2244" s="7">
        <f t="shared" si="317"/>
        <v>5</v>
      </c>
      <c r="T2244" s="7" t="str">
        <f t="shared" si="318"/>
        <v>Small</v>
      </c>
      <c r="U2244" s="7" t="str">
        <f t="shared" si="319"/>
        <v>SMALL</v>
      </c>
      <c r="V2244" s="7" t="str">
        <f t="shared" si="320"/>
        <v>small</v>
      </c>
      <c r="W2244" s="7" t="str">
        <f t="shared" si="321"/>
        <v>Small</v>
      </c>
      <c r="X2244" s="9" t="str">
        <f>LEFT(A2244,2)</f>
        <v>10</v>
      </c>
      <c r="Y2244" s="9" t="str">
        <f>RIGHT(A2244,3)</f>
        <v>335</v>
      </c>
      <c r="Z2244" s="9" t="str">
        <f t="shared" si="322"/>
        <v xml:space="preserve">s and </v>
      </c>
      <c r="AA2244" s="9" t="str">
        <f t="shared" si="323"/>
        <v>ppe</v>
      </c>
    </row>
    <row r="2245" spans="1:27" x14ac:dyDescent="0.25">
      <c r="A2245">
        <v>10349</v>
      </c>
      <c r="B2245">
        <v>33</v>
      </c>
      <c r="C2245">
        <v>46.53</v>
      </c>
      <c r="D2245">
        <v>1</v>
      </c>
      <c r="E2245" s="1">
        <v>41808.024305555555</v>
      </c>
      <c r="F2245" s="1">
        <v>41808.240601851852</v>
      </c>
      <c r="G2245" t="s">
        <v>16</v>
      </c>
      <c r="H2245" t="s">
        <v>271</v>
      </c>
      <c r="I2245" t="s">
        <v>18</v>
      </c>
      <c r="J2245" t="s">
        <v>19</v>
      </c>
      <c r="K2245">
        <v>10022</v>
      </c>
      <c r="L2245" t="s">
        <v>20</v>
      </c>
      <c r="M2245" t="s">
        <v>21</v>
      </c>
      <c r="N2245" t="s">
        <v>36</v>
      </c>
      <c r="O2245" t="s">
        <v>258</v>
      </c>
      <c r="P2245" s="14" t="str">
        <f t="shared" si="315"/>
        <v>Jeff Young</v>
      </c>
      <c r="Q2245" s="14" t="str">
        <f t="shared" si="316"/>
        <v>Jeff Young</v>
      </c>
      <c r="R2245" t="s">
        <v>24</v>
      </c>
      <c r="S2245" s="7">
        <f t="shared" si="317"/>
        <v>5</v>
      </c>
      <c r="T2245" s="7" t="str">
        <f t="shared" si="318"/>
        <v>Small</v>
      </c>
      <c r="U2245" s="7" t="str">
        <f t="shared" si="319"/>
        <v>SMALL</v>
      </c>
      <c r="V2245" s="7" t="str">
        <f t="shared" si="320"/>
        <v>small</v>
      </c>
      <c r="W2245" s="7" t="str">
        <f t="shared" si="321"/>
        <v>Small</v>
      </c>
      <c r="X2245" s="9" t="str">
        <f>LEFT(A2245,2)</f>
        <v>10</v>
      </c>
      <c r="Y2245" s="9" t="str">
        <f>RIGHT(A2245,3)</f>
        <v>349</v>
      </c>
      <c r="Z2245" s="9" t="str">
        <f t="shared" si="322"/>
        <v xml:space="preserve">s and </v>
      </c>
      <c r="AA2245" s="9" t="str">
        <f t="shared" si="323"/>
        <v>ppe</v>
      </c>
    </row>
    <row r="2246" spans="1:27" x14ac:dyDescent="0.25">
      <c r="A2246">
        <v>10359</v>
      </c>
      <c r="B2246">
        <v>36</v>
      </c>
      <c r="C2246">
        <v>100</v>
      </c>
      <c r="D2246">
        <v>3</v>
      </c>
      <c r="E2246" s="1">
        <v>42406.037499999999</v>
      </c>
      <c r="F2246" s="1">
        <v>42408.532372685186</v>
      </c>
      <c r="G2246" t="s">
        <v>16</v>
      </c>
      <c r="H2246" t="s">
        <v>271</v>
      </c>
      <c r="I2246" t="s">
        <v>25</v>
      </c>
      <c r="K2246">
        <v>51100</v>
      </c>
      <c r="L2246" t="s">
        <v>26</v>
      </c>
      <c r="M2246" t="s">
        <v>27</v>
      </c>
      <c r="N2246" t="s">
        <v>28</v>
      </c>
      <c r="O2246" t="s">
        <v>29</v>
      </c>
      <c r="P2246" s="14" t="str">
        <f t="shared" si="315"/>
        <v>Paul Henriot</v>
      </c>
      <c r="Q2246" s="14" t="str">
        <f t="shared" si="316"/>
        <v>Paul Henriot</v>
      </c>
      <c r="R2246" t="s">
        <v>33</v>
      </c>
      <c r="S2246" s="7">
        <f t="shared" si="317"/>
        <v>6</v>
      </c>
      <c r="T2246" s="7" t="str">
        <f t="shared" si="318"/>
        <v>Medium</v>
      </c>
      <c r="U2246" s="7" t="str">
        <f t="shared" si="319"/>
        <v>MEDIUM</v>
      </c>
      <c r="V2246" s="7" t="str">
        <f t="shared" si="320"/>
        <v>medium</v>
      </c>
      <c r="W2246" s="7" t="str">
        <f t="shared" si="321"/>
        <v>Medium</v>
      </c>
      <c r="X2246" s="9" t="str">
        <f>LEFT(A2246,2)</f>
        <v>10</v>
      </c>
      <c r="Y2246" s="9" t="str">
        <f>RIGHT(A2246,3)</f>
        <v>359</v>
      </c>
      <c r="Z2246" s="9" t="str">
        <f t="shared" si="322"/>
        <v xml:space="preserve">s and </v>
      </c>
      <c r="AA2246" s="9" t="str">
        <f t="shared" si="323"/>
        <v>ppe</v>
      </c>
    </row>
    <row r="2247" spans="1:27" x14ac:dyDescent="0.25">
      <c r="A2247">
        <v>10371</v>
      </c>
      <c r="B2247">
        <v>20</v>
      </c>
      <c r="C2247">
        <v>66.47</v>
      </c>
      <c r="D2247">
        <v>2</v>
      </c>
      <c r="E2247" s="1">
        <v>41481.039583333331</v>
      </c>
      <c r="F2247" s="1">
        <v>41483.043368055558</v>
      </c>
      <c r="G2247" t="s">
        <v>16</v>
      </c>
      <c r="H2247" t="s">
        <v>271</v>
      </c>
      <c r="I2247" t="s">
        <v>156</v>
      </c>
      <c r="J2247" t="s">
        <v>35</v>
      </c>
      <c r="K2247">
        <v>97562</v>
      </c>
      <c r="L2247" t="s">
        <v>20</v>
      </c>
      <c r="M2247" t="s">
        <v>21</v>
      </c>
      <c r="N2247" t="s">
        <v>157</v>
      </c>
      <c r="O2247" t="s">
        <v>158</v>
      </c>
      <c r="P2247" s="14" t="str">
        <f t="shared" si="315"/>
        <v>Valarie Nelson</v>
      </c>
      <c r="Q2247" s="14" t="str">
        <f t="shared" si="316"/>
        <v>Valarie Nelson</v>
      </c>
      <c r="R2247" t="s">
        <v>24</v>
      </c>
      <c r="S2247" s="7">
        <f t="shared" si="317"/>
        <v>5</v>
      </c>
      <c r="T2247" s="7" t="str">
        <f t="shared" si="318"/>
        <v>Small</v>
      </c>
      <c r="U2247" s="7" t="str">
        <f t="shared" si="319"/>
        <v>SMALL</v>
      </c>
      <c r="V2247" s="7" t="str">
        <f t="shared" si="320"/>
        <v>small</v>
      </c>
      <c r="W2247" s="7" t="str">
        <f t="shared" si="321"/>
        <v>Small</v>
      </c>
      <c r="X2247" s="9" t="str">
        <f>LEFT(A2247,2)</f>
        <v>10</v>
      </c>
      <c r="Y2247" s="9" t="str">
        <f>RIGHT(A2247,3)</f>
        <v>371</v>
      </c>
      <c r="Z2247" s="9" t="str">
        <f t="shared" si="322"/>
        <v xml:space="preserve">s and </v>
      </c>
      <c r="AA2247" s="9" t="str">
        <f t="shared" si="323"/>
        <v>ppe</v>
      </c>
    </row>
    <row r="2248" spans="1:27" x14ac:dyDescent="0.25">
      <c r="A2248">
        <v>10383</v>
      </c>
      <c r="B2248">
        <v>32</v>
      </c>
      <c r="C2248">
        <v>53.18</v>
      </c>
      <c r="D2248">
        <v>5</v>
      </c>
      <c r="E2248" s="1">
        <v>42523.034722222219</v>
      </c>
      <c r="F2248" s="1">
        <v>42525.315891203703</v>
      </c>
      <c r="G2248" t="s">
        <v>16</v>
      </c>
      <c r="H2248" t="s">
        <v>271</v>
      </c>
      <c r="I2248" t="s">
        <v>103</v>
      </c>
      <c r="K2248">
        <v>28034</v>
      </c>
      <c r="L2248" t="s">
        <v>104</v>
      </c>
      <c r="M2248" t="s">
        <v>27</v>
      </c>
      <c r="N2248" t="s">
        <v>105</v>
      </c>
      <c r="O2248" t="s">
        <v>106</v>
      </c>
      <c r="P2248" s="14" t="str">
        <f t="shared" si="315"/>
        <v>Diego Freyre</v>
      </c>
      <c r="Q2248" s="14" t="str">
        <f t="shared" si="316"/>
        <v>Diego Freyre</v>
      </c>
      <c r="R2248" t="s">
        <v>24</v>
      </c>
      <c r="S2248" s="7">
        <f t="shared" si="317"/>
        <v>5</v>
      </c>
      <c r="T2248" s="7" t="str">
        <f t="shared" si="318"/>
        <v>Small</v>
      </c>
      <c r="U2248" s="7" t="str">
        <f t="shared" si="319"/>
        <v>SMALL</v>
      </c>
      <c r="V2248" s="7" t="str">
        <f t="shared" si="320"/>
        <v>small</v>
      </c>
      <c r="W2248" s="7" t="str">
        <f t="shared" si="321"/>
        <v>Small</v>
      </c>
      <c r="X2248" s="9" t="str">
        <f>LEFT(A2248,2)</f>
        <v>10</v>
      </c>
      <c r="Y2248" s="9" t="str">
        <f>RIGHT(A2248,3)</f>
        <v>383</v>
      </c>
      <c r="Z2248" s="9" t="str">
        <f t="shared" si="322"/>
        <v xml:space="preserve">s and </v>
      </c>
      <c r="AA2248" s="9" t="str">
        <f t="shared" si="323"/>
        <v>ppe</v>
      </c>
    </row>
    <row r="2249" spans="1:27" x14ac:dyDescent="0.25">
      <c r="A2249">
        <v>10394</v>
      </c>
      <c r="B2249">
        <v>36</v>
      </c>
      <c r="C2249">
        <v>62.77</v>
      </c>
      <c r="D2249">
        <v>3</v>
      </c>
      <c r="E2249" s="1">
        <v>41813.99722222222</v>
      </c>
      <c r="F2249" s="1">
        <v>41816.19630787037</v>
      </c>
      <c r="G2249" t="s">
        <v>16</v>
      </c>
      <c r="H2249" t="s">
        <v>271</v>
      </c>
      <c r="I2249" t="s">
        <v>103</v>
      </c>
      <c r="K2249">
        <v>28034</v>
      </c>
      <c r="L2249" t="s">
        <v>104</v>
      </c>
      <c r="M2249" t="s">
        <v>27</v>
      </c>
      <c r="N2249" t="s">
        <v>105</v>
      </c>
      <c r="O2249" t="s">
        <v>106</v>
      </c>
      <c r="P2249" s="14" t="str">
        <f t="shared" si="315"/>
        <v>Diego Freyre</v>
      </c>
      <c r="Q2249" s="14" t="str">
        <f t="shared" si="316"/>
        <v>Diego Freyre</v>
      </c>
      <c r="R2249" t="s">
        <v>24</v>
      </c>
      <c r="S2249" s="7">
        <f t="shared" si="317"/>
        <v>5</v>
      </c>
      <c r="T2249" s="7" t="str">
        <f t="shared" si="318"/>
        <v>Small</v>
      </c>
      <c r="U2249" s="7" t="str">
        <f t="shared" si="319"/>
        <v>SMALL</v>
      </c>
      <c r="V2249" s="7" t="str">
        <f t="shared" si="320"/>
        <v>small</v>
      </c>
      <c r="W2249" s="7" t="str">
        <f t="shared" si="321"/>
        <v>Small</v>
      </c>
      <c r="X2249" s="9" t="str">
        <f>LEFT(A2249,2)</f>
        <v>10</v>
      </c>
      <c r="Y2249" s="9" t="str">
        <f>RIGHT(A2249,3)</f>
        <v>394</v>
      </c>
      <c r="Z2249" s="9" t="str">
        <f t="shared" si="322"/>
        <v xml:space="preserve">s and </v>
      </c>
      <c r="AA2249" s="9" t="str">
        <f t="shared" si="323"/>
        <v>ppe</v>
      </c>
    </row>
    <row r="2250" spans="1:27" x14ac:dyDescent="0.25">
      <c r="A2250">
        <v>10412</v>
      </c>
      <c r="B2250">
        <v>19</v>
      </c>
      <c r="C2250">
        <v>48.7</v>
      </c>
      <c r="D2250">
        <v>7</v>
      </c>
      <c r="E2250" s="1">
        <v>42049.987500000003</v>
      </c>
      <c r="F2250" s="1">
        <v>42050.960775462961</v>
      </c>
      <c r="G2250" t="s">
        <v>16</v>
      </c>
      <c r="H2250" t="s">
        <v>271</v>
      </c>
      <c r="I2250" t="s">
        <v>103</v>
      </c>
      <c r="K2250">
        <v>28034</v>
      </c>
      <c r="L2250" t="s">
        <v>104</v>
      </c>
      <c r="M2250" t="s">
        <v>27</v>
      </c>
      <c r="N2250" t="s">
        <v>105</v>
      </c>
      <c r="O2250" t="s">
        <v>106</v>
      </c>
      <c r="P2250" s="14" t="str">
        <f t="shared" si="315"/>
        <v>Diego Freyre</v>
      </c>
      <c r="Q2250" s="14" t="str">
        <f t="shared" si="316"/>
        <v>Diego Freyre</v>
      </c>
      <c r="R2250" t="s">
        <v>24</v>
      </c>
      <c r="S2250" s="7">
        <f t="shared" si="317"/>
        <v>5</v>
      </c>
      <c r="T2250" s="7" t="str">
        <f t="shared" si="318"/>
        <v>Small</v>
      </c>
      <c r="U2250" s="7" t="str">
        <f t="shared" si="319"/>
        <v>SMALL</v>
      </c>
      <c r="V2250" s="7" t="str">
        <f t="shared" si="320"/>
        <v>small</v>
      </c>
      <c r="W2250" s="7" t="str">
        <f t="shared" si="321"/>
        <v>Small</v>
      </c>
      <c r="X2250" s="9" t="str">
        <f>LEFT(A2250,2)</f>
        <v>10</v>
      </c>
      <c r="Y2250" s="9" t="str">
        <f>RIGHT(A2250,3)</f>
        <v>412</v>
      </c>
      <c r="Z2250" s="9" t="str">
        <f t="shared" si="322"/>
        <v xml:space="preserve">s and </v>
      </c>
      <c r="AA2250" s="9" t="str">
        <f t="shared" si="323"/>
        <v>ppe</v>
      </c>
    </row>
    <row r="2251" spans="1:27" x14ac:dyDescent="0.25">
      <c r="A2251">
        <v>10425</v>
      </c>
      <c r="B2251">
        <v>11</v>
      </c>
      <c r="C2251">
        <v>43.83</v>
      </c>
      <c r="D2251">
        <v>6</v>
      </c>
      <c r="E2251" s="1">
        <v>42383.012499999997</v>
      </c>
      <c r="F2251" s="1">
        <v>42383.590532407405</v>
      </c>
      <c r="G2251" t="s">
        <v>171</v>
      </c>
      <c r="H2251" t="s">
        <v>271</v>
      </c>
      <c r="I2251" t="s">
        <v>68</v>
      </c>
      <c r="K2251">
        <v>44000</v>
      </c>
      <c r="L2251" t="s">
        <v>26</v>
      </c>
      <c r="M2251" t="s">
        <v>27</v>
      </c>
      <c r="N2251" t="s">
        <v>69</v>
      </c>
      <c r="O2251" t="s">
        <v>70</v>
      </c>
      <c r="P2251" s="14" t="str">
        <f t="shared" si="315"/>
        <v>Janine Labrune</v>
      </c>
      <c r="Q2251" s="14" t="str">
        <f t="shared" si="316"/>
        <v>Janine Labrune</v>
      </c>
      <c r="R2251" t="s">
        <v>24</v>
      </c>
      <c r="S2251" s="7">
        <f t="shared" si="317"/>
        <v>5</v>
      </c>
      <c r="T2251" s="7" t="str">
        <f t="shared" si="318"/>
        <v>Small</v>
      </c>
      <c r="U2251" s="7" t="str">
        <f t="shared" si="319"/>
        <v>SMALL</v>
      </c>
      <c r="V2251" s="7" t="str">
        <f t="shared" si="320"/>
        <v>small</v>
      </c>
      <c r="W2251" s="7" t="str">
        <f t="shared" si="321"/>
        <v>Small</v>
      </c>
      <c r="X2251" s="9" t="str">
        <f>LEFT(A2251,2)</f>
        <v>10</v>
      </c>
      <c r="Y2251" s="9" t="str">
        <f>RIGHT(A2251,3)</f>
        <v>425</v>
      </c>
      <c r="Z2251" s="9" t="str">
        <f t="shared" si="322"/>
        <v xml:space="preserve">s and </v>
      </c>
      <c r="AA2251" s="9" t="str">
        <f t="shared" si="323"/>
        <v>Pro</v>
      </c>
    </row>
    <row r="2252" spans="1:27" x14ac:dyDescent="0.25">
      <c r="A2252">
        <v>10104</v>
      </c>
      <c r="B2252">
        <v>49</v>
      </c>
      <c r="C2252">
        <v>65.87</v>
      </c>
      <c r="D2252">
        <v>4</v>
      </c>
      <c r="E2252" s="1">
        <v>42496.035416666666</v>
      </c>
      <c r="F2252" s="1">
        <v>42497.697546296295</v>
      </c>
      <c r="G2252" t="s">
        <v>16</v>
      </c>
      <c r="H2252" t="s">
        <v>306</v>
      </c>
      <c r="I2252" t="s">
        <v>103</v>
      </c>
      <c r="K2252">
        <v>28034</v>
      </c>
      <c r="L2252" t="s">
        <v>104</v>
      </c>
      <c r="M2252" t="s">
        <v>27</v>
      </c>
      <c r="N2252" t="s">
        <v>105</v>
      </c>
      <c r="O2252" t="s">
        <v>106</v>
      </c>
      <c r="P2252" s="14" t="str">
        <f t="shared" si="315"/>
        <v>Diego Freyre</v>
      </c>
      <c r="Q2252" s="14" t="str">
        <f t="shared" si="316"/>
        <v>Diego Freyre</v>
      </c>
      <c r="R2252" t="s">
        <v>33</v>
      </c>
      <c r="S2252" s="7">
        <f t="shared" si="317"/>
        <v>6</v>
      </c>
      <c r="T2252" s="7" t="str">
        <f t="shared" si="318"/>
        <v>Medium</v>
      </c>
      <c r="U2252" s="7" t="str">
        <f t="shared" si="319"/>
        <v>MEDIUM</v>
      </c>
      <c r="V2252" s="7" t="str">
        <f t="shared" si="320"/>
        <v>medium</v>
      </c>
      <c r="W2252" s="7" t="str">
        <f t="shared" si="321"/>
        <v>Medium</v>
      </c>
      <c r="X2252" s="9" t="str">
        <f>LEFT(A2252,2)</f>
        <v>10</v>
      </c>
      <c r="Y2252" s="9" t="str">
        <f>RIGHT(A2252,3)</f>
        <v>104</v>
      </c>
      <c r="Z2252" s="9" t="str">
        <f t="shared" si="322"/>
        <v>s</v>
      </c>
      <c r="AA2252" s="9" t="str">
        <f t="shared" si="323"/>
        <v>ppe</v>
      </c>
    </row>
    <row r="2253" spans="1:27" x14ac:dyDescent="0.25">
      <c r="A2253">
        <v>10116</v>
      </c>
      <c r="B2253">
        <v>27</v>
      </c>
      <c r="C2253">
        <v>63.38</v>
      </c>
      <c r="D2253">
        <v>1</v>
      </c>
      <c r="E2253" s="1">
        <v>42158.015277777777</v>
      </c>
      <c r="F2253" s="1">
        <v>42159.096192129633</v>
      </c>
      <c r="G2253" t="s">
        <v>16</v>
      </c>
      <c r="H2253" t="s">
        <v>306</v>
      </c>
      <c r="I2253" t="s">
        <v>301</v>
      </c>
      <c r="K2253" t="s">
        <v>302</v>
      </c>
      <c r="L2253" t="s">
        <v>204</v>
      </c>
      <c r="M2253" t="s">
        <v>27</v>
      </c>
      <c r="N2253" t="s">
        <v>303</v>
      </c>
      <c r="O2253" t="s">
        <v>304</v>
      </c>
      <c r="P2253" s="14" t="str">
        <f t="shared" si="315"/>
        <v>Pascale Cartrain</v>
      </c>
      <c r="Q2253" s="14" t="str">
        <f t="shared" si="316"/>
        <v>Pascale Cartrain</v>
      </c>
      <c r="R2253" t="s">
        <v>24</v>
      </c>
      <c r="S2253" s="7">
        <f t="shared" si="317"/>
        <v>5</v>
      </c>
      <c r="T2253" s="7" t="str">
        <f t="shared" si="318"/>
        <v>Small</v>
      </c>
      <c r="U2253" s="7" t="str">
        <f t="shared" si="319"/>
        <v>SMALL</v>
      </c>
      <c r="V2253" s="7" t="str">
        <f t="shared" si="320"/>
        <v>small</v>
      </c>
      <c r="W2253" s="7" t="str">
        <f t="shared" si="321"/>
        <v>Small</v>
      </c>
      <c r="X2253" s="9" t="str">
        <f>LEFT(A2253,2)</f>
        <v>10</v>
      </c>
      <c r="Y2253" s="9" t="str">
        <f>RIGHT(A2253,3)</f>
        <v>116</v>
      </c>
      <c r="Z2253" s="9" t="str">
        <f t="shared" si="322"/>
        <v>s</v>
      </c>
      <c r="AA2253" s="9" t="str">
        <f t="shared" si="323"/>
        <v>ppe</v>
      </c>
    </row>
    <row r="2254" spans="1:27" x14ac:dyDescent="0.25">
      <c r="A2254">
        <v>10127</v>
      </c>
      <c r="B2254">
        <v>29</v>
      </c>
      <c r="C2254">
        <v>70.84</v>
      </c>
      <c r="D2254">
        <v>6</v>
      </c>
      <c r="E2254" s="1">
        <v>42501.038194444445</v>
      </c>
      <c r="F2254" s="1">
        <v>42502.507743055554</v>
      </c>
      <c r="G2254" t="s">
        <v>16</v>
      </c>
      <c r="H2254" t="s">
        <v>306</v>
      </c>
      <c r="I2254" t="s">
        <v>18</v>
      </c>
      <c r="J2254" t="s">
        <v>19</v>
      </c>
      <c r="K2254">
        <v>10022</v>
      </c>
      <c r="L2254" t="s">
        <v>20</v>
      </c>
      <c r="M2254" t="s">
        <v>21</v>
      </c>
      <c r="N2254" t="s">
        <v>36</v>
      </c>
      <c r="O2254" t="s">
        <v>258</v>
      </c>
      <c r="P2254" s="14" t="str">
        <f t="shared" si="315"/>
        <v>Jeff Young</v>
      </c>
      <c r="Q2254" s="14" t="str">
        <f t="shared" si="316"/>
        <v>Jeff Young</v>
      </c>
      <c r="R2254" t="s">
        <v>24</v>
      </c>
      <c r="S2254" s="7">
        <f t="shared" si="317"/>
        <v>5</v>
      </c>
      <c r="T2254" s="7" t="str">
        <f t="shared" si="318"/>
        <v>Small</v>
      </c>
      <c r="U2254" s="7" t="str">
        <f t="shared" si="319"/>
        <v>SMALL</v>
      </c>
      <c r="V2254" s="7" t="str">
        <f t="shared" si="320"/>
        <v>small</v>
      </c>
      <c r="W2254" s="7" t="str">
        <f t="shared" si="321"/>
        <v>Small</v>
      </c>
      <c r="X2254" s="9" t="str">
        <f>LEFT(A2254,2)</f>
        <v>10</v>
      </c>
      <c r="Y2254" s="9" t="str">
        <f>RIGHT(A2254,3)</f>
        <v>127</v>
      </c>
      <c r="Z2254" s="9" t="str">
        <f t="shared" si="322"/>
        <v>s</v>
      </c>
      <c r="AA2254" s="9" t="str">
        <f t="shared" si="323"/>
        <v>ppe</v>
      </c>
    </row>
    <row r="2255" spans="1:27" x14ac:dyDescent="0.25">
      <c r="A2255">
        <v>10142</v>
      </c>
      <c r="B2255">
        <v>42</v>
      </c>
      <c r="C2255">
        <v>74.569999999999993</v>
      </c>
      <c r="D2255">
        <v>16</v>
      </c>
      <c r="E2255" s="1">
        <v>42745.977777777778</v>
      </c>
      <c r="F2255" s="1">
        <v>42748.075358796297</v>
      </c>
      <c r="G2255" t="s">
        <v>16</v>
      </c>
      <c r="H2255" t="s">
        <v>306</v>
      </c>
      <c r="I2255" t="s">
        <v>156</v>
      </c>
      <c r="J2255" t="s">
        <v>35</v>
      </c>
      <c r="K2255">
        <v>97562</v>
      </c>
      <c r="L2255" t="s">
        <v>20</v>
      </c>
      <c r="M2255" t="s">
        <v>21</v>
      </c>
      <c r="N2255" t="s">
        <v>157</v>
      </c>
      <c r="O2255" t="s">
        <v>158</v>
      </c>
      <c r="P2255" s="14" t="str">
        <f t="shared" si="315"/>
        <v>Valarie Nelson</v>
      </c>
      <c r="Q2255" s="14" t="str">
        <f t="shared" si="316"/>
        <v>Valarie Nelson</v>
      </c>
      <c r="R2255" t="s">
        <v>33</v>
      </c>
      <c r="S2255" s="7">
        <f t="shared" si="317"/>
        <v>6</v>
      </c>
      <c r="T2255" s="7" t="str">
        <f t="shared" si="318"/>
        <v>Medium</v>
      </c>
      <c r="U2255" s="7" t="str">
        <f t="shared" si="319"/>
        <v>MEDIUM</v>
      </c>
      <c r="V2255" s="7" t="str">
        <f t="shared" si="320"/>
        <v>medium</v>
      </c>
      <c r="W2255" s="7" t="str">
        <f t="shared" si="321"/>
        <v>Medium</v>
      </c>
      <c r="X2255" s="9" t="str">
        <f>LEFT(A2255,2)</f>
        <v>10</v>
      </c>
      <c r="Y2255" s="9" t="str">
        <f>RIGHT(A2255,3)</f>
        <v>142</v>
      </c>
      <c r="Z2255" s="9" t="str">
        <f t="shared" si="322"/>
        <v>s</v>
      </c>
      <c r="AA2255" s="9" t="str">
        <f t="shared" si="323"/>
        <v>ppe</v>
      </c>
    </row>
    <row r="2256" spans="1:27" x14ac:dyDescent="0.25">
      <c r="A2256">
        <v>10152</v>
      </c>
      <c r="B2256">
        <v>33</v>
      </c>
      <c r="C2256">
        <v>50.95</v>
      </c>
      <c r="D2256">
        <v>2</v>
      </c>
      <c r="E2256" s="1">
        <v>42636.994444444441</v>
      </c>
      <c r="F2256" s="1">
        <v>42638.311689814815</v>
      </c>
      <c r="G2256" t="s">
        <v>16</v>
      </c>
      <c r="H2256" t="s">
        <v>306</v>
      </c>
      <c r="I2256" t="s">
        <v>120</v>
      </c>
      <c r="J2256" t="s">
        <v>121</v>
      </c>
      <c r="K2256">
        <v>4101</v>
      </c>
      <c r="L2256" t="s">
        <v>56</v>
      </c>
      <c r="M2256" t="s">
        <v>57</v>
      </c>
      <c r="N2256" t="s">
        <v>122</v>
      </c>
      <c r="O2256" t="s">
        <v>123</v>
      </c>
      <c r="P2256" s="14" t="str">
        <f t="shared" si="315"/>
        <v>Tony Calaghan</v>
      </c>
      <c r="Q2256" s="14" t="str">
        <f t="shared" si="316"/>
        <v>Tony Calaghan</v>
      </c>
      <c r="R2256" t="s">
        <v>24</v>
      </c>
      <c r="S2256" s="7">
        <f t="shared" si="317"/>
        <v>5</v>
      </c>
      <c r="T2256" s="7" t="str">
        <f t="shared" si="318"/>
        <v>Small</v>
      </c>
      <c r="U2256" s="7" t="str">
        <f t="shared" si="319"/>
        <v>SMALL</v>
      </c>
      <c r="V2256" s="7" t="str">
        <f t="shared" si="320"/>
        <v>small</v>
      </c>
      <c r="W2256" s="7" t="str">
        <f t="shared" si="321"/>
        <v>Small</v>
      </c>
      <c r="X2256" s="9" t="str">
        <f>LEFT(A2256,2)</f>
        <v>10</v>
      </c>
      <c r="Y2256" s="9" t="str">
        <f>RIGHT(A2256,3)</f>
        <v>152</v>
      </c>
      <c r="Z2256" s="9" t="str">
        <f t="shared" si="322"/>
        <v>s</v>
      </c>
      <c r="AA2256" s="9" t="str">
        <f t="shared" si="323"/>
        <v>ppe</v>
      </c>
    </row>
    <row r="2257" spans="1:27" x14ac:dyDescent="0.25">
      <c r="A2257">
        <v>10165</v>
      </c>
      <c r="B2257">
        <v>44</v>
      </c>
      <c r="C2257">
        <v>53.44</v>
      </c>
      <c r="D2257">
        <v>7</v>
      </c>
      <c r="E2257" s="1">
        <v>41361.078472222223</v>
      </c>
      <c r="F2257" s="1">
        <v>41363.002372685187</v>
      </c>
      <c r="G2257" t="s">
        <v>16</v>
      </c>
      <c r="H2257" t="s">
        <v>306</v>
      </c>
      <c r="I2257" t="s">
        <v>115</v>
      </c>
      <c r="K2257">
        <v>79903</v>
      </c>
      <c r="L2257" t="s">
        <v>115</v>
      </c>
      <c r="M2257" t="s">
        <v>116</v>
      </c>
      <c r="N2257" t="s">
        <v>117</v>
      </c>
      <c r="O2257" t="s">
        <v>118</v>
      </c>
      <c r="P2257" s="14" t="str">
        <f t="shared" si="315"/>
        <v>Eric Natividad</v>
      </c>
      <c r="Q2257" s="14" t="str">
        <f t="shared" si="316"/>
        <v>Eric Natividad</v>
      </c>
      <c r="R2257" t="s">
        <v>24</v>
      </c>
      <c r="S2257" s="7">
        <f t="shared" si="317"/>
        <v>5</v>
      </c>
      <c r="T2257" s="7" t="str">
        <f t="shared" si="318"/>
        <v>Small</v>
      </c>
      <c r="U2257" s="7" t="str">
        <f t="shared" si="319"/>
        <v>SMALL</v>
      </c>
      <c r="V2257" s="7" t="str">
        <f t="shared" si="320"/>
        <v>small</v>
      </c>
      <c r="W2257" s="7" t="str">
        <f t="shared" si="321"/>
        <v>Small</v>
      </c>
      <c r="X2257" s="9" t="str">
        <f>LEFT(A2257,2)</f>
        <v>10</v>
      </c>
      <c r="Y2257" s="9" t="str">
        <f>RIGHT(A2257,3)</f>
        <v>165</v>
      </c>
      <c r="Z2257" s="9" t="str">
        <f t="shared" si="322"/>
        <v>s</v>
      </c>
      <c r="AA2257" s="9" t="str">
        <f t="shared" si="323"/>
        <v>ppe</v>
      </c>
    </row>
    <row r="2258" spans="1:27" x14ac:dyDescent="0.25">
      <c r="A2258">
        <v>10176</v>
      </c>
      <c r="B2258">
        <v>22</v>
      </c>
      <c r="C2258">
        <v>64</v>
      </c>
      <c r="D2258">
        <v>6</v>
      </c>
      <c r="E2258" s="1">
        <v>42314.970833333333</v>
      </c>
      <c r="F2258" s="1">
        <v>42315.236215277779</v>
      </c>
      <c r="G2258" t="s">
        <v>16</v>
      </c>
      <c r="H2258" t="s">
        <v>306</v>
      </c>
      <c r="I2258" t="s">
        <v>247</v>
      </c>
      <c r="K2258">
        <v>42100</v>
      </c>
      <c r="L2258" t="s">
        <v>148</v>
      </c>
      <c r="M2258" t="s">
        <v>27</v>
      </c>
      <c r="N2258" t="s">
        <v>248</v>
      </c>
      <c r="O2258" t="s">
        <v>249</v>
      </c>
      <c r="P2258" s="14" t="str">
        <f t="shared" si="315"/>
        <v>Maurizio Moroni</v>
      </c>
      <c r="Q2258" s="14" t="str">
        <f t="shared" si="316"/>
        <v>Maurizio Moroni</v>
      </c>
      <c r="R2258" t="s">
        <v>24</v>
      </c>
      <c r="S2258" s="7">
        <f t="shared" si="317"/>
        <v>5</v>
      </c>
      <c r="T2258" s="7" t="str">
        <f t="shared" si="318"/>
        <v>Small</v>
      </c>
      <c r="U2258" s="7" t="str">
        <f t="shared" si="319"/>
        <v>SMALL</v>
      </c>
      <c r="V2258" s="7" t="str">
        <f t="shared" si="320"/>
        <v>small</v>
      </c>
      <c r="W2258" s="7" t="str">
        <f t="shared" si="321"/>
        <v>Small</v>
      </c>
      <c r="X2258" s="9" t="str">
        <f>LEFT(A2258,2)</f>
        <v>10</v>
      </c>
      <c r="Y2258" s="9" t="str">
        <f>RIGHT(A2258,3)</f>
        <v>176</v>
      </c>
      <c r="Z2258" s="9" t="str">
        <f t="shared" si="322"/>
        <v>s</v>
      </c>
      <c r="AA2258" s="9" t="str">
        <f t="shared" si="323"/>
        <v>ppe</v>
      </c>
    </row>
    <row r="2259" spans="1:27" x14ac:dyDescent="0.25">
      <c r="A2259">
        <v>10184</v>
      </c>
      <c r="B2259">
        <v>48</v>
      </c>
      <c r="C2259">
        <v>50.95</v>
      </c>
      <c r="D2259">
        <v>1</v>
      </c>
      <c r="E2259" s="1">
        <v>42316.030555555553</v>
      </c>
      <c r="F2259" s="1">
        <v>42317.546550925923</v>
      </c>
      <c r="G2259" t="s">
        <v>16</v>
      </c>
      <c r="H2259" t="s">
        <v>306</v>
      </c>
      <c r="I2259" t="s">
        <v>275</v>
      </c>
      <c r="K2259">
        <v>41101</v>
      </c>
      <c r="L2259" t="s">
        <v>104</v>
      </c>
      <c r="M2259" t="s">
        <v>27</v>
      </c>
      <c r="N2259" t="s">
        <v>276</v>
      </c>
      <c r="O2259" t="s">
        <v>277</v>
      </c>
      <c r="P2259" s="14" t="str">
        <f t="shared" si="315"/>
        <v>Jose Pedro Roel</v>
      </c>
      <c r="Q2259" s="14" t="str">
        <f t="shared" si="316"/>
        <v>Jose Pedro Roel</v>
      </c>
      <c r="R2259" t="s">
        <v>24</v>
      </c>
      <c r="S2259" s="7">
        <f t="shared" si="317"/>
        <v>5</v>
      </c>
      <c r="T2259" s="7" t="str">
        <f t="shared" si="318"/>
        <v>Small</v>
      </c>
      <c r="U2259" s="7" t="str">
        <f t="shared" si="319"/>
        <v>SMALL</v>
      </c>
      <c r="V2259" s="7" t="str">
        <f t="shared" si="320"/>
        <v>small</v>
      </c>
      <c r="W2259" s="7" t="str">
        <f t="shared" si="321"/>
        <v>Small</v>
      </c>
      <c r="X2259" s="9" t="str">
        <f>LEFT(A2259,2)</f>
        <v>10</v>
      </c>
      <c r="Y2259" s="9" t="str">
        <f>RIGHT(A2259,3)</f>
        <v>184</v>
      </c>
      <c r="Z2259" s="9" t="str">
        <f t="shared" si="322"/>
        <v>s</v>
      </c>
      <c r="AA2259" s="9" t="str">
        <f t="shared" si="323"/>
        <v>ppe</v>
      </c>
    </row>
    <row r="2260" spans="1:27" x14ac:dyDescent="0.25">
      <c r="A2260">
        <v>10195</v>
      </c>
      <c r="B2260">
        <v>33</v>
      </c>
      <c r="C2260">
        <v>54.68</v>
      </c>
      <c r="D2260">
        <v>1</v>
      </c>
      <c r="E2260" s="1">
        <v>42294.972222222219</v>
      </c>
      <c r="F2260" s="1">
        <v>42297.01734953704</v>
      </c>
      <c r="G2260" t="s">
        <v>16</v>
      </c>
      <c r="H2260" t="s">
        <v>306</v>
      </c>
      <c r="I2260" t="s">
        <v>179</v>
      </c>
      <c r="J2260" t="s">
        <v>19</v>
      </c>
      <c r="K2260">
        <v>24067</v>
      </c>
      <c r="L2260" t="s">
        <v>20</v>
      </c>
      <c r="M2260" t="s">
        <v>21</v>
      </c>
      <c r="N2260" t="s">
        <v>60</v>
      </c>
      <c r="O2260" t="s">
        <v>138</v>
      </c>
      <c r="P2260" s="14" t="str">
        <f t="shared" si="315"/>
        <v>Steve Frick</v>
      </c>
      <c r="Q2260" s="14" t="str">
        <f t="shared" si="316"/>
        <v>Steve Frick</v>
      </c>
      <c r="R2260" t="s">
        <v>24</v>
      </c>
      <c r="S2260" s="7">
        <f t="shared" si="317"/>
        <v>5</v>
      </c>
      <c r="T2260" s="7" t="str">
        <f t="shared" si="318"/>
        <v>Small</v>
      </c>
      <c r="U2260" s="7" t="str">
        <f t="shared" si="319"/>
        <v>SMALL</v>
      </c>
      <c r="V2260" s="7" t="str">
        <f t="shared" si="320"/>
        <v>small</v>
      </c>
      <c r="W2260" s="7" t="str">
        <f t="shared" si="321"/>
        <v>Small</v>
      </c>
      <c r="X2260" s="9" t="str">
        <f>LEFT(A2260,2)</f>
        <v>10</v>
      </c>
      <c r="Y2260" s="9" t="str">
        <f>RIGHT(A2260,3)</f>
        <v>195</v>
      </c>
      <c r="Z2260" s="9" t="str">
        <f t="shared" si="322"/>
        <v>s</v>
      </c>
      <c r="AA2260" s="9" t="str">
        <f t="shared" si="323"/>
        <v>ppe</v>
      </c>
    </row>
    <row r="2261" spans="1:27" x14ac:dyDescent="0.25">
      <c r="A2261">
        <v>10207</v>
      </c>
      <c r="B2261">
        <v>45</v>
      </c>
      <c r="C2261">
        <v>56.55</v>
      </c>
      <c r="D2261">
        <v>2</v>
      </c>
      <c r="E2261" s="1">
        <v>41291.975694444445</v>
      </c>
      <c r="F2261" s="1">
        <v>41292.692962962959</v>
      </c>
      <c r="G2261" t="s">
        <v>16</v>
      </c>
      <c r="H2261" t="s">
        <v>306</v>
      </c>
      <c r="I2261" t="s">
        <v>210</v>
      </c>
      <c r="J2261" t="s">
        <v>72</v>
      </c>
      <c r="K2261">
        <v>51003</v>
      </c>
      <c r="L2261" t="s">
        <v>20</v>
      </c>
      <c r="M2261" t="s">
        <v>21</v>
      </c>
      <c r="N2261" t="s">
        <v>229</v>
      </c>
      <c r="O2261" t="s">
        <v>158</v>
      </c>
      <c r="P2261" s="14" t="str">
        <f t="shared" si="315"/>
        <v>Valarie Franco</v>
      </c>
      <c r="Q2261" s="14" t="str">
        <f t="shared" si="316"/>
        <v>Valarie Franco</v>
      </c>
      <c r="R2261" t="s">
        <v>24</v>
      </c>
      <c r="S2261" s="7">
        <f t="shared" si="317"/>
        <v>5</v>
      </c>
      <c r="T2261" s="7" t="str">
        <f t="shared" si="318"/>
        <v>Small</v>
      </c>
      <c r="U2261" s="7" t="str">
        <f t="shared" si="319"/>
        <v>SMALL</v>
      </c>
      <c r="V2261" s="7" t="str">
        <f t="shared" si="320"/>
        <v>small</v>
      </c>
      <c r="W2261" s="7" t="str">
        <f t="shared" si="321"/>
        <v>Small</v>
      </c>
      <c r="X2261" s="9" t="str">
        <f>LEFT(A2261,2)</f>
        <v>10</v>
      </c>
      <c r="Y2261" s="9" t="str">
        <f>RIGHT(A2261,3)</f>
        <v>207</v>
      </c>
      <c r="Z2261" s="9" t="str">
        <f t="shared" si="322"/>
        <v>s</v>
      </c>
      <c r="AA2261" s="9" t="str">
        <f t="shared" si="323"/>
        <v>ppe</v>
      </c>
    </row>
    <row r="2262" spans="1:27" x14ac:dyDescent="0.25">
      <c r="A2262">
        <v>10220</v>
      </c>
      <c r="B2262">
        <v>20</v>
      </c>
      <c r="C2262">
        <v>52.82</v>
      </c>
      <c r="D2262">
        <v>6</v>
      </c>
      <c r="E2262" s="1">
        <v>42605.056944444441</v>
      </c>
      <c r="F2262" s="1">
        <v>42606.342488425929</v>
      </c>
      <c r="G2262" t="s">
        <v>16</v>
      </c>
      <c r="H2262" t="s">
        <v>306</v>
      </c>
      <c r="I2262" t="s">
        <v>259</v>
      </c>
      <c r="K2262">
        <v>2</v>
      </c>
      <c r="L2262" t="s">
        <v>260</v>
      </c>
      <c r="M2262" t="s">
        <v>27</v>
      </c>
      <c r="N2262" t="s">
        <v>261</v>
      </c>
      <c r="O2262" t="s">
        <v>262</v>
      </c>
      <c r="P2262" s="14" t="str">
        <f t="shared" si="315"/>
        <v>Dean Cassidy</v>
      </c>
      <c r="Q2262" s="14" t="str">
        <f t="shared" si="316"/>
        <v>Dean Cassidy</v>
      </c>
      <c r="R2262" t="s">
        <v>24</v>
      </c>
      <c r="S2262" s="7">
        <f t="shared" si="317"/>
        <v>5</v>
      </c>
      <c r="T2262" s="7" t="str">
        <f t="shared" si="318"/>
        <v>Small</v>
      </c>
      <c r="U2262" s="7" t="str">
        <f t="shared" si="319"/>
        <v>SMALL</v>
      </c>
      <c r="V2262" s="7" t="str">
        <f t="shared" si="320"/>
        <v>small</v>
      </c>
      <c r="W2262" s="7" t="str">
        <f t="shared" si="321"/>
        <v>Small</v>
      </c>
      <c r="X2262" s="9" t="str">
        <f>LEFT(A2262,2)</f>
        <v>10</v>
      </c>
      <c r="Y2262" s="9" t="str">
        <f>RIGHT(A2262,3)</f>
        <v>220</v>
      </c>
      <c r="Z2262" s="9" t="str">
        <f t="shared" si="322"/>
        <v>s</v>
      </c>
      <c r="AA2262" s="9" t="str">
        <f t="shared" si="323"/>
        <v>ppe</v>
      </c>
    </row>
    <row r="2263" spans="1:27" x14ac:dyDescent="0.25">
      <c r="A2263">
        <v>10230</v>
      </c>
      <c r="B2263">
        <v>46</v>
      </c>
      <c r="C2263">
        <v>60.9</v>
      </c>
      <c r="D2263">
        <v>4</v>
      </c>
      <c r="E2263" s="1">
        <v>42495.941666666666</v>
      </c>
      <c r="F2263" s="1">
        <v>42498.325601851851</v>
      </c>
      <c r="G2263" t="s">
        <v>16</v>
      </c>
      <c r="H2263" t="s">
        <v>306</v>
      </c>
      <c r="I2263" t="s">
        <v>252</v>
      </c>
      <c r="K2263">
        <v>60528</v>
      </c>
      <c r="L2263" t="s">
        <v>241</v>
      </c>
      <c r="M2263" t="s">
        <v>27</v>
      </c>
      <c r="N2263" t="s">
        <v>253</v>
      </c>
      <c r="O2263" t="s">
        <v>228</v>
      </c>
      <c r="P2263" s="14" t="str">
        <f t="shared" si="315"/>
        <v>Roland Keitel</v>
      </c>
      <c r="Q2263" s="14" t="str">
        <f t="shared" si="316"/>
        <v>Roland Keitel</v>
      </c>
      <c r="R2263" t="s">
        <v>24</v>
      </c>
      <c r="S2263" s="7">
        <f t="shared" si="317"/>
        <v>5</v>
      </c>
      <c r="T2263" s="7" t="str">
        <f t="shared" si="318"/>
        <v>Small</v>
      </c>
      <c r="U2263" s="7" t="str">
        <f t="shared" si="319"/>
        <v>SMALL</v>
      </c>
      <c r="V2263" s="7" t="str">
        <f t="shared" si="320"/>
        <v>small</v>
      </c>
      <c r="W2263" s="7" t="str">
        <f t="shared" si="321"/>
        <v>Small</v>
      </c>
      <c r="X2263" s="9" t="str">
        <f>LEFT(A2263,2)</f>
        <v>10</v>
      </c>
      <c r="Y2263" s="9" t="str">
        <f>RIGHT(A2263,3)</f>
        <v>230</v>
      </c>
      <c r="Z2263" s="9" t="str">
        <f t="shared" si="322"/>
        <v>s</v>
      </c>
      <c r="AA2263" s="9" t="str">
        <f t="shared" si="323"/>
        <v>ppe</v>
      </c>
    </row>
    <row r="2264" spans="1:27" x14ac:dyDescent="0.25">
      <c r="A2264">
        <v>10247</v>
      </c>
      <c r="B2264">
        <v>40</v>
      </c>
      <c r="C2264">
        <v>49.71</v>
      </c>
      <c r="D2264">
        <v>6</v>
      </c>
      <c r="E2264" s="1">
        <v>41499.027777777781</v>
      </c>
      <c r="F2264" s="1">
        <v>41500.150254629632</v>
      </c>
      <c r="G2264" t="s">
        <v>16</v>
      </c>
      <c r="H2264" t="s">
        <v>306</v>
      </c>
      <c r="I2264" t="s">
        <v>254</v>
      </c>
      <c r="K2264" t="s">
        <v>255</v>
      </c>
      <c r="L2264" t="s">
        <v>76</v>
      </c>
      <c r="M2264" t="s">
        <v>27</v>
      </c>
      <c r="N2264" t="s">
        <v>256</v>
      </c>
      <c r="O2264" t="s">
        <v>257</v>
      </c>
      <c r="P2264" s="14" t="str">
        <f t="shared" si="315"/>
        <v>Kalle Suominen</v>
      </c>
      <c r="Q2264" s="14" t="str">
        <f t="shared" si="316"/>
        <v>Kalle Suominen</v>
      </c>
      <c r="R2264" t="s">
        <v>24</v>
      </c>
      <c r="S2264" s="7">
        <f t="shared" si="317"/>
        <v>5</v>
      </c>
      <c r="T2264" s="7" t="str">
        <f t="shared" si="318"/>
        <v>Small</v>
      </c>
      <c r="U2264" s="7" t="str">
        <f t="shared" si="319"/>
        <v>SMALL</v>
      </c>
      <c r="V2264" s="7" t="str">
        <f t="shared" si="320"/>
        <v>small</v>
      </c>
      <c r="W2264" s="7" t="str">
        <f t="shared" si="321"/>
        <v>Small</v>
      </c>
      <c r="X2264" s="9" t="str">
        <f>LEFT(A2264,2)</f>
        <v>10</v>
      </c>
      <c r="Y2264" s="9" t="str">
        <f>RIGHT(A2264,3)</f>
        <v>247</v>
      </c>
      <c r="Z2264" s="9" t="str">
        <f t="shared" si="322"/>
        <v>s</v>
      </c>
      <c r="AA2264" s="9" t="str">
        <f t="shared" si="323"/>
        <v>ppe</v>
      </c>
    </row>
    <row r="2265" spans="1:27" x14ac:dyDescent="0.25">
      <c r="A2265">
        <v>10272</v>
      </c>
      <c r="B2265">
        <v>45</v>
      </c>
      <c r="C2265">
        <v>64.63</v>
      </c>
      <c r="D2265">
        <v>6</v>
      </c>
      <c r="E2265" s="1">
        <v>41929.940972222219</v>
      </c>
      <c r="F2265" s="1">
        <v>41930.068171296298</v>
      </c>
      <c r="G2265" t="s">
        <v>16</v>
      </c>
      <c r="H2265" t="s">
        <v>306</v>
      </c>
      <c r="I2265" t="s">
        <v>82</v>
      </c>
      <c r="J2265" t="s">
        <v>83</v>
      </c>
      <c r="K2265">
        <v>70267</v>
      </c>
      <c r="L2265" t="s">
        <v>20</v>
      </c>
      <c r="M2265" t="s">
        <v>21</v>
      </c>
      <c r="N2265" t="s">
        <v>22</v>
      </c>
      <c r="O2265" t="s">
        <v>84</v>
      </c>
      <c r="P2265" s="14" t="str">
        <f t="shared" si="315"/>
        <v>Kyung Yu</v>
      </c>
      <c r="Q2265" s="14" t="str">
        <f t="shared" si="316"/>
        <v>Kyung Yu</v>
      </c>
      <c r="R2265" t="s">
        <v>24</v>
      </c>
      <c r="S2265" s="7">
        <f t="shared" si="317"/>
        <v>5</v>
      </c>
      <c r="T2265" s="7" t="str">
        <f t="shared" si="318"/>
        <v>Small</v>
      </c>
      <c r="U2265" s="7" t="str">
        <f t="shared" si="319"/>
        <v>SMALL</v>
      </c>
      <c r="V2265" s="7" t="str">
        <f t="shared" si="320"/>
        <v>small</v>
      </c>
      <c r="W2265" s="7" t="str">
        <f t="shared" si="321"/>
        <v>Small</v>
      </c>
      <c r="X2265" s="9" t="str">
        <f>LEFT(A2265,2)</f>
        <v>10</v>
      </c>
      <c r="Y2265" s="9" t="str">
        <f>RIGHT(A2265,3)</f>
        <v>272</v>
      </c>
      <c r="Z2265" s="9" t="str">
        <f t="shared" si="322"/>
        <v>s</v>
      </c>
      <c r="AA2265" s="9" t="str">
        <f t="shared" si="323"/>
        <v>ppe</v>
      </c>
    </row>
    <row r="2266" spans="1:27" x14ac:dyDescent="0.25">
      <c r="A2266">
        <v>10282</v>
      </c>
      <c r="B2266">
        <v>36</v>
      </c>
      <c r="C2266">
        <v>59.65</v>
      </c>
      <c r="D2266">
        <v>9</v>
      </c>
      <c r="E2266" s="1">
        <v>41621.003472222219</v>
      </c>
      <c r="F2266" s="1">
        <v>41621.131932870368</v>
      </c>
      <c r="G2266" t="s">
        <v>16</v>
      </c>
      <c r="H2266" t="s">
        <v>306</v>
      </c>
      <c r="I2266" t="s">
        <v>156</v>
      </c>
      <c r="J2266" t="s">
        <v>35</v>
      </c>
      <c r="K2266">
        <v>97562</v>
      </c>
      <c r="L2266" t="s">
        <v>20</v>
      </c>
      <c r="M2266" t="s">
        <v>21</v>
      </c>
      <c r="N2266" t="s">
        <v>157</v>
      </c>
      <c r="O2266" t="s">
        <v>158</v>
      </c>
      <c r="P2266" s="14" t="str">
        <f t="shared" si="315"/>
        <v>Valarie Nelson</v>
      </c>
      <c r="Q2266" s="14" t="str">
        <f t="shared" si="316"/>
        <v>Valarie Nelson</v>
      </c>
      <c r="R2266" t="s">
        <v>24</v>
      </c>
      <c r="S2266" s="7">
        <f t="shared" si="317"/>
        <v>5</v>
      </c>
      <c r="T2266" s="7" t="str">
        <f t="shared" si="318"/>
        <v>Small</v>
      </c>
      <c r="U2266" s="7" t="str">
        <f t="shared" si="319"/>
        <v>SMALL</v>
      </c>
      <c r="V2266" s="7" t="str">
        <f t="shared" si="320"/>
        <v>small</v>
      </c>
      <c r="W2266" s="7" t="str">
        <f t="shared" si="321"/>
        <v>Small</v>
      </c>
      <c r="X2266" s="9" t="str">
        <f>LEFT(A2266,2)</f>
        <v>10</v>
      </c>
      <c r="Y2266" s="9" t="str">
        <f>RIGHT(A2266,3)</f>
        <v>282</v>
      </c>
      <c r="Z2266" s="9" t="str">
        <f t="shared" si="322"/>
        <v>s</v>
      </c>
      <c r="AA2266" s="9" t="str">
        <f t="shared" si="323"/>
        <v>ppe</v>
      </c>
    </row>
    <row r="2267" spans="1:27" x14ac:dyDescent="0.25">
      <c r="A2267">
        <v>10292</v>
      </c>
      <c r="B2267">
        <v>31</v>
      </c>
      <c r="C2267">
        <v>67.73</v>
      </c>
      <c r="D2267">
        <v>3</v>
      </c>
      <c r="E2267" s="1">
        <v>41673.07916666667</v>
      </c>
      <c r="F2267" s="1">
        <v>41673.615023148152</v>
      </c>
      <c r="G2267" t="s">
        <v>16</v>
      </c>
      <c r="H2267" t="s">
        <v>306</v>
      </c>
      <c r="I2267" t="s">
        <v>18</v>
      </c>
      <c r="J2267" t="s">
        <v>19</v>
      </c>
      <c r="K2267">
        <v>10022</v>
      </c>
      <c r="L2267" t="s">
        <v>20</v>
      </c>
      <c r="M2267" t="s">
        <v>21</v>
      </c>
      <c r="N2267" t="s">
        <v>22</v>
      </c>
      <c r="O2267" t="s">
        <v>23</v>
      </c>
      <c r="P2267" s="14" t="str">
        <f t="shared" si="315"/>
        <v>Kwai Yu</v>
      </c>
      <c r="Q2267" s="14" t="str">
        <f t="shared" si="316"/>
        <v>Kwai Yu</v>
      </c>
      <c r="R2267" t="s">
        <v>24</v>
      </c>
      <c r="S2267" s="7">
        <f t="shared" si="317"/>
        <v>5</v>
      </c>
      <c r="T2267" s="7" t="str">
        <f t="shared" si="318"/>
        <v>Small</v>
      </c>
      <c r="U2267" s="7" t="str">
        <f t="shared" si="319"/>
        <v>SMALL</v>
      </c>
      <c r="V2267" s="7" t="str">
        <f t="shared" si="320"/>
        <v>small</v>
      </c>
      <c r="W2267" s="7" t="str">
        <f t="shared" si="321"/>
        <v>Small</v>
      </c>
      <c r="X2267" s="9" t="str">
        <f>LEFT(A2267,2)</f>
        <v>10</v>
      </c>
      <c r="Y2267" s="9" t="str">
        <f>RIGHT(A2267,3)</f>
        <v>292</v>
      </c>
      <c r="Z2267" s="9" t="str">
        <f t="shared" si="322"/>
        <v>s</v>
      </c>
      <c r="AA2267" s="9" t="str">
        <f t="shared" si="323"/>
        <v>ppe</v>
      </c>
    </row>
    <row r="2268" spans="1:27" x14ac:dyDescent="0.25">
      <c r="A2268">
        <v>10306</v>
      </c>
      <c r="B2268">
        <v>46</v>
      </c>
      <c r="C2268">
        <v>50.33</v>
      </c>
      <c r="D2268">
        <v>17</v>
      </c>
      <c r="E2268" s="1">
        <v>42066.022916666669</v>
      </c>
      <c r="F2268" s="1">
        <v>42067.269745370373</v>
      </c>
      <c r="G2268" t="s">
        <v>16</v>
      </c>
      <c r="H2268" t="s">
        <v>306</v>
      </c>
      <c r="I2268" t="s">
        <v>265</v>
      </c>
      <c r="K2268" t="s">
        <v>266</v>
      </c>
      <c r="L2268" t="s">
        <v>99</v>
      </c>
      <c r="M2268" t="s">
        <v>27</v>
      </c>
      <c r="N2268" t="s">
        <v>267</v>
      </c>
      <c r="O2268" t="s">
        <v>55</v>
      </c>
      <c r="P2268" s="14" t="str">
        <f t="shared" si="315"/>
        <v>Victoria Ashworth</v>
      </c>
      <c r="Q2268" s="14" t="str">
        <f t="shared" si="316"/>
        <v>Victoria Ashworth</v>
      </c>
      <c r="R2268" t="s">
        <v>24</v>
      </c>
      <c r="S2268" s="7">
        <f t="shared" si="317"/>
        <v>5</v>
      </c>
      <c r="T2268" s="7" t="str">
        <f t="shared" si="318"/>
        <v>Small</v>
      </c>
      <c r="U2268" s="7" t="str">
        <f t="shared" si="319"/>
        <v>SMALL</v>
      </c>
      <c r="V2268" s="7" t="str">
        <f t="shared" si="320"/>
        <v>small</v>
      </c>
      <c r="W2268" s="7" t="str">
        <f t="shared" si="321"/>
        <v>Small</v>
      </c>
      <c r="X2268" s="9" t="str">
        <f>LEFT(A2268,2)</f>
        <v>10</v>
      </c>
      <c r="Y2268" s="9" t="str">
        <f>RIGHT(A2268,3)</f>
        <v>306</v>
      </c>
      <c r="Z2268" s="9" t="str">
        <f t="shared" si="322"/>
        <v>s</v>
      </c>
      <c r="AA2268" s="9" t="str">
        <f t="shared" si="323"/>
        <v>ppe</v>
      </c>
    </row>
    <row r="2269" spans="1:27" x14ac:dyDescent="0.25">
      <c r="A2269">
        <v>10314</v>
      </c>
      <c r="B2269">
        <v>35</v>
      </c>
      <c r="C2269">
        <v>66.489999999999995</v>
      </c>
      <c r="D2269">
        <v>9</v>
      </c>
      <c r="E2269" s="1">
        <v>42852.959027777775</v>
      </c>
      <c r="F2269" s="1">
        <v>42853.31449074074</v>
      </c>
      <c r="G2269" t="s">
        <v>16</v>
      </c>
      <c r="H2269" t="s">
        <v>306</v>
      </c>
      <c r="I2269" t="s">
        <v>268</v>
      </c>
      <c r="K2269">
        <v>8200</v>
      </c>
      <c r="L2269" t="s">
        <v>181</v>
      </c>
      <c r="M2269" t="s">
        <v>27</v>
      </c>
      <c r="N2269" t="s">
        <v>269</v>
      </c>
      <c r="O2269" t="s">
        <v>270</v>
      </c>
      <c r="P2269" s="14" t="str">
        <f t="shared" si="315"/>
        <v>Palle Ibsen</v>
      </c>
      <c r="Q2269" s="14" t="str">
        <f t="shared" si="316"/>
        <v>Palle Ibsen</v>
      </c>
      <c r="R2269" t="s">
        <v>24</v>
      </c>
      <c r="S2269" s="7">
        <f t="shared" si="317"/>
        <v>5</v>
      </c>
      <c r="T2269" s="7" t="str">
        <f t="shared" si="318"/>
        <v>Small</v>
      </c>
      <c r="U2269" s="7" t="str">
        <f t="shared" si="319"/>
        <v>SMALL</v>
      </c>
      <c r="V2269" s="7" t="str">
        <f t="shared" si="320"/>
        <v>small</v>
      </c>
      <c r="W2269" s="7" t="str">
        <f t="shared" si="321"/>
        <v>Small</v>
      </c>
      <c r="X2269" s="9" t="str">
        <f>LEFT(A2269,2)</f>
        <v>10</v>
      </c>
      <c r="Y2269" s="9" t="str">
        <f>RIGHT(A2269,3)</f>
        <v>314</v>
      </c>
      <c r="Z2269" s="9" t="str">
        <f t="shared" si="322"/>
        <v>s</v>
      </c>
      <c r="AA2269" s="9" t="str">
        <f t="shared" si="323"/>
        <v>ppe</v>
      </c>
    </row>
    <row r="2270" spans="1:27" x14ac:dyDescent="0.25">
      <c r="A2270">
        <v>10325</v>
      </c>
      <c r="B2270">
        <v>28</v>
      </c>
      <c r="C2270">
        <v>100</v>
      </c>
      <c r="D2270">
        <v>2</v>
      </c>
      <c r="E2270" s="1">
        <v>41593.024305555555</v>
      </c>
      <c r="F2270" s="1">
        <v>41595.532395833332</v>
      </c>
      <c r="G2270" t="s">
        <v>16</v>
      </c>
      <c r="H2270" t="s">
        <v>306</v>
      </c>
      <c r="I2270" t="s">
        <v>79</v>
      </c>
      <c r="K2270">
        <v>4110</v>
      </c>
      <c r="L2270" t="s">
        <v>48</v>
      </c>
      <c r="M2270" t="s">
        <v>27</v>
      </c>
      <c r="N2270" t="s">
        <v>80</v>
      </c>
      <c r="O2270" t="s">
        <v>81</v>
      </c>
      <c r="P2270" s="14" t="str">
        <f t="shared" si="315"/>
        <v>Jonas Bergulfsen</v>
      </c>
      <c r="Q2270" s="14" t="str">
        <f t="shared" si="316"/>
        <v>Jonas Bergulfsen</v>
      </c>
      <c r="R2270" t="s">
        <v>33</v>
      </c>
      <c r="S2270" s="7">
        <f t="shared" si="317"/>
        <v>6</v>
      </c>
      <c r="T2270" s="7" t="str">
        <f t="shared" si="318"/>
        <v>Medium</v>
      </c>
      <c r="U2270" s="7" t="str">
        <f t="shared" si="319"/>
        <v>MEDIUM</v>
      </c>
      <c r="V2270" s="7" t="str">
        <f t="shared" si="320"/>
        <v>medium</v>
      </c>
      <c r="W2270" s="7" t="str">
        <f t="shared" si="321"/>
        <v>Medium</v>
      </c>
      <c r="X2270" s="9" t="str">
        <f>LEFT(A2270,2)</f>
        <v>10</v>
      </c>
      <c r="Y2270" s="9" t="str">
        <f>RIGHT(A2270,3)</f>
        <v>325</v>
      </c>
      <c r="Z2270" s="9" t="str">
        <f t="shared" si="322"/>
        <v>s</v>
      </c>
      <c r="AA2270" s="9" t="str">
        <f t="shared" si="323"/>
        <v>ppe</v>
      </c>
    </row>
    <row r="2271" spans="1:27" x14ac:dyDescent="0.25">
      <c r="A2271">
        <v>10336</v>
      </c>
      <c r="B2271">
        <v>31</v>
      </c>
      <c r="C2271">
        <v>84.71</v>
      </c>
      <c r="D2271">
        <v>9</v>
      </c>
      <c r="E2271" s="1">
        <v>41872.002083333333</v>
      </c>
      <c r="F2271" s="1">
        <v>41874.427372685182</v>
      </c>
      <c r="G2271" t="s">
        <v>16</v>
      </c>
      <c r="H2271" t="s">
        <v>306</v>
      </c>
      <c r="I2271" t="s">
        <v>30</v>
      </c>
      <c r="K2271">
        <v>75012</v>
      </c>
      <c r="L2271" t="s">
        <v>26</v>
      </c>
      <c r="M2271" t="s">
        <v>27</v>
      </c>
      <c r="N2271" t="s">
        <v>223</v>
      </c>
      <c r="O2271" t="s">
        <v>224</v>
      </c>
      <c r="P2271" s="14" t="str">
        <f t="shared" si="315"/>
        <v>Marie Bertrand</v>
      </c>
      <c r="Q2271" s="14" t="str">
        <f t="shared" si="316"/>
        <v>Marie Bertrand</v>
      </c>
      <c r="R2271" t="s">
        <v>24</v>
      </c>
      <c r="S2271" s="7">
        <f t="shared" si="317"/>
        <v>5</v>
      </c>
      <c r="T2271" s="7" t="str">
        <f t="shared" si="318"/>
        <v>Small</v>
      </c>
      <c r="U2271" s="7" t="str">
        <f t="shared" si="319"/>
        <v>SMALL</v>
      </c>
      <c r="V2271" s="7" t="str">
        <f t="shared" si="320"/>
        <v>small</v>
      </c>
      <c r="W2271" s="7" t="str">
        <f t="shared" si="321"/>
        <v>Small</v>
      </c>
      <c r="X2271" s="9" t="str">
        <f>LEFT(A2271,2)</f>
        <v>10</v>
      </c>
      <c r="Y2271" s="9" t="str">
        <f>RIGHT(A2271,3)</f>
        <v>336</v>
      </c>
      <c r="Z2271" s="9" t="str">
        <f t="shared" si="322"/>
        <v>s</v>
      </c>
      <c r="AA2271" s="9" t="str">
        <f t="shared" si="323"/>
        <v>ppe</v>
      </c>
    </row>
    <row r="2272" spans="1:27" x14ac:dyDescent="0.25">
      <c r="A2272">
        <v>10350</v>
      </c>
      <c r="B2272">
        <v>27</v>
      </c>
      <c r="C2272">
        <v>100</v>
      </c>
      <c r="D2272">
        <v>14</v>
      </c>
      <c r="E2272" s="1">
        <v>42761.959722222222</v>
      </c>
      <c r="F2272" s="1">
        <v>42764.273425925923</v>
      </c>
      <c r="G2272" t="s">
        <v>16</v>
      </c>
      <c r="H2272" t="s">
        <v>306</v>
      </c>
      <c r="I2272" t="s">
        <v>103</v>
      </c>
      <c r="K2272">
        <v>28034</v>
      </c>
      <c r="L2272" t="s">
        <v>104</v>
      </c>
      <c r="M2272" t="s">
        <v>27</v>
      </c>
      <c r="N2272" t="s">
        <v>105</v>
      </c>
      <c r="O2272" t="s">
        <v>106</v>
      </c>
      <c r="P2272" s="14" t="str">
        <f t="shared" si="315"/>
        <v>Diego Freyre</v>
      </c>
      <c r="Q2272" s="14" t="str">
        <f t="shared" si="316"/>
        <v>Diego Freyre</v>
      </c>
      <c r="R2272" t="s">
        <v>33</v>
      </c>
      <c r="S2272" s="7">
        <f t="shared" si="317"/>
        <v>6</v>
      </c>
      <c r="T2272" s="7" t="str">
        <f t="shared" si="318"/>
        <v>Medium</v>
      </c>
      <c r="U2272" s="7" t="str">
        <f t="shared" si="319"/>
        <v>MEDIUM</v>
      </c>
      <c r="V2272" s="7" t="str">
        <f t="shared" si="320"/>
        <v>medium</v>
      </c>
      <c r="W2272" s="7" t="str">
        <f t="shared" si="321"/>
        <v>Medium</v>
      </c>
      <c r="X2272" s="9" t="str">
        <f>LEFT(A2272,2)</f>
        <v>10</v>
      </c>
      <c r="Y2272" s="9" t="str">
        <f>RIGHT(A2272,3)</f>
        <v>350</v>
      </c>
      <c r="Z2272" s="9" t="str">
        <f t="shared" si="322"/>
        <v>s</v>
      </c>
      <c r="AA2272" s="9" t="str">
        <f t="shared" si="323"/>
        <v>ppe</v>
      </c>
    </row>
    <row r="2273" spans="1:27" x14ac:dyDescent="0.25">
      <c r="A2273">
        <v>10359</v>
      </c>
      <c r="B2273">
        <v>22</v>
      </c>
      <c r="C2273">
        <v>100</v>
      </c>
      <c r="D2273">
        <v>1</v>
      </c>
      <c r="E2273" s="1">
        <v>42149.040277777778</v>
      </c>
      <c r="F2273" s="1">
        <v>42150.47792824074</v>
      </c>
      <c r="G2273" t="s">
        <v>16</v>
      </c>
      <c r="H2273" t="s">
        <v>306</v>
      </c>
      <c r="I2273" t="s">
        <v>25</v>
      </c>
      <c r="K2273">
        <v>51100</v>
      </c>
      <c r="L2273" t="s">
        <v>26</v>
      </c>
      <c r="M2273" t="s">
        <v>27</v>
      </c>
      <c r="N2273" t="s">
        <v>28</v>
      </c>
      <c r="O2273" t="s">
        <v>29</v>
      </c>
      <c r="P2273" s="14" t="str">
        <f t="shared" si="315"/>
        <v>Paul Henriot</v>
      </c>
      <c r="Q2273" s="14" t="str">
        <f t="shared" si="316"/>
        <v>Paul Henriot</v>
      </c>
      <c r="R2273" t="s">
        <v>33</v>
      </c>
      <c r="S2273" s="7">
        <f t="shared" si="317"/>
        <v>6</v>
      </c>
      <c r="T2273" s="7" t="str">
        <f t="shared" si="318"/>
        <v>Medium</v>
      </c>
      <c r="U2273" s="7" t="str">
        <f t="shared" si="319"/>
        <v>MEDIUM</v>
      </c>
      <c r="V2273" s="7" t="str">
        <f t="shared" si="320"/>
        <v>medium</v>
      </c>
      <c r="W2273" s="7" t="str">
        <f t="shared" si="321"/>
        <v>Medium</v>
      </c>
      <c r="X2273" s="9" t="str">
        <f>LEFT(A2273,2)</f>
        <v>10</v>
      </c>
      <c r="Y2273" s="9" t="str">
        <f>RIGHT(A2273,3)</f>
        <v>359</v>
      </c>
      <c r="Z2273" s="9" t="str">
        <f t="shared" si="322"/>
        <v>s</v>
      </c>
      <c r="AA2273" s="9" t="str">
        <f t="shared" si="323"/>
        <v>ppe</v>
      </c>
    </row>
    <row r="2274" spans="1:27" x14ac:dyDescent="0.25">
      <c r="A2274">
        <v>10371</v>
      </c>
      <c r="B2274">
        <v>30</v>
      </c>
      <c r="C2274">
        <v>99.55</v>
      </c>
      <c r="D2274">
        <v>11</v>
      </c>
      <c r="E2274" s="1">
        <v>42161.944444444445</v>
      </c>
      <c r="F2274" s="1">
        <v>42164.663159722222</v>
      </c>
      <c r="G2274" t="s">
        <v>16</v>
      </c>
      <c r="H2274" t="s">
        <v>306</v>
      </c>
      <c r="I2274" t="s">
        <v>156</v>
      </c>
      <c r="J2274" t="s">
        <v>35</v>
      </c>
      <c r="K2274">
        <v>97562</v>
      </c>
      <c r="L2274" t="s">
        <v>20</v>
      </c>
      <c r="M2274" t="s">
        <v>21</v>
      </c>
      <c r="N2274" t="s">
        <v>157</v>
      </c>
      <c r="O2274" t="s">
        <v>158</v>
      </c>
      <c r="P2274" s="14" t="str">
        <f t="shared" si="315"/>
        <v>Valarie Nelson</v>
      </c>
      <c r="Q2274" s="14" t="str">
        <f t="shared" si="316"/>
        <v>Valarie Nelson</v>
      </c>
      <c r="R2274" t="s">
        <v>24</v>
      </c>
      <c r="S2274" s="7">
        <f t="shared" si="317"/>
        <v>5</v>
      </c>
      <c r="T2274" s="7" t="str">
        <f t="shared" si="318"/>
        <v>Small</v>
      </c>
      <c r="U2274" s="7" t="str">
        <f t="shared" si="319"/>
        <v>SMALL</v>
      </c>
      <c r="V2274" s="7" t="str">
        <f t="shared" si="320"/>
        <v>small</v>
      </c>
      <c r="W2274" s="7" t="str">
        <f t="shared" si="321"/>
        <v>Small</v>
      </c>
      <c r="X2274" s="9" t="str">
        <f>LEFT(A2274,2)</f>
        <v>10</v>
      </c>
      <c r="Y2274" s="9" t="str">
        <f>RIGHT(A2274,3)</f>
        <v>371</v>
      </c>
      <c r="Z2274" s="9" t="str">
        <f t="shared" si="322"/>
        <v>s</v>
      </c>
      <c r="AA2274" s="9" t="str">
        <f t="shared" si="323"/>
        <v>ppe</v>
      </c>
    </row>
    <row r="2275" spans="1:27" x14ac:dyDescent="0.25">
      <c r="A2275">
        <v>10383</v>
      </c>
      <c r="B2275">
        <v>44</v>
      </c>
      <c r="C2275">
        <v>36.07</v>
      </c>
      <c r="D2275">
        <v>8</v>
      </c>
      <c r="E2275" s="1">
        <v>41223.088194444441</v>
      </c>
      <c r="F2275" s="1">
        <v>41225.031273148146</v>
      </c>
      <c r="G2275" t="s">
        <v>16</v>
      </c>
      <c r="H2275" t="s">
        <v>306</v>
      </c>
      <c r="I2275" t="s">
        <v>103</v>
      </c>
      <c r="K2275">
        <v>28034</v>
      </c>
      <c r="L2275" t="s">
        <v>104</v>
      </c>
      <c r="M2275" t="s">
        <v>27</v>
      </c>
      <c r="N2275" t="s">
        <v>105</v>
      </c>
      <c r="O2275" t="s">
        <v>106</v>
      </c>
      <c r="P2275" s="14" t="str">
        <f t="shared" si="315"/>
        <v>Diego Freyre</v>
      </c>
      <c r="Q2275" s="14" t="str">
        <f t="shared" si="316"/>
        <v>Diego Freyre</v>
      </c>
      <c r="R2275" t="s">
        <v>24</v>
      </c>
      <c r="S2275" s="7">
        <f t="shared" si="317"/>
        <v>5</v>
      </c>
      <c r="T2275" s="7" t="str">
        <f t="shared" si="318"/>
        <v>Small</v>
      </c>
      <c r="U2275" s="7" t="str">
        <f t="shared" si="319"/>
        <v>SMALL</v>
      </c>
      <c r="V2275" s="7" t="str">
        <f t="shared" si="320"/>
        <v>small</v>
      </c>
      <c r="W2275" s="7" t="str">
        <f t="shared" si="321"/>
        <v>Small</v>
      </c>
      <c r="X2275" s="9" t="str">
        <f>LEFT(A2275,2)</f>
        <v>10</v>
      </c>
      <c r="Y2275" s="9" t="str">
        <f>RIGHT(A2275,3)</f>
        <v>383</v>
      </c>
      <c r="Z2275" s="9" t="str">
        <f t="shared" si="322"/>
        <v>s</v>
      </c>
      <c r="AA2275" s="9" t="str">
        <f t="shared" si="323"/>
        <v>ppe</v>
      </c>
    </row>
    <row r="2276" spans="1:27" x14ac:dyDescent="0.25">
      <c r="A2276">
        <v>10394</v>
      </c>
      <c r="B2276">
        <v>30</v>
      </c>
      <c r="C2276">
        <v>60.28</v>
      </c>
      <c r="D2276">
        <v>4</v>
      </c>
      <c r="E2276" s="1">
        <v>41502.056944444441</v>
      </c>
      <c r="F2276" s="1">
        <v>41503.049212962964</v>
      </c>
      <c r="G2276" t="s">
        <v>16</v>
      </c>
      <c r="H2276" t="s">
        <v>306</v>
      </c>
      <c r="I2276" t="s">
        <v>103</v>
      </c>
      <c r="K2276">
        <v>28034</v>
      </c>
      <c r="L2276" t="s">
        <v>104</v>
      </c>
      <c r="M2276" t="s">
        <v>27</v>
      </c>
      <c r="N2276" t="s">
        <v>105</v>
      </c>
      <c r="O2276" t="s">
        <v>106</v>
      </c>
      <c r="P2276" s="14" t="str">
        <f t="shared" si="315"/>
        <v>Diego Freyre</v>
      </c>
      <c r="Q2276" s="14" t="str">
        <f t="shared" si="316"/>
        <v>Diego Freyre</v>
      </c>
      <c r="R2276" t="s">
        <v>24</v>
      </c>
      <c r="S2276" s="7">
        <f t="shared" si="317"/>
        <v>5</v>
      </c>
      <c r="T2276" s="7" t="str">
        <f t="shared" si="318"/>
        <v>Small</v>
      </c>
      <c r="U2276" s="7" t="str">
        <f t="shared" si="319"/>
        <v>SMALL</v>
      </c>
      <c r="V2276" s="7" t="str">
        <f t="shared" si="320"/>
        <v>small</v>
      </c>
      <c r="W2276" s="7" t="str">
        <f t="shared" si="321"/>
        <v>Small</v>
      </c>
      <c r="X2276" s="9" t="str">
        <f>LEFT(A2276,2)</f>
        <v>10</v>
      </c>
      <c r="Y2276" s="9" t="str">
        <f>RIGHT(A2276,3)</f>
        <v>394</v>
      </c>
      <c r="Z2276" s="9" t="str">
        <f t="shared" si="322"/>
        <v>s</v>
      </c>
      <c r="AA2276" s="9" t="str">
        <f t="shared" si="323"/>
        <v>ppe</v>
      </c>
    </row>
    <row r="2277" spans="1:27" x14ac:dyDescent="0.25">
      <c r="A2277">
        <v>10413</v>
      </c>
      <c r="B2277">
        <v>24</v>
      </c>
      <c r="C2277">
        <v>49.71</v>
      </c>
      <c r="D2277">
        <v>6</v>
      </c>
      <c r="E2277" s="1">
        <v>42096.008333333331</v>
      </c>
      <c r="F2277" s="1">
        <v>42096.374236111114</v>
      </c>
      <c r="G2277" t="s">
        <v>16</v>
      </c>
      <c r="H2277" t="s">
        <v>306</v>
      </c>
      <c r="I2277" t="s">
        <v>65</v>
      </c>
      <c r="J2277" t="s">
        <v>66</v>
      </c>
      <c r="K2277">
        <v>97562</v>
      </c>
      <c r="L2277" t="s">
        <v>20</v>
      </c>
      <c r="M2277" t="s">
        <v>21</v>
      </c>
      <c r="N2277" t="s">
        <v>67</v>
      </c>
      <c r="O2277" t="s">
        <v>37</v>
      </c>
      <c r="P2277" s="14" t="str">
        <f t="shared" si="315"/>
        <v>Julie King</v>
      </c>
      <c r="Q2277" s="14" t="str">
        <f t="shared" si="316"/>
        <v>Julie King</v>
      </c>
      <c r="R2277" t="s">
        <v>24</v>
      </c>
      <c r="S2277" s="7">
        <f t="shared" si="317"/>
        <v>5</v>
      </c>
      <c r="T2277" s="7" t="str">
        <f t="shared" si="318"/>
        <v>Small</v>
      </c>
      <c r="U2277" s="7" t="str">
        <f t="shared" si="319"/>
        <v>SMALL</v>
      </c>
      <c r="V2277" s="7" t="str">
        <f t="shared" si="320"/>
        <v>small</v>
      </c>
      <c r="W2277" s="7" t="str">
        <f t="shared" si="321"/>
        <v>Small</v>
      </c>
      <c r="X2277" s="9" t="str">
        <f>LEFT(A2277,2)</f>
        <v>10</v>
      </c>
      <c r="Y2277" s="9" t="str">
        <f>RIGHT(A2277,3)</f>
        <v>413</v>
      </c>
      <c r="Z2277" s="9" t="str">
        <f t="shared" si="322"/>
        <v>s</v>
      </c>
      <c r="AA2277" s="9" t="str">
        <f t="shared" si="323"/>
        <v>ppe</v>
      </c>
    </row>
    <row r="2278" spans="1:27" x14ac:dyDescent="0.25">
      <c r="A2278">
        <v>10103</v>
      </c>
      <c r="B2278">
        <v>45</v>
      </c>
      <c r="C2278">
        <v>75.63</v>
      </c>
      <c r="D2278">
        <v>7</v>
      </c>
      <c r="E2278" s="1">
        <v>41202.988888888889</v>
      </c>
      <c r="F2278" s="1">
        <v>41204.835034722222</v>
      </c>
      <c r="G2278" t="s">
        <v>16</v>
      </c>
      <c r="H2278" t="s">
        <v>271</v>
      </c>
      <c r="I2278" t="s">
        <v>79</v>
      </c>
      <c r="K2278">
        <v>4110</v>
      </c>
      <c r="L2278" t="s">
        <v>48</v>
      </c>
      <c r="M2278" t="s">
        <v>27</v>
      </c>
      <c r="N2278" t="s">
        <v>80</v>
      </c>
      <c r="O2278" t="s">
        <v>81</v>
      </c>
      <c r="P2278" s="14" t="str">
        <f t="shared" si="315"/>
        <v>Jonas Bergulfsen</v>
      </c>
      <c r="Q2278" s="14" t="str">
        <f t="shared" si="316"/>
        <v>Jonas Bergulfsen</v>
      </c>
      <c r="R2278" t="s">
        <v>33</v>
      </c>
      <c r="S2278" s="7">
        <f t="shared" si="317"/>
        <v>6</v>
      </c>
      <c r="T2278" s="7" t="str">
        <f t="shared" si="318"/>
        <v>Medium</v>
      </c>
      <c r="U2278" s="7" t="str">
        <f t="shared" si="319"/>
        <v>MEDIUM</v>
      </c>
      <c r="V2278" s="7" t="str">
        <f t="shared" si="320"/>
        <v>medium</v>
      </c>
      <c r="W2278" s="7" t="str">
        <f t="shared" si="321"/>
        <v>Medium</v>
      </c>
      <c r="X2278" s="9" t="str">
        <f>LEFT(A2278,2)</f>
        <v>10</v>
      </c>
      <c r="Y2278" s="9" t="str">
        <f>RIGHT(A2278,3)</f>
        <v>103</v>
      </c>
      <c r="Z2278" s="9" t="str">
        <f t="shared" si="322"/>
        <v xml:space="preserve">s and </v>
      </c>
      <c r="AA2278" s="9" t="str">
        <f t="shared" si="323"/>
        <v>ppe</v>
      </c>
    </row>
    <row r="2279" spans="1:27" x14ac:dyDescent="0.25">
      <c r="A2279">
        <v>10113</v>
      </c>
      <c r="B2279">
        <v>23</v>
      </c>
      <c r="C2279">
        <v>68.52</v>
      </c>
      <c r="D2279">
        <v>1</v>
      </c>
      <c r="E2279" s="1">
        <v>41673.959027777775</v>
      </c>
      <c r="F2279" s="1">
        <v>41675.810289351852</v>
      </c>
      <c r="G2279" t="s">
        <v>16</v>
      </c>
      <c r="H2279" t="s">
        <v>271</v>
      </c>
      <c r="I2279" t="s">
        <v>156</v>
      </c>
      <c r="J2279" t="s">
        <v>35</v>
      </c>
      <c r="K2279">
        <v>97562</v>
      </c>
      <c r="L2279" t="s">
        <v>20</v>
      </c>
      <c r="M2279" t="s">
        <v>21</v>
      </c>
      <c r="N2279" t="s">
        <v>157</v>
      </c>
      <c r="O2279" t="s">
        <v>158</v>
      </c>
      <c r="P2279" s="14" t="str">
        <f t="shared" si="315"/>
        <v>Valarie Nelson</v>
      </c>
      <c r="Q2279" s="14" t="str">
        <f t="shared" si="316"/>
        <v>Valarie Nelson</v>
      </c>
      <c r="R2279" t="s">
        <v>24</v>
      </c>
      <c r="S2279" s="7">
        <f t="shared" si="317"/>
        <v>5</v>
      </c>
      <c r="T2279" s="7" t="str">
        <f t="shared" si="318"/>
        <v>Small</v>
      </c>
      <c r="U2279" s="7" t="str">
        <f t="shared" si="319"/>
        <v>SMALL</v>
      </c>
      <c r="V2279" s="7" t="str">
        <f t="shared" si="320"/>
        <v>small</v>
      </c>
      <c r="W2279" s="7" t="str">
        <f t="shared" si="321"/>
        <v>Small</v>
      </c>
      <c r="X2279" s="9" t="str">
        <f>LEFT(A2279,2)</f>
        <v>10</v>
      </c>
      <c r="Y2279" s="9" t="str">
        <f>RIGHT(A2279,3)</f>
        <v>113</v>
      </c>
      <c r="Z2279" s="9" t="str">
        <f t="shared" si="322"/>
        <v xml:space="preserve">s and </v>
      </c>
      <c r="AA2279" s="9" t="str">
        <f t="shared" si="323"/>
        <v>ppe</v>
      </c>
    </row>
    <row r="2280" spans="1:27" x14ac:dyDescent="0.25">
      <c r="A2280">
        <v>10126</v>
      </c>
      <c r="B2280">
        <v>26</v>
      </c>
      <c r="C2280">
        <v>62.7</v>
      </c>
      <c r="D2280">
        <v>7</v>
      </c>
      <c r="E2280" s="1">
        <v>41304.986111111109</v>
      </c>
      <c r="F2280" s="1">
        <v>41306.248171296298</v>
      </c>
      <c r="G2280" t="s">
        <v>16</v>
      </c>
      <c r="H2280" t="s">
        <v>271</v>
      </c>
      <c r="I2280" t="s">
        <v>103</v>
      </c>
      <c r="K2280">
        <v>28023</v>
      </c>
      <c r="L2280" t="s">
        <v>104</v>
      </c>
      <c r="M2280" t="s">
        <v>27</v>
      </c>
      <c r="N2280" t="s">
        <v>113</v>
      </c>
      <c r="O2280" t="s">
        <v>114</v>
      </c>
      <c r="P2280" s="14" t="str">
        <f t="shared" si="315"/>
        <v>MartÂ¡n Sommer</v>
      </c>
      <c r="Q2280" s="14" t="str">
        <f t="shared" si="316"/>
        <v>MartÂ¡n Sommer</v>
      </c>
      <c r="R2280" t="s">
        <v>24</v>
      </c>
      <c r="S2280" s="7">
        <f t="shared" si="317"/>
        <v>5</v>
      </c>
      <c r="T2280" s="7" t="str">
        <f t="shared" si="318"/>
        <v>Small</v>
      </c>
      <c r="U2280" s="7" t="str">
        <f t="shared" si="319"/>
        <v>SMALL</v>
      </c>
      <c r="V2280" s="7" t="str">
        <f t="shared" si="320"/>
        <v>small</v>
      </c>
      <c r="W2280" s="7" t="str">
        <f t="shared" si="321"/>
        <v>Small</v>
      </c>
      <c r="X2280" s="9" t="str">
        <f>LEFT(A2280,2)</f>
        <v>10</v>
      </c>
      <c r="Y2280" s="9" t="str">
        <f>RIGHT(A2280,3)</f>
        <v>126</v>
      </c>
      <c r="Z2280" s="9" t="str">
        <f t="shared" si="322"/>
        <v xml:space="preserve">s and </v>
      </c>
      <c r="AA2280" s="9" t="str">
        <f t="shared" si="323"/>
        <v>ppe</v>
      </c>
    </row>
    <row r="2281" spans="1:27" x14ac:dyDescent="0.25">
      <c r="A2281">
        <v>10140</v>
      </c>
      <c r="B2281">
        <v>28</v>
      </c>
      <c r="C2281">
        <v>60.76</v>
      </c>
      <c r="D2281">
        <v>7</v>
      </c>
      <c r="E2281" s="1">
        <v>41513.071527777778</v>
      </c>
      <c r="F2281" s="1">
        <v>41513.966527777775</v>
      </c>
      <c r="G2281" t="s">
        <v>16</v>
      </c>
      <c r="H2281" t="s">
        <v>271</v>
      </c>
      <c r="I2281" t="s">
        <v>40</v>
      </c>
      <c r="J2281" t="s">
        <v>35</v>
      </c>
      <c r="K2281">
        <v>94217</v>
      </c>
      <c r="L2281" t="s">
        <v>20</v>
      </c>
      <c r="M2281" t="s">
        <v>21</v>
      </c>
      <c r="N2281" t="s">
        <v>41</v>
      </c>
      <c r="O2281" t="s">
        <v>42</v>
      </c>
      <c r="P2281" s="14" t="str">
        <f t="shared" si="315"/>
        <v>Juri Hirano</v>
      </c>
      <c r="Q2281" s="14" t="str">
        <f t="shared" si="316"/>
        <v>Juri Hirano</v>
      </c>
      <c r="R2281" t="s">
        <v>24</v>
      </c>
      <c r="S2281" s="7">
        <f t="shared" si="317"/>
        <v>5</v>
      </c>
      <c r="T2281" s="7" t="str">
        <f t="shared" si="318"/>
        <v>Small</v>
      </c>
      <c r="U2281" s="7" t="str">
        <f t="shared" si="319"/>
        <v>SMALL</v>
      </c>
      <c r="V2281" s="7" t="str">
        <f t="shared" si="320"/>
        <v>small</v>
      </c>
      <c r="W2281" s="7" t="str">
        <f t="shared" si="321"/>
        <v>Small</v>
      </c>
      <c r="X2281" s="9" t="str">
        <f>LEFT(A2281,2)</f>
        <v>10</v>
      </c>
      <c r="Y2281" s="9" t="str">
        <f>RIGHT(A2281,3)</f>
        <v>140</v>
      </c>
      <c r="Z2281" s="9" t="str">
        <f t="shared" si="322"/>
        <v xml:space="preserve">s and </v>
      </c>
      <c r="AA2281" s="9" t="str">
        <f t="shared" si="323"/>
        <v>ppe</v>
      </c>
    </row>
    <row r="2282" spans="1:27" x14ac:dyDescent="0.25">
      <c r="A2282">
        <v>10150</v>
      </c>
      <c r="B2282">
        <v>49</v>
      </c>
      <c r="C2282">
        <v>58.18</v>
      </c>
      <c r="D2282">
        <v>4</v>
      </c>
      <c r="E2282" s="1">
        <v>42137.027777777781</v>
      </c>
      <c r="F2282" s="1">
        <v>42138.661770833336</v>
      </c>
      <c r="G2282" t="s">
        <v>16</v>
      </c>
      <c r="H2282" t="s">
        <v>271</v>
      </c>
      <c r="I2282" t="s">
        <v>115</v>
      </c>
      <c r="K2282">
        <v>79903</v>
      </c>
      <c r="L2282" t="s">
        <v>115</v>
      </c>
      <c r="M2282" t="s">
        <v>116</v>
      </c>
      <c r="N2282" t="s">
        <v>117</v>
      </c>
      <c r="O2282" t="s">
        <v>118</v>
      </c>
      <c r="P2282" s="14" t="str">
        <f t="shared" si="315"/>
        <v>Eric Natividad</v>
      </c>
      <c r="Q2282" s="14" t="str">
        <f t="shared" si="316"/>
        <v>Eric Natividad</v>
      </c>
      <c r="R2282" t="s">
        <v>24</v>
      </c>
      <c r="S2282" s="7">
        <f t="shared" si="317"/>
        <v>5</v>
      </c>
      <c r="T2282" s="7" t="str">
        <f t="shared" si="318"/>
        <v>Small</v>
      </c>
      <c r="U2282" s="7" t="str">
        <f t="shared" si="319"/>
        <v>SMALL</v>
      </c>
      <c r="V2282" s="7" t="str">
        <f t="shared" si="320"/>
        <v>small</v>
      </c>
      <c r="W2282" s="7" t="str">
        <f t="shared" si="321"/>
        <v>Small</v>
      </c>
      <c r="X2282" s="9" t="str">
        <f>LEFT(A2282,2)</f>
        <v>10</v>
      </c>
      <c r="Y2282" s="9" t="str">
        <f>RIGHT(A2282,3)</f>
        <v>150</v>
      </c>
      <c r="Z2282" s="9" t="str">
        <f t="shared" si="322"/>
        <v xml:space="preserve">s and </v>
      </c>
      <c r="AA2282" s="9" t="str">
        <f t="shared" si="323"/>
        <v>ppe</v>
      </c>
    </row>
    <row r="2283" spans="1:27" x14ac:dyDescent="0.25">
      <c r="A2283">
        <v>10164</v>
      </c>
      <c r="B2283">
        <v>49</v>
      </c>
      <c r="C2283">
        <v>54.94</v>
      </c>
      <c r="D2283">
        <v>5</v>
      </c>
      <c r="E2283" s="1">
        <v>42052.947222222225</v>
      </c>
      <c r="F2283" s="1">
        <v>42054.214814814812</v>
      </c>
      <c r="G2283" t="s">
        <v>225</v>
      </c>
      <c r="H2283" t="s">
        <v>271</v>
      </c>
      <c r="I2283" t="s">
        <v>226</v>
      </c>
      <c r="K2283">
        <v>8010</v>
      </c>
      <c r="L2283" t="s">
        <v>86</v>
      </c>
      <c r="M2283" t="s">
        <v>27</v>
      </c>
      <c r="N2283" t="s">
        <v>227</v>
      </c>
      <c r="O2283" t="s">
        <v>228</v>
      </c>
      <c r="P2283" s="14" t="str">
        <f t="shared" si="315"/>
        <v>Roland Mendel</v>
      </c>
      <c r="Q2283" s="14" t="str">
        <f t="shared" si="316"/>
        <v>Roland Mendel</v>
      </c>
      <c r="R2283" t="s">
        <v>24</v>
      </c>
      <c r="S2283" s="7">
        <f t="shared" si="317"/>
        <v>5</v>
      </c>
      <c r="T2283" s="7" t="str">
        <f t="shared" si="318"/>
        <v>Small</v>
      </c>
      <c r="U2283" s="7" t="str">
        <f t="shared" si="319"/>
        <v>SMALL</v>
      </c>
      <c r="V2283" s="7" t="str">
        <f t="shared" si="320"/>
        <v>small</v>
      </c>
      <c r="W2283" s="7" t="str">
        <f t="shared" si="321"/>
        <v>Small</v>
      </c>
      <c r="X2283" s="9" t="str">
        <f>LEFT(A2283,2)</f>
        <v>10</v>
      </c>
      <c r="Y2283" s="9" t="str">
        <f>RIGHT(A2283,3)</f>
        <v>164</v>
      </c>
      <c r="Z2283" s="9" t="str">
        <f t="shared" si="322"/>
        <v xml:space="preserve">s and </v>
      </c>
      <c r="AA2283" s="9" t="str">
        <f t="shared" si="323"/>
        <v>olv</v>
      </c>
    </row>
    <row r="2284" spans="1:27" x14ac:dyDescent="0.25">
      <c r="A2284">
        <v>10175</v>
      </c>
      <c r="B2284">
        <v>29</v>
      </c>
      <c r="C2284">
        <v>74.98</v>
      </c>
      <c r="D2284">
        <v>12</v>
      </c>
      <c r="E2284" s="1">
        <v>41432.044444444444</v>
      </c>
      <c r="F2284" s="1">
        <v>41434.792199074072</v>
      </c>
      <c r="G2284" t="s">
        <v>16</v>
      </c>
      <c r="H2284" t="s">
        <v>271</v>
      </c>
      <c r="I2284" t="s">
        <v>184</v>
      </c>
      <c r="K2284" t="s">
        <v>185</v>
      </c>
      <c r="L2284" t="s">
        <v>99</v>
      </c>
      <c r="M2284" t="s">
        <v>27</v>
      </c>
      <c r="N2284" t="s">
        <v>39</v>
      </c>
      <c r="O2284" t="s">
        <v>186</v>
      </c>
      <c r="P2284" s="14" t="str">
        <f t="shared" si="315"/>
        <v>Ann Brown</v>
      </c>
      <c r="Q2284" s="14" t="str">
        <f t="shared" si="316"/>
        <v>Ann Brown</v>
      </c>
      <c r="R2284" t="s">
        <v>24</v>
      </c>
      <c r="S2284" s="7">
        <f t="shared" si="317"/>
        <v>5</v>
      </c>
      <c r="T2284" s="7" t="str">
        <f t="shared" si="318"/>
        <v>Small</v>
      </c>
      <c r="U2284" s="7" t="str">
        <f t="shared" si="319"/>
        <v>SMALL</v>
      </c>
      <c r="V2284" s="7" t="str">
        <f t="shared" si="320"/>
        <v>small</v>
      </c>
      <c r="W2284" s="7" t="str">
        <f t="shared" si="321"/>
        <v>Small</v>
      </c>
      <c r="X2284" s="9" t="str">
        <f>LEFT(A2284,2)</f>
        <v>10</v>
      </c>
      <c r="Y2284" s="9" t="str">
        <f>RIGHT(A2284,3)</f>
        <v>175</v>
      </c>
      <c r="Z2284" s="9" t="str">
        <f t="shared" si="322"/>
        <v xml:space="preserve">s and </v>
      </c>
      <c r="AA2284" s="9" t="str">
        <f t="shared" si="323"/>
        <v>ppe</v>
      </c>
    </row>
    <row r="2285" spans="1:27" x14ac:dyDescent="0.25">
      <c r="A2285">
        <v>10183</v>
      </c>
      <c r="B2285">
        <v>49</v>
      </c>
      <c r="C2285">
        <v>64.64</v>
      </c>
      <c r="D2285">
        <v>4</v>
      </c>
      <c r="E2285" s="1">
        <v>41816.017361111109</v>
      </c>
      <c r="F2285" s="1">
        <v>41816.337233796294</v>
      </c>
      <c r="G2285" t="s">
        <v>16</v>
      </c>
      <c r="H2285" t="s">
        <v>271</v>
      </c>
      <c r="I2285" t="s">
        <v>124</v>
      </c>
      <c r="J2285" t="s">
        <v>83</v>
      </c>
      <c r="K2285">
        <v>71270</v>
      </c>
      <c r="L2285" t="s">
        <v>20</v>
      </c>
      <c r="M2285" t="s">
        <v>21</v>
      </c>
      <c r="N2285" t="s">
        <v>125</v>
      </c>
      <c r="O2285" t="s">
        <v>126</v>
      </c>
      <c r="P2285" s="14" t="str">
        <f t="shared" si="315"/>
        <v>Francisca Cervantes</v>
      </c>
      <c r="Q2285" s="14" t="str">
        <f t="shared" si="316"/>
        <v>Francisca Cervantes</v>
      </c>
      <c r="R2285" t="s">
        <v>33</v>
      </c>
      <c r="S2285" s="7">
        <f t="shared" si="317"/>
        <v>6</v>
      </c>
      <c r="T2285" s="7" t="str">
        <f t="shared" si="318"/>
        <v>Medium</v>
      </c>
      <c r="U2285" s="7" t="str">
        <f t="shared" si="319"/>
        <v>MEDIUM</v>
      </c>
      <c r="V2285" s="7" t="str">
        <f t="shared" si="320"/>
        <v>medium</v>
      </c>
      <c r="W2285" s="7" t="str">
        <f t="shared" si="321"/>
        <v>Medium</v>
      </c>
      <c r="X2285" s="9" t="str">
        <f>LEFT(A2285,2)</f>
        <v>10</v>
      </c>
      <c r="Y2285" s="9" t="str">
        <f>RIGHT(A2285,3)</f>
        <v>183</v>
      </c>
      <c r="Z2285" s="9" t="str">
        <f t="shared" si="322"/>
        <v xml:space="preserve">s and </v>
      </c>
      <c r="AA2285" s="9" t="str">
        <f t="shared" si="323"/>
        <v>ppe</v>
      </c>
    </row>
    <row r="2286" spans="1:27" x14ac:dyDescent="0.25">
      <c r="A2286">
        <v>10194</v>
      </c>
      <c r="B2286">
        <v>39</v>
      </c>
      <c r="C2286">
        <v>54.94</v>
      </c>
      <c r="D2286">
        <v>7</v>
      </c>
      <c r="E2286" s="1">
        <v>42179.005555555559</v>
      </c>
      <c r="F2286" s="1">
        <v>42180.780682870369</v>
      </c>
      <c r="G2286" t="s">
        <v>16</v>
      </c>
      <c r="H2286" t="s">
        <v>271</v>
      </c>
      <c r="I2286" t="s">
        <v>127</v>
      </c>
      <c r="K2286">
        <v>69004</v>
      </c>
      <c r="L2286" t="s">
        <v>26</v>
      </c>
      <c r="M2286" t="s">
        <v>27</v>
      </c>
      <c r="N2286" t="s">
        <v>128</v>
      </c>
      <c r="O2286" t="s">
        <v>129</v>
      </c>
      <c r="P2286" s="14" t="str">
        <f t="shared" si="315"/>
        <v>Mary Saveley</v>
      </c>
      <c r="Q2286" s="14" t="str">
        <f t="shared" si="316"/>
        <v>Mary Saveley</v>
      </c>
      <c r="R2286" t="s">
        <v>24</v>
      </c>
      <c r="S2286" s="7">
        <f t="shared" si="317"/>
        <v>5</v>
      </c>
      <c r="T2286" s="7" t="str">
        <f t="shared" si="318"/>
        <v>Small</v>
      </c>
      <c r="U2286" s="7" t="str">
        <f t="shared" si="319"/>
        <v>SMALL</v>
      </c>
      <c r="V2286" s="7" t="str">
        <f t="shared" si="320"/>
        <v>small</v>
      </c>
      <c r="W2286" s="7" t="str">
        <f t="shared" si="321"/>
        <v>Small</v>
      </c>
      <c r="X2286" s="9" t="str">
        <f>LEFT(A2286,2)</f>
        <v>10</v>
      </c>
      <c r="Y2286" s="9" t="str">
        <f>RIGHT(A2286,3)</f>
        <v>194</v>
      </c>
      <c r="Z2286" s="9" t="str">
        <f t="shared" si="322"/>
        <v xml:space="preserve">s and </v>
      </c>
      <c r="AA2286" s="9" t="str">
        <f t="shared" si="323"/>
        <v>ppe</v>
      </c>
    </row>
    <row r="2287" spans="1:27" x14ac:dyDescent="0.25">
      <c r="A2287">
        <v>10206</v>
      </c>
      <c r="B2287">
        <v>36</v>
      </c>
      <c r="C2287">
        <v>58.82</v>
      </c>
      <c r="D2287">
        <v>2</v>
      </c>
      <c r="E2287" s="1">
        <v>41140.04791666667</v>
      </c>
      <c r="F2287" s="1">
        <v>41142.480532407404</v>
      </c>
      <c r="G2287" t="s">
        <v>16</v>
      </c>
      <c r="H2287" t="s">
        <v>271</v>
      </c>
      <c r="I2287" t="s">
        <v>130</v>
      </c>
      <c r="J2287" t="s">
        <v>131</v>
      </c>
      <c r="K2287" t="s">
        <v>132</v>
      </c>
      <c r="L2287" t="s">
        <v>133</v>
      </c>
      <c r="M2287" t="s">
        <v>21</v>
      </c>
      <c r="N2287" t="s">
        <v>134</v>
      </c>
      <c r="O2287" t="s">
        <v>135</v>
      </c>
      <c r="P2287" s="14" t="str">
        <f t="shared" si="315"/>
        <v>Yoshi Tannamuri</v>
      </c>
      <c r="Q2287" s="14" t="str">
        <f t="shared" si="316"/>
        <v>Yoshi Tannamuri</v>
      </c>
      <c r="R2287" t="s">
        <v>24</v>
      </c>
      <c r="S2287" s="7">
        <f t="shared" si="317"/>
        <v>5</v>
      </c>
      <c r="T2287" s="7" t="str">
        <f t="shared" si="318"/>
        <v>Small</v>
      </c>
      <c r="U2287" s="7" t="str">
        <f t="shared" si="319"/>
        <v>SMALL</v>
      </c>
      <c r="V2287" s="7" t="str">
        <f t="shared" si="320"/>
        <v>small</v>
      </c>
      <c r="W2287" s="7" t="str">
        <f t="shared" si="321"/>
        <v>Small</v>
      </c>
      <c r="X2287" s="9" t="str">
        <f>LEFT(A2287,2)</f>
        <v>10</v>
      </c>
      <c r="Y2287" s="9" t="str">
        <f>RIGHT(A2287,3)</f>
        <v>206</v>
      </c>
      <c r="Z2287" s="9" t="str">
        <f t="shared" si="322"/>
        <v xml:space="preserve">s and </v>
      </c>
      <c r="AA2287" s="9" t="str">
        <f t="shared" si="323"/>
        <v>ppe</v>
      </c>
    </row>
    <row r="2288" spans="1:27" x14ac:dyDescent="0.25">
      <c r="A2288">
        <v>10217</v>
      </c>
      <c r="B2288">
        <v>39</v>
      </c>
      <c r="C2288">
        <v>62.05</v>
      </c>
      <c r="D2288">
        <v>7</v>
      </c>
      <c r="E2288" s="1">
        <v>42427.050694444442</v>
      </c>
      <c r="F2288" s="1">
        <v>42427.277071759258</v>
      </c>
      <c r="G2288" t="s">
        <v>16</v>
      </c>
      <c r="H2288" t="s">
        <v>271</v>
      </c>
      <c r="I2288" t="s">
        <v>115</v>
      </c>
      <c r="K2288">
        <v>69045</v>
      </c>
      <c r="L2288" t="s">
        <v>115</v>
      </c>
      <c r="M2288" t="s">
        <v>57</v>
      </c>
      <c r="N2288" t="s">
        <v>230</v>
      </c>
      <c r="O2288" t="s">
        <v>231</v>
      </c>
      <c r="P2288" s="14" t="str">
        <f t="shared" si="315"/>
        <v>Wendy Victorino</v>
      </c>
      <c r="Q2288" s="14" t="str">
        <f t="shared" si="316"/>
        <v>Wendy Victorino</v>
      </c>
      <c r="R2288" t="s">
        <v>24</v>
      </c>
      <c r="S2288" s="7">
        <f t="shared" si="317"/>
        <v>5</v>
      </c>
      <c r="T2288" s="7" t="str">
        <f t="shared" si="318"/>
        <v>Small</v>
      </c>
      <c r="U2288" s="7" t="str">
        <f t="shared" si="319"/>
        <v>SMALL</v>
      </c>
      <c r="V2288" s="7" t="str">
        <f t="shared" si="320"/>
        <v>small</v>
      </c>
      <c r="W2288" s="7" t="str">
        <f t="shared" si="321"/>
        <v>Small</v>
      </c>
      <c r="X2288" s="9" t="str">
        <f>LEFT(A2288,2)</f>
        <v>10</v>
      </c>
      <c r="Y2288" s="9" t="str">
        <f>RIGHT(A2288,3)</f>
        <v>217</v>
      </c>
      <c r="Z2288" s="9" t="str">
        <f t="shared" si="322"/>
        <v xml:space="preserve">s and </v>
      </c>
      <c r="AA2288" s="9" t="str">
        <f t="shared" si="323"/>
        <v>ppe</v>
      </c>
    </row>
    <row r="2289" spans="1:27" x14ac:dyDescent="0.25">
      <c r="A2289">
        <v>10229</v>
      </c>
      <c r="B2289">
        <v>30</v>
      </c>
      <c r="C2289">
        <v>73.040000000000006</v>
      </c>
      <c r="D2289">
        <v>12</v>
      </c>
      <c r="E2289" s="1">
        <v>41267.038888888892</v>
      </c>
      <c r="F2289" s="1">
        <v>41268.131423611114</v>
      </c>
      <c r="G2289" t="s">
        <v>16</v>
      </c>
      <c r="H2289" t="s">
        <v>271</v>
      </c>
      <c r="I2289" t="s">
        <v>156</v>
      </c>
      <c r="J2289" t="s">
        <v>35</v>
      </c>
      <c r="K2289">
        <v>97562</v>
      </c>
      <c r="L2289" t="s">
        <v>20</v>
      </c>
      <c r="M2289" t="s">
        <v>21</v>
      </c>
      <c r="N2289" t="s">
        <v>157</v>
      </c>
      <c r="O2289" t="s">
        <v>158</v>
      </c>
      <c r="P2289" s="14" t="str">
        <f t="shared" si="315"/>
        <v>Valarie Nelson</v>
      </c>
      <c r="Q2289" s="14" t="str">
        <f t="shared" si="316"/>
        <v>Valarie Nelson</v>
      </c>
      <c r="R2289" t="s">
        <v>24</v>
      </c>
      <c r="S2289" s="7">
        <f t="shared" si="317"/>
        <v>5</v>
      </c>
      <c r="T2289" s="7" t="str">
        <f t="shared" si="318"/>
        <v>Small</v>
      </c>
      <c r="U2289" s="7" t="str">
        <f t="shared" si="319"/>
        <v>SMALL</v>
      </c>
      <c r="V2289" s="7" t="str">
        <f t="shared" si="320"/>
        <v>small</v>
      </c>
      <c r="W2289" s="7" t="str">
        <f t="shared" si="321"/>
        <v>Small</v>
      </c>
      <c r="X2289" s="9" t="str">
        <f>LEFT(A2289,2)</f>
        <v>10</v>
      </c>
      <c r="Y2289" s="9" t="str">
        <f>RIGHT(A2289,3)</f>
        <v>229</v>
      </c>
      <c r="Z2289" s="9" t="str">
        <f t="shared" si="322"/>
        <v xml:space="preserve">s and </v>
      </c>
      <c r="AA2289" s="9" t="str">
        <f t="shared" si="323"/>
        <v>ppe</v>
      </c>
    </row>
    <row r="2290" spans="1:27" x14ac:dyDescent="0.25">
      <c r="A2290">
        <v>10245</v>
      </c>
      <c r="B2290">
        <v>44</v>
      </c>
      <c r="C2290">
        <v>69.16</v>
      </c>
      <c r="D2290">
        <v>5</v>
      </c>
      <c r="E2290" s="1">
        <v>41153.018055555556</v>
      </c>
      <c r="F2290" s="1">
        <v>41155.121516203704</v>
      </c>
      <c r="G2290" t="s">
        <v>16</v>
      </c>
      <c r="H2290" t="s">
        <v>271</v>
      </c>
      <c r="I2290" t="s">
        <v>140</v>
      </c>
      <c r="J2290" t="s">
        <v>66</v>
      </c>
      <c r="K2290">
        <v>97823</v>
      </c>
      <c r="L2290" t="s">
        <v>20</v>
      </c>
      <c r="M2290" t="s">
        <v>21</v>
      </c>
      <c r="N2290" t="s">
        <v>51</v>
      </c>
      <c r="O2290" t="s">
        <v>141</v>
      </c>
      <c r="P2290" s="14" t="str">
        <f t="shared" si="315"/>
        <v>Leslie Murphy</v>
      </c>
      <c r="Q2290" s="14" t="str">
        <f t="shared" si="316"/>
        <v>Leslie Murphy</v>
      </c>
      <c r="R2290" t="s">
        <v>33</v>
      </c>
      <c r="S2290" s="7">
        <f t="shared" si="317"/>
        <v>6</v>
      </c>
      <c r="T2290" s="7" t="str">
        <f t="shared" si="318"/>
        <v>Medium</v>
      </c>
      <c r="U2290" s="7" t="str">
        <f t="shared" si="319"/>
        <v>MEDIUM</v>
      </c>
      <c r="V2290" s="7" t="str">
        <f t="shared" si="320"/>
        <v>medium</v>
      </c>
      <c r="W2290" s="7" t="str">
        <f t="shared" si="321"/>
        <v>Medium</v>
      </c>
      <c r="X2290" s="9" t="str">
        <f>LEFT(A2290,2)</f>
        <v>10</v>
      </c>
      <c r="Y2290" s="9" t="str">
        <f>RIGHT(A2290,3)</f>
        <v>245</v>
      </c>
      <c r="Z2290" s="9" t="str">
        <f t="shared" si="322"/>
        <v xml:space="preserve">s and </v>
      </c>
      <c r="AA2290" s="9" t="str">
        <f t="shared" si="323"/>
        <v>ppe</v>
      </c>
    </row>
    <row r="2291" spans="1:27" x14ac:dyDescent="0.25">
      <c r="A2291">
        <v>10258</v>
      </c>
      <c r="B2291">
        <v>20</v>
      </c>
      <c r="C2291">
        <v>61.41</v>
      </c>
      <c r="D2291">
        <v>2</v>
      </c>
      <c r="E2291" s="1">
        <v>41408.030555555553</v>
      </c>
      <c r="F2291" s="1">
        <v>41409.16983796296</v>
      </c>
      <c r="G2291" t="s">
        <v>16</v>
      </c>
      <c r="H2291" t="s">
        <v>271</v>
      </c>
      <c r="I2291" t="s">
        <v>142</v>
      </c>
      <c r="J2291" t="s">
        <v>143</v>
      </c>
      <c r="K2291" t="s">
        <v>144</v>
      </c>
      <c r="L2291" t="s">
        <v>116</v>
      </c>
      <c r="M2291" t="s">
        <v>116</v>
      </c>
      <c r="N2291" t="s">
        <v>145</v>
      </c>
      <c r="O2291" t="s">
        <v>146</v>
      </c>
      <c r="P2291" s="14" t="str">
        <f t="shared" si="315"/>
        <v>Akiko Shimamura</v>
      </c>
      <c r="Q2291" s="14" t="str">
        <f t="shared" si="316"/>
        <v>Akiko Shimamura</v>
      </c>
      <c r="R2291" t="s">
        <v>24</v>
      </c>
      <c r="S2291" s="7">
        <f t="shared" si="317"/>
        <v>5</v>
      </c>
      <c r="T2291" s="7" t="str">
        <f t="shared" si="318"/>
        <v>Small</v>
      </c>
      <c r="U2291" s="7" t="str">
        <f t="shared" si="319"/>
        <v>SMALL</v>
      </c>
      <c r="V2291" s="7" t="str">
        <f t="shared" si="320"/>
        <v>small</v>
      </c>
      <c r="W2291" s="7" t="str">
        <f t="shared" si="321"/>
        <v>Small</v>
      </c>
      <c r="X2291" s="9" t="str">
        <f>LEFT(A2291,2)</f>
        <v>10</v>
      </c>
      <c r="Y2291" s="9" t="str">
        <f>RIGHT(A2291,3)</f>
        <v>258</v>
      </c>
      <c r="Z2291" s="9" t="str">
        <f t="shared" si="322"/>
        <v xml:space="preserve">s and </v>
      </c>
      <c r="AA2291" s="9" t="str">
        <f t="shared" si="323"/>
        <v>ppe</v>
      </c>
    </row>
    <row r="2292" spans="1:27" x14ac:dyDescent="0.25">
      <c r="A2292">
        <v>10270</v>
      </c>
      <c r="B2292">
        <v>21</v>
      </c>
      <c r="C2292">
        <v>63.35</v>
      </c>
      <c r="D2292">
        <v>5</v>
      </c>
      <c r="E2292" s="1">
        <v>41564.057638888888</v>
      </c>
      <c r="F2292" s="1">
        <v>41565.705497685187</v>
      </c>
      <c r="G2292" t="s">
        <v>16</v>
      </c>
      <c r="H2292" t="s">
        <v>271</v>
      </c>
      <c r="I2292" t="s">
        <v>90</v>
      </c>
      <c r="J2292" t="s">
        <v>91</v>
      </c>
      <c r="K2292">
        <v>2067</v>
      </c>
      <c r="L2292" t="s">
        <v>56</v>
      </c>
      <c r="M2292" t="s">
        <v>57</v>
      </c>
      <c r="N2292" t="s">
        <v>92</v>
      </c>
      <c r="O2292" t="s">
        <v>93</v>
      </c>
      <c r="P2292" s="14" t="str">
        <f t="shared" si="315"/>
        <v>Adrian Huxley</v>
      </c>
      <c r="Q2292" s="14" t="str">
        <f t="shared" si="316"/>
        <v>Adrian Huxley</v>
      </c>
      <c r="R2292" t="s">
        <v>24</v>
      </c>
      <c r="S2292" s="7">
        <f t="shared" si="317"/>
        <v>5</v>
      </c>
      <c r="T2292" s="7" t="str">
        <f t="shared" si="318"/>
        <v>Small</v>
      </c>
      <c r="U2292" s="7" t="str">
        <f t="shared" si="319"/>
        <v>SMALL</v>
      </c>
      <c r="V2292" s="7" t="str">
        <f t="shared" si="320"/>
        <v>small</v>
      </c>
      <c r="W2292" s="7" t="str">
        <f t="shared" si="321"/>
        <v>Small</v>
      </c>
      <c r="X2292" s="9" t="str">
        <f>LEFT(A2292,2)</f>
        <v>10</v>
      </c>
      <c r="Y2292" s="9" t="str">
        <f>RIGHT(A2292,3)</f>
        <v>270</v>
      </c>
      <c r="Z2292" s="9" t="str">
        <f t="shared" si="322"/>
        <v xml:space="preserve">s and </v>
      </c>
      <c r="AA2292" s="9" t="str">
        <f t="shared" si="323"/>
        <v>ppe</v>
      </c>
    </row>
    <row r="2293" spans="1:27" x14ac:dyDescent="0.25">
      <c r="A2293">
        <v>10281</v>
      </c>
      <c r="B2293">
        <v>36</v>
      </c>
      <c r="C2293">
        <v>77.569999999999993</v>
      </c>
      <c r="D2293">
        <v>12</v>
      </c>
      <c r="E2293" s="1">
        <v>41507.031944444447</v>
      </c>
      <c r="F2293" s="1">
        <v>41507.245243055557</v>
      </c>
      <c r="G2293" t="s">
        <v>16</v>
      </c>
      <c r="H2293" t="s">
        <v>271</v>
      </c>
      <c r="I2293" t="s">
        <v>82</v>
      </c>
      <c r="J2293" t="s">
        <v>83</v>
      </c>
      <c r="K2293">
        <v>70267</v>
      </c>
      <c r="L2293" t="s">
        <v>20</v>
      </c>
      <c r="M2293" t="s">
        <v>21</v>
      </c>
      <c r="N2293" t="s">
        <v>22</v>
      </c>
      <c r="O2293" t="s">
        <v>84</v>
      </c>
      <c r="P2293" s="14" t="str">
        <f t="shared" si="315"/>
        <v>Kyung Yu</v>
      </c>
      <c r="Q2293" s="14" t="str">
        <f t="shared" si="316"/>
        <v>Kyung Yu</v>
      </c>
      <c r="R2293" t="s">
        <v>24</v>
      </c>
      <c r="S2293" s="7">
        <f t="shared" si="317"/>
        <v>5</v>
      </c>
      <c r="T2293" s="7" t="str">
        <f t="shared" si="318"/>
        <v>Small</v>
      </c>
      <c r="U2293" s="7" t="str">
        <f t="shared" si="319"/>
        <v>SMALL</v>
      </c>
      <c r="V2293" s="7" t="str">
        <f t="shared" si="320"/>
        <v>small</v>
      </c>
      <c r="W2293" s="7" t="str">
        <f t="shared" si="321"/>
        <v>Small</v>
      </c>
      <c r="X2293" s="9" t="str">
        <f>LEFT(A2293,2)</f>
        <v>10</v>
      </c>
      <c r="Y2293" s="9" t="str">
        <f>RIGHT(A2293,3)</f>
        <v>281</v>
      </c>
      <c r="Z2293" s="9" t="str">
        <f t="shared" si="322"/>
        <v xml:space="preserve">s and </v>
      </c>
      <c r="AA2293" s="9" t="str">
        <f t="shared" si="323"/>
        <v>ppe</v>
      </c>
    </row>
    <row r="2294" spans="1:27" x14ac:dyDescent="0.25">
      <c r="A2294">
        <v>10291</v>
      </c>
      <c r="B2294">
        <v>32</v>
      </c>
      <c r="C2294">
        <v>71.75</v>
      </c>
      <c r="D2294">
        <v>7</v>
      </c>
      <c r="E2294" s="1">
        <v>41488.972222222219</v>
      </c>
      <c r="F2294" s="1">
        <v>41491.614421296297</v>
      </c>
      <c r="G2294" t="s">
        <v>16</v>
      </c>
      <c r="H2294" t="s">
        <v>271</v>
      </c>
      <c r="I2294" t="s">
        <v>151</v>
      </c>
      <c r="K2294" t="s">
        <v>152</v>
      </c>
      <c r="L2294" t="s">
        <v>110</v>
      </c>
      <c r="M2294" t="s">
        <v>27</v>
      </c>
      <c r="N2294" t="s">
        <v>153</v>
      </c>
      <c r="O2294" t="s">
        <v>119</v>
      </c>
      <c r="P2294" s="14" t="str">
        <f t="shared" si="315"/>
        <v>Maria Larsson</v>
      </c>
      <c r="Q2294" s="14" t="str">
        <f t="shared" si="316"/>
        <v>Maria Larsson</v>
      </c>
      <c r="R2294" t="s">
        <v>24</v>
      </c>
      <c r="S2294" s="7">
        <f t="shared" si="317"/>
        <v>5</v>
      </c>
      <c r="T2294" s="7" t="str">
        <f t="shared" si="318"/>
        <v>Small</v>
      </c>
      <c r="U2294" s="7" t="str">
        <f t="shared" si="319"/>
        <v>SMALL</v>
      </c>
      <c r="V2294" s="7" t="str">
        <f t="shared" si="320"/>
        <v>small</v>
      </c>
      <c r="W2294" s="7" t="str">
        <f t="shared" si="321"/>
        <v>Small</v>
      </c>
      <c r="X2294" s="9" t="str">
        <f>LEFT(A2294,2)</f>
        <v>10</v>
      </c>
      <c r="Y2294" s="9" t="str">
        <f>RIGHT(A2294,3)</f>
        <v>291</v>
      </c>
      <c r="Z2294" s="9" t="str">
        <f t="shared" si="322"/>
        <v xml:space="preserve">s and </v>
      </c>
      <c r="AA2294" s="9" t="str">
        <f t="shared" si="323"/>
        <v>ppe</v>
      </c>
    </row>
    <row r="2295" spans="1:27" x14ac:dyDescent="0.25">
      <c r="A2295">
        <v>10304</v>
      </c>
      <c r="B2295">
        <v>36</v>
      </c>
      <c r="C2295">
        <v>73.040000000000006</v>
      </c>
      <c r="D2295">
        <v>2</v>
      </c>
      <c r="E2295" s="1">
        <v>41165.058333333334</v>
      </c>
      <c r="F2295" s="1">
        <v>41166.982881944445</v>
      </c>
      <c r="G2295" t="s">
        <v>16</v>
      </c>
      <c r="H2295" t="s">
        <v>271</v>
      </c>
      <c r="I2295" t="s">
        <v>154</v>
      </c>
      <c r="K2295">
        <v>78000</v>
      </c>
      <c r="L2295" t="s">
        <v>26</v>
      </c>
      <c r="M2295" t="s">
        <v>27</v>
      </c>
      <c r="N2295" t="s">
        <v>155</v>
      </c>
      <c r="O2295" t="s">
        <v>32</v>
      </c>
      <c r="P2295" s="14" t="str">
        <f t="shared" si="315"/>
        <v>Daniel Tonini</v>
      </c>
      <c r="Q2295" s="14" t="str">
        <f t="shared" si="316"/>
        <v>Daniel Tonini</v>
      </c>
      <c r="R2295" t="s">
        <v>24</v>
      </c>
      <c r="S2295" s="7">
        <f t="shared" si="317"/>
        <v>5</v>
      </c>
      <c r="T2295" s="7" t="str">
        <f t="shared" si="318"/>
        <v>Small</v>
      </c>
      <c r="U2295" s="7" t="str">
        <f t="shared" si="319"/>
        <v>SMALL</v>
      </c>
      <c r="V2295" s="7" t="str">
        <f t="shared" si="320"/>
        <v>small</v>
      </c>
      <c r="W2295" s="7" t="str">
        <f t="shared" si="321"/>
        <v>Small</v>
      </c>
      <c r="X2295" s="9" t="str">
        <f>LEFT(A2295,2)</f>
        <v>10</v>
      </c>
      <c r="Y2295" s="9" t="str">
        <f>RIGHT(A2295,3)</f>
        <v>304</v>
      </c>
      <c r="Z2295" s="9" t="str">
        <f t="shared" si="322"/>
        <v xml:space="preserve">s and </v>
      </c>
      <c r="AA2295" s="9" t="str">
        <f t="shared" si="323"/>
        <v>ppe</v>
      </c>
    </row>
    <row r="2296" spans="1:27" x14ac:dyDescent="0.25">
      <c r="A2296">
        <v>10313</v>
      </c>
      <c r="B2296">
        <v>34</v>
      </c>
      <c r="C2296">
        <v>56.24</v>
      </c>
      <c r="D2296">
        <v>10</v>
      </c>
      <c r="E2296" s="1">
        <v>41715.038194444445</v>
      </c>
      <c r="F2296" s="1">
        <v>41716.673842592594</v>
      </c>
      <c r="G2296" t="s">
        <v>16</v>
      </c>
      <c r="H2296" t="s">
        <v>271</v>
      </c>
      <c r="I2296" t="s">
        <v>130</v>
      </c>
      <c r="J2296" t="s">
        <v>131</v>
      </c>
      <c r="K2296" t="s">
        <v>132</v>
      </c>
      <c r="L2296" t="s">
        <v>133</v>
      </c>
      <c r="M2296" t="s">
        <v>21</v>
      </c>
      <c r="N2296" t="s">
        <v>134</v>
      </c>
      <c r="O2296" t="s">
        <v>135</v>
      </c>
      <c r="P2296" s="14" t="str">
        <f t="shared" si="315"/>
        <v>Yoshi Tannamuri</v>
      </c>
      <c r="Q2296" s="14" t="str">
        <f t="shared" si="316"/>
        <v>Yoshi Tannamuri</v>
      </c>
      <c r="R2296" t="s">
        <v>24</v>
      </c>
      <c r="S2296" s="7">
        <f t="shared" si="317"/>
        <v>5</v>
      </c>
      <c r="T2296" s="7" t="str">
        <f t="shared" si="318"/>
        <v>Small</v>
      </c>
      <c r="U2296" s="7" t="str">
        <f t="shared" si="319"/>
        <v>SMALL</v>
      </c>
      <c r="V2296" s="7" t="str">
        <f t="shared" si="320"/>
        <v>small</v>
      </c>
      <c r="W2296" s="7" t="str">
        <f t="shared" si="321"/>
        <v>Small</v>
      </c>
      <c r="X2296" s="9" t="str">
        <f>LEFT(A2296,2)</f>
        <v>10</v>
      </c>
      <c r="Y2296" s="9" t="str">
        <f>RIGHT(A2296,3)</f>
        <v>313</v>
      </c>
      <c r="Z2296" s="9" t="str">
        <f t="shared" si="322"/>
        <v xml:space="preserve">s and </v>
      </c>
      <c r="AA2296" s="9" t="str">
        <f t="shared" si="323"/>
        <v>ppe</v>
      </c>
    </row>
    <row r="2297" spans="1:27" x14ac:dyDescent="0.25">
      <c r="A2297">
        <v>10324</v>
      </c>
      <c r="B2297">
        <v>48</v>
      </c>
      <c r="C2297">
        <v>100</v>
      </c>
      <c r="D2297">
        <v>4</v>
      </c>
      <c r="E2297" s="1">
        <v>41408.072916666664</v>
      </c>
      <c r="F2297" s="1">
        <v>41410.11042824074</v>
      </c>
      <c r="G2297" t="s">
        <v>16</v>
      </c>
      <c r="H2297" t="s">
        <v>271</v>
      </c>
      <c r="I2297" t="s">
        <v>18</v>
      </c>
      <c r="J2297" t="s">
        <v>19</v>
      </c>
      <c r="K2297">
        <v>10022</v>
      </c>
      <c r="L2297" t="s">
        <v>20</v>
      </c>
      <c r="M2297" t="s">
        <v>21</v>
      </c>
      <c r="N2297" t="s">
        <v>60</v>
      </c>
      <c r="O2297" t="s">
        <v>61</v>
      </c>
      <c r="P2297" s="14" t="str">
        <f t="shared" si="315"/>
        <v>Michael Frick</v>
      </c>
      <c r="Q2297" s="14" t="str">
        <f t="shared" si="316"/>
        <v>Michael Frick</v>
      </c>
      <c r="R2297" t="s">
        <v>89</v>
      </c>
      <c r="S2297" s="7">
        <f t="shared" si="317"/>
        <v>5</v>
      </c>
      <c r="T2297" s="7" t="str">
        <f t="shared" si="318"/>
        <v>Large</v>
      </c>
      <c r="U2297" s="7" t="str">
        <f t="shared" si="319"/>
        <v>LARGE</v>
      </c>
      <c r="V2297" s="7" t="str">
        <f t="shared" si="320"/>
        <v>large</v>
      </c>
      <c r="W2297" s="7" t="str">
        <f t="shared" si="321"/>
        <v>Large</v>
      </c>
      <c r="X2297" s="9" t="str">
        <f>LEFT(A2297,2)</f>
        <v>10</v>
      </c>
      <c r="Y2297" s="9" t="str">
        <f>RIGHT(A2297,3)</f>
        <v>324</v>
      </c>
      <c r="Z2297" s="9" t="str">
        <f t="shared" si="322"/>
        <v xml:space="preserve">s and </v>
      </c>
      <c r="AA2297" s="9" t="str">
        <f t="shared" si="323"/>
        <v>ppe</v>
      </c>
    </row>
    <row r="2298" spans="1:27" x14ac:dyDescent="0.25">
      <c r="A2298">
        <v>10333</v>
      </c>
      <c r="B2298">
        <v>33</v>
      </c>
      <c r="C2298">
        <v>73.69</v>
      </c>
      <c r="D2298">
        <v>4</v>
      </c>
      <c r="E2298" s="1">
        <v>41701.98541666667</v>
      </c>
      <c r="F2298" s="1">
        <v>41703.961099537039</v>
      </c>
      <c r="G2298" t="s">
        <v>16</v>
      </c>
      <c r="H2298" t="s">
        <v>271</v>
      </c>
      <c r="I2298" t="s">
        <v>38</v>
      </c>
      <c r="J2298" t="s">
        <v>35</v>
      </c>
      <c r="L2298" t="s">
        <v>20</v>
      </c>
      <c r="M2298" t="s">
        <v>21</v>
      </c>
      <c r="N2298" t="s">
        <v>51</v>
      </c>
      <c r="O2298" t="s">
        <v>37</v>
      </c>
      <c r="P2298" s="14" t="str">
        <f t="shared" si="315"/>
        <v>Julie Murphy</v>
      </c>
      <c r="Q2298" s="14" t="str">
        <f t="shared" si="316"/>
        <v>Julie Murphy</v>
      </c>
      <c r="R2298" t="s">
        <v>24</v>
      </c>
      <c r="S2298" s="7">
        <f t="shared" si="317"/>
        <v>5</v>
      </c>
      <c r="T2298" s="7" t="str">
        <f t="shared" si="318"/>
        <v>Small</v>
      </c>
      <c r="U2298" s="7" t="str">
        <f t="shared" si="319"/>
        <v>SMALL</v>
      </c>
      <c r="V2298" s="7" t="str">
        <f t="shared" si="320"/>
        <v>small</v>
      </c>
      <c r="W2298" s="7" t="str">
        <f t="shared" si="321"/>
        <v>Small</v>
      </c>
      <c r="X2298" s="9" t="str">
        <f>LEFT(A2298,2)</f>
        <v>10</v>
      </c>
      <c r="Y2298" s="9" t="str">
        <f>RIGHT(A2298,3)</f>
        <v>333</v>
      </c>
      <c r="Z2298" s="9" t="str">
        <f t="shared" si="322"/>
        <v xml:space="preserve">s and </v>
      </c>
      <c r="AA2298" s="9" t="str">
        <f t="shared" si="323"/>
        <v>ppe</v>
      </c>
    </row>
    <row r="2299" spans="1:27" x14ac:dyDescent="0.25">
      <c r="A2299">
        <v>10348</v>
      </c>
      <c r="B2299">
        <v>31</v>
      </c>
      <c r="C2299">
        <v>100</v>
      </c>
      <c r="D2299">
        <v>5</v>
      </c>
      <c r="E2299" s="1">
        <v>42305.050694444442</v>
      </c>
      <c r="F2299" s="1">
        <v>42305.343090277776</v>
      </c>
      <c r="G2299" t="s">
        <v>16</v>
      </c>
      <c r="H2299" t="s">
        <v>271</v>
      </c>
      <c r="I2299" t="s">
        <v>103</v>
      </c>
      <c r="K2299">
        <v>28023</v>
      </c>
      <c r="L2299" t="s">
        <v>104</v>
      </c>
      <c r="M2299" t="s">
        <v>27</v>
      </c>
      <c r="N2299" t="s">
        <v>113</v>
      </c>
      <c r="O2299" t="s">
        <v>114</v>
      </c>
      <c r="P2299" s="14" t="str">
        <f t="shared" si="315"/>
        <v>MartÂ¡n Sommer</v>
      </c>
      <c r="Q2299" s="14" t="str">
        <f t="shared" si="316"/>
        <v>MartÂ¡n Sommer</v>
      </c>
      <c r="R2299" t="s">
        <v>33</v>
      </c>
      <c r="S2299" s="7">
        <f t="shared" si="317"/>
        <v>6</v>
      </c>
      <c r="T2299" s="7" t="str">
        <f t="shared" si="318"/>
        <v>Medium</v>
      </c>
      <c r="U2299" s="7" t="str">
        <f t="shared" si="319"/>
        <v>MEDIUM</v>
      </c>
      <c r="V2299" s="7" t="str">
        <f t="shared" si="320"/>
        <v>medium</v>
      </c>
      <c r="W2299" s="7" t="str">
        <f t="shared" si="321"/>
        <v>Medium</v>
      </c>
      <c r="X2299" s="9" t="str">
        <f>LEFT(A2299,2)</f>
        <v>10</v>
      </c>
      <c r="Y2299" s="9" t="str">
        <f>RIGHT(A2299,3)</f>
        <v>348</v>
      </c>
      <c r="Z2299" s="9" t="str">
        <f t="shared" si="322"/>
        <v xml:space="preserve">s and </v>
      </c>
      <c r="AA2299" s="9" t="str">
        <f t="shared" si="323"/>
        <v>ppe</v>
      </c>
    </row>
    <row r="2300" spans="1:27" x14ac:dyDescent="0.25">
      <c r="A2300">
        <v>10358</v>
      </c>
      <c r="B2300">
        <v>36</v>
      </c>
      <c r="C2300">
        <v>100</v>
      </c>
      <c r="D2300">
        <v>2</v>
      </c>
      <c r="E2300" s="1">
        <v>42345.068749999999</v>
      </c>
      <c r="F2300" s="1">
        <v>42347.790995370371</v>
      </c>
      <c r="G2300" t="s">
        <v>16</v>
      </c>
      <c r="H2300" t="s">
        <v>271</v>
      </c>
      <c r="I2300" t="s">
        <v>103</v>
      </c>
      <c r="K2300">
        <v>28034</v>
      </c>
      <c r="L2300" t="s">
        <v>104</v>
      </c>
      <c r="M2300" t="s">
        <v>27</v>
      </c>
      <c r="N2300" t="s">
        <v>105</v>
      </c>
      <c r="O2300" t="s">
        <v>106</v>
      </c>
      <c r="P2300" s="14" t="str">
        <f t="shared" si="315"/>
        <v>Diego Freyre</v>
      </c>
      <c r="Q2300" s="14" t="str">
        <f t="shared" si="316"/>
        <v>Diego Freyre</v>
      </c>
      <c r="R2300" t="s">
        <v>33</v>
      </c>
      <c r="S2300" s="7">
        <f t="shared" si="317"/>
        <v>6</v>
      </c>
      <c r="T2300" s="7" t="str">
        <f t="shared" si="318"/>
        <v>Medium</v>
      </c>
      <c r="U2300" s="7" t="str">
        <f t="shared" si="319"/>
        <v>MEDIUM</v>
      </c>
      <c r="V2300" s="7" t="str">
        <f t="shared" si="320"/>
        <v>medium</v>
      </c>
      <c r="W2300" s="7" t="str">
        <f t="shared" si="321"/>
        <v>Medium</v>
      </c>
      <c r="X2300" s="9" t="str">
        <f>LEFT(A2300,2)</f>
        <v>10</v>
      </c>
      <c r="Y2300" s="9" t="str">
        <f>RIGHT(A2300,3)</f>
        <v>358</v>
      </c>
      <c r="Z2300" s="9" t="str">
        <f t="shared" si="322"/>
        <v xml:space="preserve">s and </v>
      </c>
      <c r="AA2300" s="9" t="str">
        <f t="shared" si="323"/>
        <v>ppe</v>
      </c>
    </row>
    <row r="2301" spans="1:27" x14ac:dyDescent="0.25">
      <c r="A2301">
        <v>10370</v>
      </c>
      <c r="B2301">
        <v>25</v>
      </c>
      <c r="C2301">
        <v>100</v>
      </c>
      <c r="D2301">
        <v>3</v>
      </c>
      <c r="E2301" s="1">
        <v>41144.991666666669</v>
      </c>
      <c r="F2301" s="1">
        <v>41147.262118055558</v>
      </c>
      <c r="G2301" t="s">
        <v>16</v>
      </c>
      <c r="H2301" t="s">
        <v>271</v>
      </c>
      <c r="I2301" t="s">
        <v>163</v>
      </c>
      <c r="J2301" t="s">
        <v>91</v>
      </c>
      <c r="K2301">
        <v>2060</v>
      </c>
      <c r="L2301" t="s">
        <v>56</v>
      </c>
      <c r="M2301" t="s">
        <v>57</v>
      </c>
      <c r="N2301" t="s">
        <v>164</v>
      </c>
      <c r="O2301" t="s">
        <v>165</v>
      </c>
      <c r="P2301" s="14" t="str">
        <f t="shared" si="315"/>
        <v>Anna O'Hara</v>
      </c>
      <c r="Q2301" s="14" t="str">
        <f t="shared" si="316"/>
        <v>Anna O'Hara</v>
      </c>
      <c r="R2301" t="s">
        <v>33</v>
      </c>
      <c r="S2301" s="7">
        <f t="shared" si="317"/>
        <v>6</v>
      </c>
      <c r="T2301" s="7" t="str">
        <f t="shared" si="318"/>
        <v>Medium</v>
      </c>
      <c r="U2301" s="7" t="str">
        <f t="shared" si="319"/>
        <v>MEDIUM</v>
      </c>
      <c r="V2301" s="7" t="str">
        <f t="shared" si="320"/>
        <v>medium</v>
      </c>
      <c r="W2301" s="7" t="str">
        <f t="shared" si="321"/>
        <v>Medium</v>
      </c>
      <c r="X2301" s="9" t="str">
        <f>LEFT(A2301,2)</f>
        <v>10</v>
      </c>
      <c r="Y2301" s="9" t="str">
        <f>RIGHT(A2301,3)</f>
        <v>370</v>
      </c>
      <c r="Z2301" s="9" t="str">
        <f t="shared" si="322"/>
        <v xml:space="preserve">s and </v>
      </c>
      <c r="AA2301" s="9" t="str">
        <f t="shared" si="323"/>
        <v>ppe</v>
      </c>
    </row>
    <row r="2302" spans="1:27" x14ac:dyDescent="0.25">
      <c r="A2302">
        <v>10382</v>
      </c>
      <c r="B2302">
        <v>48</v>
      </c>
      <c r="C2302">
        <v>100</v>
      </c>
      <c r="D2302">
        <v>8</v>
      </c>
      <c r="E2302" s="1">
        <v>42133.011111111111</v>
      </c>
      <c r="F2302" s="1">
        <v>42134.056307870371</v>
      </c>
      <c r="G2302" t="s">
        <v>16</v>
      </c>
      <c r="H2302" t="s">
        <v>271</v>
      </c>
      <c r="I2302" t="s">
        <v>156</v>
      </c>
      <c r="J2302" t="s">
        <v>35</v>
      </c>
      <c r="K2302">
        <v>97562</v>
      </c>
      <c r="L2302" t="s">
        <v>20</v>
      </c>
      <c r="M2302" t="s">
        <v>21</v>
      </c>
      <c r="N2302" t="s">
        <v>157</v>
      </c>
      <c r="O2302" t="s">
        <v>158</v>
      </c>
      <c r="P2302" s="14" t="str">
        <f t="shared" si="315"/>
        <v>Valarie Nelson</v>
      </c>
      <c r="Q2302" s="14" t="str">
        <f t="shared" si="316"/>
        <v>Valarie Nelson</v>
      </c>
      <c r="R2302" t="s">
        <v>33</v>
      </c>
      <c r="S2302" s="7">
        <f t="shared" si="317"/>
        <v>6</v>
      </c>
      <c r="T2302" s="7" t="str">
        <f t="shared" si="318"/>
        <v>Medium</v>
      </c>
      <c r="U2302" s="7" t="str">
        <f t="shared" si="319"/>
        <v>MEDIUM</v>
      </c>
      <c r="V2302" s="7" t="str">
        <f t="shared" si="320"/>
        <v>medium</v>
      </c>
      <c r="W2302" s="7" t="str">
        <f t="shared" si="321"/>
        <v>Medium</v>
      </c>
      <c r="X2302" s="9" t="str">
        <f>LEFT(A2302,2)</f>
        <v>10</v>
      </c>
      <c r="Y2302" s="9" t="str">
        <f>RIGHT(A2302,3)</f>
        <v>382</v>
      </c>
      <c r="Z2302" s="9" t="str">
        <f t="shared" si="322"/>
        <v xml:space="preserve">s and </v>
      </c>
      <c r="AA2302" s="9" t="str">
        <f t="shared" si="323"/>
        <v>ppe</v>
      </c>
    </row>
    <row r="2303" spans="1:27" x14ac:dyDescent="0.25">
      <c r="A2303">
        <v>10411</v>
      </c>
      <c r="B2303">
        <v>27</v>
      </c>
      <c r="C2303">
        <v>69.16</v>
      </c>
      <c r="D2303">
        <v>5</v>
      </c>
      <c r="E2303" s="1">
        <v>41882.052777777775</v>
      </c>
      <c r="F2303" s="1">
        <v>41883.725358796299</v>
      </c>
      <c r="G2303" t="s">
        <v>16</v>
      </c>
      <c r="H2303" t="s">
        <v>271</v>
      </c>
      <c r="I2303" t="s">
        <v>166</v>
      </c>
      <c r="J2303" t="s">
        <v>167</v>
      </c>
      <c r="K2303" t="s">
        <v>168</v>
      </c>
      <c r="L2303" t="s">
        <v>133</v>
      </c>
      <c r="M2303" t="s">
        <v>21</v>
      </c>
      <c r="N2303" t="s">
        <v>169</v>
      </c>
      <c r="O2303" t="s">
        <v>170</v>
      </c>
      <c r="P2303" s="14" t="str">
        <f t="shared" si="315"/>
        <v>Jean Fresnisre</v>
      </c>
      <c r="Q2303" s="14" t="str">
        <f t="shared" si="316"/>
        <v>Jean Fresnisre</v>
      </c>
      <c r="R2303" t="s">
        <v>24</v>
      </c>
      <c r="S2303" s="7">
        <f t="shared" si="317"/>
        <v>5</v>
      </c>
      <c r="T2303" s="7" t="str">
        <f t="shared" si="318"/>
        <v>Small</v>
      </c>
      <c r="U2303" s="7" t="str">
        <f t="shared" si="319"/>
        <v>SMALL</v>
      </c>
      <c r="V2303" s="7" t="str">
        <f t="shared" si="320"/>
        <v>small</v>
      </c>
      <c r="W2303" s="7" t="str">
        <f t="shared" si="321"/>
        <v>Small</v>
      </c>
      <c r="X2303" s="9" t="str">
        <f>LEFT(A2303,2)</f>
        <v>10</v>
      </c>
      <c r="Y2303" s="9" t="str">
        <f>RIGHT(A2303,3)</f>
        <v>411</v>
      </c>
      <c r="Z2303" s="9" t="str">
        <f t="shared" si="322"/>
        <v xml:space="preserve">s and </v>
      </c>
      <c r="AA2303" s="9" t="str">
        <f t="shared" si="323"/>
        <v>ppe</v>
      </c>
    </row>
    <row r="2304" spans="1:27" x14ac:dyDescent="0.25">
      <c r="A2304">
        <v>10424</v>
      </c>
      <c r="B2304">
        <v>44</v>
      </c>
      <c r="C2304">
        <v>61.41</v>
      </c>
      <c r="D2304">
        <v>2</v>
      </c>
      <c r="E2304" s="1">
        <v>42815.043749999997</v>
      </c>
      <c r="F2304" s="1">
        <v>42817.86550925926</v>
      </c>
      <c r="G2304" t="s">
        <v>171</v>
      </c>
      <c r="H2304" t="s">
        <v>271</v>
      </c>
      <c r="I2304" t="s">
        <v>103</v>
      </c>
      <c r="K2304">
        <v>28034</v>
      </c>
      <c r="L2304" t="s">
        <v>104</v>
      </c>
      <c r="M2304" t="s">
        <v>27</v>
      </c>
      <c r="N2304" t="s">
        <v>105</v>
      </c>
      <c r="O2304" t="s">
        <v>106</v>
      </c>
      <c r="P2304" s="14" t="str">
        <f t="shared" si="315"/>
        <v>Diego Freyre</v>
      </c>
      <c r="Q2304" s="14" t="str">
        <f t="shared" si="316"/>
        <v>Diego Freyre</v>
      </c>
      <c r="R2304" t="s">
        <v>24</v>
      </c>
      <c r="S2304" s="7">
        <f t="shared" si="317"/>
        <v>5</v>
      </c>
      <c r="T2304" s="7" t="str">
        <f t="shared" si="318"/>
        <v>Small</v>
      </c>
      <c r="U2304" s="7" t="str">
        <f t="shared" si="319"/>
        <v>SMALL</v>
      </c>
      <c r="V2304" s="7" t="str">
        <f t="shared" si="320"/>
        <v>small</v>
      </c>
      <c r="W2304" s="7" t="str">
        <f t="shared" si="321"/>
        <v>Small</v>
      </c>
      <c r="X2304" s="9" t="str">
        <f>LEFT(A2304,2)</f>
        <v>10</v>
      </c>
      <c r="Y2304" s="9" t="str">
        <f>RIGHT(A2304,3)</f>
        <v>424</v>
      </c>
      <c r="Z2304" s="9" t="str">
        <f t="shared" si="322"/>
        <v xml:space="preserve">s and </v>
      </c>
      <c r="AA2304" s="9" t="str">
        <f t="shared" si="323"/>
        <v>Pro</v>
      </c>
    </row>
    <row r="2305" spans="1:27" x14ac:dyDescent="0.25">
      <c r="A2305">
        <v>10106</v>
      </c>
      <c r="B2305">
        <v>33</v>
      </c>
      <c r="C2305">
        <v>72.92</v>
      </c>
      <c r="D2305">
        <v>5</v>
      </c>
      <c r="E2305" s="1">
        <v>41740.024305555555</v>
      </c>
      <c r="F2305" s="1">
        <v>41742.604050925926</v>
      </c>
      <c r="G2305" t="s">
        <v>16</v>
      </c>
      <c r="H2305" t="s">
        <v>289</v>
      </c>
      <c r="I2305" t="s">
        <v>290</v>
      </c>
      <c r="K2305">
        <v>24100</v>
      </c>
      <c r="L2305" t="s">
        <v>148</v>
      </c>
      <c r="M2305" t="s">
        <v>27</v>
      </c>
      <c r="N2305" t="s">
        <v>291</v>
      </c>
      <c r="O2305" t="s">
        <v>292</v>
      </c>
      <c r="P2305" s="14" t="str">
        <f t="shared" si="315"/>
        <v>Giovanni Rovelli</v>
      </c>
      <c r="Q2305" s="14" t="str">
        <f t="shared" si="316"/>
        <v>Giovanni Rovelli</v>
      </c>
      <c r="R2305" t="s">
        <v>24</v>
      </c>
      <c r="S2305" s="7">
        <f t="shared" si="317"/>
        <v>5</v>
      </c>
      <c r="T2305" s="7" t="str">
        <f t="shared" si="318"/>
        <v>Small</v>
      </c>
      <c r="U2305" s="7" t="str">
        <f t="shared" si="319"/>
        <v>SMALL</v>
      </c>
      <c r="V2305" s="7" t="str">
        <f t="shared" si="320"/>
        <v>small</v>
      </c>
      <c r="W2305" s="7" t="str">
        <f t="shared" si="321"/>
        <v>Small</v>
      </c>
      <c r="X2305" s="9" t="str">
        <f>LEFT(A2305,2)</f>
        <v>10</v>
      </c>
      <c r="Y2305" s="9" t="str">
        <f>RIGHT(A2305,3)</f>
        <v>106</v>
      </c>
      <c r="Z2305" s="9" t="str">
        <f t="shared" si="322"/>
        <v>ge Car</v>
      </c>
      <c r="AA2305" s="9" t="str">
        <f t="shared" si="323"/>
        <v>ppe</v>
      </c>
    </row>
    <row r="2306" spans="1:27" x14ac:dyDescent="0.25">
      <c r="A2306">
        <v>10120</v>
      </c>
      <c r="B2306">
        <v>29</v>
      </c>
      <c r="C2306">
        <v>72.23</v>
      </c>
      <c r="D2306">
        <v>11</v>
      </c>
      <c r="E2306" s="1">
        <v>41305.03402777778</v>
      </c>
      <c r="F2306" s="1">
        <v>41305.281597222223</v>
      </c>
      <c r="G2306" t="s">
        <v>16</v>
      </c>
      <c r="H2306" t="s">
        <v>289</v>
      </c>
      <c r="I2306" t="s">
        <v>54</v>
      </c>
      <c r="J2306" t="s">
        <v>55</v>
      </c>
      <c r="K2306">
        <v>3004</v>
      </c>
      <c r="L2306" t="s">
        <v>56</v>
      </c>
      <c r="M2306" t="s">
        <v>57</v>
      </c>
      <c r="N2306" t="s">
        <v>58</v>
      </c>
      <c r="O2306" t="s">
        <v>59</v>
      </c>
      <c r="P2306" s="14" t="str">
        <f t="shared" si="315"/>
        <v>Peter Ferguson</v>
      </c>
      <c r="Q2306" s="14" t="str">
        <f t="shared" si="316"/>
        <v>Peter Ferguson</v>
      </c>
      <c r="R2306" t="s">
        <v>24</v>
      </c>
      <c r="S2306" s="7">
        <f t="shared" si="317"/>
        <v>5</v>
      </c>
      <c r="T2306" s="7" t="str">
        <f t="shared" si="318"/>
        <v>Small</v>
      </c>
      <c r="U2306" s="7" t="str">
        <f t="shared" si="319"/>
        <v>SMALL</v>
      </c>
      <c r="V2306" s="7" t="str">
        <f t="shared" si="320"/>
        <v>small</v>
      </c>
      <c r="W2306" s="7" t="str">
        <f t="shared" si="321"/>
        <v>Small</v>
      </c>
      <c r="X2306" s="9" t="str">
        <f>LEFT(A2306,2)</f>
        <v>10</v>
      </c>
      <c r="Y2306" s="9" t="str">
        <f>RIGHT(A2306,3)</f>
        <v>120</v>
      </c>
      <c r="Z2306" s="9" t="str">
        <f t="shared" si="322"/>
        <v>ge Car</v>
      </c>
      <c r="AA2306" s="9" t="str">
        <f t="shared" si="323"/>
        <v>ppe</v>
      </c>
    </row>
    <row r="2307" spans="1:27" x14ac:dyDescent="0.25">
      <c r="A2307">
        <v>10133</v>
      </c>
      <c r="B2307">
        <v>49</v>
      </c>
      <c r="C2307">
        <v>57.1</v>
      </c>
      <c r="D2307">
        <v>6</v>
      </c>
      <c r="E2307" s="1">
        <v>42212.067361111112</v>
      </c>
      <c r="F2307" s="1">
        <v>42214.974999999999</v>
      </c>
      <c r="G2307" t="s">
        <v>16</v>
      </c>
      <c r="H2307" t="s">
        <v>289</v>
      </c>
      <c r="I2307" t="s">
        <v>103</v>
      </c>
      <c r="K2307">
        <v>28034</v>
      </c>
      <c r="L2307" t="s">
        <v>104</v>
      </c>
      <c r="M2307" t="s">
        <v>27</v>
      </c>
      <c r="N2307" t="s">
        <v>105</v>
      </c>
      <c r="O2307" t="s">
        <v>106</v>
      </c>
      <c r="P2307" s="14" t="str">
        <f t="shared" ref="P2307:P2370" si="324">CONCATENATE(O2307," ",N2307)</f>
        <v>Diego Freyre</v>
      </c>
      <c r="Q2307" s="14" t="str">
        <f t="shared" ref="Q2307:Q2370" si="325">O2307&amp;" "&amp;N2307</f>
        <v>Diego Freyre</v>
      </c>
      <c r="R2307" t="s">
        <v>24</v>
      </c>
      <c r="S2307" s="7">
        <f t="shared" ref="S2307:S2370" si="326">LEN(R2307)</f>
        <v>5</v>
      </c>
      <c r="T2307" s="7" t="str">
        <f t="shared" ref="T2307:T2370" si="327">TRIM(R2307)</f>
        <v>Small</v>
      </c>
      <c r="U2307" s="7" t="str">
        <f t="shared" ref="U2307:U2370" si="328">UPPER(T2307)</f>
        <v>SMALL</v>
      </c>
      <c r="V2307" s="7" t="str">
        <f t="shared" ref="V2307:V2370" si="329">LOWER(U2307)</f>
        <v>small</v>
      </c>
      <c r="W2307" s="7" t="str">
        <f t="shared" ref="W2307:W2370" si="330">PROPER(V2307)</f>
        <v>Small</v>
      </c>
      <c r="X2307" s="9" t="str">
        <f>LEFT(A2307,2)</f>
        <v>10</v>
      </c>
      <c r="Y2307" s="9" t="str">
        <f>RIGHT(A2307,3)</f>
        <v>133</v>
      </c>
      <c r="Z2307" s="9" t="str">
        <f t="shared" ref="Z2307:Z2370" si="331">MID(H2307,6,6)</f>
        <v>ge Car</v>
      </c>
      <c r="AA2307" s="9" t="str">
        <f t="shared" ref="AA2307:AA2370" si="332">MID(G2307,4,3)</f>
        <v>ppe</v>
      </c>
    </row>
    <row r="2308" spans="1:27" x14ac:dyDescent="0.25">
      <c r="A2308">
        <v>10144</v>
      </c>
      <c r="B2308">
        <v>20</v>
      </c>
      <c r="C2308">
        <v>81.86</v>
      </c>
      <c r="D2308">
        <v>1</v>
      </c>
      <c r="E2308" s="1">
        <v>42221.039583333331</v>
      </c>
      <c r="F2308" s="1">
        <v>42222.602453703701</v>
      </c>
      <c r="G2308" t="s">
        <v>16</v>
      </c>
      <c r="H2308" t="s">
        <v>289</v>
      </c>
      <c r="I2308" t="s">
        <v>301</v>
      </c>
      <c r="K2308" t="s">
        <v>302</v>
      </c>
      <c r="L2308" t="s">
        <v>204</v>
      </c>
      <c r="M2308" t="s">
        <v>27</v>
      </c>
      <c r="N2308" t="s">
        <v>303</v>
      </c>
      <c r="O2308" t="s">
        <v>304</v>
      </c>
      <c r="P2308" s="14" t="str">
        <f t="shared" si="324"/>
        <v>Pascale Cartrain</v>
      </c>
      <c r="Q2308" s="14" t="str">
        <f t="shared" si="325"/>
        <v>Pascale Cartrain</v>
      </c>
      <c r="R2308" t="s">
        <v>24</v>
      </c>
      <c r="S2308" s="7">
        <f t="shared" si="326"/>
        <v>5</v>
      </c>
      <c r="T2308" s="7" t="str">
        <f t="shared" si="327"/>
        <v>Small</v>
      </c>
      <c r="U2308" s="7" t="str">
        <f t="shared" si="328"/>
        <v>SMALL</v>
      </c>
      <c r="V2308" s="7" t="str">
        <f t="shared" si="329"/>
        <v>small</v>
      </c>
      <c r="W2308" s="7" t="str">
        <f t="shared" si="330"/>
        <v>Small</v>
      </c>
      <c r="X2308" s="9" t="str">
        <f>LEFT(A2308,2)</f>
        <v>10</v>
      </c>
      <c r="Y2308" s="9" t="str">
        <f>RIGHT(A2308,3)</f>
        <v>144</v>
      </c>
      <c r="Z2308" s="9" t="str">
        <f t="shared" si="331"/>
        <v>ge Car</v>
      </c>
      <c r="AA2308" s="9" t="str">
        <f t="shared" si="332"/>
        <v>ppe</v>
      </c>
    </row>
    <row r="2309" spans="1:27" x14ac:dyDescent="0.25">
      <c r="A2309">
        <v>10168</v>
      </c>
      <c r="B2309">
        <v>31</v>
      </c>
      <c r="C2309">
        <v>73.61</v>
      </c>
      <c r="D2309">
        <v>12</v>
      </c>
      <c r="E2309" s="1">
        <v>42001.974305555559</v>
      </c>
      <c r="F2309" s="1">
        <v>42002.487199074072</v>
      </c>
      <c r="G2309" t="s">
        <v>16</v>
      </c>
      <c r="H2309" t="s">
        <v>289</v>
      </c>
      <c r="I2309" t="s">
        <v>40</v>
      </c>
      <c r="J2309" t="s">
        <v>35</v>
      </c>
      <c r="K2309">
        <v>94217</v>
      </c>
      <c r="L2309" t="s">
        <v>20</v>
      </c>
      <c r="M2309" t="s">
        <v>21</v>
      </c>
      <c r="N2309" t="s">
        <v>41</v>
      </c>
      <c r="O2309" t="s">
        <v>42</v>
      </c>
      <c r="P2309" s="14" t="str">
        <f t="shared" si="324"/>
        <v>Juri Hirano</v>
      </c>
      <c r="Q2309" s="14" t="str">
        <f t="shared" si="325"/>
        <v>Juri Hirano</v>
      </c>
      <c r="R2309" t="s">
        <v>24</v>
      </c>
      <c r="S2309" s="7">
        <f t="shared" si="326"/>
        <v>5</v>
      </c>
      <c r="T2309" s="7" t="str">
        <f t="shared" si="327"/>
        <v>Small</v>
      </c>
      <c r="U2309" s="7" t="str">
        <f t="shared" si="328"/>
        <v>SMALL</v>
      </c>
      <c r="V2309" s="7" t="str">
        <f t="shared" si="329"/>
        <v>small</v>
      </c>
      <c r="W2309" s="7" t="str">
        <f t="shared" si="330"/>
        <v>Small</v>
      </c>
      <c r="X2309" s="9" t="str">
        <f>LEFT(A2309,2)</f>
        <v>10</v>
      </c>
      <c r="Y2309" s="9" t="str">
        <f>RIGHT(A2309,3)</f>
        <v>168</v>
      </c>
      <c r="Z2309" s="9" t="str">
        <f t="shared" si="331"/>
        <v>ge Car</v>
      </c>
      <c r="AA2309" s="9" t="str">
        <f t="shared" si="332"/>
        <v>ppe</v>
      </c>
    </row>
    <row r="2310" spans="1:27" x14ac:dyDescent="0.25">
      <c r="A2310">
        <v>10210</v>
      </c>
      <c r="B2310">
        <v>39</v>
      </c>
      <c r="C2310">
        <v>59.16</v>
      </c>
      <c r="D2310">
        <v>10</v>
      </c>
      <c r="E2310" s="1">
        <v>41661.019444444442</v>
      </c>
      <c r="F2310" s="1">
        <v>41661.274710648147</v>
      </c>
      <c r="G2310" t="s">
        <v>16</v>
      </c>
      <c r="H2310" t="s">
        <v>289</v>
      </c>
      <c r="I2310" t="s">
        <v>172</v>
      </c>
      <c r="J2310" t="s">
        <v>172</v>
      </c>
      <c r="K2310" t="s">
        <v>173</v>
      </c>
      <c r="L2310" t="s">
        <v>116</v>
      </c>
      <c r="M2310" t="s">
        <v>116</v>
      </c>
      <c r="N2310" t="s">
        <v>174</v>
      </c>
      <c r="O2310" t="s">
        <v>175</v>
      </c>
      <c r="P2310" s="14" t="str">
        <f t="shared" si="324"/>
        <v>Mory Kentary</v>
      </c>
      <c r="Q2310" s="14" t="str">
        <f t="shared" si="325"/>
        <v>Mory Kentary</v>
      </c>
      <c r="R2310" t="s">
        <v>24</v>
      </c>
      <c r="S2310" s="7">
        <f t="shared" si="326"/>
        <v>5</v>
      </c>
      <c r="T2310" s="7" t="str">
        <f t="shared" si="327"/>
        <v>Small</v>
      </c>
      <c r="U2310" s="7" t="str">
        <f t="shared" si="328"/>
        <v>SMALL</v>
      </c>
      <c r="V2310" s="7" t="str">
        <f t="shared" si="329"/>
        <v>small</v>
      </c>
      <c r="W2310" s="7" t="str">
        <f t="shared" si="330"/>
        <v>Small</v>
      </c>
      <c r="X2310" s="9" t="str">
        <f>LEFT(A2310,2)</f>
        <v>10</v>
      </c>
      <c r="Y2310" s="9" t="str">
        <f>RIGHT(A2310,3)</f>
        <v>210</v>
      </c>
      <c r="Z2310" s="9" t="str">
        <f t="shared" si="331"/>
        <v>ge Car</v>
      </c>
      <c r="AA2310" s="9" t="str">
        <f t="shared" si="332"/>
        <v>ppe</v>
      </c>
    </row>
    <row r="2311" spans="1:27" x14ac:dyDescent="0.25">
      <c r="A2311">
        <v>10223</v>
      </c>
      <c r="B2311">
        <v>20</v>
      </c>
      <c r="C2311">
        <v>66.040000000000006</v>
      </c>
      <c r="D2311">
        <v>12</v>
      </c>
      <c r="E2311" s="1">
        <v>41454.023611111108</v>
      </c>
      <c r="F2311" s="1">
        <v>41454.402916666666</v>
      </c>
      <c r="G2311" t="s">
        <v>16</v>
      </c>
      <c r="H2311" t="s">
        <v>289</v>
      </c>
      <c r="I2311" t="s">
        <v>54</v>
      </c>
      <c r="J2311" t="s">
        <v>55</v>
      </c>
      <c r="K2311">
        <v>3004</v>
      </c>
      <c r="L2311" t="s">
        <v>56</v>
      </c>
      <c r="M2311" t="s">
        <v>57</v>
      </c>
      <c r="N2311" t="s">
        <v>58</v>
      </c>
      <c r="O2311" t="s">
        <v>59</v>
      </c>
      <c r="P2311" s="14" t="str">
        <f t="shared" si="324"/>
        <v>Peter Ferguson</v>
      </c>
      <c r="Q2311" s="14" t="str">
        <f t="shared" si="325"/>
        <v>Peter Ferguson</v>
      </c>
      <c r="R2311" t="s">
        <v>24</v>
      </c>
      <c r="S2311" s="7">
        <f t="shared" si="326"/>
        <v>5</v>
      </c>
      <c r="T2311" s="7" t="str">
        <f t="shared" si="327"/>
        <v>Small</v>
      </c>
      <c r="U2311" s="7" t="str">
        <f t="shared" si="328"/>
        <v>SMALL</v>
      </c>
      <c r="V2311" s="7" t="str">
        <f t="shared" si="329"/>
        <v>small</v>
      </c>
      <c r="W2311" s="7" t="str">
        <f t="shared" si="330"/>
        <v>Small</v>
      </c>
      <c r="X2311" s="9" t="str">
        <f>LEFT(A2311,2)</f>
        <v>10</v>
      </c>
      <c r="Y2311" s="9" t="str">
        <f>RIGHT(A2311,3)</f>
        <v>223</v>
      </c>
      <c r="Z2311" s="9" t="str">
        <f t="shared" si="331"/>
        <v>ge Car</v>
      </c>
      <c r="AA2311" s="9" t="str">
        <f t="shared" si="332"/>
        <v>ppe</v>
      </c>
    </row>
    <row r="2312" spans="1:27" x14ac:dyDescent="0.25">
      <c r="A2312">
        <v>10235</v>
      </c>
      <c r="B2312">
        <v>34</v>
      </c>
      <c r="C2312">
        <v>77.73</v>
      </c>
      <c r="D2312">
        <v>6</v>
      </c>
      <c r="E2312" s="1">
        <v>41212.992361111108</v>
      </c>
      <c r="F2312" s="1">
        <v>41213.52239583333</v>
      </c>
      <c r="G2312" t="s">
        <v>16</v>
      </c>
      <c r="H2312" t="s">
        <v>289</v>
      </c>
      <c r="I2312" t="s">
        <v>207</v>
      </c>
      <c r="J2312" t="s">
        <v>131</v>
      </c>
      <c r="K2312" t="s">
        <v>208</v>
      </c>
      <c r="L2312" t="s">
        <v>133</v>
      </c>
      <c r="M2312" t="s">
        <v>21</v>
      </c>
      <c r="N2312" t="s">
        <v>209</v>
      </c>
      <c r="O2312" t="s">
        <v>101</v>
      </c>
      <c r="P2312" s="14" t="str">
        <f t="shared" si="324"/>
        <v>Elizabeth Lincoln</v>
      </c>
      <c r="Q2312" s="14" t="str">
        <f t="shared" si="325"/>
        <v>Elizabeth Lincoln</v>
      </c>
      <c r="R2312" t="s">
        <v>24</v>
      </c>
      <c r="S2312" s="7">
        <f t="shared" si="326"/>
        <v>5</v>
      </c>
      <c r="T2312" s="7" t="str">
        <f t="shared" si="327"/>
        <v>Small</v>
      </c>
      <c r="U2312" s="7" t="str">
        <f t="shared" si="328"/>
        <v>SMALL</v>
      </c>
      <c r="V2312" s="7" t="str">
        <f t="shared" si="329"/>
        <v>small</v>
      </c>
      <c r="W2312" s="7" t="str">
        <f t="shared" si="330"/>
        <v>Small</v>
      </c>
      <c r="X2312" s="9" t="str">
        <f>LEFT(A2312,2)</f>
        <v>10</v>
      </c>
      <c r="Y2312" s="9" t="str">
        <f>RIGHT(A2312,3)</f>
        <v>235</v>
      </c>
      <c r="Z2312" s="9" t="str">
        <f t="shared" si="331"/>
        <v>ge Car</v>
      </c>
      <c r="AA2312" s="9" t="str">
        <f t="shared" si="332"/>
        <v>ppe</v>
      </c>
    </row>
    <row r="2313" spans="1:27" x14ac:dyDescent="0.25">
      <c r="A2313">
        <v>10250</v>
      </c>
      <c r="B2313">
        <v>50</v>
      </c>
      <c r="C2313">
        <v>61.22</v>
      </c>
      <c r="D2313">
        <v>7</v>
      </c>
      <c r="E2313" s="1">
        <v>41145.970833333333</v>
      </c>
      <c r="F2313" s="1">
        <v>41146.841770833336</v>
      </c>
      <c r="G2313" t="s">
        <v>16</v>
      </c>
      <c r="H2313" t="s">
        <v>289</v>
      </c>
      <c r="I2313" t="s">
        <v>220</v>
      </c>
      <c r="J2313" t="s">
        <v>35</v>
      </c>
      <c r="K2313">
        <v>94217</v>
      </c>
      <c r="L2313" t="s">
        <v>20</v>
      </c>
      <c r="M2313" t="s">
        <v>21</v>
      </c>
      <c r="N2313" t="s">
        <v>60</v>
      </c>
      <c r="O2313" t="s">
        <v>221</v>
      </c>
      <c r="P2313" s="14" t="str">
        <f t="shared" si="324"/>
        <v>Sue Frick</v>
      </c>
      <c r="Q2313" s="14" t="str">
        <f t="shared" si="325"/>
        <v>Sue Frick</v>
      </c>
      <c r="R2313" t="s">
        <v>33</v>
      </c>
      <c r="S2313" s="7">
        <f t="shared" si="326"/>
        <v>6</v>
      </c>
      <c r="T2313" s="7" t="str">
        <f t="shared" si="327"/>
        <v>Medium</v>
      </c>
      <c r="U2313" s="7" t="str">
        <f t="shared" si="328"/>
        <v>MEDIUM</v>
      </c>
      <c r="V2313" s="7" t="str">
        <f t="shared" si="329"/>
        <v>medium</v>
      </c>
      <c r="W2313" s="7" t="str">
        <f t="shared" si="330"/>
        <v>Medium</v>
      </c>
      <c r="X2313" s="9" t="str">
        <f>LEFT(A2313,2)</f>
        <v>10</v>
      </c>
      <c r="Y2313" s="9" t="str">
        <f>RIGHT(A2313,3)</f>
        <v>250</v>
      </c>
      <c r="Z2313" s="9" t="str">
        <f t="shared" si="331"/>
        <v>ge Car</v>
      </c>
      <c r="AA2313" s="9" t="str">
        <f t="shared" si="332"/>
        <v>ppe</v>
      </c>
    </row>
    <row r="2314" spans="1:27" x14ac:dyDescent="0.25">
      <c r="A2314">
        <v>10262</v>
      </c>
      <c r="B2314">
        <v>40</v>
      </c>
      <c r="C2314">
        <v>79.11</v>
      </c>
      <c r="D2314">
        <v>2</v>
      </c>
      <c r="E2314" s="1">
        <v>41096.986805555556</v>
      </c>
      <c r="F2314" s="1">
        <v>41097.118437500001</v>
      </c>
      <c r="G2314" t="s">
        <v>189</v>
      </c>
      <c r="H2314" t="s">
        <v>289</v>
      </c>
      <c r="I2314" t="s">
        <v>103</v>
      </c>
      <c r="K2314">
        <v>28034</v>
      </c>
      <c r="L2314" t="s">
        <v>104</v>
      </c>
      <c r="M2314" t="s">
        <v>27</v>
      </c>
      <c r="N2314" t="s">
        <v>105</v>
      </c>
      <c r="O2314" t="s">
        <v>106</v>
      </c>
      <c r="P2314" s="14" t="str">
        <f t="shared" si="324"/>
        <v>Diego Freyre</v>
      </c>
      <c r="Q2314" s="14" t="str">
        <f t="shared" si="325"/>
        <v>Diego Freyre</v>
      </c>
      <c r="R2314" t="s">
        <v>33</v>
      </c>
      <c r="S2314" s="7">
        <f t="shared" si="326"/>
        <v>6</v>
      </c>
      <c r="T2314" s="7" t="str">
        <f t="shared" si="327"/>
        <v>Medium</v>
      </c>
      <c r="U2314" s="7" t="str">
        <f t="shared" si="328"/>
        <v>MEDIUM</v>
      </c>
      <c r="V2314" s="7" t="str">
        <f t="shared" si="329"/>
        <v>medium</v>
      </c>
      <c r="W2314" s="7" t="str">
        <f t="shared" si="330"/>
        <v>Medium</v>
      </c>
      <c r="X2314" s="9" t="str">
        <f>LEFT(A2314,2)</f>
        <v>10</v>
      </c>
      <c r="Y2314" s="9" t="str">
        <f>RIGHT(A2314,3)</f>
        <v>262</v>
      </c>
      <c r="Z2314" s="9" t="str">
        <f t="shared" si="331"/>
        <v>ge Car</v>
      </c>
      <c r="AA2314" s="9" t="str">
        <f t="shared" si="332"/>
        <v>cel</v>
      </c>
    </row>
    <row r="2315" spans="1:27" x14ac:dyDescent="0.25">
      <c r="A2315">
        <v>10275</v>
      </c>
      <c r="B2315">
        <v>28</v>
      </c>
      <c r="C2315">
        <v>63.97</v>
      </c>
      <c r="D2315">
        <v>12</v>
      </c>
      <c r="E2315" s="1">
        <v>41166.017361111109</v>
      </c>
      <c r="F2315" s="1">
        <v>41167.403356481482</v>
      </c>
      <c r="G2315" t="s">
        <v>16</v>
      </c>
      <c r="H2315" t="s">
        <v>289</v>
      </c>
      <c r="I2315" t="s">
        <v>68</v>
      </c>
      <c r="K2315">
        <v>44000</v>
      </c>
      <c r="L2315" t="s">
        <v>26</v>
      </c>
      <c r="M2315" t="s">
        <v>27</v>
      </c>
      <c r="N2315" t="s">
        <v>69</v>
      </c>
      <c r="O2315" t="s">
        <v>70</v>
      </c>
      <c r="P2315" s="14" t="str">
        <f t="shared" si="324"/>
        <v>Janine Labrune</v>
      </c>
      <c r="Q2315" s="14" t="str">
        <f t="shared" si="325"/>
        <v>Janine Labrune</v>
      </c>
      <c r="R2315" t="s">
        <v>24</v>
      </c>
      <c r="S2315" s="7">
        <f t="shared" si="326"/>
        <v>5</v>
      </c>
      <c r="T2315" s="7" t="str">
        <f t="shared" si="327"/>
        <v>Small</v>
      </c>
      <c r="U2315" s="7" t="str">
        <f t="shared" si="328"/>
        <v>SMALL</v>
      </c>
      <c r="V2315" s="7" t="str">
        <f t="shared" si="329"/>
        <v>small</v>
      </c>
      <c r="W2315" s="7" t="str">
        <f t="shared" si="330"/>
        <v>Small</v>
      </c>
      <c r="X2315" s="9" t="str">
        <f>LEFT(A2315,2)</f>
        <v>10</v>
      </c>
      <c r="Y2315" s="9" t="str">
        <f>RIGHT(A2315,3)</f>
        <v>275</v>
      </c>
      <c r="Z2315" s="9" t="str">
        <f t="shared" si="331"/>
        <v>ge Car</v>
      </c>
      <c r="AA2315" s="9" t="str">
        <f t="shared" si="332"/>
        <v>ppe</v>
      </c>
    </row>
    <row r="2316" spans="1:27" x14ac:dyDescent="0.25">
      <c r="A2316">
        <v>10284</v>
      </c>
      <c r="B2316">
        <v>50</v>
      </c>
      <c r="C2316">
        <v>81.86</v>
      </c>
      <c r="D2316">
        <v>4</v>
      </c>
      <c r="E2316" s="1">
        <v>41438.007638888892</v>
      </c>
      <c r="F2316" s="1">
        <v>41439.680462962962</v>
      </c>
      <c r="G2316" t="s">
        <v>16</v>
      </c>
      <c r="H2316" t="s">
        <v>289</v>
      </c>
      <c r="I2316" t="s">
        <v>285</v>
      </c>
      <c r="K2316" t="s">
        <v>286</v>
      </c>
      <c r="L2316" t="s">
        <v>48</v>
      </c>
      <c r="M2316" t="s">
        <v>27</v>
      </c>
      <c r="N2316" t="s">
        <v>287</v>
      </c>
      <c r="O2316" t="s">
        <v>288</v>
      </c>
      <c r="P2316" s="14" t="str">
        <f t="shared" si="324"/>
        <v>Jan Klaeboe</v>
      </c>
      <c r="Q2316" s="14" t="str">
        <f t="shared" si="325"/>
        <v>Jan Klaeboe</v>
      </c>
      <c r="R2316" t="s">
        <v>33</v>
      </c>
      <c r="S2316" s="7">
        <f t="shared" si="326"/>
        <v>6</v>
      </c>
      <c r="T2316" s="7" t="str">
        <f t="shared" si="327"/>
        <v>Medium</v>
      </c>
      <c r="U2316" s="7" t="str">
        <f t="shared" si="328"/>
        <v>MEDIUM</v>
      </c>
      <c r="V2316" s="7" t="str">
        <f t="shared" si="329"/>
        <v>medium</v>
      </c>
      <c r="W2316" s="7" t="str">
        <f t="shared" si="330"/>
        <v>Medium</v>
      </c>
      <c r="X2316" s="9" t="str">
        <f>LEFT(A2316,2)</f>
        <v>10</v>
      </c>
      <c r="Y2316" s="9" t="str">
        <f>RIGHT(A2316,3)</f>
        <v>284</v>
      </c>
      <c r="Z2316" s="9" t="str">
        <f t="shared" si="331"/>
        <v>ge Car</v>
      </c>
      <c r="AA2316" s="9" t="str">
        <f t="shared" si="332"/>
        <v>ppe</v>
      </c>
    </row>
    <row r="2317" spans="1:27" x14ac:dyDescent="0.25">
      <c r="A2317">
        <v>10297</v>
      </c>
      <c r="B2317">
        <v>28</v>
      </c>
      <c r="C2317">
        <v>79.8</v>
      </c>
      <c r="D2317">
        <v>7</v>
      </c>
      <c r="E2317" s="1">
        <v>42320.051388888889</v>
      </c>
      <c r="F2317" s="1">
        <v>42321.791608796295</v>
      </c>
      <c r="G2317" t="s">
        <v>16</v>
      </c>
      <c r="H2317" t="s">
        <v>289</v>
      </c>
      <c r="I2317" t="s">
        <v>259</v>
      </c>
      <c r="K2317">
        <v>2</v>
      </c>
      <c r="L2317" t="s">
        <v>260</v>
      </c>
      <c r="M2317" t="s">
        <v>27</v>
      </c>
      <c r="N2317" t="s">
        <v>261</v>
      </c>
      <c r="O2317" t="s">
        <v>262</v>
      </c>
      <c r="P2317" s="14" t="str">
        <f t="shared" si="324"/>
        <v>Dean Cassidy</v>
      </c>
      <c r="Q2317" s="14" t="str">
        <f t="shared" si="325"/>
        <v>Dean Cassidy</v>
      </c>
      <c r="R2317" t="s">
        <v>24</v>
      </c>
      <c r="S2317" s="7">
        <f t="shared" si="326"/>
        <v>5</v>
      </c>
      <c r="T2317" s="7" t="str">
        <f t="shared" si="327"/>
        <v>Small</v>
      </c>
      <c r="U2317" s="7" t="str">
        <f t="shared" si="328"/>
        <v>SMALL</v>
      </c>
      <c r="V2317" s="7" t="str">
        <f t="shared" si="329"/>
        <v>small</v>
      </c>
      <c r="W2317" s="7" t="str">
        <f t="shared" si="330"/>
        <v>Small</v>
      </c>
      <c r="X2317" s="9" t="str">
        <f>LEFT(A2317,2)</f>
        <v>10</v>
      </c>
      <c r="Y2317" s="9" t="str">
        <f>RIGHT(A2317,3)</f>
        <v>297</v>
      </c>
      <c r="Z2317" s="9" t="str">
        <f t="shared" si="331"/>
        <v>ge Car</v>
      </c>
      <c r="AA2317" s="9" t="str">
        <f t="shared" si="332"/>
        <v>ppe</v>
      </c>
    </row>
    <row r="2318" spans="1:27" x14ac:dyDescent="0.25">
      <c r="A2318">
        <v>10308</v>
      </c>
      <c r="B2318">
        <v>46</v>
      </c>
      <c r="C2318">
        <v>66.040000000000006</v>
      </c>
      <c r="D2318">
        <v>10</v>
      </c>
      <c r="E2318" s="1">
        <v>41381.98541666667</v>
      </c>
      <c r="F2318" s="1">
        <v>41383.715092592596</v>
      </c>
      <c r="G2318" t="s">
        <v>16</v>
      </c>
      <c r="H2318" t="s">
        <v>289</v>
      </c>
      <c r="I2318" t="s">
        <v>179</v>
      </c>
      <c r="J2318" t="s">
        <v>19</v>
      </c>
      <c r="K2318">
        <v>24067</v>
      </c>
      <c r="L2318" t="s">
        <v>20</v>
      </c>
      <c r="M2318" t="s">
        <v>21</v>
      </c>
      <c r="N2318" t="s">
        <v>60</v>
      </c>
      <c r="O2318" t="s">
        <v>138</v>
      </c>
      <c r="P2318" s="14" t="str">
        <f t="shared" si="324"/>
        <v>Steve Frick</v>
      </c>
      <c r="Q2318" s="14" t="str">
        <f t="shared" si="325"/>
        <v>Steve Frick</v>
      </c>
      <c r="R2318" t="s">
        <v>33</v>
      </c>
      <c r="S2318" s="7">
        <f t="shared" si="326"/>
        <v>6</v>
      </c>
      <c r="T2318" s="7" t="str">
        <f t="shared" si="327"/>
        <v>Medium</v>
      </c>
      <c r="U2318" s="7" t="str">
        <f t="shared" si="328"/>
        <v>MEDIUM</v>
      </c>
      <c r="V2318" s="7" t="str">
        <f t="shared" si="329"/>
        <v>medium</v>
      </c>
      <c r="W2318" s="7" t="str">
        <f t="shared" si="330"/>
        <v>Medium</v>
      </c>
      <c r="X2318" s="9" t="str">
        <f>LEFT(A2318,2)</f>
        <v>10</v>
      </c>
      <c r="Y2318" s="9" t="str">
        <f>RIGHT(A2318,3)</f>
        <v>308</v>
      </c>
      <c r="Z2318" s="9" t="str">
        <f t="shared" si="331"/>
        <v>ge Car</v>
      </c>
      <c r="AA2318" s="9" t="str">
        <f t="shared" si="332"/>
        <v>ppe</v>
      </c>
    </row>
    <row r="2319" spans="1:27" x14ac:dyDescent="0.25">
      <c r="A2319">
        <v>10316</v>
      </c>
      <c r="B2319">
        <v>24</v>
      </c>
      <c r="C2319">
        <v>59.16</v>
      </c>
      <c r="D2319">
        <v>2</v>
      </c>
      <c r="E2319" s="1">
        <v>41638</v>
      </c>
      <c r="F2319" s="1">
        <v>41640.931064814817</v>
      </c>
      <c r="G2319" t="s">
        <v>16</v>
      </c>
      <c r="H2319" t="s">
        <v>289</v>
      </c>
      <c r="I2319" t="s">
        <v>212</v>
      </c>
      <c r="J2319" t="s">
        <v>213</v>
      </c>
      <c r="K2319" t="s">
        <v>214</v>
      </c>
      <c r="L2319" t="s">
        <v>99</v>
      </c>
      <c r="M2319" t="s">
        <v>27</v>
      </c>
      <c r="N2319" t="s">
        <v>215</v>
      </c>
      <c r="O2319" t="s">
        <v>216</v>
      </c>
      <c r="P2319" s="14" t="str">
        <f t="shared" si="324"/>
        <v>Helen Bennett</v>
      </c>
      <c r="Q2319" s="14" t="str">
        <f t="shared" si="325"/>
        <v>Helen Bennett</v>
      </c>
      <c r="R2319" t="s">
        <v>24</v>
      </c>
      <c r="S2319" s="7">
        <f t="shared" si="326"/>
        <v>5</v>
      </c>
      <c r="T2319" s="7" t="str">
        <f t="shared" si="327"/>
        <v>Small</v>
      </c>
      <c r="U2319" s="7" t="str">
        <f t="shared" si="328"/>
        <v>SMALL</v>
      </c>
      <c r="V2319" s="7" t="str">
        <f t="shared" si="329"/>
        <v>small</v>
      </c>
      <c r="W2319" s="7" t="str">
        <f t="shared" si="330"/>
        <v>Small</v>
      </c>
      <c r="X2319" s="9" t="str">
        <f>LEFT(A2319,2)</f>
        <v>10</v>
      </c>
      <c r="Y2319" s="9" t="str">
        <f>RIGHT(A2319,3)</f>
        <v>316</v>
      </c>
      <c r="Z2319" s="9" t="str">
        <f t="shared" si="331"/>
        <v>ge Car</v>
      </c>
      <c r="AA2319" s="9" t="str">
        <f t="shared" si="332"/>
        <v>ppe</v>
      </c>
    </row>
    <row r="2320" spans="1:27" x14ac:dyDescent="0.25">
      <c r="A2320">
        <v>10328</v>
      </c>
      <c r="B2320">
        <v>24</v>
      </c>
      <c r="C2320">
        <v>81.17</v>
      </c>
      <c r="D2320">
        <v>5</v>
      </c>
      <c r="E2320" s="1">
        <v>41321.078472222223</v>
      </c>
      <c r="F2320" s="1">
        <v>41322.848101851851</v>
      </c>
      <c r="G2320" t="s">
        <v>16</v>
      </c>
      <c r="H2320" t="s">
        <v>289</v>
      </c>
      <c r="I2320" t="s">
        <v>290</v>
      </c>
      <c r="K2320">
        <v>24100</v>
      </c>
      <c r="L2320" t="s">
        <v>148</v>
      </c>
      <c r="M2320" t="s">
        <v>27</v>
      </c>
      <c r="N2320" t="s">
        <v>291</v>
      </c>
      <c r="O2320" t="s">
        <v>292</v>
      </c>
      <c r="P2320" s="14" t="str">
        <f t="shared" si="324"/>
        <v>Giovanni Rovelli</v>
      </c>
      <c r="Q2320" s="14" t="str">
        <f t="shared" si="325"/>
        <v>Giovanni Rovelli</v>
      </c>
      <c r="R2320" t="s">
        <v>24</v>
      </c>
      <c r="S2320" s="7">
        <f t="shared" si="326"/>
        <v>5</v>
      </c>
      <c r="T2320" s="7" t="str">
        <f t="shared" si="327"/>
        <v>Small</v>
      </c>
      <c r="U2320" s="7" t="str">
        <f t="shared" si="328"/>
        <v>SMALL</v>
      </c>
      <c r="V2320" s="7" t="str">
        <f t="shared" si="329"/>
        <v>small</v>
      </c>
      <c r="W2320" s="7" t="str">
        <f t="shared" si="330"/>
        <v>Small</v>
      </c>
      <c r="X2320" s="9" t="str">
        <f>LEFT(A2320,2)</f>
        <v>10</v>
      </c>
      <c r="Y2320" s="9" t="str">
        <f>RIGHT(A2320,3)</f>
        <v>328</v>
      </c>
      <c r="Z2320" s="9" t="str">
        <f t="shared" si="331"/>
        <v>ge Car</v>
      </c>
      <c r="AA2320" s="9" t="str">
        <f t="shared" si="332"/>
        <v>ppe</v>
      </c>
    </row>
    <row r="2321" spans="1:27" x14ac:dyDescent="0.25">
      <c r="A2321">
        <v>10340</v>
      </c>
      <c r="B2321">
        <v>39</v>
      </c>
      <c r="C2321">
        <v>59.16</v>
      </c>
      <c r="D2321">
        <v>3</v>
      </c>
      <c r="E2321" s="1">
        <v>42117.951388888891</v>
      </c>
      <c r="F2321" s="1">
        <v>42120.548622685186</v>
      </c>
      <c r="G2321" t="s">
        <v>16</v>
      </c>
      <c r="H2321" t="s">
        <v>289</v>
      </c>
      <c r="I2321" t="s">
        <v>196</v>
      </c>
      <c r="K2321">
        <v>8022</v>
      </c>
      <c r="L2321" t="s">
        <v>104</v>
      </c>
      <c r="M2321" t="s">
        <v>27</v>
      </c>
      <c r="N2321" t="s">
        <v>197</v>
      </c>
      <c r="O2321" t="s">
        <v>198</v>
      </c>
      <c r="P2321" s="14" t="str">
        <f t="shared" si="324"/>
        <v>Eduardo Saavedra</v>
      </c>
      <c r="Q2321" s="14" t="str">
        <f t="shared" si="325"/>
        <v>Eduardo Saavedra</v>
      </c>
      <c r="R2321" t="s">
        <v>24</v>
      </c>
      <c r="S2321" s="7">
        <f t="shared" si="326"/>
        <v>5</v>
      </c>
      <c r="T2321" s="7" t="str">
        <f t="shared" si="327"/>
        <v>Small</v>
      </c>
      <c r="U2321" s="7" t="str">
        <f t="shared" si="328"/>
        <v>SMALL</v>
      </c>
      <c r="V2321" s="7" t="str">
        <f t="shared" si="329"/>
        <v>small</v>
      </c>
      <c r="W2321" s="7" t="str">
        <f t="shared" si="330"/>
        <v>Small</v>
      </c>
      <c r="X2321" s="9" t="str">
        <f>LEFT(A2321,2)</f>
        <v>10</v>
      </c>
      <c r="Y2321" s="9" t="str">
        <f>RIGHT(A2321,3)</f>
        <v>340</v>
      </c>
      <c r="Z2321" s="9" t="str">
        <f t="shared" si="331"/>
        <v>ge Car</v>
      </c>
      <c r="AA2321" s="9" t="str">
        <f t="shared" si="332"/>
        <v>ppe</v>
      </c>
    </row>
    <row r="2322" spans="1:27" x14ac:dyDescent="0.25">
      <c r="A2322">
        <v>10353</v>
      </c>
      <c r="B2322">
        <v>40</v>
      </c>
      <c r="C2322">
        <v>44.51</v>
      </c>
      <c r="D2322">
        <v>7</v>
      </c>
      <c r="E2322" s="1">
        <v>42014.036805555559</v>
      </c>
      <c r="F2322" s="1">
        <v>42016.901886574073</v>
      </c>
      <c r="G2322" t="s">
        <v>16</v>
      </c>
      <c r="H2322" t="s">
        <v>289</v>
      </c>
      <c r="I2322" t="s">
        <v>274</v>
      </c>
      <c r="J2322" t="s">
        <v>66</v>
      </c>
      <c r="K2322">
        <v>97561</v>
      </c>
      <c r="L2322" t="s">
        <v>20</v>
      </c>
      <c r="M2322" t="s">
        <v>21</v>
      </c>
      <c r="N2322" t="s">
        <v>297</v>
      </c>
      <c r="O2322" t="s">
        <v>298</v>
      </c>
      <c r="P2322" s="14" t="str">
        <f t="shared" si="324"/>
        <v>Dan Lewis</v>
      </c>
      <c r="Q2322" s="14" t="str">
        <f t="shared" si="325"/>
        <v>Dan Lewis</v>
      </c>
      <c r="R2322" t="s">
        <v>24</v>
      </c>
      <c r="S2322" s="7">
        <f t="shared" si="326"/>
        <v>5</v>
      </c>
      <c r="T2322" s="7" t="str">
        <f t="shared" si="327"/>
        <v>Small</v>
      </c>
      <c r="U2322" s="7" t="str">
        <f t="shared" si="328"/>
        <v>SMALL</v>
      </c>
      <c r="V2322" s="7" t="str">
        <f t="shared" si="329"/>
        <v>small</v>
      </c>
      <c r="W2322" s="7" t="str">
        <f t="shared" si="330"/>
        <v>Small</v>
      </c>
      <c r="X2322" s="9" t="str">
        <f>LEFT(A2322,2)</f>
        <v>10</v>
      </c>
      <c r="Y2322" s="9" t="str">
        <f>RIGHT(A2322,3)</f>
        <v>353</v>
      </c>
      <c r="Z2322" s="9" t="str">
        <f t="shared" si="331"/>
        <v>ge Car</v>
      </c>
      <c r="AA2322" s="9" t="str">
        <f t="shared" si="332"/>
        <v>ppe</v>
      </c>
    </row>
    <row r="2323" spans="1:27" x14ac:dyDescent="0.25">
      <c r="A2323">
        <v>10361</v>
      </c>
      <c r="B2323">
        <v>49</v>
      </c>
      <c r="C2323">
        <v>72.33</v>
      </c>
      <c r="D2323">
        <v>2</v>
      </c>
      <c r="E2323" s="1">
        <v>41240.061111111114</v>
      </c>
      <c r="F2323" s="1">
        <v>41240.554247685184</v>
      </c>
      <c r="G2323" t="s">
        <v>16</v>
      </c>
      <c r="H2323" t="s">
        <v>289</v>
      </c>
      <c r="I2323" t="s">
        <v>90</v>
      </c>
      <c r="J2323" t="s">
        <v>91</v>
      </c>
      <c r="K2323">
        <v>2067</v>
      </c>
      <c r="L2323" t="s">
        <v>56</v>
      </c>
      <c r="M2323" t="s">
        <v>57</v>
      </c>
      <c r="N2323" t="s">
        <v>92</v>
      </c>
      <c r="O2323" t="s">
        <v>93</v>
      </c>
      <c r="P2323" s="14" t="str">
        <f t="shared" si="324"/>
        <v>Adrian Huxley</v>
      </c>
      <c r="Q2323" s="14" t="str">
        <f t="shared" si="325"/>
        <v>Adrian Huxley</v>
      </c>
      <c r="R2323" t="s">
        <v>33</v>
      </c>
      <c r="S2323" s="7">
        <f t="shared" si="326"/>
        <v>6</v>
      </c>
      <c r="T2323" s="7" t="str">
        <f t="shared" si="327"/>
        <v>Medium</v>
      </c>
      <c r="U2323" s="7" t="str">
        <f t="shared" si="328"/>
        <v>MEDIUM</v>
      </c>
      <c r="V2323" s="7" t="str">
        <f t="shared" si="329"/>
        <v>medium</v>
      </c>
      <c r="W2323" s="7" t="str">
        <f t="shared" si="330"/>
        <v>Medium</v>
      </c>
      <c r="X2323" s="9" t="str">
        <f>LEFT(A2323,2)</f>
        <v>10</v>
      </c>
      <c r="Y2323" s="9" t="str">
        <f>RIGHT(A2323,3)</f>
        <v>361</v>
      </c>
      <c r="Z2323" s="9" t="str">
        <f t="shared" si="331"/>
        <v>ge Car</v>
      </c>
      <c r="AA2323" s="9" t="str">
        <f t="shared" si="332"/>
        <v>ppe</v>
      </c>
    </row>
    <row r="2324" spans="1:27" x14ac:dyDescent="0.25">
      <c r="A2324">
        <v>10375</v>
      </c>
      <c r="B2324">
        <v>44</v>
      </c>
      <c r="C2324">
        <v>82.26</v>
      </c>
      <c r="D2324">
        <v>4</v>
      </c>
      <c r="E2324" s="1">
        <v>41118.081944444442</v>
      </c>
      <c r="F2324" s="1">
        <v>41120.807743055557</v>
      </c>
      <c r="G2324" t="s">
        <v>16</v>
      </c>
      <c r="H2324" t="s">
        <v>289</v>
      </c>
      <c r="I2324" t="s">
        <v>68</v>
      </c>
      <c r="K2324">
        <v>44000</v>
      </c>
      <c r="L2324" t="s">
        <v>26</v>
      </c>
      <c r="M2324" t="s">
        <v>27</v>
      </c>
      <c r="N2324" t="s">
        <v>69</v>
      </c>
      <c r="O2324" t="s">
        <v>70</v>
      </c>
      <c r="P2324" s="14" t="str">
        <f t="shared" si="324"/>
        <v>Janine Labrune</v>
      </c>
      <c r="Q2324" s="14" t="str">
        <f t="shared" si="325"/>
        <v>Janine Labrune</v>
      </c>
      <c r="R2324" t="s">
        <v>33</v>
      </c>
      <c r="S2324" s="7">
        <f t="shared" si="326"/>
        <v>6</v>
      </c>
      <c r="T2324" s="7" t="str">
        <f t="shared" si="327"/>
        <v>Medium</v>
      </c>
      <c r="U2324" s="7" t="str">
        <f t="shared" si="328"/>
        <v>MEDIUM</v>
      </c>
      <c r="V2324" s="7" t="str">
        <f t="shared" si="329"/>
        <v>medium</v>
      </c>
      <c r="W2324" s="7" t="str">
        <f t="shared" si="330"/>
        <v>Medium</v>
      </c>
      <c r="X2324" s="9" t="str">
        <f>LEFT(A2324,2)</f>
        <v>10</v>
      </c>
      <c r="Y2324" s="9" t="str">
        <f>RIGHT(A2324,3)</f>
        <v>375</v>
      </c>
      <c r="Z2324" s="9" t="str">
        <f t="shared" si="331"/>
        <v>ge Car</v>
      </c>
      <c r="AA2324" s="9" t="str">
        <f t="shared" si="332"/>
        <v>ppe</v>
      </c>
    </row>
    <row r="2325" spans="1:27" x14ac:dyDescent="0.25">
      <c r="A2325">
        <v>10388</v>
      </c>
      <c r="B2325">
        <v>35</v>
      </c>
      <c r="C2325">
        <v>100</v>
      </c>
      <c r="D2325">
        <v>8</v>
      </c>
      <c r="E2325" s="1">
        <v>42331.956944444442</v>
      </c>
      <c r="F2325" s="1">
        <v>42333.294456018521</v>
      </c>
      <c r="G2325" t="s">
        <v>16</v>
      </c>
      <c r="H2325" t="s">
        <v>289</v>
      </c>
      <c r="I2325" t="s">
        <v>94</v>
      </c>
      <c r="J2325" t="s">
        <v>72</v>
      </c>
      <c r="K2325">
        <v>50553</v>
      </c>
      <c r="L2325" t="s">
        <v>20</v>
      </c>
      <c r="M2325" t="s">
        <v>21</v>
      </c>
      <c r="N2325" t="s">
        <v>95</v>
      </c>
      <c r="O2325" t="s">
        <v>96</v>
      </c>
      <c r="P2325" s="14" t="str">
        <f t="shared" si="324"/>
        <v>Violeta Benitez</v>
      </c>
      <c r="Q2325" s="14" t="str">
        <f t="shared" si="325"/>
        <v>Violeta Benitez</v>
      </c>
      <c r="R2325" t="s">
        <v>33</v>
      </c>
      <c r="S2325" s="7">
        <f t="shared" si="326"/>
        <v>6</v>
      </c>
      <c r="T2325" s="7" t="str">
        <f t="shared" si="327"/>
        <v>Medium</v>
      </c>
      <c r="U2325" s="7" t="str">
        <f t="shared" si="328"/>
        <v>MEDIUM</v>
      </c>
      <c r="V2325" s="7" t="str">
        <f t="shared" si="329"/>
        <v>medium</v>
      </c>
      <c r="W2325" s="7" t="str">
        <f t="shared" si="330"/>
        <v>Medium</v>
      </c>
      <c r="X2325" s="9" t="str">
        <f>LEFT(A2325,2)</f>
        <v>10</v>
      </c>
      <c r="Y2325" s="9" t="str">
        <f>RIGHT(A2325,3)</f>
        <v>388</v>
      </c>
      <c r="Z2325" s="9" t="str">
        <f t="shared" si="331"/>
        <v>ge Car</v>
      </c>
      <c r="AA2325" s="9" t="str">
        <f t="shared" si="332"/>
        <v>ppe</v>
      </c>
    </row>
    <row r="2326" spans="1:27" x14ac:dyDescent="0.25">
      <c r="A2326">
        <v>10398</v>
      </c>
      <c r="B2326">
        <v>22</v>
      </c>
      <c r="C2326">
        <v>67.41</v>
      </c>
      <c r="D2326">
        <v>4</v>
      </c>
      <c r="E2326" s="1">
        <v>42567.035416666666</v>
      </c>
      <c r="F2326" s="1">
        <v>42569.006458333337</v>
      </c>
      <c r="G2326" t="s">
        <v>16</v>
      </c>
      <c r="H2326" t="s">
        <v>289</v>
      </c>
      <c r="I2326" t="s">
        <v>25</v>
      </c>
      <c r="K2326">
        <v>51100</v>
      </c>
      <c r="L2326" t="s">
        <v>26</v>
      </c>
      <c r="M2326" t="s">
        <v>27</v>
      </c>
      <c r="N2326" t="s">
        <v>28</v>
      </c>
      <c r="O2326" t="s">
        <v>29</v>
      </c>
      <c r="P2326" s="14" t="str">
        <f t="shared" si="324"/>
        <v>Paul Henriot</v>
      </c>
      <c r="Q2326" s="14" t="str">
        <f t="shared" si="325"/>
        <v>Paul Henriot</v>
      </c>
      <c r="R2326" t="s">
        <v>24</v>
      </c>
      <c r="S2326" s="7">
        <f t="shared" si="326"/>
        <v>5</v>
      </c>
      <c r="T2326" s="7" t="str">
        <f t="shared" si="327"/>
        <v>Small</v>
      </c>
      <c r="U2326" s="7" t="str">
        <f t="shared" si="328"/>
        <v>SMALL</v>
      </c>
      <c r="V2326" s="7" t="str">
        <f t="shared" si="329"/>
        <v>small</v>
      </c>
      <c r="W2326" s="7" t="str">
        <f t="shared" si="330"/>
        <v>Small</v>
      </c>
      <c r="X2326" s="9" t="str">
        <f>LEFT(A2326,2)</f>
        <v>10</v>
      </c>
      <c r="Y2326" s="9" t="str">
        <f>RIGHT(A2326,3)</f>
        <v>398</v>
      </c>
      <c r="Z2326" s="9" t="str">
        <f t="shared" si="331"/>
        <v>ge Car</v>
      </c>
      <c r="AA2326" s="9" t="str">
        <f t="shared" si="332"/>
        <v>ppe</v>
      </c>
    </row>
    <row r="2327" spans="1:27" x14ac:dyDescent="0.25">
      <c r="A2327">
        <v>10401</v>
      </c>
      <c r="B2327">
        <v>62</v>
      </c>
      <c r="C2327">
        <v>77.73</v>
      </c>
      <c r="D2327">
        <v>6</v>
      </c>
      <c r="E2327" s="1">
        <v>41705.986111111109</v>
      </c>
      <c r="F2327" s="1">
        <v>41708.149444444447</v>
      </c>
      <c r="G2327" t="s">
        <v>222</v>
      </c>
      <c r="H2327" t="s">
        <v>289</v>
      </c>
      <c r="I2327" t="s">
        <v>62</v>
      </c>
      <c r="J2327" t="s">
        <v>63</v>
      </c>
      <c r="K2327">
        <v>94019</v>
      </c>
      <c r="L2327" t="s">
        <v>20</v>
      </c>
      <c r="M2327" t="s">
        <v>21</v>
      </c>
      <c r="N2327" t="s">
        <v>39</v>
      </c>
      <c r="O2327" t="s">
        <v>64</v>
      </c>
      <c r="P2327" s="14" t="str">
        <f t="shared" si="324"/>
        <v>William Brown</v>
      </c>
      <c r="Q2327" s="14" t="str">
        <f t="shared" si="325"/>
        <v>William Brown</v>
      </c>
      <c r="R2327" t="s">
        <v>33</v>
      </c>
      <c r="S2327" s="7">
        <f t="shared" si="326"/>
        <v>6</v>
      </c>
      <c r="T2327" s="7" t="str">
        <f t="shared" si="327"/>
        <v>Medium</v>
      </c>
      <c r="U2327" s="7" t="str">
        <f t="shared" si="328"/>
        <v>MEDIUM</v>
      </c>
      <c r="V2327" s="7" t="str">
        <f t="shared" si="329"/>
        <v>medium</v>
      </c>
      <c r="W2327" s="7" t="str">
        <f t="shared" si="330"/>
        <v>Medium</v>
      </c>
      <c r="X2327" s="9" t="str">
        <f>LEFT(A2327,2)</f>
        <v>10</v>
      </c>
      <c r="Y2327" s="9" t="str">
        <f>RIGHT(A2327,3)</f>
        <v>401</v>
      </c>
      <c r="Z2327" s="9" t="str">
        <f t="shared" si="331"/>
        <v>ge Car</v>
      </c>
      <c r="AA2327" s="9" t="str">
        <f t="shared" si="332"/>
        <v>Hol</v>
      </c>
    </row>
    <row r="2328" spans="1:27" x14ac:dyDescent="0.25">
      <c r="A2328">
        <v>10416</v>
      </c>
      <c r="B2328">
        <v>26</v>
      </c>
      <c r="C2328">
        <v>61.22</v>
      </c>
      <c r="D2328">
        <v>7</v>
      </c>
      <c r="E2328" s="1">
        <v>41933.940972222219</v>
      </c>
      <c r="F2328" s="1">
        <v>41935.841331018521</v>
      </c>
      <c r="G2328" t="s">
        <v>16</v>
      </c>
      <c r="H2328" t="s">
        <v>289</v>
      </c>
      <c r="I2328" t="s">
        <v>247</v>
      </c>
      <c r="K2328">
        <v>42100</v>
      </c>
      <c r="L2328" t="s">
        <v>148</v>
      </c>
      <c r="M2328" t="s">
        <v>27</v>
      </c>
      <c r="N2328" t="s">
        <v>248</v>
      </c>
      <c r="O2328" t="s">
        <v>249</v>
      </c>
      <c r="P2328" s="14" t="str">
        <f t="shared" si="324"/>
        <v>Maurizio Moroni</v>
      </c>
      <c r="Q2328" s="14" t="str">
        <f t="shared" si="325"/>
        <v>Maurizio Moroni</v>
      </c>
      <c r="R2328" t="s">
        <v>24</v>
      </c>
      <c r="S2328" s="7">
        <f t="shared" si="326"/>
        <v>5</v>
      </c>
      <c r="T2328" s="7" t="str">
        <f t="shared" si="327"/>
        <v>Small</v>
      </c>
      <c r="U2328" s="7" t="str">
        <f t="shared" si="328"/>
        <v>SMALL</v>
      </c>
      <c r="V2328" s="7" t="str">
        <f t="shared" si="329"/>
        <v>small</v>
      </c>
      <c r="W2328" s="7" t="str">
        <f t="shared" si="330"/>
        <v>Small</v>
      </c>
      <c r="X2328" s="9" t="str">
        <f>LEFT(A2328,2)</f>
        <v>10</v>
      </c>
      <c r="Y2328" s="9" t="str">
        <f>RIGHT(A2328,3)</f>
        <v>416</v>
      </c>
      <c r="Z2328" s="9" t="str">
        <f t="shared" si="331"/>
        <v>ge Car</v>
      </c>
      <c r="AA2328" s="9" t="str">
        <f t="shared" si="332"/>
        <v>ppe</v>
      </c>
    </row>
    <row r="2329" spans="1:27" x14ac:dyDescent="0.25">
      <c r="A2329">
        <v>10108</v>
      </c>
      <c r="B2329">
        <v>31</v>
      </c>
      <c r="C2329">
        <v>100</v>
      </c>
      <c r="D2329">
        <v>16</v>
      </c>
      <c r="E2329" s="1">
        <v>42149.058333333334</v>
      </c>
      <c r="F2329" s="1">
        <v>42151.752870370372</v>
      </c>
      <c r="G2329" t="s">
        <v>16</v>
      </c>
      <c r="H2329" t="s">
        <v>17</v>
      </c>
      <c r="I2329" t="s">
        <v>232</v>
      </c>
      <c r="K2329" t="s">
        <v>233</v>
      </c>
      <c r="L2329" t="s">
        <v>234</v>
      </c>
      <c r="M2329" t="s">
        <v>116</v>
      </c>
      <c r="N2329" t="s">
        <v>235</v>
      </c>
      <c r="O2329" t="s">
        <v>236</v>
      </c>
      <c r="P2329" s="14" t="str">
        <f t="shared" si="324"/>
        <v>Arnold Cruz</v>
      </c>
      <c r="Q2329" s="14" t="str">
        <f t="shared" si="325"/>
        <v>Arnold Cruz</v>
      </c>
      <c r="R2329" t="s">
        <v>33</v>
      </c>
      <c r="S2329" s="7">
        <f t="shared" si="326"/>
        <v>6</v>
      </c>
      <c r="T2329" s="7" t="str">
        <f t="shared" si="327"/>
        <v>Medium</v>
      </c>
      <c r="U2329" s="7" t="str">
        <f t="shared" si="328"/>
        <v>MEDIUM</v>
      </c>
      <c r="V2329" s="7" t="str">
        <f t="shared" si="329"/>
        <v>medium</v>
      </c>
      <c r="W2329" s="7" t="str">
        <f t="shared" si="330"/>
        <v>Medium</v>
      </c>
      <c r="X2329" s="9" t="str">
        <f>LEFT(A2329,2)</f>
        <v>10</v>
      </c>
      <c r="Y2329" s="9" t="str">
        <f>RIGHT(A2329,3)</f>
        <v>108</v>
      </c>
      <c r="Z2329" s="9" t="str">
        <f t="shared" si="331"/>
        <v>cycles</v>
      </c>
      <c r="AA2329" s="9" t="str">
        <f t="shared" si="332"/>
        <v>ppe</v>
      </c>
    </row>
    <row r="2330" spans="1:27" x14ac:dyDescent="0.25">
      <c r="A2330">
        <v>10121</v>
      </c>
      <c r="B2330">
        <v>25</v>
      </c>
      <c r="C2330">
        <v>86.74</v>
      </c>
      <c r="D2330">
        <v>3</v>
      </c>
      <c r="E2330" s="1">
        <v>41953.961805555555</v>
      </c>
      <c r="F2330" s="1">
        <v>41956.520416666666</v>
      </c>
      <c r="G2330" t="s">
        <v>16</v>
      </c>
      <c r="H2330" t="s">
        <v>17</v>
      </c>
      <c r="I2330" t="s">
        <v>25</v>
      </c>
      <c r="K2330">
        <v>51100</v>
      </c>
      <c r="L2330" t="s">
        <v>26</v>
      </c>
      <c r="M2330" t="s">
        <v>27</v>
      </c>
      <c r="N2330" t="s">
        <v>28</v>
      </c>
      <c r="O2330" t="s">
        <v>29</v>
      </c>
      <c r="P2330" s="14" t="str">
        <f t="shared" si="324"/>
        <v>Paul Henriot</v>
      </c>
      <c r="Q2330" s="14" t="str">
        <f t="shared" si="325"/>
        <v>Paul Henriot</v>
      </c>
      <c r="R2330" t="s">
        <v>24</v>
      </c>
      <c r="S2330" s="7">
        <f t="shared" si="326"/>
        <v>5</v>
      </c>
      <c r="T2330" s="7" t="str">
        <f t="shared" si="327"/>
        <v>Small</v>
      </c>
      <c r="U2330" s="7" t="str">
        <f t="shared" si="328"/>
        <v>SMALL</v>
      </c>
      <c r="V2330" s="7" t="str">
        <f t="shared" si="329"/>
        <v>small</v>
      </c>
      <c r="W2330" s="7" t="str">
        <f t="shared" si="330"/>
        <v>Small</v>
      </c>
      <c r="X2330" s="9" t="str">
        <f>LEFT(A2330,2)</f>
        <v>10</v>
      </c>
      <c r="Y2330" s="9" t="str">
        <f>RIGHT(A2330,3)</f>
        <v>121</v>
      </c>
      <c r="Z2330" s="9" t="str">
        <f t="shared" si="331"/>
        <v>cycles</v>
      </c>
      <c r="AA2330" s="9" t="str">
        <f t="shared" si="332"/>
        <v>ppe</v>
      </c>
    </row>
    <row r="2331" spans="1:27" x14ac:dyDescent="0.25">
      <c r="A2331">
        <v>10135</v>
      </c>
      <c r="B2331">
        <v>30</v>
      </c>
      <c r="C2331">
        <v>89.8</v>
      </c>
      <c r="D2331">
        <v>17</v>
      </c>
      <c r="E2331" s="1">
        <v>41937.040277777778</v>
      </c>
      <c r="F2331" s="1">
        <v>41937.562743055554</v>
      </c>
      <c r="G2331" t="s">
        <v>16</v>
      </c>
      <c r="H2331" t="s">
        <v>17</v>
      </c>
      <c r="I2331" t="s">
        <v>156</v>
      </c>
      <c r="J2331" t="s">
        <v>35</v>
      </c>
      <c r="K2331">
        <v>97562</v>
      </c>
      <c r="L2331" t="s">
        <v>20</v>
      </c>
      <c r="M2331" t="s">
        <v>21</v>
      </c>
      <c r="N2331" t="s">
        <v>157</v>
      </c>
      <c r="O2331" t="s">
        <v>158</v>
      </c>
      <c r="P2331" s="14" t="str">
        <f t="shared" si="324"/>
        <v>Valarie Nelson</v>
      </c>
      <c r="Q2331" s="14" t="str">
        <f t="shared" si="325"/>
        <v>Valarie Nelson</v>
      </c>
      <c r="R2331" t="s">
        <v>24</v>
      </c>
      <c r="S2331" s="7">
        <f t="shared" si="326"/>
        <v>5</v>
      </c>
      <c r="T2331" s="7" t="str">
        <f t="shared" si="327"/>
        <v>Small</v>
      </c>
      <c r="U2331" s="7" t="str">
        <f t="shared" si="328"/>
        <v>SMALL</v>
      </c>
      <c r="V2331" s="7" t="str">
        <f t="shared" si="329"/>
        <v>small</v>
      </c>
      <c r="W2331" s="7" t="str">
        <f t="shared" si="330"/>
        <v>Small</v>
      </c>
      <c r="X2331" s="9" t="str">
        <f>LEFT(A2331,2)</f>
        <v>10</v>
      </c>
      <c r="Y2331" s="9" t="str">
        <f>RIGHT(A2331,3)</f>
        <v>135</v>
      </c>
      <c r="Z2331" s="9" t="str">
        <f t="shared" si="331"/>
        <v>cycles</v>
      </c>
      <c r="AA2331" s="9" t="str">
        <f t="shared" si="332"/>
        <v>ppe</v>
      </c>
    </row>
    <row r="2332" spans="1:27" x14ac:dyDescent="0.25">
      <c r="A2332">
        <v>10145</v>
      </c>
      <c r="B2332">
        <v>27</v>
      </c>
      <c r="C2332">
        <v>100</v>
      </c>
      <c r="D2332">
        <v>4</v>
      </c>
      <c r="E2332" s="1">
        <v>42381.000694444447</v>
      </c>
      <c r="F2332" s="1">
        <v>42382.854756944442</v>
      </c>
      <c r="G2332" t="s">
        <v>16</v>
      </c>
      <c r="H2332" t="s">
        <v>17</v>
      </c>
      <c r="I2332" t="s">
        <v>34</v>
      </c>
      <c r="J2332" t="s">
        <v>35</v>
      </c>
      <c r="K2332">
        <v>90003</v>
      </c>
      <c r="L2332" t="s">
        <v>20</v>
      </c>
      <c r="M2332" t="s">
        <v>21</v>
      </c>
      <c r="N2332" t="s">
        <v>36</v>
      </c>
      <c r="O2332" t="s">
        <v>37</v>
      </c>
      <c r="P2332" s="14" t="str">
        <f t="shared" si="324"/>
        <v>Julie Young</v>
      </c>
      <c r="Q2332" s="14" t="str">
        <f t="shared" si="325"/>
        <v>Julie Young</v>
      </c>
      <c r="R2332" t="s">
        <v>33</v>
      </c>
      <c r="S2332" s="7">
        <f t="shared" si="326"/>
        <v>6</v>
      </c>
      <c r="T2332" s="7" t="str">
        <f t="shared" si="327"/>
        <v>Medium</v>
      </c>
      <c r="U2332" s="7" t="str">
        <f t="shared" si="328"/>
        <v>MEDIUM</v>
      </c>
      <c r="V2332" s="7" t="str">
        <f t="shared" si="329"/>
        <v>medium</v>
      </c>
      <c r="W2332" s="7" t="str">
        <f t="shared" si="330"/>
        <v>Medium</v>
      </c>
      <c r="X2332" s="9" t="str">
        <f>LEFT(A2332,2)</f>
        <v>10</v>
      </c>
      <c r="Y2332" s="9" t="str">
        <f>RIGHT(A2332,3)</f>
        <v>145</v>
      </c>
      <c r="Z2332" s="9" t="str">
        <f t="shared" si="331"/>
        <v>cycles</v>
      </c>
      <c r="AA2332" s="9" t="str">
        <f t="shared" si="332"/>
        <v>ppe</v>
      </c>
    </row>
    <row r="2333" spans="1:27" x14ac:dyDescent="0.25">
      <c r="A2333">
        <v>10159</v>
      </c>
      <c r="B2333">
        <v>23</v>
      </c>
      <c r="C2333">
        <v>100</v>
      </c>
      <c r="D2333">
        <v>12</v>
      </c>
      <c r="E2333" s="1">
        <v>41686.037499999999</v>
      </c>
      <c r="F2333" s="1">
        <v>41686.867152777777</v>
      </c>
      <c r="G2333" t="s">
        <v>16</v>
      </c>
      <c r="H2333" t="s">
        <v>17</v>
      </c>
      <c r="I2333" t="s">
        <v>38</v>
      </c>
      <c r="J2333" t="s">
        <v>35</v>
      </c>
      <c r="L2333" t="s">
        <v>20</v>
      </c>
      <c r="M2333" t="s">
        <v>21</v>
      </c>
      <c r="N2333" t="s">
        <v>39</v>
      </c>
      <c r="O2333" t="s">
        <v>37</v>
      </c>
      <c r="P2333" s="14" t="str">
        <f t="shared" si="324"/>
        <v>Julie Brown</v>
      </c>
      <c r="Q2333" s="14" t="str">
        <f t="shared" si="325"/>
        <v>Julie Brown</v>
      </c>
      <c r="R2333" t="s">
        <v>24</v>
      </c>
      <c r="S2333" s="7">
        <f t="shared" si="326"/>
        <v>5</v>
      </c>
      <c r="T2333" s="7" t="str">
        <f t="shared" si="327"/>
        <v>Small</v>
      </c>
      <c r="U2333" s="7" t="str">
        <f t="shared" si="328"/>
        <v>SMALL</v>
      </c>
      <c r="V2333" s="7" t="str">
        <f t="shared" si="329"/>
        <v>small</v>
      </c>
      <c r="W2333" s="7" t="str">
        <f t="shared" si="330"/>
        <v>Small</v>
      </c>
      <c r="X2333" s="9" t="str">
        <f>LEFT(A2333,2)</f>
        <v>10</v>
      </c>
      <c r="Y2333" s="9" t="str">
        <f>RIGHT(A2333,3)</f>
        <v>159</v>
      </c>
      <c r="Z2333" s="9" t="str">
        <f t="shared" si="331"/>
        <v>cycles</v>
      </c>
      <c r="AA2333" s="9" t="str">
        <f t="shared" si="332"/>
        <v>ppe</v>
      </c>
    </row>
    <row r="2334" spans="1:27" x14ac:dyDescent="0.25">
      <c r="A2334">
        <v>10169</v>
      </c>
      <c r="B2334">
        <v>34</v>
      </c>
      <c r="C2334">
        <v>100</v>
      </c>
      <c r="D2334">
        <v>12</v>
      </c>
      <c r="E2334" s="1">
        <v>41340.039583333331</v>
      </c>
      <c r="F2334" s="1">
        <v>41342.939930555556</v>
      </c>
      <c r="G2334" t="s">
        <v>16</v>
      </c>
      <c r="H2334" t="s">
        <v>17</v>
      </c>
      <c r="I2334" t="s">
        <v>163</v>
      </c>
      <c r="J2334" t="s">
        <v>91</v>
      </c>
      <c r="K2334">
        <v>2060</v>
      </c>
      <c r="L2334" t="s">
        <v>56</v>
      </c>
      <c r="M2334" t="s">
        <v>57</v>
      </c>
      <c r="N2334" t="s">
        <v>164</v>
      </c>
      <c r="O2334" t="s">
        <v>165</v>
      </c>
      <c r="P2334" s="14" t="str">
        <f t="shared" si="324"/>
        <v>Anna O'Hara</v>
      </c>
      <c r="Q2334" s="14" t="str">
        <f t="shared" si="325"/>
        <v>Anna O'Hara</v>
      </c>
      <c r="R2334" t="s">
        <v>33</v>
      </c>
      <c r="S2334" s="7">
        <f t="shared" si="326"/>
        <v>6</v>
      </c>
      <c r="T2334" s="7" t="str">
        <f t="shared" si="327"/>
        <v>Medium</v>
      </c>
      <c r="U2334" s="7" t="str">
        <f t="shared" si="328"/>
        <v>MEDIUM</v>
      </c>
      <c r="V2334" s="7" t="str">
        <f t="shared" si="329"/>
        <v>medium</v>
      </c>
      <c r="W2334" s="7" t="str">
        <f t="shared" si="330"/>
        <v>Medium</v>
      </c>
      <c r="X2334" s="9" t="str">
        <f>LEFT(A2334,2)</f>
        <v>10</v>
      </c>
      <c r="Y2334" s="9" t="str">
        <f>RIGHT(A2334,3)</f>
        <v>169</v>
      </c>
      <c r="Z2334" s="9" t="str">
        <f t="shared" si="331"/>
        <v>cycles</v>
      </c>
      <c r="AA2334" s="9" t="str">
        <f t="shared" si="332"/>
        <v>ppe</v>
      </c>
    </row>
    <row r="2335" spans="1:27" x14ac:dyDescent="0.25">
      <c r="A2335">
        <v>10180</v>
      </c>
      <c r="B2335">
        <v>22</v>
      </c>
      <c r="C2335">
        <v>100</v>
      </c>
      <c r="D2335">
        <v>7</v>
      </c>
      <c r="E2335" s="1">
        <v>41228.015972222223</v>
      </c>
      <c r="F2335" s="1">
        <v>41228.570393518516</v>
      </c>
      <c r="G2335" t="s">
        <v>16</v>
      </c>
      <c r="H2335" t="s">
        <v>17</v>
      </c>
      <c r="I2335" t="s">
        <v>43</v>
      </c>
      <c r="K2335">
        <v>59000</v>
      </c>
      <c r="L2335" t="s">
        <v>26</v>
      </c>
      <c r="M2335" t="s">
        <v>27</v>
      </c>
      <c r="N2335" t="s">
        <v>44</v>
      </c>
      <c r="O2335" t="s">
        <v>45</v>
      </c>
      <c r="P2335" s="14" t="str">
        <f t="shared" si="324"/>
        <v>Martine Rance</v>
      </c>
      <c r="Q2335" s="14" t="str">
        <f t="shared" si="325"/>
        <v>Martine Rance</v>
      </c>
      <c r="R2335" t="s">
        <v>24</v>
      </c>
      <c r="S2335" s="7">
        <f t="shared" si="326"/>
        <v>5</v>
      </c>
      <c r="T2335" s="7" t="str">
        <f t="shared" si="327"/>
        <v>Small</v>
      </c>
      <c r="U2335" s="7" t="str">
        <f t="shared" si="328"/>
        <v>SMALL</v>
      </c>
      <c r="V2335" s="7" t="str">
        <f t="shared" si="329"/>
        <v>small</v>
      </c>
      <c r="W2335" s="7" t="str">
        <f t="shared" si="330"/>
        <v>Small</v>
      </c>
      <c r="X2335" s="9" t="str">
        <f>LEFT(A2335,2)</f>
        <v>10</v>
      </c>
      <c r="Y2335" s="9" t="str">
        <f>RIGHT(A2335,3)</f>
        <v>180</v>
      </c>
      <c r="Z2335" s="9" t="str">
        <f t="shared" si="331"/>
        <v>cycles</v>
      </c>
      <c r="AA2335" s="9" t="str">
        <f t="shared" si="332"/>
        <v>ppe</v>
      </c>
    </row>
    <row r="2336" spans="1:27" x14ac:dyDescent="0.25">
      <c r="A2336">
        <v>10190</v>
      </c>
      <c r="B2336">
        <v>42</v>
      </c>
      <c r="C2336">
        <v>85.72</v>
      </c>
      <c r="D2336">
        <v>4</v>
      </c>
      <c r="E2336" s="1">
        <v>41564.050000000003</v>
      </c>
      <c r="F2336" s="1">
        <v>41564.905115740738</v>
      </c>
      <c r="G2336" t="s">
        <v>16</v>
      </c>
      <c r="H2336" t="s">
        <v>17</v>
      </c>
      <c r="I2336" t="s">
        <v>103</v>
      </c>
      <c r="K2336">
        <v>28034</v>
      </c>
      <c r="L2336" t="s">
        <v>104</v>
      </c>
      <c r="M2336" t="s">
        <v>27</v>
      </c>
      <c r="N2336" t="s">
        <v>105</v>
      </c>
      <c r="O2336" t="s">
        <v>106</v>
      </c>
      <c r="P2336" s="14" t="str">
        <f t="shared" si="324"/>
        <v>Diego Freyre</v>
      </c>
      <c r="Q2336" s="14" t="str">
        <f t="shared" si="325"/>
        <v>Diego Freyre</v>
      </c>
      <c r="R2336" t="s">
        <v>33</v>
      </c>
      <c r="S2336" s="7">
        <f t="shared" si="326"/>
        <v>6</v>
      </c>
      <c r="T2336" s="7" t="str">
        <f t="shared" si="327"/>
        <v>Medium</v>
      </c>
      <c r="U2336" s="7" t="str">
        <f t="shared" si="328"/>
        <v>MEDIUM</v>
      </c>
      <c r="V2336" s="7" t="str">
        <f t="shared" si="329"/>
        <v>medium</v>
      </c>
      <c r="W2336" s="7" t="str">
        <f t="shared" si="330"/>
        <v>Medium</v>
      </c>
      <c r="X2336" s="9" t="str">
        <f>LEFT(A2336,2)</f>
        <v>10</v>
      </c>
      <c r="Y2336" s="9" t="str">
        <f>RIGHT(A2336,3)</f>
        <v>190</v>
      </c>
      <c r="Z2336" s="9" t="str">
        <f t="shared" si="331"/>
        <v>cycles</v>
      </c>
      <c r="AA2336" s="9" t="str">
        <f t="shared" si="332"/>
        <v>ppe</v>
      </c>
    </row>
    <row r="2337" spans="1:27" x14ac:dyDescent="0.25">
      <c r="A2337">
        <v>10211</v>
      </c>
      <c r="B2337">
        <v>37</v>
      </c>
      <c r="C2337">
        <v>100</v>
      </c>
      <c r="D2337">
        <v>12</v>
      </c>
      <c r="E2337" s="1">
        <v>41158.086805555555</v>
      </c>
      <c r="F2337" s="1">
        <v>41159.273738425924</v>
      </c>
      <c r="G2337" t="s">
        <v>16</v>
      </c>
      <c r="H2337" t="s">
        <v>17</v>
      </c>
      <c r="I2337" t="s">
        <v>30</v>
      </c>
      <c r="K2337">
        <v>75016</v>
      </c>
      <c r="L2337" t="s">
        <v>26</v>
      </c>
      <c r="M2337" t="s">
        <v>27</v>
      </c>
      <c r="N2337" t="s">
        <v>52</v>
      </c>
      <c r="O2337" t="s">
        <v>53</v>
      </c>
      <c r="P2337" s="14" t="str">
        <f t="shared" si="324"/>
        <v>Dominique Perrier</v>
      </c>
      <c r="Q2337" s="14" t="str">
        <f t="shared" si="325"/>
        <v>Dominique Perrier</v>
      </c>
      <c r="R2337" t="s">
        <v>33</v>
      </c>
      <c r="S2337" s="7">
        <f t="shared" si="326"/>
        <v>6</v>
      </c>
      <c r="T2337" s="7" t="str">
        <f t="shared" si="327"/>
        <v>Medium</v>
      </c>
      <c r="U2337" s="7" t="str">
        <f t="shared" si="328"/>
        <v>MEDIUM</v>
      </c>
      <c r="V2337" s="7" t="str">
        <f t="shared" si="329"/>
        <v>medium</v>
      </c>
      <c r="W2337" s="7" t="str">
        <f t="shared" si="330"/>
        <v>Medium</v>
      </c>
      <c r="X2337" s="9" t="str">
        <f>LEFT(A2337,2)</f>
        <v>10</v>
      </c>
      <c r="Y2337" s="9" t="str">
        <f>RIGHT(A2337,3)</f>
        <v>211</v>
      </c>
      <c r="Z2337" s="9" t="str">
        <f t="shared" si="331"/>
        <v>cycles</v>
      </c>
      <c r="AA2337" s="9" t="str">
        <f t="shared" si="332"/>
        <v>ppe</v>
      </c>
    </row>
    <row r="2338" spans="1:27" x14ac:dyDescent="0.25">
      <c r="A2338">
        <v>10224</v>
      </c>
      <c r="B2338">
        <v>30</v>
      </c>
      <c r="C2338">
        <v>100</v>
      </c>
      <c r="D2338">
        <v>5</v>
      </c>
      <c r="E2338" s="1">
        <v>41602.036111111112</v>
      </c>
      <c r="F2338" s="1">
        <v>41602.582997685182</v>
      </c>
      <c r="G2338" t="s">
        <v>16</v>
      </c>
      <c r="H2338" t="s">
        <v>17</v>
      </c>
      <c r="I2338" t="s">
        <v>43</v>
      </c>
      <c r="K2338">
        <v>59000</v>
      </c>
      <c r="L2338" t="s">
        <v>26</v>
      </c>
      <c r="M2338" t="s">
        <v>27</v>
      </c>
      <c r="N2338" t="s">
        <v>44</v>
      </c>
      <c r="O2338" t="s">
        <v>45</v>
      </c>
      <c r="P2338" s="14" t="str">
        <f t="shared" si="324"/>
        <v>Martine Rance</v>
      </c>
      <c r="Q2338" s="14" t="str">
        <f t="shared" si="325"/>
        <v>Martine Rance</v>
      </c>
      <c r="R2338" t="s">
        <v>33</v>
      </c>
      <c r="S2338" s="7">
        <f t="shared" si="326"/>
        <v>6</v>
      </c>
      <c r="T2338" s="7" t="str">
        <f t="shared" si="327"/>
        <v>Medium</v>
      </c>
      <c r="U2338" s="7" t="str">
        <f t="shared" si="328"/>
        <v>MEDIUM</v>
      </c>
      <c r="V2338" s="7" t="str">
        <f t="shared" si="329"/>
        <v>medium</v>
      </c>
      <c r="W2338" s="7" t="str">
        <f t="shared" si="330"/>
        <v>Medium</v>
      </c>
      <c r="X2338" s="9" t="str">
        <f>LEFT(A2338,2)</f>
        <v>10</v>
      </c>
      <c r="Y2338" s="9" t="str">
        <f>RIGHT(A2338,3)</f>
        <v>224</v>
      </c>
      <c r="Z2338" s="9" t="str">
        <f t="shared" si="331"/>
        <v>cycles</v>
      </c>
      <c r="AA2338" s="9" t="str">
        <f t="shared" si="332"/>
        <v>ppe</v>
      </c>
    </row>
    <row r="2339" spans="1:27" x14ac:dyDescent="0.25">
      <c r="A2339">
        <v>10237</v>
      </c>
      <c r="B2339">
        <v>27</v>
      </c>
      <c r="C2339">
        <v>100</v>
      </c>
      <c r="D2339">
        <v>5</v>
      </c>
      <c r="E2339" s="1">
        <v>42648.06527777778</v>
      </c>
      <c r="F2339" s="1">
        <v>42648.585046296299</v>
      </c>
      <c r="G2339" t="s">
        <v>16</v>
      </c>
      <c r="H2339" t="s">
        <v>17</v>
      </c>
      <c r="I2339" t="s">
        <v>18</v>
      </c>
      <c r="J2339" t="s">
        <v>19</v>
      </c>
      <c r="K2339">
        <v>10022</v>
      </c>
      <c r="L2339" t="s">
        <v>20</v>
      </c>
      <c r="M2339" t="s">
        <v>21</v>
      </c>
      <c r="N2339" t="s">
        <v>60</v>
      </c>
      <c r="O2339" t="s">
        <v>61</v>
      </c>
      <c r="P2339" s="14" t="str">
        <f t="shared" si="324"/>
        <v>Michael Frick</v>
      </c>
      <c r="Q2339" s="14" t="str">
        <f t="shared" si="325"/>
        <v>Michael Frick</v>
      </c>
      <c r="R2339" t="s">
        <v>33</v>
      </c>
      <c r="S2339" s="7">
        <f t="shared" si="326"/>
        <v>6</v>
      </c>
      <c r="T2339" s="7" t="str">
        <f t="shared" si="327"/>
        <v>Medium</v>
      </c>
      <c r="U2339" s="7" t="str">
        <f t="shared" si="328"/>
        <v>MEDIUM</v>
      </c>
      <c r="V2339" s="7" t="str">
        <f t="shared" si="329"/>
        <v>medium</v>
      </c>
      <c r="W2339" s="7" t="str">
        <f t="shared" si="330"/>
        <v>Medium</v>
      </c>
      <c r="X2339" s="9" t="str">
        <f>LEFT(A2339,2)</f>
        <v>10</v>
      </c>
      <c r="Y2339" s="9" t="str">
        <f>RIGHT(A2339,3)</f>
        <v>237</v>
      </c>
      <c r="Z2339" s="9" t="str">
        <f t="shared" si="331"/>
        <v>cycles</v>
      </c>
      <c r="AA2339" s="9" t="str">
        <f t="shared" si="332"/>
        <v>ppe</v>
      </c>
    </row>
    <row r="2340" spans="1:27" x14ac:dyDescent="0.25">
      <c r="A2340">
        <v>10252</v>
      </c>
      <c r="B2340">
        <v>25</v>
      </c>
      <c r="C2340">
        <v>100</v>
      </c>
      <c r="D2340">
        <v>9</v>
      </c>
      <c r="E2340" s="1">
        <v>41035.027083333334</v>
      </c>
      <c r="F2340" s="1">
        <v>41036.689872685187</v>
      </c>
      <c r="G2340" t="s">
        <v>16</v>
      </c>
      <c r="H2340" t="s">
        <v>17</v>
      </c>
      <c r="I2340" t="s">
        <v>30</v>
      </c>
      <c r="K2340">
        <v>75016</v>
      </c>
      <c r="L2340" t="s">
        <v>26</v>
      </c>
      <c r="M2340" t="s">
        <v>27</v>
      </c>
      <c r="N2340" t="s">
        <v>52</v>
      </c>
      <c r="O2340" t="s">
        <v>53</v>
      </c>
      <c r="P2340" s="14" t="str">
        <f t="shared" si="324"/>
        <v>Dominique Perrier</v>
      </c>
      <c r="Q2340" s="14" t="str">
        <f t="shared" si="325"/>
        <v>Dominique Perrier</v>
      </c>
      <c r="R2340" t="s">
        <v>24</v>
      </c>
      <c r="S2340" s="7">
        <f t="shared" si="326"/>
        <v>5</v>
      </c>
      <c r="T2340" s="7" t="str">
        <f t="shared" si="327"/>
        <v>Small</v>
      </c>
      <c r="U2340" s="7" t="str">
        <f t="shared" si="328"/>
        <v>SMALL</v>
      </c>
      <c r="V2340" s="7" t="str">
        <f t="shared" si="329"/>
        <v>small</v>
      </c>
      <c r="W2340" s="7" t="str">
        <f t="shared" si="330"/>
        <v>Small</v>
      </c>
      <c r="X2340" s="9" t="str">
        <f>LEFT(A2340,2)</f>
        <v>10</v>
      </c>
      <c r="Y2340" s="9" t="str">
        <f>RIGHT(A2340,3)</f>
        <v>252</v>
      </c>
      <c r="Z2340" s="9" t="str">
        <f t="shared" si="331"/>
        <v>cycles</v>
      </c>
      <c r="AA2340" s="9" t="str">
        <f t="shared" si="332"/>
        <v>ppe</v>
      </c>
    </row>
    <row r="2341" spans="1:27" x14ac:dyDescent="0.25">
      <c r="A2341">
        <v>10264</v>
      </c>
      <c r="B2341">
        <v>34</v>
      </c>
      <c r="C2341">
        <v>97.97</v>
      </c>
      <c r="D2341">
        <v>7</v>
      </c>
      <c r="E2341" s="1">
        <v>41643.07708333333</v>
      </c>
      <c r="F2341" s="1">
        <v>41644.325219907405</v>
      </c>
      <c r="G2341" t="s">
        <v>16</v>
      </c>
      <c r="H2341" t="s">
        <v>17</v>
      </c>
      <c r="I2341" t="s">
        <v>210</v>
      </c>
      <c r="J2341" t="s">
        <v>72</v>
      </c>
      <c r="K2341">
        <v>51003</v>
      </c>
      <c r="L2341" t="s">
        <v>20</v>
      </c>
      <c r="M2341" t="s">
        <v>21</v>
      </c>
      <c r="N2341" t="s">
        <v>211</v>
      </c>
      <c r="O2341" t="s">
        <v>42</v>
      </c>
      <c r="P2341" s="14" t="str">
        <f t="shared" si="324"/>
        <v>Juri Yoshido</v>
      </c>
      <c r="Q2341" s="14" t="str">
        <f t="shared" si="325"/>
        <v>Juri Yoshido</v>
      </c>
      <c r="R2341" t="s">
        <v>33</v>
      </c>
      <c r="S2341" s="7">
        <f t="shared" si="326"/>
        <v>6</v>
      </c>
      <c r="T2341" s="7" t="str">
        <f t="shared" si="327"/>
        <v>Medium</v>
      </c>
      <c r="U2341" s="7" t="str">
        <f t="shared" si="328"/>
        <v>MEDIUM</v>
      </c>
      <c r="V2341" s="7" t="str">
        <f t="shared" si="329"/>
        <v>medium</v>
      </c>
      <c r="W2341" s="7" t="str">
        <f t="shared" si="330"/>
        <v>Medium</v>
      </c>
      <c r="X2341" s="9" t="str">
        <f>LEFT(A2341,2)</f>
        <v>10</v>
      </c>
      <c r="Y2341" s="9" t="str">
        <f>RIGHT(A2341,3)</f>
        <v>264</v>
      </c>
      <c r="Z2341" s="9" t="str">
        <f t="shared" si="331"/>
        <v>cycles</v>
      </c>
      <c r="AA2341" s="9" t="str">
        <f t="shared" si="332"/>
        <v>ppe</v>
      </c>
    </row>
    <row r="2342" spans="1:27" x14ac:dyDescent="0.25">
      <c r="A2342">
        <v>10276</v>
      </c>
      <c r="B2342">
        <v>38</v>
      </c>
      <c r="C2342">
        <v>100</v>
      </c>
      <c r="D2342">
        <v>13</v>
      </c>
      <c r="E2342" s="1">
        <v>41920.973611111112</v>
      </c>
      <c r="F2342" s="1">
        <v>41921.649837962963</v>
      </c>
      <c r="G2342" t="s">
        <v>16</v>
      </c>
      <c r="H2342" t="s">
        <v>17</v>
      </c>
      <c r="I2342" t="s">
        <v>161</v>
      </c>
      <c r="J2342" t="s">
        <v>72</v>
      </c>
      <c r="K2342">
        <v>58339</v>
      </c>
      <c r="L2342" t="s">
        <v>20</v>
      </c>
      <c r="M2342" t="s">
        <v>21</v>
      </c>
      <c r="N2342" t="s">
        <v>250</v>
      </c>
      <c r="O2342" t="s">
        <v>251</v>
      </c>
      <c r="P2342" s="14" t="str">
        <f t="shared" si="324"/>
        <v>Miguel Barajas</v>
      </c>
      <c r="Q2342" s="14" t="str">
        <f t="shared" si="325"/>
        <v>Miguel Barajas</v>
      </c>
      <c r="R2342" t="s">
        <v>33</v>
      </c>
      <c r="S2342" s="7">
        <f t="shared" si="326"/>
        <v>6</v>
      </c>
      <c r="T2342" s="7" t="str">
        <f t="shared" si="327"/>
        <v>Medium</v>
      </c>
      <c r="U2342" s="7" t="str">
        <f t="shared" si="328"/>
        <v>MEDIUM</v>
      </c>
      <c r="V2342" s="7" t="str">
        <f t="shared" si="329"/>
        <v>medium</v>
      </c>
      <c r="W2342" s="7" t="str">
        <f t="shared" si="330"/>
        <v>Medium</v>
      </c>
      <c r="X2342" s="9" t="str">
        <f>LEFT(A2342,2)</f>
        <v>10</v>
      </c>
      <c r="Y2342" s="9" t="str">
        <f>RIGHT(A2342,3)</f>
        <v>276</v>
      </c>
      <c r="Z2342" s="9" t="str">
        <f t="shared" si="331"/>
        <v>cycles</v>
      </c>
      <c r="AA2342" s="9" t="str">
        <f t="shared" si="332"/>
        <v>ppe</v>
      </c>
    </row>
    <row r="2343" spans="1:27" x14ac:dyDescent="0.25">
      <c r="A2343">
        <v>10285</v>
      </c>
      <c r="B2343">
        <v>26</v>
      </c>
      <c r="C2343">
        <v>100</v>
      </c>
      <c r="D2343">
        <v>4</v>
      </c>
      <c r="E2343" s="1">
        <v>41311.011111111111</v>
      </c>
      <c r="F2343" s="1">
        <v>41311.418449074074</v>
      </c>
      <c r="G2343" t="s">
        <v>16</v>
      </c>
      <c r="H2343" t="s">
        <v>17</v>
      </c>
      <c r="I2343" t="s">
        <v>71</v>
      </c>
      <c r="J2343" t="s">
        <v>72</v>
      </c>
      <c r="K2343">
        <v>51247</v>
      </c>
      <c r="L2343" t="s">
        <v>20</v>
      </c>
      <c r="M2343" t="s">
        <v>21</v>
      </c>
      <c r="N2343" t="s">
        <v>73</v>
      </c>
      <c r="O2343" t="s">
        <v>74</v>
      </c>
      <c r="P2343" s="14" t="str">
        <f t="shared" si="324"/>
        <v>Marta Hernandez</v>
      </c>
      <c r="Q2343" s="14" t="str">
        <f t="shared" si="325"/>
        <v>Marta Hernandez</v>
      </c>
      <c r="R2343" t="s">
        <v>24</v>
      </c>
      <c r="S2343" s="7">
        <f t="shared" si="326"/>
        <v>5</v>
      </c>
      <c r="T2343" s="7" t="str">
        <f t="shared" si="327"/>
        <v>Small</v>
      </c>
      <c r="U2343" s="7" t="str">
        <f t="shared" si="328"/>
        <v>SMALL</v>
      </c>
      <c r="V2343" s="7" t="str">
        <f t="shared" si="329"/>
        <v>small</v>
      </c>
      <c r="W2343" s="7" t="str">
        <f t="shared" si="330"/>
        <v>Small</v>
      </c>
      <c r="X2343" s="9" t="str">
        <f>LEFT(A2343,2)</f>
        <v>10</v>
      </c>
      <c r="Y2343" s="9" t="str">
        <f>RIGHT(A2343,3)</f>
        <v>285</v>
      </c>
      <c r="Z2343" s="9" t="str">
        <f t="shared" si="331"/>
        <v>cycles</v>
      </c>
      <c r="AA2343" s="9" t="str">
        <f t="shared" si="332"/>
        <v>ppe</v>
      </c>
    </row>
    <row r="2344" spans="1:27" x14ac:dyDescent="0.25">
      <c r="A2344">
        <v>10299</v>
      </c>
      <c r="B2344">
        <v>38</v>
      </c>
      <c r="C2344">
        <v>100</v>
      </c>
      <c r="D2344">
        <v>7</v>
      </c>
      <c r="E2344" s="1">
        <v>41695.967361111114</v>
      </c>
      <c r="F2344" s="1">
        <v>41697.182129629633</v>
      </c>
      <c r="G2344" t="s">
        <v>16</v>
      </c>
      <c r="H2344" t="s">
        <v>17</v>
      </c>
      <c r="I2344" t="s">
        <v>75</v>
      </c>
      <c r="K2344">
        <v>21240</v>
      </c>
      <c r="L2344" t="s">
        <v>76</v>
      </c>
      <c r="M2344" t="s">
        <v>27</v>
      </c>
      <c r="N2344" t="s">
        <v>77</v>
      </c>
      <c r="O2344" t="s">
        <v>78</v>
      </c>
      <c r="P2344" s="14" t="str">
        <f t="shared" si="324"/>
        <v>Matti Karttunen</v>
      </c>
      <c r="Q2344" s="14" t="str">
        <f t="shared" si="325"/>
        <v>Matti Karttunen</v>
      </c>
      <c r="R2344" t="s">
        <v>33</v>
      </c>
      <c r="S2344" s="7">
        <f t="shared" si="326"/>
        <v>6</v>
      </c>
      <c r="T2344" s="7" t="str">
        <f t="shared" si="327"/>
        <v>Medium</v>
      </c>
      <c r="U2344" s="7" t="str">
        <f t="shared" si="328"/>
        <v>MEDIUM</v>
      </c>
      <c r="V2344" s="7" t="str">
        <f t="shared" si="329"/>
        <v>medium</v>
      </c>
      <c r="W2344" s="7" t="str">
        <f t="shared" si="330"/>
        <v>Medium</v>
      </c>
      <c r="X2344" s="9" t="str">
        <f>LEFT(A2344,2)</f>
        <v>10</v>
      </c>
      <c r="Y2344" s="9" t="str">
        <f>RIGHT(A2344,3)</f>
        <v>299</v>
      </c>
      <c r="Z2344" s="9" t="str">
        <f t="shared" si="331"/>
        <v>cycles</v>
      </c>
      <c r="AA2344" s="9" t="str">
        <f t="shared" si="332"/>
        <v>ppe</v>
      </c>
    </row>
    <row r="2345" spans="1:27" x14ac:dyDescent="0.25">
      <c r="A2345">
        <v>10309</v>
      </c>
      <c r="B2345">
        <v>50</v>
      </c>
      <c r="C2345">
        <v>84.7</v>
      </c>
      <c r="D2345">
        <v>3</v>
      </c>
      <c r="E2345" s="1">
        <v>41720.981249999997</v>
      </c>
      <c r="F2345" s="1">
        <v>41723.082187499997</v>
      </c>
      <c r="G2345" t="s">
        <v>16</v>
      </c>
      <c r="H2345" t="s">
        <v>17</v>
      </c>
      <c r="I2345" t="s">
        <v>79</v>
      </c>
      <c r="K2345">
        <v>4110</v>
      </c>
      <c r="L2345" t="s">
        <v>48</v>
      </c>
      <c r="M2345" t="s">
        <v>27</v>
      </c>
      <c r="N2345" t="s">
        <v>80</v>
      </c>
      <c r="O2345" t="s">
        <v>81</v>
      </c>
      <c r="P2345" s="14" t="str">
        <f t="shared" si="324"/>
        <v>Jonas Bergulfsen</v>
      </c>
      <c r="Q2345" s="14" t="str">
        <f t="shared" si="325"/>
        <v>Jonas Bergulfsen</v>
      </c>
      <c r="R2345" t="s">
        <v>33</v>
      </c>
      <c r="S2345" s="7">
        <f t="shared" si="326"/>
        <v>6</v>
      </c>
      <c r="T2345" s="7" t="str">
        <f t="shared" si="327"/>
        <v>Medium</v>
      </c>
      <c r="U2345" s="7" t="str">
        <f t="shared" si="328"/>
        <v>MEDIUM</v>
      </c>
      <c r="V2345" s="7" t="str">
        <f t="shared" si="329"/>
        <v>medium</v>
      </c>
      <c r="W2345" s="7" t="str">
        <f t="shared" si="330"/>
        <v>Medium</v>
      </c>
      <c r="X2345" s="9" t="str">
        <f>LEFT(A2345,2)</f>
        <v>10</v>
      </c>
      <c r="Y2345" s="9" t="str">
        <f>RIGHT(A2345,3)</f>
        <v>309</v>
      </c>
      <c r="Z2345" s="9" t="str">
        <f t="shared" si="331"/>
        <v>cycles</v>
      </c>
      <c r="AA2345" s="9" t="str">
        <f t="shared" si="332"/>
        <v>ppe</v>
      </c>
    </row>
    <row r="2346" spans="1:27" x14ac:dyDescent="0.25">
      <c r="A2346">
        <v>10319</v>
      </c>
      <c r="B2346">
        <v>22</v>
      </c>
      <c r="C2346">
        <v>100</v>
      </c>
      <c r="D2346">
        <v>8</v>
      </c>
      <c r="E2346" s="1">
        <v>41590.023611111108</v>
      </c>
      <c r="F2346" s="1">
        <v>41590.797708333332</v>
      </c>
      <c r="G2346" t="s">
        <v>16</v>
      </c>
      <c r="H2346" t="s">
        <v>17</v>
      </c>
      <c r="I2346" t="s">
        <v>18</v>
      </c>
      <c r="J2346" t="s">
        <v>19</v>
      </c>
      <c r="K2346">
        <v>10022</v>
      </c>
      <c r="L2346" t="s">
        <v>20</v>
      </c>
      <c r="M2346" t="s">
        <v>21</v>
      </c>
      <c r="N2346" t="s">
        <v>272</v>
      </c>
      <c r="O2346" t="s">
        <v>273</v>
      </c>
      <c r="P2346" s="14" t="str">
        <f t="shared" si="324"/>
        <v>Kee Kuo</v>
      </c>
      <c r="Q2346" s="14" t="str">
        <f t="shared" si="325"/>
        <v>Kee Kuo</v>
      </c>
      <c r="R2346" t="s">
        <v>24</v>
      </c>
      <c r="S2346" s="7">
        <f t="shared" si="326"/>
        <v>5</v>
      </c>
      <c r="T2346" s="7" t="str">
        <f t="shared" si="327"/>
        <v>Small</v>
      </c>
      <c r="U2346" s="7" t="str">
        <f t="shared" si="328"/>
        <v>SMALL</v>
      </c>
      <c r="V2346" s="7" t="str">
        <f t="shared" si="329"/>
        <v>small</v>
      </c>
      <c r="W2346" s="7" t="str">
        <f t="shared" si="330"/>
        <v>Small</v>
      </c>
      <c r="X2346" s="9" t="str">
        <f>LEFT(A2346,2)</f>
        <v>10</v>
      </c>
      <c r="Y2346" s="9" t="str">
        <f>RIGHT(A2346,3)</f>
        <v>319</v>
      </c>
      <c r="Z2346" s="9" t="str">
        <f t="shared" si="331"/>
        <v>cycles</v>
      </c>
      <c r="AA2346" s="9" t="str">
        <f t="shared" si="332"/>
        <v>ppe</v>
      </c>
    </row>
    <row r="2347" spans="1:27" x14ac:dyDescent="0.25">
      <c r="A2347">
        <v>10331</v>
      </c>
      <c r="B2347">
        <v>32</v>
      </c>
      <c r="C2347">
        <v>100</v>
      </c>
      <c r="D2347">
        <v>4</v>
      </c>
      <c r="E2347" s="1">
        <v>41892.027777777781</v>
      </c>
      <c r="F2347" s="1">
        <v>41894.141469907408</v>
      </c>
      <c r="G2347" t="s">
        <v>16</v>
      </c>
      <c r="H2347" t="s">
        <v>17</v>
      </c>
      <c r="I2347" t="s">
        <v>124</v>
      </c>
      <c r="J2347" t="s">
        <v>83</v>
      </c>
      <c r="K2347">
        <v>71270</v>
      </c>
      <c r="L2347" t="s">
        <v>20</v>
      </c>
      <c r="M2347" t="s">
        <v>21</v>
      </c>
      <c r="N2347" t="s">
        <v>73</v>
      </c>
      <c r="O2347" t="s">
        <v>176</v>
      </c>
      <c r="P2347" s="14" t="str">
        <f t="shared" si="324"/>
        <v>Rosa Hernandez</v>
      </c>
      <c r="Q2347" s="14" t="str">
        <f t="shared" si="325"/>
        <v>Rosa Hernandez</v>
      </c>
      <c r="R2347" t="s">
        <v>33</v>
      </c>
      <c r="S2347" s="7">
        <f t="shared" si="326"/>
        <v>6</v>
      </c>
      <c r="T2347" s="7" t="str">
        <f t="shared" si="327"/>
        <v>Medium</v>
      </c>
      <c r="U2347" s="7" t="str">
        <f t="shared" si="328"/>
        <v>MEDIUM</v>
      </c>
      <c r="V2347" s="7" t="str">
        <f t="shared" si="329"/>
        <v>medium</v>
      </c>
      <c r="W2347" s="7" t="str">
        <f t="shared" si="330"/>
        <v>Medium</v>
      </c>
      <c r="X2347" s="9" t="str">
        <f>LEFT(A2347,2)</f>
        <v>10</v>
      </c>
      <c r="Y2347" s="9" t="str">
        <f>RIGHT(A2347,3)</f>
        <v>331</v>
      </c>
      <c r="Z2347" s="9" t="str">
        <f t="shared" si="331"/>
        <v>cycles</v>
      </c>
      <c r="AA2347" s="9" t="str">
        <f t="shared" si="332"/>
        <v>ppe</v>
      </c>
    </row>
    <row r="2348" spans="1:27" x14ac:dyDescent="0.25">
      <c r="A2348">
        <v>10341</v>
      </c>
      <c r="B2348">
        <v>31</v>
      </c>
      <c r="C2348">
        <v>71.02</v>
      </c>
      <c r="D2348">
        <v>4</v>
      </c>
      <c r="E2348" s="1">
        <v>42454.978472222225</v>
      </c>
      <c r="F2348" s="1">
        <v>42457.893275462964</v>
      </c>
      <c r="G2348" t="s">
        <v>16</v>
      </c>
      <c r="H2348" t="s">
        <v>17</v>
      </c>
      <c r="I2348" t="s">
        <v>85</v>
      </c>
      <c r="K2348">
        <v>5020</v>
      </c>
      <c r="L2348" t="s">
        <v>86</v>
      </c>
      <c r="M2348" t="s">
        <v>27</v>
      </c>
      <c r="N2348" t="s">
        <v>87</v>
      </c>
      <c r="O2348" t="s">
        <v>88</v>
      </c>
      <c r="P2348" s="14" t="str">
        <f t="shared" si="324"/>
        <v>Georg Pipps</v>
      </c>
      <c r="Q2348" s="14" t="str">
        <f t="shared" si="325"/>
        <v>Georg Pipps</v>
      </c>
      <c r="R2348" t="s">
        <v>24</v>
      </c>
      <c r="S2348" s="7">
        <f t="shared" si="326"/>
        <v>5</v>
      </c>
      <c r="T2348" s="7" t="str">
        <f t="shared" si="327"/>
        <v>Small</v>
      </c>
      <c r="U2348" s="7" t="str">
        <f t="shared" si="328"/>
        <v>SMALL</v>
      </c>
      <c r="V2348" s="7" t="str">
        <f t="shared" si="329"/>
        <v>small</v>
      </c>
      <c r="W2348" s="7" t="str">
        <f t="shared" si="330"/>
        <v>Small</v>
      </c>
      <c r="X2348" s="9" t="str">
        <f>LEFT(A2348,2)</f>
        <v>10</v>
      </c>
      <c r="Y2348" s="9" t="str">
        <f>RIGHT(A2348,3)</f>
        <v>341</v>
      </c>
      <c r="Z2348" s="9" t="str">
        <f t="shared" si="331"/>
        <v>cycles</v>
      </c>
      <c r="AA2348" s="9" t="str">
        <f t="shared" si="332"/>
        <v>ppe</v>
      </c>
    </row>
    <row r="2349" spans="1:27" x14ac:dyDescent="0.25">
      <c r="A2349">
        <v>10355</v>
      </c>
      <c r="B2349">
        <v>40</v>
      </c>
      <c r="C2349">
        <v>100</v>
      </c>
      <c r="D2349">
        <v>5</v>
      </c>
      <c r="E2349" s="1">
        <v>41098.070833333331</v>
      </c>
      <c r="F2349" s="1">
        <v>41100.339571759258</v>
      </c>
      <c r="G2349" t="s">
        <v>16</v>
      </c>
      <c r="H2349" t="s">
        <v>17</v>
      </c>
      <c r="I2349" t="s">
        <v>103</v>
      </c>
      <c r="K2349">
        <v>28034</v>
      </c>
      <c r="L2349" t="s">
        <v>104</v>
      </c>
      <c r="M2349" t="s">
        <v>27</v>
      </c>
      <c r="N2349" t="s">
        <v>105</v>
      </c>
      <c r="O2349" t="s">
        <v>106</v>
      </c>
      <c r="P2349" s="14" t="str">
        <f t="shared" si="324"/>
        <v>Diego Freyre</v>
      </c>
      <c r="Q2349" s="14" t="str">
        <f t="shared" si="325"/>
        <v>Diego Freyre</v>
      </c>
      <c r="R2349" t="s">
        <v>33</v>
      </c>
      <c r="S2349" s="7">
        <f t="shared" si="326"/>
        <v>6</v>
      </c>
      <c r="T2349" s="7" t="str">
        <f t="shared" si="327"/>
        <v>Medium</v>
      </c>
      <c r="U2349" s="7" t="str">
        <f t="shared" si="328"/>
        <v>MEDIUM</v>
      </c>
      <c r="V2349" s="7" t="str">
        <f t="shared" si="329"/>
        <v>medium</v>
      </c>
      <c r="W2349" s="7" t="str">
        <f t="shared" si="330"/>
        <v>Medium</v>
      </c>
      <c r="X2349" s="9" t="str">
        <f>LEFT(A2349,2)</f>
        <v>10</v>
      </c>
      <c r="Y2349" s="9" t="str">
        <f>RIGHT(A2349,3)</f>
        <v>355</v>
      </c>
      <c r="Z2349" s="9" t="str">
        <f t="shared" si="331"/>
        <v>cycles</v>
      </c>
      <c r="AA2349" s="9" t="str">
        <f t="shared" si="332"/>
        <v>ppe</v>
      </c>
    </row>
    <row r="2350" spans="1:27" x14ac:dyDescent="0.25">
      <c r="A2350">
        <v>10365</v>
      </c>
      <c r="B2350">
        <v>22</v>
      </c>
      <c r="C2350">
        <v>100</v>
      </c>
      <c r="D2350">
        <v>3</v>
      </c>
      <c r="E2350" s="1">
        <v>42340.026388888888</v>
      </c>
      <c r="F2350" s="1">
        <v>42341.64947916667</v>
      </c>
      <c r="G2350" t="s">
        <v>16</v>
      </c>
      <c r="H2350" t="s">
        <v>17</v>
      </c>
      <c r="I2350" t="s">
        <v>94</v>
      </c>
      <c r="J2350" t="s">
        <v>72</v>
      </c>
      <c r="K2350">
        <v>50553</v>
      </c>
      <c r="L2350" t="s">
        <v>20</v>
      </c>
      <c r="M2350" t="s">
        <v>21</v>
      </c>
      <c r="N2350" t="s">
        <v>187</v>
      </c>
      <c r="O2350" t="s">
        <v>188</v>
      </c>
      <c r="P2350" s="14" t="str">
        <f t="shared" si="324"/>
        <v>Wing C Tam</v>
      </c>
      <c r="Q2350" s="14" t="str">
        <f t="shared" si="325"/>
        <v>Wing C Tam</v>
      </c>
      <c r="R2350" t="s">
        <v>33</v>
      </c>
      <c r="S2350" s="7">
        <f t="shared" si="326"/>
        <v>6</v>
      </c>
      <c r="T2350" s="7" t="str">
        <f t="shared" si="327"/>
        <v>Medium</v>
      </c>
      <c r="U2350" s="7" t="str">
        <f t="shared" si="328"/>
        <v>MEDIUM</v>
      </c>
      <c r="V2350" s="7" t="str">
        <f t="shared" si="329"/>
        <v>medium</v>
      </c>
      <c r="W2350" s="7" t="str">
        <f t="shared" si="330"/>
        <v>Medium</v>
      </c>
      <c r="X2350" s="9" t="str">
        <f>LEFT(A2350,2)</f>
        <v>10</v>
      </c>
      <c r="Y2350" s="9" t="str">
        <f>RIGHT(A2350,3)</f>
        <v>365</v>
      </c>
      <c r="Z2350" s="9" t="str">
        <f t="shared" si="331"/>
        <v>cycles</v>
      </c>
      <c r="AA2350" s="9" t="str">
        <f t="shared" si="332"/>
        <v>ppe</v>
      </c>
    </row>
    <row r="2351" spans="1:27" x14ac:dyDescent="0.25">
      <c r="A2351">
        <v>10375</v>
      </c>
      <c r="B2351">
        <v>41</v>
      </c>
      <c r="C2351">
        <v>100</v>
      </c>
      <c r="D2351">
        <v>15</v>
      </c>
      <c r="E2351" s="1">
        <v>41619.008333333331</v>
      </c>
      <c r="F2351" s="1">
        <v>41621.518217592595</v>
      </c>
      <c r="G2351" t="s">
        <v>16</v>
      </c>
      <c r="H2351" t="s">
        <v>17</v>
      </c>
      <c r="I2351" t="s">
        <v>68</v>
      </c>
      <c r="K2351">
        <v>44000</v>
      </c>
      <c r="L2351" t="s">
        <v>26</v>
      </c>
      <c r="M2351" t="s">
        <v>27</v>
      </c>
      <c r="N2351" t="s">
        <v>69</v>
      </c>
      <c r="O2351" t="s">
        <v>70</v>
      </c>
      <c r="P2351" s="14" t="str">
        <f t="shared" si="324"/>
        <v>Janine Labrune</v>
      </c>
      <c r="Q2351" s="14" t="str">
        <f t="shared" si="325"/>
        <v>Janine Labrune</v>
      </c>
      <c r="R2351" t="s">
        <v>33</v>
      </c>
      <c r="S2351" s="7">
        <f t="shared" si="326"/>
        <v>6</v>
      </c>
      <c r="T2351" s="7" t="str">
        <f t="shared" si="327"/>
        <v>Medium</v>
      </c>
      <c r="U2351" s="7" t="str">
        <f t="shared" si="328"/>
        <v>MEDIUM</v>
      </c>
      <c r="V2351" s="7" t="str">
        <f t="shared" si="329"/>
        <v>medium</v>
      </c>
      <c r="W2351" s="7" t="str">
        <f t="shared" si="330"/>
        <v>Medium</v>
      </c>
      <c r="X2351" s="9" t="str">
        <f>LEFT(A2351,2)</f>
        <v>10</v>
      </c>
      <c r="Y2351" s="9" t="str">
        <f>RIGHT(A2351,3)</f>
        <v>375</v>
      </c>
      <c r="Z2351" s="9" t="str">
        <f t="shared" si="331"/>
        <v>cycles</v>
      </c>
      <c r="AA2351" s="9" t="str">
        <f t="shared" si="332"/>
        <v>ppe</v>
      </c>
    </row>
    <row r="2352" spans="1:27" x14ac:dyDescent="0.25">
      <c r="A2352">
        <v>10390</v>
      </c>
      <c r="B2352">
        <v>45</v>
      </c>
      <c r="C2352">
        <v>48.98</v>
      </c>
      <c r="D2352">
        <v>12</v>
      </c>
      <c r="E2352" s="1">
        <v>42683.961805555555</v>
      </c>
      <c r="F2352" s="1">
        <v>42685.759502314817</v>
      </c>
      <c r="G2352" t="s">
        <v>16</v>
      </c>
      <c r="H2352" t="s">
        <v>17</v>
      </c>
      <c r="I2352" t="s">
        <v>156</v>
      </c>
      <c r="J2352" t="s">
        <v>35</v>
      </c>
      <c r="K2352">
        <v>97562</v>
      </c>
      <c r="L2352" t="s">
        <v>20</v>
      </c>
      <c r="M2352" t="s">
        <v>21</v>
      </c>
      <c r="N2352" t="s">
        <v>157</v>
      </c>
      <c r="O2352" t="s">
        <v>158</v>
      </c>
      <c r="P2352" s="14" t="str">
        <f t="shared" si="324"/>
        <v>Valarie Nelson</v>
      </c>
      <c r="Q2352" s="14" t="str">
        <f t="shared" si="325"/>
        <v>Valarie Nelson</v>
      </c>
      <c r="R2352" t="s">
        <v>24</v>
      </c>
      <c r="S2352" s="7">
        <f t="shared" si="326"/>
        <v>5</v>
      </c>
      <c r="T2352" s="7" t="str">
        <f t="shared" si="327"/>
        <v>Small</v>
      </c>
      <c r="U2352" s="7" t="str">
        <f t="shared" si="328"/>
        <v>SMALL</v>
      </c>
      <c r="V2352" s="7" t="str">
        <f t="shared" si="329"/>
        <v>small</v>
      </c>
      <c r="W2352" s="7" t="str">
        <f t="shared" si="330"/>
        <v>Small</v>
      </c>
      <c r="X2352" s="9" t="str">
        <f>LEFT(A2352,2)</f>
        <v>10</v>
      </c>
      <c r="Y2352" s="9" t="str">
        <f>RIGHT(A2352,3)</f>
        <v>390</v>
      </c>
      <c r="Z2352" s="9" t="str">
        <f t="shared" si="331"/>
        <v>cycles</v>
      </c>
      <c r="AA2352" s="9" t="str">
        <f t="shared" si="332"/>
        <v>ppe</v>
      </c>
    </row>
    <row r="2353" spans="1:27" x14ac:dyDescent="0.25">
      <c r="A2353">
        <v>10403</v>
      </c>
      <c r="B2353">
        <v>45</v>
      </c>
      <c r="C2353">
        <v>100</v>
      </c>
      <c r="D2353">
        <v>5</v>
      </c>
      <c r="E2353" s="1">
        <v>41791.962500000001</v>
      </c>
      <c r="F2353" s="1">
        <v>41794.37327546296</v>
      </c>
      <c r="G2353" t="s">
        <v>16</v>
      </c>
      <c r="H2353" t="s">
        <v>17</v>
      </c>
      <c r="I2353" t="s">
        <v>97</v>
      </c>
      <c r="K2353" t="s">
        <v>98</v>
      </c>
      <c r="L2353" t="s">
        <v>99</v>
      </c>
      <c r="M2353" t="s">
        <v>27</v>
      </c>
      <c r="N2353" t="s">
        <v>100</v>
      </c>
      <c r="O2353" t="s">
        <v>101</v>
      </c>
      <c r="P2353" s="14" t="str">
        <f t="shared" si="324"/>
        <v>Elizabeth Devon</v>
      </c>
      <c r="Q2353" s="14" t="str">
        <f t="shared" si="325"/>
        <v>Elizabeth Devon</v>
      </c>
      <c r="R2353" t="s">
        <v>33</v>
      </c>
      <c r="S2353" s="7">
        <f t="shared" si="326"/>
        <v>6</v>
      </c>
      <c r="T2353" s="7" t="str">
        <f t="shared" si="327"/>
        <v>Medium</v>
      </c>
      <c r="U2353" s="7" t="str">
        <f t="shared" si="328"/>
        <v>MEDIUM</v>
      </c>
      <c r="V2353" s="7" t="str">
        <f t="shared" si="329"/>
        <v>medium</v>
      </c>
      <c r="W2353" s="7" t="str">
        <f t="shared" si="330"/>
        <v>Medium</v>
      </c>
      <c r="X2353" s="9" t="str">
        <f>LEFT(A2353,2)</f>
        <v>10</v>
      </c>
      <c r="Y2353" s="9" t="str">
        <f>RIGHT(A2353,3)</f>
        <v>403</v>
      </c>
      <c r="Z2353" s="9" t="str">
        <f t="shared" si="331"/>
        <v>cycles</v>
      </c>
      <c r="AA2353" s="9" t="str">
        <f t="shared" si="332"/>
        <v>ppe</v>
      </c>
    </row>
    <row r="2354" spans="1:27" x14ac:dyDescent="0.25">
      <c r="A2354">
        <v>10106</v>
      </c>
      <c r="B2354">
        <v>39</v>
      </c>
      <c r="C2354">
        <v>40.15</v>
      </c>
      <c r="D2354">
        <v>6</v>
      </c>
      <c r="E2354" s="1">
        <v>42150.012499999997</v>
      </c>
      <c r="F2354" s="1">
        <v>42150.451388888891</v>
      </c>
      <c r="G2354" t="s">
        <v>16</v>
      </c>
      <c r="H2354" t="s">
        <v>289</v>
      </c>
      <c r="I2354" t="s">
        <v>290</v>
      </c>
      <c r="K2354">
        <v>24100</v>
      </c>
      <c r="L2354" t="s">
        <v>148</v>
      </c>
      <c r="M2354" t="s">
        <v>27</v>
      </c>
      <c r="N2354" t="s">
        <v>291</v>
      </c>
      <c r="O2354" t="s">
        <v>292</v>
      </c>
      <c r="P2354" s="14" t="str">
        <f t="shared" si="324"/>
        <v>Giovanni Rovelli</v>
      </c>
      <c r="Q2354" s="14" t="str">
        <f t="shared" si="325"/>
        <v>Giovanni Rovelli</v>
      </c>
      <c r="R2354" t="s">
        <v>24</v>
      </c>
      <c r="S2354" s="7">
        <f t="shared" si="326"/>
        <v>5</v>
      </c>
      <c r="T2354" s="7" t="str">
        <f t="shared" si="327"/>
        <v>Small</v>
      </c>
      <c r="U2354" s="7" t="str">
        <f t="shared" si="328"/>
        <v>SMALL</v>
      </c>
      <c r="V2354" s="7" t="str">
        <f t="shared" si="329"/>
        <v>small</v>
      </c>
      <c r="W2354" s="7" t="str">
        <f t="shared" si="330"/>
        <v>Small</v>
      </c>
      <c r="X2354" s="9" t="str">
        <f>LEFT(A2354,2)</f>
        <v>10</v>
      </c>
      <c r="Y2354" s="9" t="str">
        <f>RIGHT(A2354,3)</f>
        <v>106</v>
      </c>
      <c r="Z2354" s="9" t="str">
        <f t="shared" si="331"/>
        <v>ge Car</v>
      </c>
      <c r="AA2354" s="9" t="str">
        <f t="shared" si="332"/>
        <v>ppe</v>
      </c>
    </row>
    <row r="2355" spans="1:27" x14ac:dyDescent="0.25">
      <c r="A2355">
        <v>10120</v>
      </c>
      <c r="B2355">
        <v>49</v>
      </c>
      <c r="C2355">
        <v>50.62</v>
      </c>
      <c r="D2355">
        <v>12</v>
      </c>
      <c r="E2355" s="1">
        <v>41742.033333333333</v>
      </c>
      <c r="F2355" s="1">
        <v>41742.433125000003</v>
      </c>
      <c r="G2355" t="s">
        <v>16</v>
      </c>
      <c r="H2355" t="s">
        <v>289</v>
      </c>
      <c r="I2355" t="s">
        <v>54</v>
      </c>
      <c r="J2355" t="s">
        <v>55</v>
      </c>
      <c r="K2355">
        <v>3004</v>
      </c>
      <c r="L2355" t="s">
        <v>56</v>
      </c>
      <c r="M2355" t="s">
        <v>57</v>
      </c>
      <c r="N2355" t="s">
        <v>58</v>
      </c>
      <c r="O2355" t="s">
        <v>59</v>
      </c>
      <c r="P2355" s="14" t="str">
        <f t="shared" si="324"/>
        <v>Peter Ferguson</v>
      </c>
      <c r="Q2355" s="14" t="str">
        <f t="shared" si="325"/>
        <v>Peter Ferguson</v>
      </c>
      <c r="R2355" t="s">
        <v>24</v>
      </c>
      <c r="S2355" s="7">
        <f t="shared" si="326"/>
        <v>5</v>
      </c>
      <c r="T2355" s="7" t="str">
        <f t="shared" si="327"/>
        <v>Small</v>
      </c>
      <c r="U2355" s="7" t="str">
        <f t="shared" si="328"/>
        <v>SMALL</v>
      </c>
      <c r="V2355" s="7" t="str">
        <f t="shared" si="329"/>
        <v>small</v>
      </c>
      <c r="W2355" s="7" t="str">
        <f t="shared" si="330"/>
        <v>Small</v>
      </c>
      <c r="X2355" s="9" t="str">
        <f>LEFT(A2355,2)</f>
        <v>10</v>
      </c>
      <c r="Y2355" s="9" t="str">
        <f>RIGHT(A2355,3)</f>
        <v>120</v>
      </c>
      <c r="Z2355" s="9" t="str">
        <f t="shared" si="331"/>
        <v>ge Car</v>
      </c>
      <c r="AA2355" s="9" t="str">
        <f t="shared" si="332"/>
        <v>ppe</v>
      </c>
    </row>
    <row r="2356" spans="1:27" x14ac:dyDescent="0.25">
      <c r="A2356">
        <v>10133</v>
      </c>
      <c r="B2356">
        <v>27</v>
      </c>
      <c r="C2356">
        <v>50.19</v>
      </c>
      <c r="D2356">
        <v>7</v>
      </c>
      <c r="E2356" s="1">
        <v>42106.989583333336</v>
      </c>
      <c r="F2356" s="1">
        <v>42109.00409722222</v>
      </c>
      <c r="G2356" t="s">
        <v>16</v>
      </c>
      <c r="H2356" t="s">
        <v>289</v>
      </c>
      <c r="I2356" t="s">
        <v>103</v>
      </c>
      <c r="K2356">
        <v>28034</v>
      </c>
      <c r="L2356" t="s">
        <v>104</v>
      </c>
      <c r="M2356" t="s">
        <v>27</v>
      </c>
      <c r="N2356" t="s">
        <v>105</v>
      </c>
      <c r="O2356" t="s">
        <v>106</v>
      </c>
      <c r="P2356" s="14" t="str">
        <f t="shared" si="324"/>
        <v>Diego Freyre</v>
      </c>
      <c r="Q2356" s="14" t="str">
        <f t="shared" si="325"/>
        <v>Diego Freyre</v>
      </c>
      <c r="R2356" t="s">
        <v>24</v>
      </c>
      <c r="S2356" s="7">
        <f t="shared" si="326"/>
        <v>5</v>
      </c>
      <c r="T2356" s="7" t="str">
        <f t="shared" si="327"/>
        <v>Small</v>
      </c>
      <c r="U2356" s="7" t="str">
        <f t="shared" si="328"/>
        <v>SMALL</v>
      </c>
      <c r="V2356" s="7" t="str">
        <f t="shared" si="329"/>
        <v>small</v>
      </c>
      <c r="W2356" s="7" t="str">
        <f t="shared" si="330"/>
        <v>Small</v>
      </c>
      <c r="X2356" s="9" t="str">
        <f>LEFT(A2356,2)</f>
        <v>10</v>
      </c>
      <c r="Y2356" s="9" t="str">
        <f>RIGHT(A2356,3)</f>
        <v>133</v>
      </c>
      <c r="Z2356" s="9" t="str">
        <f t="shared" si="331"/>
        <v>ge Car</v>
      </c>
      <c r="AA2356" s="9" t="str">
        <f t="shared" si="332"/>
        <v>ppe</v>
      </c>
    </row>
    <row r="2357" spans="1:27" x14ac:dyDescent="0.25">
      <c r="A2357">
        <v>10143</v>
      </c>
      <c r="B2357">
        <v>34</v>
      </c>
      <c r="C2357">
        <v>36.659999999999997</v>
      </c>
      <c r="D2357">
        <v>1</v>
      </c>
      <c r="E2357" s="1">
        <v>41565.068749999999</v>
      </c>
      <c r="F2357" s="1">
        <v>41566.548807870371</v>
      </c>
      <c r="G2357" t="s">
        <v>16</v>
      </c>
      <c r="H2357" t="s">
        <v>289</v>
      </c>
      <c r="I2357" t="s">
        <v>94</v>
      </c>
      <c r="J2357" t="s">
        <v>72</v>
      </c>
      <c r="K2357">
        <v>50553</v>
      </c>
      <c r="L2357" t="s">
        <v>20</v>
      </c>
      <c r="M2357" t="s">
        <v>21</v>
      </c>
      <c r="N2357" t="s">
        <v>187</v>
      </c>
      <c r="O2357" t="s">
        <v>188</v>
      </c>
      <c r="P2357" s="14" t="str">
        <f t="shared" si="324"/>
        <v>Wing C Tam</v>
      </c>
      <c r="Q2357" s="14" t="str">
        <f t="shared" si="325"/>
        <v>Wing C Tam</v>
      </c>
      <c r="R2357" t="s">
        <v>24</v>
      </c>
      <c r="S2357" s="7">
        <f t="shared" si="326"/>
        <v>5</v>
      </c>
      <c r="T2357" s="7" t="str">
        <f t="shared" si="327"/>
        <v>Small</v>
      </c>
      <c r="U2357" s="7" t="str">
        <f t="shared" si="328"/>
        <v>SMALL</v>
      </c>
      <c r="V2357" s="7" t="str">
        <f t="shared" si="329"/>
        <v>small</v>
      </c>
      <c r="W2357" s="7" t="str">
        <f t="shared" si="330"/>
        <v>Small</v>
      </c>
      <c r="X2357" s="9" t="str">
        <f>LEFT(A2357,2)</f>
        <v>10</v>
      </c>
      <c r="Y2357" s="9" t="str">
        <f>RIGHT(A2357,3)</f>
        <v>143</v>
      </c>
      <c r="Z2357" s="9" t="str">
        <f t="shared" si="331"/>
        <v>ge Car</v>
      </c>
      <c r="AA2357" s="9" t="str">
        <f t="shared" si="332"/>
        <v>ppe</v>
      </c>
    </row>
    <row r="2358" spans="1:27" x14ac:dyDescent="0.25">
      <c r="A2358">
        <v>10156</v>
      </c>
      <c r="B2358">
        <v>20</v>
      </c>
      <c r="C2358">
        <v>41.02</v>
      </c>
      <c r="D2358">
        <v>1</v>
      </c>
      <c r="E2358" s="1">
        <v>41363.990277777775</v>
      </c>
      <c r="F2358" s="1">
        <v>41366.532708333332</v>
      </c>
      <c r="G2358" t="s">
        <v>16</v>
      </c>
      <c r="H2358" t="s">
        <v>289</v>
      </c>
      <c r="I2358" t="s">
        <v>103</v>
      </c>
      <c r="K2358">
        <v>28034</v>
      </c>
      <c r="L2358" t="s">
        <v>104</v>
      </c>
      <c r="M2358" t="s">
        <v>27</v>
      </c>
      <c r="N2358" t="s">
        <v>105</v>
      </c>
      <c r="O2358" t="s">
        <v>106</v>
      </c>
      <c r="P2358" s="14" t="str">
        <f t="shared" si="324"/>
        <v>Diego Freyre</v>
      </c>
      <c r="Q2358" s="14" t="str">
        <f t="shared" si="325"/>
        <v>Diego Freyre</v>
      </c>
      <c r="R2358" t="s">
        <v>24</v>
      </c>
      <c r="S2358" s="7">
        <f t="shared" si="326"/>
        <v>5</v>
      </c>
      <c r="T2358" s="7" t="str">
        <f t="shared" si="327"/>
        <v>Small</v>
      </c>
      <c r="U2358" s="7" t="str">
        <f t="shared" si="328"/>
        <v>SMALL</v>
      </c>
      <c r="V2358" s="7" t="str">
        <f t="shared" si="329"/>
        <v>small</v>
      </c>
      <c r="W2358" s="7" t="str">
        <f t="shared" si="330"/>
        <v>Small</v>
      </c>
      <c r="X2358" s="9" t="str">
        <f>LEFT(A2358,2)</f>
        <v>10</v>
      </c>
      <c r="Y2358" s="9" t="str">
        <f>RIGHT(A2358,3)</f>
        <v>156</v>
      </c>
      <c r="Z2358" s="9" t="str">
        <f t="shared" si="331"/>
        <v>ge Car</v>
      </c>
      <c r="AA2358" s="9" t="str">
        <f t="shared" si="332"/>
        <v>ppe</v>
      </c>
    </row>
    <row r="2359" spans="1:27" x14ac:dyDescent="0.25">
      <c r="A2359">
        <v>10168</v>
      </c>
      <c r="B2359">
        <v>48</v>
      </c>
      <c r="C2359">
        <v>51.93</v>
      </c>
      <c r="D2359">
        <v>13</v>
      </c>
      <c r="E2359" s="1">
        <v>42191.057638888888</v>
      </c>
      <c r="F2359" s="1">
        <v>42193.314432870371</v>
      </c>
      <c r="G2359" t="s">
        <v>16</v>
      </c>
      <c r="H2359" t="s">
        <v>289</v>
      </c>
      <c r="I2359" t="s">
        <v>40</v>
      </c>
      <c r="J2359" t="s">
        <v>35</v>
      </c>
      <c r="K2359">
        <v>94217</v>
      </c>
      <c r="L2359" t="s">
        <v>20</v>
      </c>
      <c r="M2359" t="s">
        <v>21</v>
      </c>
      <c r="N2359" t="s">
        <v>41</v>
      </c>
      <c r="O2359" t="s">
        <v>42</v>
      </c>
      <c r="P2359" s="14" t="str">
        <f t="shared" si="324"/>
        <v>Juri Hirano</v>
      </c>
      <c r="Q2359" s="14" t="str">
        <f t="shared" si="325"/>
        <v>Juri Hirano</v>
      </c>
      <c r="R2359" t="s">
        <v>24</v>
      </c>
      <c r="S2359" s="7">
        <f t="shared" si="326"/>
        <v>5</v>
      </c>
      <c r="T2359" s="7" t="str">
        <f t="shared" si="327"/>
        <v>Small</v>
      </c>
      <c r="U2359" s="7" t="str">
        <f t="shared" si="328"/>
        <v>SMALL</v>
      </c>
      <c r="V2359" s="7" t="str">
        <f t="shared" si="329"/>
        <v>small</v>
      </c>
      <c r="W2359" s="7" t="str">
        <f t="shared" si="330"/>
        <v>Small</v>
      </c>
      <c r="X2359" s="9" t="str">
        <f>LEFT(A2359,2)</f>
        <v>10</v>
      </c>
      <c r="Y2359" s="9" t="str">
        <f>RIGHT(A2359,3)</f>
        <v>168</v>
      </c>
      <c r="Z2359" s="9" t="str">
        <f t="shared" si="331"/>
        <v>ge Car</v>
      </c>
      <c r="AA2359" s="9" t="str">
        <f t="shared" si="332"/>
        <v>ppe</v>
      </c>
    </row>
    <row r="2360" spans="1:27" x14ac:dyDescent="0.25">
      <c r="A2360">
        <v>10199</v>
      </c>
      <c r="B2360">
        <v>29</v>
      </c>
      <c r="C2360">
        <v>38.4</v>
      </c>
      <c r="D2360">
        <v>1</v>
      </c>
      <c r="E2360" s="1">
        <v>41985.949305555558</v>
      </c>
      <c r="F2360" s="1">
        <v>41987.768136574072</v>
      </c>
      <c r="G2360" t="s">
        <v>16</v>
      </c>
      <c r="H2360" t="s">
        <v>289</v>
      </c>
      <c r="I2360" t="s">
        <v>136</v>
      </c>
      <c r="J2360" t="s">
        <v>35</v>
      </c>
      <c r="K2360">
        <v>94019</v>
      </c>
      <c r="L2360" t="s">
        <v>20</v>
      </c>
      <c r="M2360" t="s">
        <v>21</v>
      </c>
      <c r="N2360" t="s">
        <v>137</v>
      </c>
      <c r="O2360" t="s">
        <v>138</v>
      </c>
      <c r="P2360" s="14" t="str">
        <f t="shared" si="324"/>
        <v>Steve Thompson</v>
      </c>
      <c r="Q2360" s="14" t="str">
        <f t="shared" si="325"/>
        <v>Steve Thompson</v>
      </c>
      <c r="R2360" t="s">
        <v>24</v>
      </c>
      <c r="S2360" s="7">
        <f t="shared" si="326"/>
        <v>5</v>
      </c>
      <c r="T2360" s="7" t="str">
        <f t="shared" si="327"/>
        <v>Small</v>
      </c>
      <c r="U2360" s="7" t="str">
        <f t="shared" si="328"/>
        <v>SMALL</v>
      </c>
      <c r="V2360" s="7" t="str">
        <f t="shared" si="329"/>
        <v>small</v>
      </c>
      <c r="W2360" s="7" t="str">
        <f t="shared" si="330"/>
        <v>Small</v>
      </c>
      <c r="X2360" s="9" t="str">
        <f>LEFT(A2360,2)</f>
        <v>10</v>
      </c>
      <c r="Y2360" s="9" t="str">
        <f>RIGHT(A2360,3)</f>
        <v>199</v>
      </c>
      <c r="Z2360" s="9" t="str">
        <f t="shared" si="331"/>
        <v>ge Car</v>
      </c>
      <c r="AA2360" s="9" t="str">
        <f t="shared" si="332"/>
        <v>ppe</v>
      </c>
    </row>
    <row r="2361" spans="1:27" x14ac:dyDescent="0.25">
      <c r="A2361">
        <v>10210</v>
      </c>
      <c r="B2361">
        <v>43</v>
      </c>
      <c r="C2361">
        <v>41.02</v>
      </c>
      <c r="D2361">
        <v>11</v>
      </c>
      <c r="E2361" s="1">
        <v>42506.032638888886</v>
      </c>
      <c r="F2361" s="1">
        <v>42506.227511574078</v>
      </c>
      <c r="G2361" t="s">
        <v>16</v>
      </c>
      <c r="H2361" t="s">
        <v>289</v>
      </c>
      <c r="I2361" t="s">
        <v>172</v>
      </c>
      <c r="J2361" t="s">
        <v>172</v>
      </c>
      <c r="K2361" t="s">
        <v>173</v>
      </c>
      <c r="L2361" t="s">
        <v>116</v>
      </c>
      <c r="M2361" t="s">
        <v>116</v>
      </c>
      <c r="N2361" t="s">
        <v>174</v>
      </c>
      <c r="O2361" t="s">
        <v>175</v>
      </c>
      <c r="P2361" s="14" t="str">
        <f t="shared" si="324"/>
        <v>Mory Kentary</v>
      </c>
      <c r="Q2361" s="14" t="str">
        <f t="shared" si="325"/>
        <v>Mory Kentary</v>
      </c>
      <c r="R2361" t="s">
        <v>24</v>
      </c>
      <c r="S2361" s="7">
        <f t="shared" si="326"/>
        <v>5</v>
      </c>
      <c r="T2361" s="7" t="str">
        <f t="shared" si="327"/>
        <v>Small</v>
      </c>
      <c r="U2361" s="7" t="str">
        <f t="shared" si="328"/>
        <v>SMALL</v>
      </c>
      <c r="V2361" s="7" t="str">
        <f t="shared" si="329"/>
        <v>small</v>
      </c>
      <c r="W2361" s="7" t="str">
        <f t="shared" si="330"/>
        <v>Small</v>
      </c>
      <c r="X2361" s="9" t="str">
        <f>LEFT(A2361,2)</f>
        <v>10</v>
      </c>
      <c r="Y2361" s="9" t="str">
        <f>RIGHT(A2361,3)</f>
        <v>210</v>
      </c>
      <c r="Z2361" s="9" t="str">
        <f t="shared" si="331"/>
        <v>ge Car</v>
      </c>
      <c r="AA2361" s="9" t="str">
        <f t="shared" si="332"/>
        <v>ppe</v>
      </c>
    </row>
    <row r="2362" spans="1:27" x14ac:dyDescent="0.25">
      <c r="A2362">
        <v>10223</v>
      </c>
      <c r="B2362">
        <v>41</v>
      </c>
      <c r="C2362">
        <v>46.26</v>
      </c>
      <c r="D2362">
        <v>13</v>
      </c>
      <c r="E2362" s="1">
        <v>41836.996527777781</v>
      </c>
      <c r="F2362" s="1">
        <v>41838.194016203706</v>
      </c>
      <c r="G2362" t="s">
        <v>16</v>
      </c>
      <c r="H2362" t="s">
        <v>289</v>
      </c>
      <c r="I2362" t="s">
        <v>54</v>
      </c>
      <c r="J2362" t="s">
        <v>55</v>
      </c>
      <c r="K2362">
        <v>3004</v>
      </c>
      <c r="L2362" t="s">
        <v>56</v>
      </c>
      <c r="M2362" t="s">
        <v>57</v>
      </c>
      <c r="N2362" t="s">
        <v>58</v>
      </c>
      <c r="O2362" t="s">
        <v>59</v>
      </c>
      <c r="P2362" s="14" t="str">
        <f t="shared" si="324"/>
        <v>Peter Ferguson</v>
      </c>
      <c r="Q2362" s="14" t="str">
        <f t="shared" si="325"/>
        <v>Peter Ferguson</v>
      </c>
      <c r="R2362" t="s">
        <v>24</v>
      </c>
      <c r="S2362" s="7">
        <f t="shared" si="326"/>
        <v>5</v>
      </c>
      <c r="T2362" s="7" t="str">
        <f t="shared" si="327"/>
        <v>Small</v>
      </c>
      <c r="U2362" s="7" t="str">
        <f t="shared" si="328"/>
        <v>SMALL</v>
      </c>
      <c r="V2362" s="7" t="str">
        <f t="shared" si="329"/>
        <v>small</v>
      </c>
      <c r="W2362" s="7" t="str">
        <f t="shared" si="330"/>
        <v>Small</v>
      </c>
      <c r="X2362" s="9" t="str">
        <f>LEFT(A2362,2)</f>
        <v>10</v>
      </c>
      <c r="Y2362" s="9" t="str">
        <f>RIGHT(A2362,3)</f>
        <v>223</v>
      </c>
      <c r="Z2362" s="9" t="str">
        <f t="shared" si="331"/>
        <v>ge Car</v>
      </c>
      <c r="AA2362" s="9" t="str">
        <f t="shared" si="332"/>
        <v>ppe</v>
      </c>
    </row>
    <row r="2363" spans="1:27" x14ac:dyDescent="0.25">
      <c r="A2363">
        <v>10235</v>
      </c>
      <c r="B2363">
        <v>41</v>
      </c>
      <c r="C2363">
        <v>35.35</v>
      </c>
      <c r="D2363">
        <v>7</v>
      </c>
      <c r="E2363" s="1">
        <v>42714.970833333333</v>
      </c>
      <c r="F2363" s="1">
        <v>42716.754340277781</v>
      </c>
      <c r="G2363" t="s">
        <v>16</v>
      </c>
      <c r="H2363" t="s">
        <v>289</v>
      </c>
      <c r="I2363" t="s">
        <v>207</v>
      </c>
      <c r="J2363" t="s">
        <v>131</v>
      </c>
      <c r="K2363" t="s">
        <v>208</v>
      </c>
      <c r="L2363" t="s">
        <v>133</v>
      </c>
      <c r="M2363" t="s">
        <v>21</v>
      </c>
      <c r="N2363" t="s">
        <v>209</v>
      </c>
      <c r="O2363" t="s">
        <v>101</v>
      </c>
      <c r="P2363" s="14" t="str">
        <f t="shared" si="324"/>
        <v>Elizabeth Lincoln</v>
      </c>
      <c r="Q2363" s="14" t="str">
        <f t="shared" si="325"/>
        <v>Elizabeth Lincoln</v>
      </c>
      <c r="R2363" t="s">
        <v>24</v>
      </c>
      <c r="S2363" s="7">
        <f t="shared" si="326"/>
        <v>5</v>
      </c>
      <c r="T2363" s="7" t="str">
        <f t="shared" si="327"/>
        <v>Small</v>
      </c>
      <c r="U2363" s="7" t="str">
        <f t="shared" si="328"/>
        <v>SMALL</v>
      </c>
      <c r="V2363" s="7" t="str">
        <f t="shared" si="329"/>
        <v>small</v>
      </c>
      <c r="W2363" s="7" t="str">
        <f t="shared" si="330"/>
        <v>Small</v>
      </c>
      <c r="X2363" s="9" t="str">
        <f>LEFT(A2363,2)</f>
        <v>10</v>
      </c>
      <c r="Y2363" s="9" t="str">
        <f>RIGHT(A2363,3)</f>
        <v>235</v>
      </c>
      <c r="Z2363" s="9" t="str">
        <f t="shared" si="331"/>
        <v>ge Car</v>
      </c>
      <c r="AA2363" s="9" t="str">
        <f t="shared" si="332"/>
        <v>ppe</v>
      </c>
    </row>
    <row r="2364" spans="1:27" x14ac:dyDescent="0.25">
      <c r="A2364">
        <v>10250</v>
      </c>
      <c r="B2364">
        <v>36</v>
      </c>
      <c r="C2364">
        <v>51.93</v>
      </c>
      <c r="D2364">
        <v>8</v>
      </c>
      <c r="E2364" s="1">
        <v>42565.033333333333</v>
      </c>
      <c r="F2364" s="1">
        <v>42565.480428240742</v>
      </c>
      <c r="G2364" t="s">
        <v>16</v>
      </c>
      <c r="H2364" t="s">
        <v>289</v>
      </c>
      <c r="I2364" t="s">
        <v>220</v>
      </c>
      <c r="J2364" t="s">
        <v>35</v>
      </c>
      <c r="K2364">
        <v>94217</v>
      </c>
      <c r="L2364" t="s">
        <v>20</v>
      </c>
      <c r="M2364" t="s">
        <v>21</v>
      </c>
      <c r="N2364" t="s">
        <v>60</v>
      </c>
      <c r="O2364" t="s">
        <v>221</v>
      </c>
      <c r="P2364" s="14" t="str">
        <f t="shared" si="324"/>
        <v>Sue Frick</v>
      </c>
      <c r="Q2364" s="14" t="str">
        <f t="shared" si="325"/>
        <v>Sue Frick</v>
      </c>
      <c r="R2364" t="s">
        <v>24</v>
      </c>
      <c r="S2364" s="7">
        <f t="shared" si="326"/>
        <v>5</v>
      </c>
      <c r="T2364" s="7" t="str">
        <f t="shared" si="327"/>
        <v>Small</v>
      </c>
      <c r="U2364" s="7" t="str">
        <f t="shared" si="328"/>
        <v>SMALL</v>
      </c>
      <c r="V2364" s="7" t="str">
        <f t="shared" si="329"/>
        <v>small</v>
      </c>
      <c r="W2364" s="7" t="str">
        <f t="shared" si="330"/>
        <v>Small</v>
      </c>
      <c r="X2364" s="9" t="str">
        <f>LEFT(A2364,2)</f>
        <v>10</v>
      </c>
      <c r="Y2364" s="9" t="str">
        <f>RIGHT(A2364,3)</f>
        <v>250</v>
      </c>
      <c r="Z2364" s="9" t="str">
        <f t="shared" si="331"/>
        <v>ge Car</v>
      </c>
      <c r="AA2364" s="9" t="str">
        <f t="shared" si="332"/>
        <v>ppe</v>
      </c>
    </row>
    <row r="2365" spans="1:27" x14ac:dyDescent="0.25">
      <c r="A2365">
        <v>10262</v>
      </c>
      <c r="B2365">
        <v>49</v>
      </c>
      <c r="C2365">
        <v>37.97</v>
      </c>
      <c r="D2365">
        <v>3</v>
      </c>
      <c r="E2365" s="1">
        <v>41537.979861111111</v>
      </c>
      <c r="F2365" s="1">
        <v>41540.809502314813</v>
      </c>
      <c r="G2365" t="s">
        <v>189</v>
      </c>
      <c r="H2365" t="s">
        <v>289</v>
      </c>
      <c r="I2365" t="s">
        <v>103</v>
      </c>
      <c r="K2365">
        <v>28034</v>
      </c>
      <c r="L2365" t="s">
        <v>104</v>
      </c>
      <c r="M2365" t="s">
        <v>27</v>
      </c>
      <c r="N2365" t="s">
        <v>105</v>
      </c>
      <c r="O2365" t="s">
        <v>106</v>
      </c>
      <c r="P2365" s="14" t="str">
        <f t="shared" si="324"/>
        <v>Diego Freyre</v>
      </c>
      <c r="Q2365" s="14" t="str">
        <f t="shared" si="325"/>
        <v>Diego Freyre</v>
      </c>
      <c r="R2365" t="s">
        <v>24</v>
      </c>
      <c r="S2365" s="7">
        <f t="shared" si="326"/>
        <v>5</v>
      </c>
      <c r="T2365" s="7" t="str">
        <f t="shared" si="327"/>
        <v>Small</v>
      </c>
      <c r="U2365" s="7" t="str">
        <f t="shared" si="328"/>
        <v>SMALL</v>
      </c>
      <c r="V2365" s="7" t="str">
        <f t="shared" si="329"/>
        <v>small</v>
      </c>
      <c r="W2365" s="7" t="str">
        <f t="shared" si="330"/>
        <v>Small</v>
      </c>
      <c r="X2365" s="9" t="str">
        <f>LEFT(A2365,2)</f>
        <v>10</v>
      </c>
      <c r="Y2365" s="9" t="str">
        <f>RIGHT(A2365,3)</f>
        <v>262</v>
      </c>
      <c r="Z2365" s="9" t="str">
        <f t="shared" si="331"/>
        <v>ge Car</v>
      </c>
      <c r="AA2365" s="9" t="str">
        <f t="shared" si="332"/>
        <v>cel</v>
      </c>
    </row>
    <row r="2366" spans="1:27" x14ac:dyDescent="0.25">
      <c r="A2366">
        <v>10275</v>
      </c>
      <c r="B2366">
        <v>38</v>
      </c>
      <c r="C2366">
        <v>45.39</v>
      </c>
      <c r="D2366">
        <v>13</v>
      </c>
      <c r="E2366" s="1">
        <v>41590.013194444444</v>
      </c>
      <c r="F2366" s="1">
        <v>41591.062268518515</v>
      </c>
      <c r="G2366" t="s">
        <v>16</v>
      </c>
      <c r="H2366" t="s">
        <v>289</v>
      </c>
      <c r="I2366" t="s">
        <v>68</v>
      </c>
      <c r="K2366">
        <v>44000</v>
      </c>
      <c r="L2366" t="s">
        <v>26</v>
      </c>
      <c r="M2366" t="s">
        <v>27</v>
      </c>
      <c r="N2366" t="s">
        <v>69</v>
      </c>
      <c r="O2366" t="s">
        <v>70</v>
      </c>
      <c r="P2366" s="14" t="str">
        <f t="shared" si="324"/>
        <v>Janine Labrune</v>
      </c>
      <c r="Q2366" s="14" t="str">
        <f t="shared" si="325"/>
        <v>Janine Labrune</v>
      </c>
      <c r="R2366" t="s">
        <v>24</v>
      </c>
      <c r="S2366" s="7">
        <f t="shared" si="326"/>
        <v>5</v>
      </c>
      <c r="T2366" s="7" t="str">
        <f t="shared" si="327"/>
        <v>Small</v>
      </c>
      <c r="U2366" s="7" t="str">
        <f t="shared" si="328"/>
        <v>SMALL</v>
      </c>
      <c r="V2366" s="7" t="str">
        <f t="shared" si="329"/>
        <v>small</v>
      </c>
      <c r="W2366" s="7" t="str">
        <f t="shared" si="330"/>
        <v>Small</v>
      </c>
      <c r="X2366" s="9" t="str">
        <f>LEFT(A2366,2)</f>
        <v>10</v>
      </c>
      <c r="Y2366" s="9" t="str">
        <f>RIGHT(A2366,3)</f>
        <v>275</v>
      </c>
      <c r="Z2366" s="9" t="str">
        <f t="shared" si="331"/>
        <v>ge Car</v>
      </c>
      <c r="AA2366" s="9" t="str">
        <f t="shared" si="332"/>
        <v>ppe</v>
      </c>
    </row>
    <row r="2367" spans="1:27" x14ac:dyDescent="0.25">
      <c r="A2367">
        <v>10284</v>
      </c>
      <c r="B2367">
        <v>33</v>
      </c>
      <c r="C2367">
        <v>51.93</v>
      </c>
      <c r="D2367">
        <v>5</v>
      </c>
      <c r="E2367" s="1">
        <v>41208.980555555558</v>
      </c>
      <c r="F2367" s="1">
        <v>41209.312280092592</v>
      </c>
      <c r="G2367" t="s">
        <v>16</v>
      </c>
      <c r="H2367" t="s">
        <v>289</v>
      </c>
      <c r="I2367" t="s">
        <v>285</v>
      </c>
      <c r="K2367" t="s">
        <v>286</v>
      </c>
      <c r="L2367" t="s">
        <v>48</v>
      </c>
      <c r="M2367" t="s">
        <v>27</v>
      </c>
      <c r="N2367" t="s">
        <v>287</v>
      </c>
      <c r="O2367" t="s">
        <v>288</v>
      </c>
      <c r="P2367" s="14" t="str">
        <f t="shared" si="324"/>
        <v>Jan Klaeboe</v>
      </c>
      <c r="Q2367" s="14" t="str">
        <f t="shared" si="325"/>
        <v>Jan Klaeboe</v>
      </c>
      <c r="R2367" t="s">
        <v>24</v>
      </c>
      <c r="S2367" s="7">
        <f t="shared" si="326"/>
        <v>5</v>
      </c>
      <c r="T2367" s="7" t="str">
        <f t="shared" si="327"/>
        <v>Small</v>
      </c>
      <c r="U2367" s="7" t="str">
        <f t="shared" si="328"/>
        <v>SMALL</v>
      </c>
      <c r="V2367" s="7" t="str">
        <f t="shared" si="329"/>
        <v>small</v>
      </c>
      <c r="W2367" s="7" t="str">
        <f t="shared" si="330"/>
        <v>Small</v>
      </c>
      <c r="X2367" s="9" t="str">
        <f>LEFT(A2367,2)</f>
        <v>10</v>
      </c>
      <c r="Y2367" s="9" t="str">
        <f>RIGHT(A2367,3)</f>
        <v>284</v>
      </c>
      <c r="Z2367" s="9" t="str">
        <f t="shared" si="331"/>
        <v>ge Car</v>
      </c>
      <c r="AA2367" s="9" t="str">
        <f t="shared" si="332"/>
        <v>ppe</v>
      </c>
    </row>
    <row r="2368" spans="1:27" x14ac:dyDescent="0.25">
      <c r="A2368">
        <v>10296</v>
      </c>
      <c r="B2368">
        <v>26</v>
      </c>
      <c r="C2368">
        <v>48.44</v>
      </c>
      <c r="D2368">
        <v>1</v>
      </c>
      <c r="E2368" s="1">
        <v>42027.95416666667</v>
      </c>
      <c r="F2368" s="1">
        <v>42030.850451388891</v>
      </c>
      <c r="G2368" t="s">
        <v>16</v>
      </c>
      <c r="H2368" t="s">
        <v>289</v>
      </c>
      <c r="I2368" t="s">
        <v>299</v>
      </c>
      <c r="K2368">
        <v>80686</v>
      </c>
      <c r="L2368" t="s">
        <v>241</v>
      </c>
      <c r="M2368" t="s">
        <v>27</v>
      </c>
      <c r="N2368" t="s">
        <v>300</v>
      </c>
      <c r="O2368" t="s">
        <v>61</v>
      </c>
      <c r="P2368" s="14" t="str">
        <f t="shared" si="324"/>
        <v>Michael Donnermeyer</v>
      </c>
      <c r="Q2368" s="14" t="str">
        <f t="shared" si="325"/>
        <v>Michael Donnermeyer</v>
      </c>
      <c r="R2368" t="s">
        <v>24</v>
      </c>
      <c r="S2368" s="7">
        <f t="shared" si="326"/>
        <v>5</v>
      </c>
      <c r="T2368" s="7" t="str">
        <f t="shared" si="327"/>
        <v>Small</v>
      </c>
      <c r="U2368" s="7" t="str">
        <f t="shared" si="328"/>
        <v>SMALL</v>
      </c>
      <c r="V2368" s="7" t="str">
        <f t="shared" si="329"/>
        <v>small</v>
      </c>
      <c r="W2368" s="7" t="str">
        <f t="shared" si="330"/>
        <v>Small</v>
      </c>
      <c r="X2368" s="9" t="str">
        <f>LEFT(A2368,2)</f>
        <v>10</v>
      </c>
      <c r="Y2368" s="9" t="str">
        <f>RIGHT(A2368,3)</f>
        <v>296</v>
      </c>
      <c r="Z2368" s="9" t="str">
        <f t="shared" si="331"/>
        <v>ge Car</v>
      </c>
      <c r="AA2368" s="9" t="str">
        <f t="shared" si="332"/>
        <v>ppe</v>
      </c>
    </row>
    <row r="2369" spans="1:27" x14ac:dyDescent="0.25">
      <c r="A2369">
        <v>10308</v>
      </c>
      <c r="B2369">
        <v>47</v>
      </c>
      <c r="C2369">
        <v>43.64</v>
      </c>
      <c r="D2369">
        <v>11</v>
      </c>
      <c r="E2369" s="1">
        <v>41346.993750000001</v>
      </c>
      <c r="F2369" s="1">
        <v>41347.889432870368</v>
      </c>
      <c r="G2369" t="s">
        <v>16</v>
      </c>
      <c r="H2369" t="s">
        <v>289</v>
      </c>
      <c r="I2369" t="s">
        <v>179</v>
      </c>
      <c r="J2369" t="s">
        <v>19</v>
      </c>
      <c r="K2369">
        <v>24067</v>
      </c>
      <c r="L2369" t="s">
        <v>20</v>
      </c>
      <c r="M2369" t="s">
        <v>21</v>
      </c>
      <c r="N2369" t="s">
        <v>60</v>
      </c>
      <c r="O2369" t="s">
        <v>138</v>
      </c>
      <c r="P2369" s="14" t="str">
        <f t="shared" si="324"/>
        <v>Steve Frick</v>
      </c>
      <c r="Q2369" s="14" t="str">
        <f t="shared" si="325"/>
        <v>Steve Frick</v>
      </c>
      <c r="R2369" t="s">
        <v>24</v>
      </c>
      <c r="S2369" s="7">
        <f t="shared" si="326"/>
        <v>5</v>
      </c>
      <c r="T2369" s="7" t="str">
        <f t="shared" si="327"/>
        <v>Small</v>
      </c>
      <c r="U2369" s="7" t="str">
        <f t="shared" si="328"/>
        <v>SMALL</v>
      </c>
      <c r="V2369" s="7" t="str">
        <f t="shared" si="329"/>
        <v>small</v>
      </c>
      <c r="W2369" s="7" t="str">
        <f t="shared" si="330"/>
        <v>Small</v>
      </c>
      <c r="X2369" s="9" t="str">
        <f>LEFT(A2369,2)</f>
        <v>10</v>
      </c>
      <c r="Y2369" s="9" t="str">
        <f>RIGHT(A2369,3)</f>
        <v>308</v>
      </c>
      <c r="Z2369" s="9" t="str">
        <f t="shared" si="331"/>
        <v>ge Car</v>
      </c>
      <c r="AA2369" s="9" t="str">
        <f t="shared" si="332"/>
        <v>ppe</v>
      </c>
    </row>
    <row r="2370" spans="1:27" x14ac:dyDescent="0.25">
      <c r="A2370">
        <v>10316</v>
      </c>
      <c r="B2370">
        <v>34</v>
      </c>
      <c r="C2370">
        <v>47.57</v>
      </c>
      <c r="D2370">
        <v>3</v>
      </c>
      <c r="E2370" s="1">
        <v>41293.975694444445</v>
      </c>
      <c r="F2370" s="1">
        <v>41294.649965277778</v>
      </c>
      <c r="G2370" t="s">
        <v>16</v>
      </c>
      <c r="H2370" t="s">
        <v>289</v>
      </c>
      <c r="I2370" t="s">
        <v>212</v>
      </c>
      <c r="J2370" t="s">
        <v>213</v>
      </c>
      <c r="K2370" t="s">
        <v>214</v>
      </c>
      <c r="L2370" t="s">
        <v>99</v>
      </c>
      <c r="M2370" t="s">
        <v>27</v>
      </c>
      <c r="N2370" t="s">
        <v>215</v>
      </c>
      <c r="O2370" t="s">
        <v>216</v>
      </c>
      <c r="P2370" s="14" t="str">
        <f t="shared" si="324"/>
        <v>Helen Bennett</v>
      </c>
      <c r="Q2370" s="14" t="str">
        <f t="shared" si="325"/>
        <v>Helen Bennett</v>
      </c>
      <c r="R2370" t="s">
        <v>24</v>
      </c>
      <c r="S2370" s="7">
        <f t="shared" si="326"/>
        <v>5</v>
      </c>
      <c r="T2370" s="7" t="str">
        <f t="shared" si="327"/>
        <v>Small</v>
      </c>
      <c r="U2370" s="7" t="str">
        <f t="shared" si="328"/>
        <v>SMALL</v>
      </c>
      <c r="V2370" s="7" t="str">
        <f t="shared" si="329"/>
        <v>small</v>
      </c>
      <c r="W2370" s="7" t="str">
        <f t="shared" si="330"/>
        <v>Small</v>
      </c>
      <c r="X2370" s="9" t="str">
        <f>LEFT(A2370,2)</f>
        <v>10</v>
      </c>
      <c r="Y2370" s="9" t="str">
        <f>RIGHT(A2370,3)</f>
        <v>316</v>
      </c>
      <c r="Z2370" s="9" t="str">
        <f t="shared" si="331"/>
        <v>ge Car</v>
      </c>
      <c r="AA2370" s="9" t="str">
        <f t="shared" si="332"/>
        <v>ppe</v>
      </c>
    </row>
    <row r="2371" spans="1:27" x14ac:dyDescent="0.25">
      <c r="A2371">
        <v>10328</v>
      </c>
      <c r="B2371">
        <v>34</v>
      </c>
      <c r="C2371">
        <v>51.93</v>
      </c>
      <c r="D2371">
        <v>7</v>
      </c>
      <c r="E2371" s="1">
        <v>41597.010416666664</v>
      </c>
      <c r="F2371" s="1">
        <v>41598.058032407411</v>
      </c>
      <c r="G2371" t="s">
        <v>16</v>
      </c>
      <c r="H2371" t="s">
        <v>289</v>
      </c>
      <c r="I2371" t="s">
        <v>290</v>
      </c>
      <c r="K2371">
        <v>24100</v>
      </c>
      <c r="L2371" t="s">
        <v>148</v>
      </c>
      <c r="M2371" t="s">
        <v>27</v>
      </c>
      <c r="N2371" t="s">
        <v>291</v>
      </c>
      <c r="O2371" t="s">
        <v>292</v>
      </c>
      <c r="P2371" s="14" t="str">
        <f t="shared" ref="P2371:P2434" si="333">CONCATENATE(O2371," ",N2371)</f>
        <v>Giovanni Rovelli</v>
      </c>
      <c r="Q2371" s="14" t="str">
        <f t="shared" ref="Q2371:Q2434" si="334">O2371&amp;" "&amp;N2371</f>
        <v>Giovanni Rovelli</v>
      </c>
      <c r="R2371" t="s">
        <v>24</v>
      </c>
      <c r="S2371" s="7">
        <f t="shared" ref="S2371:S2434" si="335">LEN(R2371)</f>
        <v>5</v>
      </c>
      <c r="T2371" s="7" t="str">
        <f t="shared" ref="T2371:T2434" si="336">TRIM(R2371)</f>
        <v>Small</v>
      </c>
      <c r="U2371" s="7" t="str">
        <f t="shared" ref="U2371:U2434" si="337">UPPER(T2371)</f>
        <v>SMALL</v>
      </c>
      <c r="V2371" s="7" t="str">
        <f t="shared" ref="V2371:V2434" si="338">LOWER(U2371)</f>
        <v>small</v>
      </c>
      <c r="W2371" s="7" t="str">
        <f t="shared" ref="W2371:W2434" si="339">PROPER(V2371)</f>
        <v>Small</v>
      </c>
      <c r="X2371" s="9" t="str">
        <f>LEFT(A2371,2)</f>
        <v>10</v>
      </c>
      <c r="Y2371" s="9" t="str">
        <f>RIGHT(A2371,3)</f>
        <v>328</v>
      </c>
      <c r="Z2371" s="9" t="str">
        <f t="shared" ref="Z2371:Z2434" si="340">MID(H2371,6,6)</f>
        <v>ge Car</v>
      </c>
      <c r="AA2371" s="9" t="str">
        <f t="shared" ref="AA2371:AA2434" si="341">MID(G2371,4,3)</f>
        <v>ppe</v>
      </c>
    </row>
    <row r="2372" spans="1:27" x14ac:dyDescent="0.25">
      <c r="A2372">
        <v>10340</v>
      </c>
      <c r="B2372">
        <v>40</v>
      </c>
      <c r="C2372">
        <v>50.62</v>
      </c>
      <c r="D2372">
        <v>4</v>
      </c>
      <c r="E2372" s="1">
        <v>41464.036111111112</v>
      </c>
      <c r="F2372" s="1">
        <v>41466.335034722222</v>
      </c>
      <c r="G2372" t="s">
        <v>16</v>
      </c>
      <c r="H2372" t="s">
        <v>289</v>
      </c>
      <c r="I2372" t="s">
        <v>196</v>
      </c>
      <c r="K2372">
        <v>8022</v>
      </c>
      <c r="L2372" t="s">
        <v>104</v>
      </c>
      <c r="M2372" t="s">
        <v>27</v>
      </c>
      <c r="N2372" t="s">
        <v>197</v>
      </c>
      <c r="O2372" t="s">
        <v>198</v>
      </c>
      <c r="P2372" s="14" t="str">
        <f t="shared" si="333"/>
        <v>Eduardo Saavedra</v>
      </c>
      <c r="Q2372" s="14" t="str">
        <f t="shared" si="334"/>
        <v>Eduardo Saavedra</v>
      </c>
      <c r="R2372" t="s">
        <v>24</v>
      </c>
      <c r="S2372" s="7">
        <f t="shared" si="335"/>
        <v>5</v>
      </c>
      <c r="T2372" s="7" t="str">
        <f t="shared" si="336"/>
        <v>Small</v>
      </c>
      <c r="U2372" s="7" t="str">
        <f t="shared" si="337"/>
        <v>SMALL</v>
      </c>
      <c r="V2372" s="7" t="str">
        <f t="shared" si="338"/>
        <v>small</v>
      </c>
      <c r="W2372" s="7" t="str">
        <f t="shared" si="339"/>
        <v>Small</v>
      </c>
      <c r="X2372" s="9" t="str">
        <f>LEFT(A2372,2)</f>
        <v>10</v>
      </c>
      <c r="Y2372" s="9" t="str">
        <f>RIGHT(A2372,3)</f>
        <v>340</v>
      </c>
      <c r="Z2372" s="9" t="str">
        <f t="shared" si="340"/>
        <v>ge Car</v>
      </c>
      <c r="AA2372" s="9" t="str">
        <f t="shared" si="341"/>
        <v>ppe</v>
      </c>
    </row>
    <row r="2373" spans="1:27" x14ac:dyDescent="0.25">
      <c r="A2373">
        <v>10353</v>
      </c>
      <c r="B2373">
        <v>40</v>
      </c>
      <c r="C2373">
        <v>82.21</v>
      </c>
      <c r="D2373">
        <v>8</v>
      </c>
      <c r="E2373" s="1">
        <v>42490.011805555558</v>
      </c>
      <c r="F2373" s="1">
        <v>42490.51258101852</v>
      </c>
      <c r="G2373" t="s">
        <v>16</v>
      </c>
      <c r="H2373" t="s">
        <v>289</v>
      </c>
      <c r="I2373" t="s">
        <v>274</v>
      </c>
      <c r="J2373" t="s">
        <v>66</v>
      </c>
      <c r="K2373">
        <v>97561</v>
      </c>
      <c r="L2373" t="s">
        <v>20</v>
      </c>
      <c r="M2373" t="s">
        <v>21</v>
      </c>
      <c r="N2373" t="s">
        <v>297</v>
      </c>
      <c r="O2373" t="s">
        <v>298</v>
      </c>
      <c r="P2373" s="14" t="str">
        <f t="shared" si="333"/>
        <v>Dan Lewis</v>
      </c>
      <c r="Q2373" s="14" t="str">
        <f t="shared" si="334"/>
        <v>Dan Lewis</v>
      </c>
      <c r="R2373" t="s">
        <v>33</v>
      </c>
      <c r="S2373" s="7">
        <f t="shared" si="335"/>
        <v>6</v>
      </c>
      <c r="T2373" s="7" t="str">
        <f t="shared" si="336"/>
        <v>Medium</v>
      </c>
      <c r="U2373" s="7" t="str">
        <f t="shared" si="337"/>
        <v>MEDIUM</v>
      </c>
      <c r="V2373" s="7" t="str">
        <f t="shared" si="338"/>
        <v>medium</v>
      </c>
      <c r="W2373" s="7" t="str">
        <f t="shared" si="339"/>
        <v>Medium</v>
      </c>
      <c r="X2373" s="9" t="str">
        <f>LEFT(A2373,2)</f>
        <v>10</v>
      </c>
      <c r="Y2373" s="9" t="str">
        <f>RIGHT(A2373,3)</f>
        <v>353</v>
      </c>
      <c r="Z2373" s="9" t="str">
        <f t="shared" si="340"/>
        <v>ge Car</v>
      </c>
      <c r="AA2373" s="9" t="str">
        <f t="shared" si="341"/>
        <v>ppe</v>
      </c>
    </row>
    <row r="2374" spans="1:27" x14ac:dyDescent="0.25">
      <c r="A2374">
        <v>10361</v>
      </c>
      <c r="B2374">
        <v>33</v>
      </c>
      <c r="C2374">
        <v>82.59</v>
      </c>
      <c r="D2374">
        <v>3</v>
      </c>
      <c r="E2374" s="1">
        <v>41379.081944444442</v>
      </c>
      <c r="F2374" s="1">
        <v>41379.312442129631</v>
      </c>
      <c r="G2374" t="s">
        <v>16</v>
      </c>
      <c r="H2374" t="s">
        <v>289</v>
      </c>
      <c r="I2374" t="s">
        <v>90</v>
      </c>
      <c r="J2374" t="s">
        <v>91</v>
      </c>
      <c r="K2374">
        <v>2067</v>
      </c>
      <c r="L2374" t="s">
        <v>56</v>
      </c>
      <c r="M2374" t="s">
        <v>57</v>
      </c>
      <c r="N2374" t="s">
        <v>92</v>
      </c>
      <c r="O2374" t="s">
        <v>93</v>
      </c>
      <c r="P2374" s="14" t="str">
        <f t="shared" si="333"/>
        <v>Adrian Huxley</v>
      </c>
      <c r="Q2374" s="14" t="str">
        <f t="shared" si="334"/>
        <v>Adrian Huxley</v>
      </c>
      <c r="R2374" t="s">
        <v>24</v>
      </c>
      <c r="S2374" s="7">
        <f t="shared" si="335"/>
        <v>5</v>
      </c>
      <c r="T2374" s="7" t="str">
        <f t="shared" si="336"/>
        <v>Small</v>
      </c>
      <c r="U2374" s="7" t="str">
        <f t="shared" si="337"/>
        <v>SMALL</v>
      </c>
      <c r="V2374" s="7" t="str">
        <f t="shared" si="338"/>
        <v>small</v>
      </c>
      <c r="W2374" s="7" t="str">
        <f t="shared" si="339"/>
        <v>Small</v>
      </c>
      <c r="X2374" s="9" t="str">
        <f>LEFT(A2374,2)</f>
        <v>10</v>
      </c>
      <c r="Y2374" s="9" t="str">
        <f>RIGHT(A2374,3)</f>
        <v>361</v>
      </c>
      <c r="Z2374" s="9" t="str">
        <f t="shared" si="340"/>
        <v>ge Car</v>
      </c>
      <c r="AA2374" s="9" t="str">
        <f t="shared" si="341"/>
        <v>ppe</v>
      </c>
    </row>
    <row r="2375" spans="1:27" x14ac:dyDescent="0.25">
      <c r="A2375">
        <v>10375</v>
      </c>
      <c r="B2375">
        <v>49</v>
      </c>
      <c r="C2375">
        <v>65.8</v>
      </c>
      <c r="D2375">
        <v>5</v>
      </c>
      <c r="E2375" s="1">
        <v>41625.980555555558</v>
      </c>
      <c r="F2375" s="1">
        <v>41627.624189814815</v>
      </c>
      <c r="G2375" t="s">
        <v>16</v>
      </c>
      <c r="H2375" t="s">
        <v>289</v>
      </c>
      <c r="I2375" t="s">
        <v>68</v>
      </c>
      <c r="K2375">
        <v>44000</v>
      </c>
      <c r="L2375" t="s">
        <v>26</v>
      </c>
      <c r="M2375" t="s">
        <v>27</v>
      </c>
      <c r="N2375" t="s">
        <v>69</v>
      </c>
      <c r="O2375" t="s">
        <v>70</v>
      </c>
      <c r="P2375" s="14" t="str">
        <f t="shared" si="333"/>
        <v>Janine Labrune</v>
      </c>
      <c r="Q2375" s="14" t="str">
        <f t="shared" si="334"/>
        <v>Janine Labrune</v>
      </c>
      <c r="R2375" t="s">
        <v>33</v>
      </c>
      <c r="S2375" s="7">
        <f t="shared" si="335"/>
        <v>6</v>
      </c>
      <c r="T2375" s="7" t="str">
        <f t="shared" si="336"/>
        <v>Medium</v>
      </c>
      <c r="U2375" s="7" t="str">
        <f t="shared" si="337"/>
        <v>MEDIUM</v>
      </c>
      <c r="V2375" s="7" t="str">
        <f t="shared" si="338"/>
        <v>medium</v>
      </c>
      <c r="W2375" s="7" t="str">
        <f t="shared" si="339"/>
        <v>Medium</v>
      </c>
      <c r="X2375" s="9" t="str">
        <f>LEFT(A2375,2)</f>
        <v>10</v>
      </c>
      <c r="Y2375" s="9" t="str">
        <f>RIGHT(A2375,3)</f>
        <v>375</v>
      </c>
      <c r="Z2375" s="9" t="str">
        <f t="shared" si="340"/>
        <v>ge Car</v>
      </c>
      <c r="AA2375" s="9" t="str">
        <f t="shared" si="341"/>
        <v>ppe</v>
      </c>
    </row>
    <row r="2376" spans="1:27" x14ac:dyDescent="0.25">
      <c r="A2376">
        <v>10388</v>
      </c>
      <c r="B2376">
        <v>27</v>
      </c>
      <c r="C2376">
        <v>100</v>
      </c>
      <c r="D2376">
        <v>1</v>
      </c>
      <c r="E2376" s="1">
        <v>41887.064583333333</v>
      </c>
      <c r="F2376" s="1">
        <v>41888.933541666665</v>
      </c>
      <c r="G2376" t="s">
        <v>16</v>
      </c>
      <c r="H2376" t="s">
        <v>289</v>
      </c>
      <c r="I2376" t="s">
        <v>94</v>
      </c>
      <c r="J2376" t="s">
        <v>72</v>
      </c>
      <c r="K2376">
        <v>50553</v>
      </c>
      <c r="L2376" t="s">
        <v>20</v>
      </c>
      <c r="M2376" t="s">
        <v>21</v>
      </c>
      <c r="N2376" t="s">
        <v>95</v>
      </c>
      <c r="O2376" t="s">
        <v>96</v>
      </c>
      <c r="P2376" s="14" t="str">
        <f t="shared" si="333"/>
        <v>Violeta Benitez</v>
      </c>
      <c r="Q2376" s="14" t="str">
        <f t="shared" si="334"/>
        <v>Violeta Benitez</v>
      </c>
      <c r="R2376" t="s">
        <v>33</v>
      </c>
      <c r="S2376" s="7">
        <f t="shared" si="335"/>
        <v>6</v>
      </c>
      <c r="T2376" s="7" t="str">
        <f t="shared" si="336"/>
        <v>Medium</v>
      </c>
      <c r="U2376" s="7" t="str">
        <f t="shared" si="337"/>
        <v>MEDIUM</v>
      </c>
      <c r="V2376" s="7" t="str">
        <f t="shared" si="338"/>
        <v>medium</v>
      </c>
      <c r="W2376" s="7" t="str">
        <f t="shared" si="339"/>
        <v>Medium</v>
      </c>
      <c r="X2376" s="9" t="str">
        <f>LEFT(A2376,2)</f>
        <v>10</v>
      </c>
      <c r="Y2376" s="9" t="str">
        <f>RIGHT(A2376,3)</f>
        <v>388</v>
      </c>
      <c r="Z2376" s="9" t="str">
        <f t="shared" si="340"/>
        <v>ge Car</v>
      </c>
      <c r="AA2376" s="9" t="str">
        <f t="shared" si="341"/>
        <v>ppe</v>
      </c>
    </row>
    <row r="2377" spans="1:27" x14ac:dyDescent="0.25">
      <c r="A2377">
        <v>10398</v>
      </c>
      <c r="B2377">
        <v>49</v>
      </c>
      <c r="C2377">
        <v>36.659999999999997</v>
      </c>
      <c r="D2377">
        <v>5</v>
      </c>
      <c r="E2377" s="1">
        <v>41679.041666666664</v>
      </c>
      <c r="F2377" s="1">
        <v>41680.843680555554</v>
      </c>
      <c r="G2377" t="s">
        <v>16</v>
      </c>
      <c r="H2377" t="s">
        <v>289</v>
      </c>
      <c r="I2377" t="s">
        <v>25</v>
      </c>
      <c r="K2377">
        <v>51100</v>
      </c>
      <c r="L2377" t="s">
        <v>26</v>
      </c>
      <c r="M2377" t="s">
        <v>27</v>
      </c>
      <c r="N2377" t="s">
        <v>28</v>
      </c>
      <c r="O2377" t="s">
        <v>29</v>
      </c>
      <c r="P2377" s="14" t="str">
        <f t="shared" si="333"/>
        <v>Paul Henriot</v>
      </c>
      <c r="Q2377" s="14" t="str">
        <f t="shared" si="334"/>
        <v>Paul Henriot</v>
      </c>
      <c r="R2377" t="s">
        <v>24</v>
      </c>
      <c r="S2377" s="7">
        <f t="shared" si="335"/>
        <v>5</v>
      </c>
      <c r="T2377" s="7" t="str">
        <f t="shared" si="336"/>
        <v>Small</v>
      </c>
      <c r="U2377" s="7" t="str">
        <f t="shared" si="337"/>
        <v>SMALL</v>
      </c>
      <c r="V2377" s="7" t="str">
        <f t="shared" si="338"/>
        <v>small</v>
      </c>
      <c r="W2377" s="7" t="str">
        <f t="shared" si="339"/>
        <v>Small</v>
      </c>
      <c r="X2377" s="9" t="str">
        <f>LEFT(A2377,2)</f>
        <v>10</v>
      </c>
      <c r="Y2377" s="9" t="str">
        <f>RIGHT(A2377,3)</f>
        <v>398</v>
      </c>
      <c r="Z2377" s="9" t="str">
        <f t="shared" si="340"/>
        <v>ge Car</v>
      </c>
      <c r="AA2377" s="9" t="str">
        <f t="shared" si="341"/>
        <v>ppe</v>
      </c>
    </row>
    <row r="2378" spans="1:27" x14ac:dyDescent="0.25">
      <c r="A2378">
        <v>10401</v>
      </c>
      <c r="B2378">
        <v>56</v>
      </c>
      <c r="C2378">
        <v>35.35</v>
      </c>
      <c r="D2378">
        <v>7</v>
      </c>
      <c r="E2378" s="1">
        <v>42545.001388888886</v>
      </c>
      <c r="F2378" s="1">
        <v>42547.946608796294</v>
      </c>
      <c r="G2378" t="s">
        <v>222</v>
      </c>
      <c r="H2378" t="s">
        <v>289</v>
      </c>
      <c r="I2378" t="s">
        <v>62</v>
      </c>
      <c r="J2378" t="s">
        <v>63</v>
      </c>
      <c r="K2378">
        <v>94019</v>
      </c>
      <c r="L2378" t="s">
        <v>20</v>
      </c>
      <c r="M2378" t="s">
        <v>21</v>
      </c>
      <c r="N2378" t="s">
        <v>39</v>
      </c>
      <c r="O2378" t="s">
        <v>64</v>
      </c>
      <c r="P2378" s="14" t="str">
        <f t="shared" si="333"/>
        <v>William Brown</v>
      </c>
      <c r="Q2378" s="14" t="str">
        <f t="shared" si="334"/>
        <v>William Brown</v>
      </c>
      <c r="R2378" t="s">
        <v>24</v>
      </c>
      <c r="S2378" s="7">
        <f t="shared" si="335"/>
        <v>5</v>
      </c>
      <c r="T2378" s="7" t="str">
        <f t="shared" si="336"/>
        <v>Small</v>
      </c>
      <c r="U2378" s="7" t="str">
        <f t="shared" si="337"/>
        <v>SMALL</v>
      </c>
      <c r="V2378" s="7" t="str">
        <f t="shared" si="338"/>
        <v>small</v>
      </c>
      <c r="W2378" s="7" t="str">
        <f t="shared" si="339"/>
        <v>Small</v>
      </c>
      <c r="X2378" s="9" t="str">
        <f>LEFT(A2378,2)</f>
        <v>10</v>
      </c>
      <c r="Y2378" s="9" t="str">
        <f>RIGHT(A2378,3)</f>
        <v>401</v>
      </c>
      <c r="Z2378" s="9" t="str">
        <f t="shared" si="340"/>
        <v>ge Car</v>
      </c>
      <c r="AA2378" s="9" t="str">
        <f t="shared" si="341"/>
        <v>Hol</v>
      </c>
    </row>
    <row r="2379" spans="1:27" x14ac:dyDescent="0.25">
      <c r="A2379">
        <v>10416</v>
      </c>
      <c r="B2379">
        <v>37</v>
      </c>
      <c r="C2379">
        <v>51.93</v>
      </c>
      <c r="D2379">
        <v>8</v>
      </c>
      <c r="E2379" s="1">
        <v>41799.052777777775</v>
      </c>
      <c r="F2379" s="1">
        <v>41799.970914351848</v>
      </c>
      <c r="G2379" t="s">
        <v>16</v>
      </c>
      <c r="H2379" t="s">
        <v>289</v>
      </c>
      <c r="I2379" t="s">
        <v>247</v>
      </c>
      <c r="K2379">
        <v>42100</v>
      </c>
      <c r="L2379" t="s">
        <v>148</v>
      </c>
      <c r="M2379" t="s">
        <v>27</v>
      </c>
      <c r="N2379" t="s">
        <v>248</v>
      </c>
      <c r="O2379" t="s">
        <v>249</v>
      </c>
      <c r="P2379" s="14" t="str">
        <f t="shared" si="333"/>
        <v>Maurizio Moroni</v>
      </c>
      <c r="Q2379" s="14" t="str">
        <f t="shared" si="334"/>
        <v>Maurizio Moroni</v>
      </c>
      <c r="R2379" t="s">
        <v>24</v>
      </c>
      <c r="S2379" s="7">
        <f t="shared" si="335"/>
        <v>5</v>
      </c>
      <c r="T2379" s="7" t="str">
        <f t="shared" si="336"/>
        <v>Small</v>
      </c>
      <c r="U2379" s="7" t="str">
        <f t="shared" si="337"/>
        <v>SMALL</v>
      </c>
      <c r="V2379" s="7" t="str">
        <f t="shared" si="338"/>
        <v>small</v>
      </c>
      <c r="W2379" s="7" t="str">
        <f t="shared" si="339"/>
        <v>Small</v>
      </c>
      <c r="X2379" s="9" t="str">
        <f>LEFT(A2379,2)</f>
        <v>10</v>
      </c>
      <c r="Y2379" s="9" t="str">
        <f>RIGHT(A2379,3)</f>
        <v>416</v>
      </c>
      <c r="Z2379" s="9" t="str">
        <f t="shared" si="340"/>
        <v>ge Car</v>
      </c>
      <c r="AA2379" s="9" t="str">
        <f t="shared" si="341"/>
        <v>ppe</v>
      </c>
    </row>
    <row r="2380" spans="1:27" x14ac:dyDescent="0.25">
      <c r="A2380">
        <v>10104</v>
      </c>
      <c r="B2380">
        <v>33</v>
      </c>
      <c r="C2380">
        <v>100</v>
      </c>
      <c r="D2380">
        <v>7</v>
      </c>
      <c r="E2380" s="1">
        <v>41634.047222222223</v>
      </c>
      <c r="F2380" s="1">
        <v>41635.352094907408</v>
      </c>
      <c r="G2380" t="s">
        <v>16</v>
      </c>
      <c r="H2380" t="s">
        <v>271</v>
      </c>
      <c r="I2380" t="s">
        <v>103</v>
      </c>
      <c r="K2380">
        <v>28034</v>
      </c>
      <c r="L2380" t="s">
        <v>104</v>
      </c>
      <c r="M2380" t="s">
        <v>27</v>
      </c>
      <c r="N2380" t="s">
        <v>105</v>
      </c>
      <c r="O2380" t="s">
        <v>106</v>
      </c>
      <c r="P2380" s="14" t="str">
        <f t="shared" si="333"/>
        <v>Diego Freyre</v>
      </c>
      <c r="Q2380" s="14" t="str">
        <f t="shared" si="334"/>
        <v>Diego Freyre</v>
      </c>
      <c r="R2380" t="s">
        <v>33</v>
      </c>
      <c r="S2380" s="7">
        <f t="shared" si="335"/>
        <v>6</v>
      </c>
      <c r="T2380" s="7" t="str">
        <f t="shared" si="336"/>
        <v>Medium</v>
      </c>
      <c r="U2380" s="7" t="str">
        <f t="shared" si="337"/>
        <v>MEDIUM</v>
      </c>
      <c r="V2380" s="7" t="str">
        <f t="shared" si="338"/>
        <v>medium</v>
      </c>
      <c r="W2380" s="7" t="str">
        <f t="shared" si="339"/>
        <v>Medium</v>
      </c>
      <c r="X2380" s="9" t="str">
        <f>LEFT(A2380,2)</f>
        <v>10</v>
      </c>
      <c r="Y2380" s="9" t="str">
        <f>RIGHT(A2380,3)</f>
        <v>104</v>
      </c>
      <c r="Z2380" s="9" t="str">
        <f t="shared" si="340"/>
        <v xml:space="preserve">s and </v>
      </c>
      <c r="AA2380" s="9" t="str">
        <f t="shared" si="341"/>
        <v>ppe</v>
      </c>
    </row>
    <row r="2381" spans="1:27" x14ac:dyDescent="0.25">
      <c r="A2381">
        <v>10115</v>
      </c>
      <c r="B2381">
        <v>27</v>
      </c>
      <c r="C2381">
        <v>100</v>
      </c>
      <c r="D2381">
        <v>3</v>
      </c>
      <c r="E2381" s="1">
        <v>41889.990972222222</v>
      </c>
      <c r="F2381" s="1">
        <v>41890.303124999999</v>
      </c>
      <c r="G2381" t="s">
        <v>16</v>
      </c>
      <c r="H2381" t="s">
        <v>271</v>
      </c>
      <c r="I2381" t="s">
        <v>18</v>
      </c>
      <c r="J2381" t="s">
        <v>19</v>
      </c>
      <c r="K2381">
        <v>10022</v>
      </c>
      <c r="L2381" t="s">
        <v>20</v>
      </c>
      <c r="M2381" t="s">
        <v>21</v>
      </c>
      <c r="N2381" t="s">
        <v>73</v>
      </c>
      <c r="O2381" t="s">
        <v>119</v>
      </c>
      <c r="P2381" s="14" t="str">
        <f t="shared" si="333"/>
        <v>Maria Hernandez</v>
      </c>
      <c r="Q2381" s="14" t="str">
        <f t="shared" si="334"/>
        <v>Maria Hernandez</v>
      </c>
      <c r="R2381" t="s">
        <v>24</v>
      </c>
      <c r="S2381" s="7">
        <f t="shared" si="335"/>
        <v>5</v>
      </c>
      <c r="T2381" s="7" t="str">
        <f t="shared" si="336"/>
        <v>Small</v>
      </c>
      <c r="U2381" s="7" t="str">
        <f t="shared" si="337"/>
        <v>SMALL</v>
      </c>
      <c r="V2381" s="7" t="str">
        <f t="shared" si="338"/>
        <v>small</v>
      </c>
      <c r="W2381" s="7" t="str">
        <f t="shared" si="339"/>
        <v>Small</v>
      </c>
      <c r="X2381" s="9" t="str">
        <f>LEFT(A2381,2)</f>
        <v>10</v>
      </c>
      <c r="Y2381" s="9" t="str">
        <f>RIGHT(A2381,3)</f>
        <v>115</v>
      </c>
      <c r="Z2381" s="9" t="str">
        <f t="shared" si="340"/>
        <v xml:space="preserve">s and </v>
      </c>
      <c r="AA2381" s="9" t="str">
        <f t="shared" si="341"/>
        <v>ppe</v>
      </c>
    </row>
    <row r="2382" spans="1:27" x14ac:dyDescent="0.25">
      <c r="A2382">
        <v>10127</v>
      </c>
      <c r="B2382">
        <v>46</v>
      </c>
      <c r="C2382">
        <v>100</v>
      </c>
      <c r="D2382">
        <v>9</v>
      </c>
      <c r="E2382" s="1">
        <v>42238.988194444442</v>
      </c>
      <c r="F2382" s="1">
        <v>42240.317777777775</v>
      </c>
      <c r="G2382" t="s">
        <v>16</v>
      </c>
      <c r="H2382" t="s">
        <v>271</v>
      </c>
      <c r="I2382" t="s">
        <v>18</v>
      </c>
      <c r="J2382" t="s">
        <v>19</v>
      </c>
      <c r="K2382">
        <v>10022</v>
      </c>
      <c r="L2382" t="s">
        <v>20</v>
      </c>
      <c r="M2382" t="s">
        <v>21</v>
      </c>
      <c r="N2382" t="s">
        <v>36</v>
      </c>
      <c r="O2382" t="s">
        <v>258</v>
      </c>
      <c r="P2382" s="14" t="str">
        <f t="shared" si="333"/>
        <v>Jeff Young</v>
      </c>
      <c r="Q2382" s="14" t="str">
        <f t="shared" si="334"/>
        <v>Jeff Young</v>
      </c>
      <c r="R2382" t="s">
        <v>33</v>
      </c>
      <c r="S2382" s="7">
        <f t="shared" si="335"/>
        <v>6</v>
      </c>
      <c r="T2382" s="7" t="str">
        <f t="shared" si="336"/>
        <v>Medium</v>
      </c>
      <c r="U2382" s="7" t="str">
        <f t="shared" si="337"/>
        <v>MEDIUM</v>
      </c>
      <c r="V2382" s="7" t="str">
        <f t="shared" si="338"/>
        <v>medium</v>
      </c>
      <c r="W2382" s="7" t="str">
        <f t="shared" si="339"/>
        <v>Medium</v>
      </c>
      <c r="X2382" s="9" t="str">
        <f>LEFT(A2382,2)</f>
        <v>10</v>
      </c>
      <c r="Y2382" s="9" t="str">
        <f>RIGHT(A2382,3)</f>
        <v>127</v>
      </c>
      <c r="Z2382" s="9" t="str">
        <f t="shared" si="340"/>
        <v xml:space="preserve">s and </v>
      </c>
      <c r="AA2382" s="9" t="str">
        <f t="shared" si="341"/>
        <v>ppe</v>
      </c>
    </row>
    <row r="2383" spans="1:27" x14ac:dyDescent="0.25">
      <c r="A2383">
        <v>10141</v>
      </c>
      <c r="B2383">
        <v>44</v>
      </c>
      <c r="C2383">
        <v>100</v>
      </c>
      <c r="D2383">
        <v>3</v>
      </c>
      <c r="E2383" s="1">
        <v>41609.056250000001</v>
      </c>
      <c r="F2383" s="1">
        <v>41610.867430555554</v>
      </c>
      <c r="G2383" t="s">
        <v>16</v>
      </c>
      <c r="H2383" t="s">
        <v>271</v>
      </c>
      <c r="I2383" t="s">
        <v>254</v>
      </c>
      <c r="K2383" t="s">
        <v>255</v>
      </c>
      <c r="L2383" t="s">
        <v>76</v>
      </c>
      <c r="M2383" t="s">
        <v>27</v>
      </c>
      <c r="N2383" t="s">
        <v>256</v>
      </c>
      <c r="O2383" t="s">
        <v>257</v>
      </c>
      <c r="P2383" s="14" t="str">
        <f t="shared" si="333"/>
        <v>Kalle Suominen</v>
      </c>
      <c r="Q2383" s="14" t="str">
        <f t="shared" si="334"/>
        <v>Kalle Suominen</v>
      </c>
      <c r="R2383" t="s">
        <v>33</v>
      </c>
      <c r="S2383" s="7">
        <f t="shared" si="335"/>
        <v>6</v>
      </c>
      <c r="T2383" s="7" t="str">
        <f t="shared" si="336"/>
        <v>Medium</v>
      </c>
      <c r="U2383" s="7" t="str">
        <f t="shared" si="337"/>
        <v>MEDIUM</v>
      </c>
      <c r="V2383" s="7" t="str">
        <f t="shared" si="338"/>
        <v>medium</v>
      </c>
      <c r="W2383" s="7" t="str">
        <f t="shared" si="339"/>
        <v>Medium</v>
      </c>
      <c r="X2383" s="9" t="str">
        <f>LEFT(A2383,2)</f>
        <v>10</v>
      </c>
      <c r="Y2383" s="9" t="str">
        <f>RIGHT(A2383,3)</f>
        <v>141</v>
      </c>
      <c r="Z2383" s="9" t="str">
        <f t="shared" si="340"/>
        <v xml:space="preserve">s and </v>
      </c>
      <c r="AA2383" s="9" t="str">
        <f t="shared" si="341"/>
        <v>ppe</v>
      </c>
    </row>
    <row r="2384" spans="1:27" x14ac:dyDescent="0.25">
      <c r="A2384">
        <v>10151</v>
      </c>
      <c r="B2384">
        <v>26</v>
      </c>
      <c r="C2384">
        <v>100</v>
      </c>
      <c r="D2384">
        <v>1</v>
      </c>
      <c r="E2384" s="1">
        <v>41065.040277777778</v>
      </c>
      <c r="F2384" s="1">
        <v>41067.020370370374</v>
      </c>
      <c r="G2384" t="s">
        <v>16</v>
      </c>
      <c r="H2384" t="s">
        <v>271</v>
      </c>
      <c r="I2384" t="s">
        <v>217</v>
      </c>
      <c r="K2384">
        <v>90110</v>
      </c>
      <c r="L2384" t="s">
        <v>76</v>
      </c>
      <c r="M2384" t="s">
        <v>27</v>
      </c>
      <c r="N2384" t="s">
        <v>218</v>
      </c>
      <c r="O2384" t="s">
        <v>219</v>
      </c>
      <c r="P2384" s="14" t="str">
        <f t="shared" si="333"/>
        <v>Pirkko Koskitalo</v>
      </c>
      <c r="Q2384" s="14" t="str">
        <f t="shared" si="334"/>
        <v>Pirkko Koskitalo</v>
      </c>
      <c r="R2384" t="s">
        <v>33</v>
      </c>
      <c r="S2384" s="7">
        <f t="shared" si="335"/>
        <v>6</v>
      </c>
      <c r="T2384" s="7" t="str">
        <f t="shared" si="336"/>
        <v>Medium</v>
      </c>
      <c r="U2384" s="7" t="str">
        <f t="shared" si="337"/>
        <v>MEDIUM</v>
      </c>
      <c r="V2384" s="7" t="str">
        <f t="shared" si="338"/>
        <v>medium</v>
      </c>
      <c r="W2384" s="7" t="str">
        <f t="shared" si="339"/>
        <v>Medium</v>
      </c>
      <c r="X2384" s="9" t="str">
        <f>LEFT(A2384,2)</f>
        <v>10</v>
      </c>
      <c r="Y2384" s="9" t="str">
        <f>RIGHT(A2384,3)</f>
        <v>151</v>
      </c>
      <c r="Z2384" s="9" t="str">
        <f t="shared" si="340"/>
        <v xml:space="preserve">s and </v>
      </c>
      <c r="AA2384" s="9" t="str">
        <f t="shared" si="341"/>
        <v>ppe</v>
      </c>
    </row>
    <row r="2385" spans="1:27" x14ac:dyDescent="0.25">
      <c r="A2385">
        <v>10165</v>
      </c>
      <c r="B2385">
        <v>48</v>
      </c>
      <c r="C2385">
        <v>94.92</v>
      </c>
      <c r="D2385">
        <v>10</v>
      </c>
      <c r="E2385" s="1">
        <v>42809.993750000001</v>
      </c>
      <c r="F2385" s="1">
        <v>42811.640856481485</v>
      </c>
      <c r="G2385" t="s">
        <v>16</v>
      </c>
      <c r="H2385" t="s">
        <v>271</v>
      </c>
      <c r="I2385" t="s">
        <v>115</v>
      </c>
      <c r="K2385">
        <v>79903</v>
      </c>
      <c r="L2385" t="s">
        <v>115</v>
      </c>
      <c r="M2385" t="s">
        <v>116</v>
      </c>
      <c r="N2385" t="s">
        <v>117</v>
      </c>
      <c r="O2385" t="s">
        <v>118</v>
      </c>
      <c r="P2385" s="14" t="str">
        <f t="shared" si="333"/>
        <v>Eric Natividad</v>
      </c>
      <c r="Q2385" s="14" t="str">
        <f t="shared" si="334"/>
        <v>Eric Natividad</v>
      </c>
      <c r="R2385" t="s">
        <v>33</v>
      </c>
      <c r="S2385" s="7">
        <f t="shared" si="335"/>
        <v>6</v>
      </c>
      <c r="T2385" s="7" t="str">
        <f t="shared" si="336"/>
        <v>Medium</v>
      </c>
      <c r="U2385" s="7" t="str">
        <f t="shared" si="337"/>
        <v>MEDIUM</v>
      </c>
      <c r="V2385" s="7" t="str">
        <f t="shared" si="338"/>
        <v>medium</v>
      </c>
      <c r="W2385" s="7" t="str">
        <f t="shared" si="339"/>
        <v>Medium</v>
      </c>
      <c r="X2385" s="9" t="str">
        <f>LEFT(A2385,2)</f>
        <v>10</v>
      </c>
      <c r="Y2385" s="9" t="str">
        <f>RIGHT(A2385,3)</f>
        <v>165</v>
      </c>
      <c r="Z2385" s="9" t="str">
        <f t="shared" si="340"/>
        <v xml:space="preserve">s and </v>
      </c>
      <c r="AA2385" s="9" t="str">
        <f t="shared" si="341"/>
        <v>ppe</v>
      </c>
    </row>
    <row r="2386" spans="1:27" x14ac:dyDescent="0.25">
      <c r="A2386">
        <v>10176</v>
      </c>
      <c r="B2386">
        <v>23</v>
      </c>
      <c r="C2386">
        <v>100</v>
      </c>
      <c r="D2386">
        <v>9</v>
      </c>
      <c r="E2386" s="1">
        <v>42193.998611111114</v>
      </c>
      <c r="F2386" s="1">
        <v>42195.176863425928</v>
      </c>
      <c r="G2386" t="s">
        <v>16</v>
      </c>
      <c r="H2386" t="s">
        <v>271</v>
      </c>
      <c r="I2386" t="s">
        <v>247</v>
      </c>
      <c r="K2386">
        <v>42100</v>
      </c>
      <c r="L2386" t="s">
        <v>148</v>
      </c>
      <c r="M2386" t="s">
        <v>27</v>
      </c>
      <c r="N2386" t="s">
        <v>248</v>
      </c>
      <c r="O2386" t="s">
        <v>249</v>
      </c>
      <c r="P2386" s="14" t="str">
        <f t="shared" si="333"/>
        <v>Maurizio Moroni</v>
      </c>
      <c r="Q2386" s="14" t="str">
        <f t="shared" si="334"/>
        <v>Maurizio Moroni</v>
      </c>
      <c r="R2386" t="s">
        <v>33</v>
      </c>
      <c r="S2386" s="7">
        <f t="shared" si="335"/>
        <v>6</v>
      </c>
      <c r="T2386" s="7" t="str">
        <f t="shared" si="336"/>
        <v>Medium</v>
      </c>
      <c r="U2386" s="7" t="str">
        <f t="shared" si="337"/>
        <v>MEDIUM</v>
      </c>
      <c r="V2386" s="7" t="str">
        <f t="shared" si="338"/>
        <v>medium</v>
      </c>
      <c r="W2386" s="7" t="str">
        <f t="shared" si="339"/>
        <v>Medium</v>
      </c>
      <c r="X2386" s="9" t="str">
        <f>LEFT(A2386,2)</f>
        <v>10</v>
      </c>
      <c r="Y2386" s="9" t="str">
        <f>RIGHT(A2386,3)</f>
        <v>176</v>
      </c>
      <c r="Z2386" s="9" t="str">
        <f t="shared" si="340"/>
        <v xml:space="preserve">s and </v>
      </c>
      <c r="AA2386" s="9" t="str">
        <f t="shared" si="341"/>
        <v>ppe</v>
      </c>
    </row>
    <row r="2387" spans="1:27" x14ac:dyDescent="0.25">
      <c r="A2387">
        <v>10184</v>
      </c>
      <c r="B2387">
        <v>45</v>
      </c>
      <c r="C2387">
        <v>100</v>
      </c>
      <c r="D2387">
        <v>4</v>
      </c>
      <c r="E2387" s="1">
        <v>41664.061805555553</v>
      </c>
      <c r="F2387" s="1">
        <v>41664.220636574071</v>
      </c>
      <c r="G2387" t="s">
        <v>16</v>
      </c>
      <c r="H2387" t="s">
        <v>271</v>
      </c>
      <c r="I2387" t="s">
        <v>275</v>
      </c>
      <c r="K2387">
        <v>41101</v>
      </c>
      <c r="L2387" t="s">
        <v>104</v>
      </c>
      <c r="M2387" t="s">
        <v>27</v>
      </c>
      <c r="N2387" t="s">
        <v>276</v>
      </c>
      <c r="O2387" t="s">
        <v>277</v>
      </c>
      <c r="P2387" s="14" t="str">
        <f t="shared" si="333"/>
        <v>Jose Pedro Roel</v>
      </c>
      <c r="Q2387" s="14" t="str">
        <f t="shared" si="334"/>
        <v>Jose Pedro Roel</v>
      </c>
      <c r="R2387" t="s">
        <v>33</v>
      </c>
      <c r="S2387" s="7">
        <f t="shared" si="335"/>
        <v>6</v>
      </c>
      <c r="T2387" s="7" t="str">
        <f t="shared" si="336"/>
        <v>Medium</v>
      </c>
      <c r="U2387" s="7" t="str">
        <f t="shared" si="337"/>
        <v>MEDIUM</v>
      </c>
      <c r="V2387" s="7" t="str">
        <f t="shared" si="338"/>
        <v>medium</v>
      </c>
      <c r="W2387" s="7" t="str">
        <f t="shared" si="339"/>
        <v>Medium</v>
      </c>
      <c r="X2387" s="9" t="str">
        <f>LEFT(A2387,2)</f>
        <v>10</v>
      </c>
      <c r="Y2387" s="9" t="str">
        <f>RIGHT(A2387,3)</f>
        <v>184</v>
      </c>
      <c r="Z2387" s="9" t="str">
        <f t="shared" si="340"/>
        <v xml:space="preserve">s and </v>
      </c>
      <c r="AA2387" s="9" t="str">
        <f t="shared" si="341"/>
        <v>ppe</v>
      </c>
    </row>
    <row r="2388" spans="1:27" x14ac:dyDescent="0.25">
      <c r="A2388">
        <v>10195</v>
      </c>
      <c r="B2388">
        <v>49</v>
      </c>
      <c r="C2388">
        <v>100</v>
      </c>
      <c r="D2388">
        <v>4</v>
      </c>
      <c r="E2388" s="1">
        <v>41292.998611111114</v>
      </c>
      <c r="F2388" s="1">
        <v>41294.153032407405</v>
      </c>
      <c r="G2388" t="s">
        <v>16</v>
      </c>
      <c r="H2388" t="s">
        <v>271</v>
      </c>
      <c r="I2388" t="s">
        <v>179</v>
      </c>
      <c r="J2388" t="s">
        <v>19</v>
      </c>
      <c r="K2388">
        <v>24067</v>
      </c>
      <c r="L2388" t="s">
        <v>20</v>
      </c>
      <c r="M2388" t="s">
        <v>21</v>
      </c>
      <c r="N2388" t="s">
        <v>60</v>
      </c>
      <c r="O2388" t="s">
        <v>138</v>
      </c>
      <c r="P2388" s="14" t="str">
        <f t="shared" si="333"/>
        <v>Steve Frick</v>
      </c>
      <c r="Q2388" s="14" t="str">
        <f t="shared" si="334"/>
        <v>Steve Frick</v>
      </c>
      <c r="R2388" t="s">
        <v>33</v>
      </c>
      <c r="S2388" s="7">
        <f t="shared" si="335"/>
        <v>6</v>
      </c>
      <c r="T2388" s="7" t="str">
        <f t="shared" si="336"/>
        <v>Medium</v>
      </c>
      <c r="U2388" s="7" t="str">
        <f t="shared" si="337"/>
        <v>MEDIUM</v>
      </c>
      <c r="V2388" s="7" t="str">
        <f t="shared" si="338"/>
        <v>medium</v>
      </c>
      <c r="W2388" s="7" t="str">
        <f t="shared" si="339"/>
        <v>Medium</v>
      </c>
      <c r="X2388" s="9" t="str">
        <f>LEFT(A2388,2)</f>
        <v>10</v>
      </c>
      <c r="Y2388" s="9" t="str">
        <f>RIGHT(A2388,3)</f>
        <v>195</v>
      </c>
      <c r="Z2388" s="9" t="str">
        <f t="shared" si="340"/>
        <v xml:space="preserve">s and </v>
      </c>
      <c r="AA2388" s="9" t="str">
        <f t="shared" si="341"/>
        <v>ppe</v>
      </c>
    </row>
    <row r="2389" spans="1:27" x14ac:dyDescent="0.25">
      <c r="A2389">
        <v>10207</v>
      </c>
      <c r="B2389">
        <v>28</v>
      </c>
      <c r="C2389">
        <v>94.92</v>
      </c>
      <c r="D2389">
        <v>5</v>
      </c>
      <c r="E2389" s="1">
        <v>41567.045138888891</v>
      </c>
      <c r="F2389" s="1">
        <v>41568.567800925928</v>
      </c>
      <c r="G2389" t="s">
        <v>16</v>
      </c>
      <c r="H2389" t="s">
        <v>271</v>
      </c>
      <c r="I2389" t="s">
        <v>210</v>
      </c>
      <c r="J2389" t="s">
        <v>72</v>
      </c>
      <c r="K2389">
        <v>51003</v>
      </c>
      <c r="L2389" t="s">
        <v>20</v>
      </c>
      <c r="M2389" t="s">
        <v>21</v>
      </c>
      <c r="N2389" t="s">
        <v>229</v>
      </c>
      <c r="O2389" t="s">
        <v>158</v>
      </c>
      <c r="P2389" s="14" t="str">
        <f t="shared" si="333"/>
        <v>Valarie Franco</v>
      </c>
      <c r="Q2389" s="14" t="str">
        <f t="shared" si="334"/>
        <v>Valarie Franco</v>
      </c>
      <c r="R2389" t="s">
        <v>24</v>
      </c>
      <c r="S2389" s="7">
        <f t="shared" si="335"/>
        <v>5</v>
      </c>
      <c r="T2389" s="7" t="str">
        <f t="shared" si="336"/>
        <v>Small</v>
      </c>
      <c r="U2389" s="7" t="str">
        <f t="shared" si="337"/>
        <v>SMALL</v>
      </c>
      <c r="V2389" s="7" t="str">
        <f t="shared" si="338"/>
        <v>small</v>
      </c>
      <c r="W2389" s="7" t="str">
        <f t="shared" si="339"/>
        <v>Small</v>
      </c>
      <c r="X2389" s="9" t="str">
        <f>LEFT(A2389,2)</f>
        <v>10</v>
      </c>
      <c r="Y2389" s="9" t="str">
        <f>RIGHT(A2389,3)</f>
        <v>207</v>
      </c>
      <c r="Z2389" s="9" t="str">
        <f t="shared" si="340"/>
        <v xml:space="preserve">s and </v>
      </c>
      <c r="AA2389" s="9" t="str">
        <f t="shared" si="341"/>
        <v>ppe</v>
      </c>
    </row>
    <row r="2390" spans="1:27" x14ac:dyDescent="0.25">
      <c r="A2390">
        <v>10220</v>
      </c>
      <c r="B2390">
        <v>37</v>
      </c>
      <c r="C2390">
        <v>100</v>
      </c>
      <c r="D2390">
        <v>9</v>
      </c>
      <c r="E2390" s="1">
        <v>41942.938888888886</v>
      </c>
      <c r="F2390" s="1">
        <v>41945.112384259257</v>
      </c>
      <c r="G2390" t="s">
        <v>16</v>
      </c>
      <c r="H2390" t="s">
        <v>271</v>
      </c>
      <c r="I2390" t="s">
        <v>259</v>
      </c>
      <c r="K2390">
        <v>2</v>
      </c>
      <c r="L2390" t="s">
        <v>260</v>
      </c>
      <c r="M2390" t="s">
        <v>27</v>
      </c>
      <c r="N2390" t="s">
        <v>261</v>
      </c>
      <c r="O2390" t="s">
        <v>262</v>
      </c>
      <c r="P2390" s="14" t="str">
        <f t="shared" si="333"/>
        <v>Dean Cassidy</v>
      </c>
      <c r="Q2390" s="14" t="str">
        <f t="shared" si="334"/>
        <v>Dean Cassidy</v>
      </c>
      <c r="R2390" t="s">
        <v>33</v>
      </c>
      <c r="S2390" s="7">
        <f t="shared" si="335"/>
        <v>6</v>
      </c>
      <c r="T2390" s="7" t="str">
        <f t="shared" si="336"/>
        <v>Medium</v>
      </c>
      <c r="U2390" s="7" t="str">
        <f t="shared" si="337"/>
        <v>MEDIUM</v>
      </c>
      <c r="V2390" s="7" t="str">
        <f t="shared" si="338"/>
        <v>medium</v>
      </c>
      <c r="W2390" s="7" t="str">
        <f t="shared" si="339"/>
        <v>Medium</v>
      </c>
      <c r="X2390" s="9" t="str">
        <f>LEFT(A2390,2)</f>
        <v>10</v>
      </c>
      <c r="Y2390" s="9" t="str">
        <f>RIGHT(A2390,3)</f>
        <v>220</v>
      </c>
      <c r="Z2390" s="9" t="str">
        <f t="shared" si="340"/>
        <v xml:space="preserve">s and </v>
      </c>
      <c r="AA2390" s="9" t="str">
        <f t="shared" si="341"/>
        <v>ppe</v>
      </c>
    </row>
    <row r="2391" spans="1:27" x14ac:dyDescent="0.25">
      <c r="A2391">
        <v>10230</v>
      </c>
      <c r="B2391">
        <v>34</v>
      </c>
      <c r="C2391">
        <v>100</v>
      </c>
      <c r="D2391">
        <v>7</v>
      </c>
      <c r="E2391" s="1">
        <v>41438.037499999999</v>
      </c>
      <c r="F2391" s="1">
        <v>41439.877893518518</v>
      </c>
      <c r="G2391" t="s">
        <v>16</v>
      </c>
      <c r="H2391" t="s">
        <v>271</v>
      </c>
      <c r="I2391" t="s">
        <v>252</v>
      </c>
      <c r="K2391">
        <v>60528</v>
      </c>
      <c r="L2391" t="s">
        <v>241</v>
      </c>
      <c r="M2391" t="s">
        <v>27</v>
      </c>
      <c r="N2391" t="s">
        <v>253</v>
      </c>
      <c r="O2391" t="s">
        <v>228</v>
      </c>
      <c r="P2391" s="14" t="str">
        <f t="shared" si="333"/>
        <v>Roland Keitel</v>
      </c>
      <c r="Q2391" s="14" t="str">
        <f t="shared" si="334"/>
        <v>Roland Keitel</v>
      </c>
      <c r="R2391" t="s">
        <v>33</v>
      </c>
      <c r="S2391" s="7">
        <f t="shared" si="335"/>
        <v>6</v>
      </c>
      <c r="T2391" s="7" t="str">
        <f t="shared" si="336"/>
        <v>Medium</v>
      </c>
      <c r="U2391" s="7" t="str">
        <f t="shared" si="337"/>
        <v>MEDIUM</v>
      </c>
      <c r="V2391" s="7" t="str">
        <f t="shared" si="338"/>
        <v>medium</v>
      </c>
      <c r="W2391" s="7" t="str">
        <f t="shared" si="339"/>
        <v>Medium</v>
      </c>
      <c r="X2391" s="9" t="str">
        <f>LEFT(A2391,2)</f>
        <v>10</v>
      </c>
      <c r="Y2391" s="9" t="str">
        <f>RIGHT(A2391,3)</f>
        <v>230</v>
      </c>
      <c r="Z2391" s="9" t="str">
        <f t="shared" si="340"/>
        <v xml:space="preserve">s and </v>
      </c>
      <c r="AA2391" s="9" t="str">
        <f t="shared" si="341"/>
        <v>ppe</v>
      </c>
    </row>
    <row r="2392" spans="1:27" x14ac:dyDescent="0.25">
      <c r="A2392">
        <v>10246</v>
      </c>
      <c r="B2392">
        <v>22</v>
      </c>
      <c r="C2392">
        <v>100</v>
      </c>
      <c r="D2392">
        <v>3</v>
      </c>
      <c r="E2392" s="1">
        <v>42832.958333333336</v>
      </c>
      <c r="F2392" s="1">
        <v>42835.526342592595</v>
      </c>
      <c r="G2392" t="s">
        <v>16</v>
      </c>
      <c r="H2392" t="s">
        <v>271</v>
      </c>
      <c r="I2392" t="s">
        <v>103</v>
      </c>
      <c r="K2392">
        <v>28034</v>
      </c>
      <c r="L2392" t="s">
        <v>104</v>
      </c>
      <c r="M2392" t="s">
        <v>27</v>
      </c>
      <c r="N2392" t="s">
        <v>105</v>
      </c>
      <c r="O2392" t="s">
        <v>106</v>
      </c>
      <c r="P2392" s="14" t="str">
        <f t="shared" si="333"/>
        <v>Diego Freyre</v>
      </c>
      <c r="Q2392" s="14" t="str">
        <f t="shared" si="334"/>
        <v>Diego Freyre</v>
      </c>
      <c r="R2392" t="s">
        <v>24</v>
      </c>
      <c r="S2392" s="7">
        <f t="shared" si="335"/>
        <v>5</v>
      </c>
      <c r="T2392" s="7" t="str">
        <f t="shared" si="336"/>
        <v>Small</v>
      </c>
      <c r="U2392" s="7" t="str">
        <f t="shared" si="337"/>
        <v>SMALL</v>
      </c>
      <c r="V2392" s="7" t="str">
        <f t="shared" si="338"/>
        <v>small</v>
      </c>
      <c r="W2392" s="7" t="str">
        <f t="shared" si="339"/>
        <v>Small</v>
      </c>
      <c r="X2392" s="9" t="str">
        <f>LEFT(A2392,2)</f>
        <v>10</v>
      </c>
      <c r="Y2392" s="9" t="str">
        <f>RIGHT(A2392,3)</f>
        <v>246</v>
      </c>
      <c r="Z2392" s="9" t="str">
        <f t="shared" si="340"/>
        <v xml:space="preserve">s and </v>
      </c>
      <c r="AA2392" s="9" t="str">
        <f t="shared" si="341"/>
        <v>ppe</v>
      </c>
    </row>
    <row r="2393" spans="1:27" x14ac:dyDescent="0.25">
      <c r="A2393">
        <v>10259</v>
      </c>
      <c r="B2393">
        <v>29</v>
      </c>
      <c r="C2393">
        <v>100</v>
      </c>
      <c r="D2393">
        <v>2</v>
      </c>
      <c r="E2393" s="1">
        <v>42234.00277777778</v>
      </c>
      <c r="F2393" s="1">
        <v>42236.771539351852</v>
      </c>
      <c r="G2393" t="s">
        <v>16</v>
      </c>
      <c r="H2393" t="s">
        <v>271</v>
      </c>
      <c r="I2393" t="s">
        <v>115</v>
      </c>
      <c r="K2393">
        <v>69045</v>
      </c>
      <c r="L2393" t="s">
        <v>115</v>
      </c>
      <c r="M2393" t="s">
        <v>57</v>
      </c>
      <c r="N2393" t="s">
        <v>230</v>
      </c>
      <c r="O2393" t="s">
        <v>231</v>
      </c>
      <c r="P2393" s="14" t="str">
        <f t="shared" si="333"/>
        <v>Wendy Victorino</v>
      </c>
      <c r="Q2393" s="14" t="str">
        <f t="shared" si="334"/>
        <v>Wendy Victorino</v>
      </c>
      <c r="R2393" t="s">
        <v>33</v>
      </c>
      <c r="S2393" s="7">
        <f t="shared" si="335"/>
        <v>6</v>
      </c>
      <c r="T2393" s="7" t="str">
        <f t="shared" si="336"/>
        <v>Medium</v>
      </c>
      <c r="U2393" s="7" t="str">
        <f t="shared" si="337"/>
        <v>MEDIUM</v>
      </c>
      <c r="V2393" s="7" t="str">
        <f t="shared" si="338"/>
        <v>medium</v>
      </c>
      <c r="W2393" s="7" t="str">
        <f t="shared" si="339"/>
        <v>Medium</v>
      </c>
      <c r="X2393" s="9" t="str">
        <f>LEFT(A2393,2)</f>
        <v>10</v>
      </c>
      <c r="Y2393" s="9" t="str">
        <f>RIGHT(A2393,3)</f>
        <v>259</v>
      </c>
      <c r="Z2393" s="9" t="str">
        <f t="shared" si="340"/>
        <v xml:space="preserve">s and </v>
      </c>
      <c r="AA2393" s="9" t="str">
        <f t="shared" si="341"/>
        <v>ppe</v>
      </c>
    </row>
    <row r="2394" spans="1:27" x14ac:dyDescent="0.25">
      <c r="A2394">
        <v>10271</v>
      </c>
      <c r="B2394">
        <v>34</v>
      </c>
      <c r="C2394">
        <v>98.39</v>
      </c>
      <c r="D2394">
        <v>3</v>
      </c>
      <c r="E2394" s="1">
        <v>41681.987500000003</v>
      </c>
      <c r="F2394" s="1">
        <v>41684.566203703704</v>
      </c>
      <c r="G2394" t="s">
        <v>16</v>
      </c>
      <c r="H2394" t="s">
        <v>271</v>
      </c>
      <c r="I2394" t="s">
        <v>156</v>
      </c>
      <c r="J2394" t="s">
        <v>35</v>
      </c>
      <c r="K2394">
        <v>97562</v>
      </c>
      <c r="L2394" t="s">
        <v>20</v>
      </c>
      <c r="M2394" t="s">
        <v>21</v>
      </c>
      <c r="N2394" t="s">
        <v>157</v>
      </c>
      <c r="O2394" t="s">
        <v>158</v>
      </c>
      <c r="P2394" s="14" t="str">
        <f t="shared" si="333"/>
        <v>Valarie Nelson</v>
      </c>
      <c r="Q2394" s="14" t="str">
        <f t="shared" si="334"/>
        <v>Valarie Nelson</v>
      </c>
      <c r="R2394" t="s">
        <v>33</v>
      </c>
      <c r="S2394" s="7">
        <f t="shared" si="335"/>
        <v>6</v>
      </c>
      <c r="T2394" s="7" t="str">
        <f t="shared" si="336"/>
        <v>Medium</v>
      </c>
      <c r="U2394" s="7" t="str">
        <f t="shared" si="337"/>
        <v>MEDIUM</v>
      </c>
      <c r="V2394" s="7" t="str">
        <f t="shared" si="338"/>
        <v>medium</v>
      </c>
      <c r="W2394" s="7" t="str">
        <f t="shared" si="339"/>
        <v>Medium</v>
      </c>
      <c r="X2394" s="9" t="str">
        <f>LEFT(A2394,2)</f>
        <v>10</v>
      </c>
      <c r="Y2394" s="9" t="str">
        <f>RIGHT(A2394,3)</f>
        <v>271</v>
      </c>
      <c r="Z2394" s="9" t="str">
        <f t="shared" si="340"/>
        <v xml:space="preserve">s and </v>
      </c>
      <c r="AA2394" s="9" t="str">
        <f t="shared" si="341"/>
        <v>ppe</v>
      </c>
    </row>
    <row r="2395" spans="1:27" x14ac:dyDescent="0.25">
      <c r="A2395">
        <v>10282</v>
      </c>
      <c r="B2395">
        <v>38</v>
      </c>
      <c r="C2395">
        <v>100</v>
      </c>
      <c r="D2395">
        <v>12</v>
      </c>
      <c r="E2395" s="1">
        <v>41560.984027777777</v>
      </c>
      <c r="F2395" s="1">
        <v>41563.879942129628</v>
      </c>
      <c r="G2395" t="s">
        <v>16</v>
      </c>
      <c r="H2395" t="s">
        <v>271</v>
      </c>
      <c r="I2395" t="s">
        <v>156</v>
      </c>
      <c r="J2395" t="s">
        <v>35</v>
      </c>
      <c r="K2395">
        <v>97562</v>
      </c>
      <c r="L2395" t="s">
        <v>20</v>
      </c>
      <c r="M2395" t="s">
        <v>21</v>
      </c>
      <c r="N2395" t="s">
        <v>157</v>
      </c>
      <c r="O2395" t="s">
        <v>158</v>
      </c>
      <c r="P2395" s="14" t="str">
        <f t="shared" si="333"/>
        <v>Valarie Nelson</v>
      </c>
      <c r="Q2395" s="14" t="str">
        <f t="shared" si="334"/>
        <v>Valarie Nelson</v>
      </c>
      <c r="R2395" t="s">
        <v>33</v>
      </c>
      <c r="S2395" s="7">
        <f t="shared" si="335"/>
        <v>6</v>
      </c>
      <c r="T2395" s="7" t="str">
        <f t="shared" si="336"/>
        <v>Medium</v>
      </c>
      <c r="U2395" s="7" t="str">
        <f t="shared" si="337"/>
        <v>MEDIUM</v>
      </c>
      <c r="V2395" s="7" t="str">
        <f t="shared" si="338"/>
        <v>medium</v>
      </c>
      <c r="W2395" s="7" t="str">
        <f t="shared" si="339"/>
        <v>Medium</v>
      </c>
      <c r="X2395" s="9" t="str">
        <f>LEFT(A2395,2)</f>
        <v>10</v>
      </c>
      <c r="Y2395" s="9" t="str">
        <f>RIGHT(A2395,3)</f>
        <v>282</v>
      </c>
      <c r="Z2395" s="9" t="str">
        <f t="shared" si="340"/>
        <v xml:space="preserve">s and </v>
      </c>
      <c r="AA2395" s="9" t="str">
        <f t="shared" si="341"/>
        <v>ppe</v>
      </c>
    </row>
    <row r="2396" spans="1:27" x14ac:dyDescent="0.25">
      <c r="A2396">
        <v>10292</v>
      </c>
      <c r="B2396">
        <v>41</v>
      </c>
      <c r="C2396">
        <v>100</v>
      </c>
      <c r="D2396">
        <v>6</v>
      </c>
      <c r="E2396" s="1">
        <v>41765.009722222225</v>
      </c>
      <c r="F2396" s="1">
        <v>41765.438101851854</v>
      </c>
      <c r="G2396" t="s">
        <v>16</v>
      </c>
      <c r="H2396" t="s">
        <v>271</v>
      </c>
      <c r="I2396" t="s">
        <v>18</v>
      </c>
      <c r="J2396" t="s">
        <v>19</v>
      </c>
      <c r="K2396">
        <v>10022</v>
      </c>
      <c r="L2396" t="s">
        <v>20</v>
      </c>
      <c r="M2396" t="s">
        <v>21</v>
      </c>
      <c r="N2396" t="s">
        <v>22</v>
      </c>
      <c r="O2396" t="s">
        <v>23</v>
      </c>
      <c r="P2396" s="14" t="str">
        <f t="shared" si="333"/>
        <v>Kwai Yu</v>
      </c>
      <c r="Q2396" s="14" t="str">
        <f t="shared" si="334"/>
        <v>Kwai Yu</v>
      </c>
      <c r="R2396" t="s">
        <v>33</v>
      </c>
      <c r="S2396" s="7">
        <f t="shared" si="335"/>
        <v>6</v>
      </c>
      <c r="T2396" s="7" t="str">
        <f t="shared" si="336"/>
        <v>Medium</v>
      </c>
      <c r="U2396" s="7" t="str">
        <f t="shared" si="337"/>
        <v>MEDIUM</v>
      </c>
      <c r="V2396" s="7" t="str">
        <f t="shared" si="338"/>
        <v>medium</v>
      </c>
      <c r="W2396" s="7" t="str">
        <f t="shared" si="339"/>
        <v>Medium</v>
      </c>
      <c r="X2396" s="9" t="str">
        <f>LEFT(A2396,2)</f>
        <v>10</v>
      </c>
      <c r="Y2396" s="9" t="str">
        <f>RIGHT(A2396,3)</f>
        <v>292</v>
      </c>
      <c r="Z2396" s="9" t="str">
        <f t="shared" si="340"/>
        <v xml:space="preserve">s and </v>
      </c>
      <c r="AA2396" s="9" t="str">
        <f t="shared" si="341"/>
        <v>ppe</v>
      </c>
    </row>
    <row r="2397" spans="1:27" x14ac:dyDescent="0.25">
      <c r="A2397">
        <v>10305</v>
      </c>
      <c r="B2397">
        <v>42</v>
      </c>
      <c r="C2397">
        <v>100</v>
      </c>
      <c r="D2397">
        <v>3</v>
      </c>
      <c r="E2397" s="1">
        <v>42383.993750000001</v>
      </c>
      <c r="F2397" s="1">
        <v>42385.049363425926</v>
      </c>
      <c r="G2397" t="s">
        <v>16</v>
      </c>
      <c r="H2397" t="s">
        <v>271</v>
      </c>
      <c r="I2397" t="s">
        <v>71</v>
      </c>
      <c r="J2397" t="s">
        <v>72</v>
      </c>
      <c r="K2397">
        <v>51247</v>
      </c>
      <c r="L2397" t="s">
        <v>20</v>
      </c>
      <c r="M2397" t="s">
        <v>21</v>
      </c>
      <c r="N2397" t="s">
        <v>73</v>
      </c>
      <c r="O2397" t="s">
        <v>74</v>
      </c>
      <c r="P2397" s="14" t="str">
        <f t="shared" si="333"/>
        <v>Marta Hernandez</v>
      </c>
      <c r="Q2397" s="14" t="str">
        <f t="shared" si="334"/>
        <v>Marta Hernandez</v>
      </c>
      <c r="R2397" t="s">
        <v>33</v>
      </c>
      <c r="S2397" s="7">
        <f t="shared" si="335"/>
        <v>6</v>
      </c>
      <c r="T2397" s="7" t="str">
        <f t="shared" si="336"/>
        <v>Medium</v>
      </c>
      <c r="U2397" s="7" t="str">
        <f t="shared" si="337"/>
        <v>MEDIUM</v>
      </c>
      <c r="V2397" s="7" t="str">
        <f t="shared" si="338"/>
        <v>medium</v>
      </c>
      <c r="W2397" s="7" t="str">
        <f t="shared" si="339"/>
        <v>Medium</v>
      </c>
      <c r="X2397" s="9" t="str">
        <f>LEFT(A2397,2)</f>
        <v>10</v>
      </c>
      <c r="Y2397" s="9" t="str">
        <f>RIGHT(A2397,3)</f>
        <v>305</v>
      </c>
      <c r="Z2397" s="9" t="str">
        <f t="shared" si="340"/>
        <v xml:space="preserve">s and </v>
      </c>
      <c r="AA2397" s="9" t="str">
        <f t="shared" si="341"/>
        <v>ppe</v>
      </c>
    </row>
    <row r="2398" spans="1:27" x14ac:dyDescent="0.25">
      <c r="A2398">
        <v>10314</v>
      </c>
      <c r="B2398">
        <v>28</v>
      </c>
      <c r="C2398">
        <v>100</v>
      </c>
      <c r="D2398">
        <v>12</v>
      </c>
      <c r="E2398" s="1">
        <v>41110.081944444442</v>
      </c>
      <c r="F2398" s="1">
        <v>41110.338449074072</v>
      </c>
      <c r="G2398" t="s">
        <v>16</v>
      </c>
      <c r="H2398" t="s">
        <v>271</v>
      </c>
      <c r="I2398" t="s">
        <v>268</v>
      </c>
      <c r="K2398">
        <v>8200</v>
      </c>
      <c r="L2398" t="s">
        <v>181</v>
      </c>
      <c r="M2398" t="s">
        <v>27</v>
      </c>
      <c r="N2398" t="s">
        <v>269</v>
      </c>
      <c r="O2398" t="s">
        <v>270</v>
      </c>
      <c r="P2398" s="14" t="str">
        <f t="shared" si="333"/>
        <v>Palle Ibsen</v>
      </c>
      <c r="Q2398" s="14" t="str">
        <f t="shared" si="334"/>
        <v>Palle Ibsen</v>
      </c>
      <c r="R2398" t="s">
        <v>33</v>
      </c>
      <c r="S2398" s="7">
        <f t="shared" si="335"/>
        <v>6</v>
      </c>
      <c r="T2398" s="7" t="str">
        <f t="shared" si="336"/>
        <v>Medium</v>
      </c>
      <c r="U2398" s="7" t="str">
        <f t="shared" si="337"/>
        <v>MEDIUM</v>
      </c>
      <c r="V2398" s="7" t="str">
        <f t="shared" si="338"/>
        <v>medium</v>
      </c>
      <c r="W2398" s="7" t="str">
        <f t="shared" si="339"/>
        <v>Medium</v>
      </c>
      <c r="X2398" s="9" t="str">
        <f>LEFT(A2398,2)</f>
        <v>10</v>
      </c>
      <c r="Y2398" s="9" t="str">
        <f>RIGHT(A2398,3)</f>
        <v>314</v>
      </c>
      <c r="Z2398" s="9" t="str">
        <f t="shared" si="340"/>
        <v xml:space="preserve">s and </v>
      </c>
      <c r="AA2398" s="9" t="str">
        <f t="shared" si="341"/>
        <v>ppe</v>
      </c>
    </row>
    <row r="2399" spans="1:27" x14ac:dyDescent="0.25">
      <c r="A2399">
        <v>10325</v>
      </c>
      <c r="B2399">
        <v>38</v>
      </c>
      <c r="C2399">
        <v>100</v>
      </c>
      <c r="D2399">
        <v>4</v>
      </c>
      <c r="E2399" s="1">
        <v>41881.078472222223</v>
      </c>
      <c r="F2399" s="1">
        <v>41883.961365740739</v>
      </c>
      <c r="G2399" t="s">
        <v>16</v>
      </c>
      <c r="H2399" t="s">
        <v>271</v>
      </c>
      <c r="I2399" t="s">
        <v>79</v>
      </c>
      <c r="K2399">
        <v>4110</v>
      </c>
      <c r="L2399" t="s">
        <v>48</v>
      </c>
      <c r="M2399" t="s">
        <v>27</v>
      </c>
      <c r="N2399" t="s">
        <v>80</v>
      </c>
      <c r="O2399" t="s">
        <v>81</v>
      </c>
      <c r="P2399" s="14" t="str">
        <f t="shared" si="333"/>
        <v>Jonas Bergulfsen</v>
      </c>
      <c r="Q2399" s="14" t="str">
        <f t="shared" si="334"/>
        <v>Jonas Bergulfsen</v>
      </c>
      <c r="R2399" t="s">
        <v>33</v>
      </c>
      <c r="S2399" s="7">
        <f t="shared" si="335"/>
        <v>6</v>
      </c>
      <c r="T2399" s="7" t="str">
        <f t="shared" si="336"/>
        <v>Medium</v>
      </c>
      <c r="U2399" s="7" t="str">
        <f t="shared" si="337"/>
        <v>MEDIUM</v>
      </c>
      <c r="V2399" s="7" t="str">
        <f t="shared" si="338"/>
        <v>medium</v>
      </c>
      <c r="W2399" s="7" t="str">
        <f t="shared" si="339"/>
        <v>Medium</v>
      </c>
      <c r="X2399" s="9" t="str">
        <f>LEFT(A2399,2)</f>
        <v>10</v>
      </c>
      <c r="Y2399" s="9" t="str">
        <f>RIGHT(A2399,3)</f>
        <v>325</v>
      </c>
      <c r="Z2399" s="9" t="str">
        <f t="shared" si="340"/>
        <v xml:space="preserve">s and </v>
      </c>
      <c r="AA2399" s="9" t="str">
        <f t="shared" si="341"/>
        <v>ppe</v>
      </c>
    </row>
    <row r="2400" spans="1:27" x14ac:dyDescent="0.25">
      <c r="A2400">
        <v>10336</v>
      </c>
      <c r="B2400">
        <v>23</v>
      </c>
      <c r="C2400">
        <v>100</v>
      </c>
      <c r="D2400">
        <v>8</v>
      </c>
      <c r="E2400" s="1">
        <v>41426.008333333331</v>
      </c>
      <c r="F2400" s="1">
        <v>41427.857094907406</v>
      </c>
      <c r="G2400" t="s">
        <v>16</v>
      </c>
      <c r="H2400" t="s">
        <v>271</v>
      </c>
      <c r="I2400" t="s">
        <v>30</v>
      </c>
      <c r="K2400">
        <v>75012</v>
      </c>
      <c r="L2400" t="s">
        <v>26</v>
      </c>
      <c r="M2400" t="s">
        <v>27</v>
      </c>
      <c r="N2400" t="s">
        <v>223</v>
      </c>
      <c r="O2400" t="s">
        <v>224</v>
      </c>
      <c r="P2400" s="14" t="str">
        <f t="shared" si="333"/>
        <v>Marie Bertrand</v>
      </c>
      <c r="Q2400" s="14" t="str">
        <f t="shared" si="334"/>
        <v>Marie Bertrand</v>
      </c>
      <c r="R2400" t="s">
        <v>33</v>
      </c>
      <c r="S2400" s="7">
        <f t="shared" si="335"/>
        <v>6</v>
      </c>
      <c r="T2400" s="7" t="str">
        <f t="shared" si="336"/>
        <v>Medium</v>
      </c>
      <c r="U2400" s="7" t="str">
        <f t="shared" si="337"/>
        <v>MEDIUM</v>
      </c>
      <c r="V2400" s="7" t="str">
        <f t="shared" si="338"/>
        <v>medium</v>
      </c>
      <c r="W2400" s="7" t="str">
        <f t="shared" si="339"/>
        <v>Medium</v>
      </c>
      <c r="X2400" s="9" t="str">
        <f>LEFT(A2400,2)</f>
        <v>10</v>
      </c>
      <c r="Y2400" s="9" t="str">
        <f>RIGHT(A2400,3)</f>
        <v>336</v>
      </c>
      <c r="Z2400" s="9" t="str">
        <f t="shared" si="340"/>
        <v xml:space="preserve">s and </v>
      </c>
      <c r="AA2400" s="9" t="str">
        <f t="shared" si="341"/>
        <v>ppe</v>
      </c>
    </row>
    <row r="2401" spans="1:27" x14ac:dyDescent="0.25">
      <c r="A2401">
        <v>10350</v>
      </c>
      <c r="B2401">
        <v>31</v>
      </c>
      <c r="C2401">
        <v>71.400000000000006</v>
      </c>
      <c r="D2401">
        <v>8</v>
      </c>
      <c r="E2401" s="1">
        <v>42202.994444444441</v>
      </c>
      <c r="F2401" s="1">
        <v>42204.189120370371</v>
      </c>
      <c r="G2401" t="s">
        <v>16</v>
      </c>
      <c r="H2401" t="s">
        <v>271</v>
      </c>
      <c r="I2401" t="s">
        <v>103</v>
      </c>
      <c r="K2401">
        <v>28034</v>
      </c>
      <c r="L2401" t="s">
        <v>104</v>
      </c>
      <c r="M2401" t="s">
        <v>27</v>
      </c>
      <c r="N2401" t="s">
        <v>105</v>
      </c>
      <c r="O2401" t="s">
        <v>106</v>
      </c>
      <c r="P2401" s="14" t="str">
        <f t="shared" si="333"/>
        <v>Diego Freyre</v>
      </c>
      <c r="Q2401" s="14" t="str">
        <f t="shared" si="334"/>
        <v>Diego Freyre</v>
      </c>
      <c r="R2401" t="s">
        <v>24</v>
      </c>
      <c r="S2401" s="7">
        <f t="shared" si="335"/>
        <v>5</v>
      </c>
      <c r="T2401" s="7" t="str">
        <f t="shared" si="336"/>
        <v>Small</v>
      </c>
      <c r="U2401" s="7" t="str">
        <f t="shared" si="337"/>
        <v>SMALL</v>
      </c>
      <c r="V2401" s="7" t="str">
        <f t="shared" si="338"/>
        <v>small</v>
      </c>
      <c r="W2401" s="7" t="str">
        <f t="shared" si="339"/>
        <v>Small</v>
      </c>
      <c r="X2401" s="9" t="str">
        <f>LEFT(A2401,2)</f>
        <v>10</v>
      </c>
      <c r="Y2401" s="9" t="str">
        <f>RIGHT(A2401,3)</f>
        <v>350</v>
      </c>
      <c r="Z2401" s="9" t="str">
        <f t="shared" si="340"/>
        <v xml:space="preserve">s and </v>
      </c>
      <c r="AA2401" s="9" t="str">
        <f t="shared" si="341"/>
        <v>ppe</v>
      </c>
    </row>
    <row r="2402" spans="1:27" x14ac:dyDescent="0.25">
      <c r="A2402">
        <v>10359</v>
      </c>
      <c r="B2402">
        <v>46</v>
      </c>
      <c r="C2402">
        <v>100</v>
      </c>
      <c r="D2402">
        <v>2</v>
      </c>
      <c r="E2402" s="1">
        <v>42363.977777777778</v>
      </c>
      <c r="F2402" s="1">
        <v>42364.312997685185</v>
      </c>
      <c r="G2402" t="s">
        <v>16</v>
      </c>
      <c r="H2402" t="s">
        <v>271</v>
      </c>
      <c r="I2402" t="s">
        <v>25</v>
      </c>
      <c r="K2402">
        <v>51100</v>
      </c>
      <c r="L2402" t="s">
        <v>26</v>
      </c>
      <c r="M2402" t="s">
        <v>27</v>
      </c>
      <c r="N2402" t="s">
        <v>28</v>
      </c>
      <c r="O2402" t="s">
        <v>29</v>
      </c>
      <c r="P2402" s="14" t="str">
        <f t="shared" si="333"/>
        <v>Paul Henriot</v>
      </c>
      <c r="Q2402" s="14" t="str">
        <f t="shared" si="334"/>
        <v>Paul Henriot</v>
      </c>
      <c r="R2402" t="s">
        <v>33</v>
      </c>
      <c r="S2402" s="7">
        <f t="shared" si="335"/>
        <v>6</v>
      </c>
      <c r="T2402" s="7" t="str">
        <f t="shared" si="336"/>
        <v>Medium</v>
      </c>
      <c r="U2402" s="7" t="str">
        <f t="shared" si="337"/>
        <v>MEDIUM</v>
      </c>
      <c r="V2402" s="7" t="str">
        <f t="shared" si="338"/>
        <v>medium</v>
      </c>
      <c r="W2402" s="7" t="str">
        <f t="shared" si="339"/>
        <v>Medium</v>
      </c>
      <c r="X2402" s="9" t="str">
        <f>LEFT(A2402,2)</f>
        <v>10</v>
      </c>
      <c r="Y2402" s="9" t="str">
        <f>RIGHT(A2402,3)</f>
        <v>359</v>
      </c>
      <c r="Z2402" s="9" t="str">
        <f t="shared" si="340"/>
        <v xml:space="preserve">s and </v>
      </c>
      <c r="AA2402" s="9" t="str">
        <f t="shared" si="341"/>
        <v>ppe</v>
      </c>
    </row>
    <row r="2403" spans="1:27" x14ac:dyDescent="0.25">
      <c r="A2403">
        <v>10371</v>
      </c>
      <c r="B2403">
        <v>48</v>
      </c>
      <c r="C2403">
        <v>56.55</v>
      </c>
      <c r="D2403">
        <v>10</v>
      </c>
      <c r="E2403" s="1">
        <v>41648.066666666666</v>
      </c>
      <c r="F2403" s="1">
        <v>41648.438171296293</v>
      </c>
      <c r="G2403" t="s">
        <v>16</v>
      </c>
      <c r="H2403" t="s">
        <v>271</v>
      </c>
      <c r="I2403" t="s">
        <v>156</v>
      </c>
      <c r="J2403" t="s">
        <v>35</v>
      </c>
      <c r="K2403">
        <v>97562</v>
      </c>
      <c r="L2403" t="s">
        <v>20</v>
      </c>
      <c r="M2403" t="s">
        <v>21</v>
      </c>
      <c r="N2403" t="s">
        <v>157</v>
      </c>
      <c r="O2403" t="s">
        <v>158</v>
      </c>
      <c r="P2403" s="14" t="str">
        <f t="shared" si="333"/>
        <v>Valarie Nelson</v>
      </c>
      <c r="Q2403" s="14" t="str">
        <f t="shared" si="334"/>
        <v>Valarie Nelson</v>
      </c>
      <c r="R2403" t="s">
        <v>24</v>
      </c>
      <c r="S2403" s="7">
        <f t="shared" si="335"/>
        <v>5</v>
      </c>
      <c r="T2403" s="7" t="str">
        <f t="shared" si="336"/>
        <v>Small</v>
      </c>
      <c r="U2403" s="7" t="str">
        <f t="shared" si="337"/>
        <v>SMALL</v>
      </c>
      <c r="V2403" s="7" t="str">
        <f t="shared" si="338"/>
        <v>small</v>
      </c>
      <c r="W2403" s="7" t="str">
        <f t="shared" si="339"/>
        <v>Small</v>
      </c>
      <c r="X2403" s="9" t="str">
        <f>LEFT(A2403,2)</f>
        <v>10</v>
      </c>
      <c r="Y2403" s="9" t="str">
        <f>RIGHT(A2403,3)</f>
        <v>371</v>
      </c>
      <c r="Z2403" s="9" t="str">
        <f t="shared" si="340"/>
        <v xml:space="preserve">s and </v>
      </c>
      <c r="AA2403" s="9" t="str">
        <f t="shared" si="341"/>
        <v>ppe</v>
      </c>
    </row>
    <row r="2404" spans="1:27" x14ac:dyDescent="0.25">
      <c r="A2404">
        <v>10383</v>
      </c>
      <c r="B2404">
        <v>29</v>
      </c>
      <c r="C2404">
        <v>100</v>
      </c>
      <c r="D2404">
        <v>13</v>
      </c>
      <c r="E2404" s="1">
        <v>41887.037499999999</v>
      </c>
      <c r="F2404" s="1">
        <v>41888.934791666667</v>
      </c>
      <c r="G2404" t="s">
        <v>16</v>
      </c>
      <c r="H2404" t="s">
        <v>271</v>
      </c>
      <c r="I2404" t="s">
        <v>103</v>
      </c>
      <c r="K2404">
        <v>28034</v>
      </c>
      <c r="L2404" t="s">
        <v>104</v>
      </c>
      <c r="M2404" t="s">
        <v>27</v>
      </c>
      <c r="N2404" t="s">
        <v>105</v>
      </c>
      <c r="O2404" t="s">
        <v>106</v>
      </c>
      <c r="P2404" s="14" t="str">
        <f t="shared" si="333"/>
        <v>Diego Freyre</v>
      </c>
      <c r="Q2404" s="14" t="str">
        <f t="shared" si="334"/>
        <v>Diego Freyre</v>
      </c>
      <c r="R2404" t="s">
        <v>33</v>
      </c>
      <c r="S2404" s="7">
        <f t="shared" si="335"/>
        <v>6</v>
      </c>
      <c r="T2404" s="7" t="str">
        <f t="shared" si="336"/>
        <v>Medium</v>
      </c>
      <c r="U2404" s="7" t="str">
        <f t="shared" si="337"/>
        <v>MEDIUM</v>
      </c>
      <c r="V2404" s="7" t="str">
        <f t="shared" si="338"/>
        <v>medium</v>
      </c>
      <c r="W2404" s="7" t="str">
        <f t="shared" si="339"/>
        <v>Medium</v>
      </c>
      <c r="X2404" s="9" t="str">
        <f>LEFT(A2404,2)</f>
        <v>10</v>
      </c>
      <c r="Y2404" s="9" t="str">
        <f>RIGHT(A2404,3)</f>
        <v>383</v>
      </c>
      <c r="Z2404" s="9" t="str">
        <f t="shared" si="340"/>
        <v xml:space="preserve">s and </v>
      </c>
      <c r="AA2404" s="9" t="str">
        <f t="shared" si="341"/>
        <v>ppe</v>
      </c>
    </row>
    <row r="2405" spans="1:27" x14ac:dyDescent="0.25">
      <c r="A2405">
        <v>10395</v>
      </c>
      <c r="B2405">
        <v>46</v>
      </c>
      <c r="C2405">
        <v>100</v>
      </c>
      <c r="D2405">
        <v>4</v>
      </c>
      <c r="E2405" s="1">
        <v>41879.054861111108</v>
      </c>
      <c r="F2405" s="1">
        <v>41881.989976851852</v>
      </c>
      <c r="G2405" t="s">
        <v>16</v>
      </c>
      <c r="H2405" t="s">
        <v>271</v>
      </c>
      <c r="I2405" t="s">
        <v>30</v>
      </c>
      <c r="K2405">
        <v>75508</v>
      </c>
      <c r="L2405" t="s">
        <v>26</v>
      </c>
      <c r="M2405" t="s">
        <v>27</v>
      </c>
      <c r="N2405" t="s">
        <v>31</v>
      </c>
      <c r="O2405" t="s">
        <v>32</v>
      </c>
      <c r="P2405" s="14" t="str">
        <f t="shared" si="333"/>
        <v>Daniel Da Cunha</v>
      </c>
      <c r="Q2405" s="14" t="str">
        <f t="shared" si="334"/>
        <v>Daniel Da Cunha</v>
      </c>
      <c r="R2405" t="s">
        <v>33</v>
      </c>
      <c r="S2405" s="7">
        <f t="shared" si="335"/>
        <v>6</v>
      </c>
      <c r="T2405" s="7" t="str">
        <f t="shared" si="336"/>
        <v>Medium</v>
      </c>
      <c r="U2405" s="7" t="str">
        <f t="shared" si="337"/>
        <v>MEDIUM</v>
      </c>
      <c r="V2405" s="7" t="str">
        <f t="shared" si="338"/>
        <v>medium</v>
      </c>
      <c r="W2405" s="7" t="str">
        <f t="shared" si="339"/>
        <v>Medium</v>
      </c>
      <c r="X2405" s="9" t="str">
        <f>LEFT(A2405,2)</f>
        <v>10</v>
      </c>
      <c r="Y2405" s="9" t="str">
        <f>RIGHT(A2405,3)</f>
        <v>395</v>
      </c>
      <c r="Z2405" s="9" t="str">
        <f t="shared" si="340"/>
        <v xml:space="preserve">s and </v>
      </c>
      <c r="AA2405" s="9" t="str">
        <f t="shared" si="341"/>
        <v>ppe</v>
      </c>
    </row>
    <row r="2406" spans="1:27" x14ac:dyDescent="0.25">
      <c r="A2406">
        <v>10412</v>
      </c>
      <c r="B2406">
        <v>26</v>
      </c>
      <c r="C2406">
        <v>100</v>
      </c>
      <c r="D2406">
        <v>3</v>
      </c>
      <c r="E2406" s="1">
        <v>41517.997916666667</v>
      </c>
      <c r="F2406" s="1">
        <v>41518.18677083333</v>
      </c>
      <c r="G2406" t="s">
        <v>16</v>
      </c>
      <c r="H2406" t="s">
        <v>271</v>
      </c>
      <c r="I2406" t="s">
        <v>103</v>
      </c>
      <c r="K2406">
        <v>28034</v>
      </c>
      <c r="L2406" t="s">
        <v>104</v>
      </c>
      <c r="M2406" t="s">
        <v>27</v>
      </c>
      <c r="N2406" t="s">
        <v>105</v>
      </c>
      <c r="O2406" t="s">
        <v>106</v>
      </c>
      <c r="P2406" s="14" t="str">
        <f t="shared" si="333"/>
        <v>Diego Freyre</v>
      </c>
      <c r="Q2406" s="14" t="str">
        <f t="shared" si="334"/>
        <v>Diego Freyre</v>
      </c>
      <c r="R2406" t="s">
        <v>33</v>
      </c>
      <c r="S2406" s="7">
        <f t="shared" si="335"/>
        <v>6</v>
      </c>
      <c r="T2406" s="7" t="str">
        <f t="shared" si="336"/>
        <v>Medium</v>
      </c>
      <c r="U2406" s="7" t="str">
        <f t="shared" si="337"/>
        <v>MEDIUM</v>
      </c>
      <c r="V2406" s="7" t="str">
        <f t="shared" si="338"/>
        <v>medium</v>
      </c>
      <c r="W2406" s="7" t="str">
        <f t="shared" si="339"/>
        <v>Medium</v>
      </c>
      <c r="X2406" s="9" t="str">
        <f>LEFT(A2406,2)</f>
        <v>10</v>
      </c>
      <c r="Y2406" s="9" t="str">
        <f>RIGHT(A2406,3)</f>
        <v>412</v>
      </c>
      <c r="Z2406" s="9" t="str">
        <f t="shared" si="340"/>
        <v xml:space="preserve">s and </v>
      </c>
      <c r="AA2406" s="9" t="str">
        <f t="shared" si="341"/>
        <v>ppe</v>
      </c>
    </row>
    <row r="2407" spans="1:27" x14ac:dyDescent="0.25">
      <c r="A2407">
        <v>10425</v>
      </c>
      <c r="B2407">
        <v>18</v>
      </c>
      <c r="C2407">
        <v>100</v>
      </c>
      <c r="D2407">
        <v>2</v>
      </c>
      <c r="E2407" s="1">
        <v>41080.015972222223</v>
      </c>
      <c r="F2407" s="1">
        <v>41080.36078703704</v>
      </c>
      <c r="G2407" t="s">
        <v>171</v>
      </c>
      <c r="H2407" t="s">
        <v>271</v>
      </c>
      <c r="I2407" t="s">
        <v>68</v>
      </c>
      <c r="K2407">
        <v>44000</v>
      </c>
      <c r="L2407" t="s">
        <v>26</v>
      </c>
      <c r="M2407" t="s">
        <v>27</v>
      </c>
      <c r="N2407" t="s">
        <v>69</v>
      </c>
      <c r="O2407" t="s">
        <v>70</v>
      </c>
      <c r="P2407" s="14" t="str">
        <f t="shared" si="333"/>
        <v>Janine Labrune</v>
      </c>
      <c r="Q2407" s="14" t="str">
        <f t="shared" si="334"/>
        <v>Janine Labrune</v>
      </c>
      <c r="R2407" t="s">
        <v>24</v>
      </c>
      <c r="S2407" s="7">
        <f t="shared" si="335"/>
        <v>5</v>
      </c>
      <c r="T2407" s="7" t="str">
        <f t="shared" si="336"/>
        <v>Small</v>
      </c>
      <c r="U2407" s="7" t="str">
        <f t="shared" si="337"/>
        <v>SMALL</v>
      </c>
      <c r="V2407" s="7" t="str">
        <f t="shared" si="338"/>
        <v>small</v>
      </c>
      <c r="W2407" s="7" t="str">
        <f t="shared" si="339"/>
        <v>Small</v>
      </c>
      <c r="X2407" s="9" t="str">
        <f>LEFT(A2407,2)</f>
        <v>10</v>
      </c>
      <c r="Y2407" s="9" t="str">
        <f>RIGHT(A2407,3)</f>
        <v>425</v>
      </c>
      <c r="Z2407" s="9" t="str">
        <f t="shared" si="340"/>
        <v xml:space="preserve">s and </v>
      </c>
      <c r="AA2407" s="9" t="str">
        <f t="shared" si="341"/>
        <v>Pro</v>
      </c>
    </row>
    <row r="2408" spans="1:27" x14ac:dyDescent="0.25">
      <c r="A2408">
        <v>10104</v>
      </c>
      <c r="B2408">
        <v>32</v>
      </c>
      <c r="C2408">
        <v>53.31</v>
      </c>
      <c r="D2408">
        <v>2</v>
      </c>
      <c r="E2408" s="1">
        <v>42105.031944444447</v>
      </c>
      <c r="F2408" s="1">
        <v>42106.613125000003</v>
      </c>
      <c r="G2408" t="s">
        <v>16</v>
      </c>
      <c r="H2408" t="s">
        <v>306</v>
      </c>
      <c r="I2408" t="s">
        <v>103</v>
      </c>
      <c r="K2408">
        <v>28034</v>
      </c>
      <c r="L2408" t="s">
        <v>104</v>
      </c>
      <c r="M2408" t="s">
        <v>27</v>
      </c>
      <c r="N2408" t="s">
        <v>105</v>
      </c>
      <c r="O2408" t="s">
        <v>106</v>
      </c>
      <c r="P2408" s="14" t="str">
        <f t="shared" si="333"/>
        <v>Diego Freyre</v>
      </c>
      <c r="Q2408" s="14" t="str">
        <f t="shared" si="334"/>
        <v>Diego Freyre</v>
      </c>
      <c r="R2408" t="s">
        <v>24</v>
      </c>
      <c r="S2408" s="7">
        <f t="shared" si="335"/>
        <v>5</v>
      </c>
      <c r="T2408" s="7" t="str">
        <f t="shared" si="336"/>
        <v>Small</v>
      </c>
      <c r="U2408" s="7" t="str">
        <f t="shared" si="337"/>
        <v>SMALL</v>
      </c>
      <c r="V2408" s="7" t="str">
        <f t="shared" si="338"/>
        <v>small</v>
      </c>
      <c r="W2408" s="7" t="str">
        <f t="shared" si="339"/>
        <v>Small</v>
      </c>
      <c r="X2408" s="9" t="str">
        <f>LEFT(A2408,2)</f>
        <v>10</v>
      </c>
      <c r="Y2408" s="9" t="str">
        <f>RIGHT(A2408,3)</f>
        <v>104</v>
      </c>
      <c r="Z2408" s="9" t="str">
        <f t="shared" si="340"/>
        <v>s</v>
      </c>
      <c r="AA2408" s="9" t="str">
        <f t="shared" si="341"/>
        <v>ppe</v>
      </c>
    </row>
    <row r="2409" spans="1:27" x14ac:dyDescent="0.25">
      <c r="A2409">
        <v>10117</v>
      </c>
      <c r="B2409">
        <v>21</v>
      </c>
      <c r="C2409">
        <v>49.21</v>
      </c>
      <c r="D2409">
        <v>11</v>
      </c>
      <c r="E2409" s="1">
        <v>41343.044444444444</v>
      </c>
      <c r="F2409" s="1">
        <v>41343.676168981481</v>
      </c>
      <c r="G2409" t="s">
        <v>16</v>
      </c>
      <c r="H2409" t="s">
        <v>306</v>
      </c>
      <c r="I2409" t="s">
        <v>115</v>
      </c>
      <c r="K2409">
        <v>79903</v>
      </c>
      <c r="L2409" t="s">
        <v>115</v>
      </c>
      <c r="M2409" t="s">
        <v>116</v>
      </c>
      <c r="N2409" t="s">
        <v>117</v>
      </c>
      <c r="O2409" t="s">
        <v>118</v>
      </c>
      <c r="P2409" s="14" t="str">
        <f t="shared" si="333"/>
        <v>Eric Natividad</v>
      </c>
      <c r="Q2409" s="14" t="str">
        <f t="shared" si="334"/>
        <v>Eric Natividad</v>
      </c>
      <c r="R2409" t="s">
        <v>24</v>
      </c>
      <c r="S2409" s="7">
        <f t="shared" si="335"/>
        <v>5</v>
      </c>
      <c r="T2409" s="7" t="str">
        <f t="shared" si="336"/>
        <v>Small</v>
      </c>
      <c r="U2409" s="7" t="str">
        <f t="shared" si="337"/>
        <v>SMALL</v>
      </c>
      <c r="V2409" s="7" t="str">
        <f t="shared" si="338"/>
        <v>small</v>
      </c>
      <c r="W2409" s="7" t="str">
        <f t="shared" si="339"/>
        <v>Small</v>
      </c>
      <c r="X2409" s="9" t="str">
        <f>LEFT(A2409,2)</f>
        <v>10</v>
      </c>
      <c r="Y2409" s="9" t="str">
        <f>RIGHT(A2409,3)</f>
        <v>117</v>
      </c>
      <c r="Z2409" s="9" t="str">
        <f t="shared" si="340"/>
        <v>s</v>
      </c>
      <c r="AA2409" s="9" t="str">
        <f t="shared" si="341"/>
        <v>ppe</v>
      </c>
    </row>
    <row r="2410" spans="1:27" x14ac:dyDescent="0.25">
      <c r="A2410">
        <v>10127</v>
      </c>
      <c r="B2410">
        <v>46</v>
      </c>
      <c r="C2410">
        <v>69.12</v>
      </c>
      <c r="D2410">
        <v>4</v>
      </c>
      <c r="E2410" s="1">
        <v>41975.995833333334</v>
      </c>
      <c r="F2410" s="1">
        <v>41978.302685185183</v>
      </c>
      <c r="G2410" t="s">
        <v>16</v>
      </c>
      <c r="H2410" t="s">
        <v>306</v>
      </c>
      <c r="I2410" t="s">
        <v>18</v>
      </c>
      <c r="J2410" t="s">
        <v>19</v>
      </c>
      <c r="K2410">
        <v>10022</v>
      </c>
      <c r="L2410" t="s">
        <v>20</v>
      </c>
      <c r="M2410" t="s">
        <v>21</v>
      </c>
      <c r="N2410" t="s">
        <v>36</v>
      </c>
      <c r="O2410" t="s">
        <v>258</v>
      </c>
      <c r="P2410" s="14" t="str">
        <f t="shared" si="333"/>
        <v>Jeff Young</v>
      </c>
      <c r="Q2410" s="14" t="str">
        <f t="shared" si="334"/>
        <v>Jeff Young</v>
      </c>
      <c r="R2410" t="s">
        <v>33</v>
      </c>
      <c r="S2410" s="7">
        <f t="shared" si="335"/>
        <v>6</v>
      </c>
      <c r="T2410" s="7" t="str">
        <f t="shared" si="336"/>
        <v>Medium</v>
      </c>
      <c r="U2410" s="7" t="str">
        <f t="shared" si="337"/>
        <v>MEDIUM</v>
      </c>
      <c r="V2410" s="7" t="str">
        <f t="shared" si="338"/>
        <v>medium</v>
      </c>
      <c r="W2410" s="7" t="str">
        <f t="shared" si="339"/>
        <v>Medium</v>
      </c>
      <c r="X2410" s="9" t="str">
        <f>LEFT(A2410,2)</f>
        <v>10</v>
      </c>
      <c r="Y2410" s="9" t="str">
        <f>RIGHT(A2410,3)</f>
        <v>127</v>
      </c>
      <c r="Z2410" s="9" t="str">
        <f t="shared" si="340"/>
        <v>s</v>
      </c>
      <c r="AA2410" s="9" t="str">
        <f t="shared" si="341"/>
        <v>ppe</v>
      </c>
    </row>
    <row r="2411" spans="1:27" x14ac:dyDescent="0.25">
      <c r="A2411">
        <v>10142</v>
      </c>
      <c r="B2411">
        <v>42</v>
      </c>
      <c r="C2411">
        <v>49.79</v>
      </c>
      <c r="D2411">
        <v>14</v>
      </c>
      <c r="E2411" s="1">
        <v>42180.07916666667</v>
      </c>
      <c r="F2411" s="1">
        <v>42181.892743055556</v>
      </c>
      <c r="G2411" t="s">
        <v>16</v>
      </c>
      <c r="H2411" t="s">
        <v>306</v>
      </c>
      <c r="I2411" t="s">
        <v>156</v>
      </c>
      <c r="J2411" t="s">
        <v>35</v>
      </c>
      <c r="K2411">
        <v>97562</v>
      </c>
      <c r="L2411" t="s">
        <v>20</v>
      </c>
      <c r="M2411" t="s">
        <v>21</v>
      </c>
      <c r="N2411" t="s">
        <v>157</v>
      </c>
      <c r="O2411" t="s">
        <v>158</v>
      </c>
      <c r="P2411" s="14" t="str">
        <f t="shared" si="333"/>
        <v>Valarie Nelson</v>
      </c>
      <c r="Q2411" s="14" t="str">
        <f t="shared" si="334"/>
        <v>Valarie Nelson</v>
      </c>
      <c r="R2411" t="s">
        <v>24</v>
      </c>
      <c r="S2411" s="7">
        <f t="shared" si="335"/>
        <v>5</v>
      </c>
      <c r="T2411" s="7" t="str">
        <f t="shared" si="336"/>
        <v>Small</v>
      </c>
      <c r="U2411" s="7" t="str">
        <f t="shared" si="337"/>
        <v>SMALL</v>
      </c>
      <c r="V2411" s="7" t="str">
        <f t="shared" si="338"/>
        <v>small</v>
      </c>
      <c r="W2411" s="7" t="str">
        <f t="shared" si="339"/>
        <v>Small</v>
      </c>
      <c r="X2411" s="9" t="str">
        <f>LEFT(A2411,2)</f>
        <v>10</v>
      </c>
      <c r="Y2411" s="9" t="str">
        <f>RIGHT(A2411,3)</f>
        <v>142</v>
      </c>
      <c r="Z2411" s="9" t="str">
        <f t="shared" si="340"/>
        <v>s</v>
      </c>
      <c r="AA2411" s="9" t="str">
        <f t="shared" si="341"/>
        <v>ppe</v>
      </c>
    </row>
    <row r="2412" spans="1:27" x14ac:dyDescent="0.25">
      <c r="A2412">
        <v>10153</v>
      </c>
      <c r="B2412">
        <v>31</v>
      </c>
      <c r="C2412">
        <v>57.41</v>
      </c>
      <c r="D2412">
        <v>13</v>
      </c>
      <c r="E2412" s="1">
        <v>41917.003472222219</v>
      </c>
      <c r="F2412" s="1">
        <v>41917.694803240738</v>
      </c>
      <c r="G2412" t="s">
        <v>16</v>
      </c>
      <c r="H2412" t="s">
        <v>306</v>
      </c>
      <c r="I2412" t="s">
        <v>103</v>
      </c>
      <c r="K2412">
        <v>28034</v>
      </c>
      <c r="L2412" t="s">
        <v>104</v>
      </c>
      <c r="M2412" t="s">
        <v>27</v>
      </c>
      <c r="N2412" t="s">
        <v>105</v>
      </c>
      <c r="O2412" t="s">
        <v>106</v>
      </c>
      <c r="P2412" s="14" t="str">
        <f t="shared" si="333"/>
        <v>Diego Freyre</v>
      </c>
      <c r="Q2412" s="14" t="str">
        <f t="shared" si="334"/>
        <v>Diego Freyre</v>
      </c>
      <c r="R2412" t="s">
        <v>24</v>
      </c>
      <c r="S2412" s="7">
        <f t="shared" si="335"/>
        <v>5</v>
      </c>
      <c r="T2412" s="7" t="str">
        <f t="shared" si="336"/>
        <v>Small</v>
      </c>
      <c r="U2412" s="7" t="str">
        <f t="shared" si="337"/>
        <v>SMALL</v>
      </c>
      <c r="V2412" s="7" t="str">
        <f t="shared" si="338"/>
        <v>small</v>
      </c>
      <c r="W2412" s="7" t="str">
        <f t="shared" si="339"/>
        <v>Small</v>
      </c>
      <c r="X2412" s="9" t="str">
        <f>LEFT(A2412,2)</f>
        <v>10</v>
      </c>
      <c r="Y2412" s="9" t="str">
        <f>RIGHT(A2412,3)</f>
        <v>153</v>
      </c>
      <c r="Z2412" s="9" t="str">
        <f t="shared" si="340"/>
        <v>s</v>
      </c>
      <c r="AA2412" s="9" t="str">
        <f t="shared" si="341"/>
        <v>ppe</v>
      </c>
    </row>
    <row r="2413" spans="1:27" x14ac:dyDescent="0.25">
      <c r="A2413">
        <v>10165</v>
      </c>
      <c r="B2413">
        <v>38</v>
      </c>
      <c r="C2413">
        <v>66.78</v>
      </c>
      <c r="D2413">
        <v>5</v>
      </c>
      <c r="E2413" s="1">
        <v>42287.977083333331</v>
      </c>
      <c r="F2413" s="1">
        <v>42290.123067129629</v>
      </c>
      <c r="G2413" t="s">
        <v>16</v>
      </c>
      <c r="H2413" t="s">
        <v>306</v>
      </c>
      <c r="I2413" t="s">
        <v>115</v>
      </c>
      <c r="K2413">
        <v>79903</v>
      </c>
      <c r="L2413" t="s">
        <v>115</v>
      </c>
      <c r="M2413" t="s">
        <v>116</v>
      </c>
      <c r="N2413" t="s">
        <v>117</v>
      </c>
      <c r="O2413" t="s">
        <v>118</v>
      </c>
      <c r="P2413" s="14" t="str">
        <f t="shared" si="333"/>
        <v>Eric Natividad</v>
      </c>
      <c r="Q2413" s="14" t="str">
        <f t="shared" si="334"/>
        <v>Eric Natividad</v>
      </c>
      <c r="R2413" t="s">
        <v>24</v>
      </c>
      <c r="S2413" s="7">
        <f t="shared" si="335"/>
        <v>5</v>
      </c>
      <c r="T2413" s="7" t="str">
        <f t="shared" si="336"/>
        <v>Small</v>
      </c>
      <c r="U2413" s="7" t="str">
        <f t="shared" si="337"/>
        <v>SMALL</v>
      </c>
      <c r="V2413" s="7" t="str">
        <f t="shared" si="338"/>
        <v>small</v>
      </c>
      <c r="W2413" s="7" t="str">
        <f t="shared" si="339"/>
        <v>Small</v>
      </c>
      <c r="X2413" s="9" t="str">
        <f>LEFT(A2413,2)</f>
        <v>10</v>
      </c>
      <c r="Y2413" s="9" t="str">
        <f>RIGHT(A2413,3)</f>
        <v>165</v>
      </c>
      <c r="Z2413" s="9" t="str">
        <f t="shared" si="340"/>
        <v>s</v>
      </c>
      <c r="AA2413" s="9" t="str">
        <f t="shared" si="341"/>
        <v>ppe</v>
      </c>
    </row>
    <row r="2414" spans="1:27" x14ac:dyDescent="0.25">
      <c r="A2414">
        <v>10176</v>
      </c>
      <c r="B2414">
        <v>38</v>
      </c>
      <c r="C2414">
        <v>64.44</v>
      </c>
      <c r="D2414">
        <v>4</v>
      </c>
      <c r="E2414" s="1">
        <v>42928.007638888892</v>
      </c>
      <c r="F2414" s="1">
        <v>42929.890335648146</v>
      </c>
      <c r="G2414" t="s">
        <v>16</v>
      </c>
      <c r="H2414" t="s">
        <v>306</v>
      </c>
      <c r="I2414" t="s">
        <v>247</v>
      </c>
      <c r="K2414">
        <v>42100</v>
      </c>
      <c r="L2414" t="s">
        <v>148</v>
      </c>
      <c r="M2414" t="s">
        <v>27</v>
      </c>
      <c r="N2414" t="s">
        <v>248</v>
      </c>
      <c r="O2414" t="s">
        <v>249</v>
      </c>
      <c r="P2414" s="14" t="str">
        <f t="shared" si="333"/>
        <v>Maurizio Moroni</v>
      </c>
      <c r="Q2414" s="14" t="str">
        <f t="shared" si="334"/>
        <v>Maurizio Moroni</v>
      </c>
      <c r="R2414" t="s">
        <v>24</v>
      </c>
      <c r="S2414" s="7">
        <f t="shared" si="335"/>
        <v>5</v>
      </c>
      <c r="T2414" s="7" t="str">
        <f t="shared" si="336"/>
        <v>Small</v>
      </c>
      <c r="U2414" s="7" t="str">
        <f t="shared" si="337"/>
        <v>SMALL</v>
      </c>
      <c r="V2414" s="7" t="str">
        <f t="shared" si="338"/>
        <v>small</v>
      </c>
      <c r="W2414" s="7" t="str">
        <f t="shared" si="339"/>
        <v>Small</v>
      </c>
      <c r="X2414" s="9" t="str">
        <f>LEFT(A2414,2)</f>
        <v>10</v>
      </c>
      <c r="Y2414" s="9" t="str">
        <f>RIGHT(A2414,3)</f>
        <v>176</v>
      </c>
      <c r="Z2414" s="9" t="str">
        <f t="shared" si="340"/>
        <v>s</v>
      </c>
      <c r="AA2414" s="9" t="str">
        <f t="shared" si="341"/>
        <v>ppe</v>
      </c>
    </row>
    <row r="2415" spans="1:27" x14ac:dyDescent="0.25">
      <c r="A2415">
        <v>10185</v>
      </c>
      <c r="B2415">
        <v>20</v>
      </c>
      <c r="C2415">
        <v>48.62</v>
      </c>
      <c r="D2415">
        <v>15</v>
      </c>
      <c r="E2415" s="1">
        <v>41741.033333333333</v>
      </c>
      <c r="F2415" s="1">
        <v>41743.941319444442</v>
      </c>
      <c r="G2415" t="s">
        <v>16</v>
      </c>
      <c r="H2415" t="s">
        <v>306</v>
      </c>
      <c r="I2415" t="s">
        <v>94</v>
      </c>
      <c r="J2415" t="s">
        <v>72</v>
      </c>
      <c r="K2415">
        <v>50553</v>
      </c>
      <c r="L2415" t="s">
        <v>20</v>
      </c>
      <c r="M2415" t="s">
        <v>21</v>
      </c>
      <c r="N2415" t="s">
        <v>187</v>
      </c>
      <c r="O2415" t="s">
        <v>188</v>
      </c>
      <c r="P2415" s="14" t="str">
        <f t="shared" si="333"/>
        <v>Wing C Tam</v>
      </c>
      <c r="Q2415" s="14" t="str">
        <f t="shared" si="334"/>
        <v>Wing C Tam</v>
      </c>
      <c r="R2415" t="s">
        <v>24</v>
      </c>
      <c r="S2415" s="7">
        <f t="shared" si="335"/>
        <v>5</v>
      </c>
      <c r="T2415" s="7" t="str">
        <f t="shared" si="336"/>
        <v>Small</v>
      </c>
      <c r="U2415" s="7" t="str">
        <f t="shared" si="337"/>
        <v>SMALL</v>
      </c>
      <c r="V2415" s="7" t="str">
        <f t="shared" si="338"/>
        <v>small</v>
      </c>
      <c r="W2415" s="7" t="str">
        <f t="shared" si="339"/>
        <v>Small</v>
      </c>
      <c r="X2415" s="9" t="str">
        <f>LEFT(A2415,2)</f>
        <v>10</v>
      </c>
      <c r="Y2415" s="9" t="str">
        <f>RIGHT(A2415,3)</f>
        <v>185</v>
      </c>
      <c r="Z2415" s="9" t="str">
        <f t="shared" si="340"/>
        <v>s</v>
      </c>
      <c r="AA2415" s="9" t="str">
        <f t="shared" si="341"/>
        <v>ppe</v>
      </c>
    </row>
    <row r="2416" spans="1:27" x14ac:dyDescent="0.25">
      <c r="A2416">
        <v>10196</v>
      </c>
      <c r="B2416">
        <v>46</v>
      </c>
      <c r="C2416">
        <v>62.09</v>
      </c>
      <c r="D2416">
        <v>7</v>
      </c>
      <c r="E2416" s="1">
        <v>42250.964583333334</v>
      </c>
      <c r="F2416" s="1">
        <v>42252.730416666665</v>
      </c>
      <c r="G2416" t="s">
        <v>16</v>
      </c>
      <c r="H2416" t="s">
        <v>306</v>
      </c>
      <c r="I2416" t="s">
        <v>140</v>
      </c>
      <c r="J2416" t="s">
        <v>66</v>
      </c>
      <c r="K2416">
        <v>97823</v>
      </c>
      <c r="L2416" t="s">
        <v>20</v>
      </c>
      <c r="M2416" t="s">
        <v>21</v>
      </c>
      <c r="N2416" t="s">
        <v>51</v>
      </c>
      <c r="O2416" t="s">
        <v>141</v>
      </c>
      <c r="P2416" s="14" t="str">
        <f t="shared" si="333"/>
        <v>Leslie Murphy</v>
      </c>
      <c r="Q2416" s="14" t="str">
        <f t="shared" si="334"/>
        <v>Leslie Murphy</v>
      </c>
      <c r="R2416" t="s">
        <v>24</v>
      </c>
      <c r="S2416" s="7">
        <f t="shared" si="335"/>
        <v>5</v>
      </c>
      <c r="T2416" s="7" t="str">
        <f t="shared" si="336"/>
        <v>Small</v>
      </c>
      <c r="U2416" s="7" t="str">
        <f t="shared" si="337"/>
        <v>SMALL</v>
      </c>
      <c r="V2416" s="7" t="str">
        <f t="shared" si="338"/>
        <v>small</v>
      </c>
      <c r="W2416" s="7" t="str">
        <f t="shared" si="339"/>
        <v>Small</v>
      </c>
      <c r="X2416" s="9" t="str">
        <f>LEFT(A2416,2)</f>
        <v>10</v>
      </c>
      <c r="Y2416" s="9" t="str">
        <f>RIGHT(A2416,3)</f>
        <v>196</v>
      </c>
      <c r="Z2416" s="9" t="str">
        <f t="shared" si="340"/>
        <v>s</v>
      </c>
      <c r="AA2416" s="9" t="str">
        <f t="shared" si="341"/>
        <v>ppe</v>
      </c>
    </row>
    <row r="2417" spans="1:27" x14ac:dyDescent="0.25">
      <c r="A2417">
        <v>10208</v>
      </c>
      <c r="B2417">
        <v>30</v>
      </c>
      <c r="C2417">
        <v>65.61</v>
      </c>
      <c r="D2417">
        <v>15</v>
      </c>
      <c r="E2417" s="1">
        <v>41270.994444444441</v>
      </c>
      <c r="F2417" s="1">
        <v>41273.729675925926</v>
      </c>
      <c r="G2417" t="s">
        <v>16</v>
      </c>
      <c r="H2417" t="s">
        <v>306</v>
      </c>
      <c r="I2417" t="s">
        <v>127</v>
      </c>
      <c r="K2417">
        <v>69004</v>
      </c>
      <c r="L2417" t="s">
        <v>26</v>
      </c>
      <c r="M2417" t="s">
        <v>27</v>
      </c>
      <c r="N2417" t="s">
        <v>128</v>
      </c>
      <c r="O2417" t="s">
        <v>129</v>
      </c>
      <c r="P2417" s="14" t="str">
        <f t="shared" si="333"/>
        <v>Mary Saveley</v>
      </c>
      <c r="Q2417" s="14" t="str">
        <f t="shared" si="334"/>
        <v>Mary Saveley</v>
      </c>
      <c r="R2417" t="s">
        <v>24</v>
      </c>
      <c r="S2417" s="7">
        <f t="shared" si="335"/>
        <v>5</v>
      </c>
      <c r="T2417" s="7" t="str">
        <f t="shared" si="336"/>
        <v>Small</v>
      </c>
      <c r="U2417" s="7" t="str">
        <f t="shared" si="337"/>
        <v>SMALL</v>
      </c>
      <c r="V2417" s="7" t="str">
        <f t="shared" si="338"/>
        <v>small</v>
      </c>
      <c r="W2417" s="7" t="str">
        <f t="shared" si="339"/>
        <v>Small</v>
      </c>
      <c r="X2417" s="9" t="str">
        <f>LEFT(A2417,2)</f>
        <v>10</v>
      </c>
      <c r="Y2417" s="9" t="str">
        <f>RIGHT(A2417,3)</f>
        <v>208</v>
      </c>
      <c r="Z2417" s="9" t="str">
        <f t="shared" si="340"/>
        <v>s</v>
      </c>
      <c r="AA2417" s="9" t="str">
        <f t="shared" si="341"/>
        <v>ppe</v>
      </c>
    </row>
    <row r="2418" spans="1:27" x14ac:dyDescent="0.25">
      <c r="A2418">
        <v>10220</v>
      </c>
      <c r="B2418">
        <v>30</v>
      </c>
      <c r="C2418">
        <v>68.540000000000006</v>
      </c>
      <c r="D2418">
        <v>4</v>
      </c>
      <c r="E2418" s="1">
        <v>41973.949305555558</v>
      </c>
      <c r="F2418" s="1">
        <v>41976.19394675926</v>
      </c>
      <c r="G2418" t="s">
        <v>16</v>
      </c>
      <c r="H2418" t="s">
        <v>306</v>
      </c>
      <c r="I2418" t="s">
        <v>259</v>
      </c>
      <c r="K2418">
        <v>2</v>
      </c>
      <c r="L2418" t="s">
        <v>260</v>
      </c>
      <c r="M2418" t="s">
        <v>27</v>
      </c>
      <c r="N2418" t="s">
        <v>261</v>
      </c>
      <c r="O2418" t="s">
        <v>262</v>
      </c>
      <c r="P2418" s="14" t="str">
        <f t="shared" si="333"/>
        <v>Dean Cassidy</v>
      </c>
      <c r="Q2418" s="14" t="str">
        <f t="shared" si="334"/>
        <v>Dean Cassidy</v>
      </c>
      <c r="R2418" t="s">
        <v>24</v>
      </c>
      <c r="S2418" s="7">
        <f t="shared" si="335"/>
        <v>5</v>
      </c>
      <c r="T2418" s="7" t="str">
        <f t="shared" si="336"/>
        <v>Small</v>
      </c>
      <c r="U2418" s="7" t="str">
        <f t="shared" si="337"/>
        <v>SMALL</v>
      </c>
      <c r="V2418" s="7" t="str">
        <f t="shared" si="338"/>
        <v>small</v>
      </c>
      <c r="W2418" s="7" t="str">
        <f t="shared" si="339"/>
        <v>Small</v>
      </c>
      <c r="X2418" s="9" t="str">
        <f>LEFT(A2418,2)</f>
        <v>10</v>
      </c>
      <c r="Y2418" s="9" t="str">
        <f>RIGHT(A2418,3)</f>
        <v>220</v>
      </c>
      <c r="Z2418" s="9" t="str">
        <f t="shared" si="340"/>
        <v>s</v>
      </c>
      <c r="AA2418" s="9" t="str">
        <f t="shared" si="341"/>
        <v>ppe</v>
      </c>
    </row>
    <row r="2419" spans="1:27" x14ac:dyDescent="0.25">
      <c r="A2419">
        <v>10230</v>
      </c>
      <c r="B2419">
        <v>43</v>
      </c>
      <c r="C2419">
        <v>52.14</v>
      </c>
      <c r="D2419">
        <v>2</v>
      </c>
      <c r="E2419" s="1">
        <v>42800.063888888886</v>
      </c>
      <c r="F2419" s="1">
        <v>42802.76185185185</v>
      </c>
      <c r="G2419" t="s">
        <v>16</v>
      </c>
      <c r="H2419" t="s">
        <v>306</v>
      </c>
      <c r="I2419" t="s">
        <v>252</v>
      </c>
      <c r="K2419">
        <v>60528</v>
      </c>
      <c r="L2419" t="s">
        <v>241</v>
      </c>
      <c r="M2419" t="s">
        <v>27</v>
      </c>
      <c r="N2419" t="s">
        <v>253</v>
      </c>
      <c r="O2419" t="s">
        <v>228</v>
      </c>
      <c r="P2419" s="14" t="str">
        <f t="shared" si="333"/>
        <v>Roland Keitel</v>
      </c>
      <c r="Q2419" s="14" t="str">
        <f t="shared" si="334"/>
        <v>Roland Keitel</v>
      </c>
      <c r="R2419" t="s">
        <v>24</v>
      </c>
      <c r="S2419" s="7">
        <f t="shared" si="335"/>
        <v>5</v>
      </c>
      <c r="T2419" s="7" t="str">
        <f t="shared" si="336"/>
        <v>Small</v>
      </c>
      <c r="U2419" s="7" t="str">
        <f t="shared" si="337"/>
        <v>SMALL</v>
      </c>
      <c r="V2419" s="7" t="str">
        <f t="shared" si="338"/>
        <v>small</v>
      </c>
      <c r="W2419" s="7" t="str">
        <f t="shared" si="339"/>
        <v>Small</v>
      </c>
      <c r="X2419" s="9" t="str">
        <f>LEFT(A2419,2)</f>
        <v>10</v>
      </c>
      <c r="Y2419" s="9" t="str">
        <f>RIGHT(A2419,3)</f>
        <v>230</v>
      </c>
      <c r="Z2419" s="9" t="str">
        <f t="shared" si="340"/>
        <v>s</v>
      </c>
      <c r="AA2419" s="9" t="str">
        <f t="shared" si="341"/>
        <v>ppe</v>
      </c>
    </row>
    <row r="2420" spans="1:27" x14ac:dyDescent="0.25">
      <c r="A2420">
        <v>10247</v>
      </c>
      <c r="B2420">
        <v>49</v>
      </c>
      <c r="C2420">
        <v>63.85</v>
      </c>
      <c r="D2420">
        <v>4</v>
      </c>
      <c r="E2420" s="1">
        <v>42489.958333333336</v>
      </c>
      <c r="F2420" s="1">
        <v>42491.791504629633</v>
      </c>
      <c r="G2420" t="s">
        <v>16</v>
      </c>
      <c r="H2420" t="s">
        <v>306</v>
      </c>
      <c r="I2420" t="s">
        <v>254</v>
      </c>
      <c r="K2420" t="s">
        <v>255</v>
      </c>
      <c r="L2420" t="s">
        <v>76</v>
      </c>
      <c r="M2420" t="s">
        <v>27</v>
      </c>
      <c r="N2420" t="s">
        <v>256</v>
      </c>
      <c r="O2420" t="s">
        <v>257</v>
      </c>
      <c r="P2420" s="14" t="str">
        <f t="shared" si="333"/>
        <v>Kalle Suominen</v>
      </c>
      <c r="Q2420" s="14" t="str">
        <f t="shared" si="334"/>
        <v>Kalle Suominen</v>
      </c>
      <c r="R2420" t="s">
        <v>33</v>
      </c>
      <c r="S2420" s="7">
        <f t="shared" si="335"/>
        <v>6</v>
      </c>
      <c r="T2420" s="7" t="str">
        <f t="shared" si="336"/>
        <v>Medium</v>
      </c>
      <c r="U2420" s="7" t="str">
        <f t="shared" si="337"/>
        <v>MEDIUM</v>
      </c>
      <c r="V2420" s="7" t="str">
        <f t="shared" si="338"/>
        <v>medium</v>
      </c>
      <c r="W2420" s="7" t="str">
        <f t="shared" si="339"/>
        <v>Medium</v>
      </c>
      <c r="X2420" s="9" t="str">
        <f>LEFT(A2420,2)</f>
        <v>10</v>
      </c>
      <c r="Y2420" s="9" t="str">
        <f>RIGHT(A2420,3)</f>
        <v>247</v>
      </c>
      <c r="Z2420" s="9" t="str">
        <f t="shared" si="340"/>
        <v>s</v>
      </c>
      <c r="AA2420" s="9" t="str">
        <f t="shared" si="341"/>
        <v>ppe</v>
      </c>
    </row>
    <row r="2421" spans="1:27" x14ac:dyDescent="0.25">
      <c r="A2421">
        <v>10272</v>
      </c>
      <c r="B2421">
        <v>43</v>
      </c>
      <c r="C2421">
        <v>56.82</v>
      </c>
      <c r="D2421">
        <v>4</v>
      </c>
      <c r="E2421" s="1">
        <v>41759.05972222222</v>
      </c>
      <c r="F2421" s="1">
        <v>41759.543449074074</v>
      </c>
      <c r="G2421" t="s">
        <v>16</v>
      </c>
      <c r="H2421" t="s">
        <v>306</v>
      </c>
      <c r="I2421" t="s">
        <v>82</v>
      </c>
      <c r="J2421" t="s">
        <v>83</v>
      </c>
      <c r="K2421">
        <v>70267</v>
      </c>
      <c r="L2421" t="s">
        <v>20</v>
      </c>
      <c r="M2421" t="s">
        <v>21</v>
      </c>
      <c r="N2421" t="s">
        <v>22</v>
      </c>
      <c r="O2421" t="s">
        <v>84</v>
      </c>
      <c r="P2421" s="14" t="str">
        <f t="shared" si="333"/>
        <v>Kyung Yu</v>
      </c>
      <c r="Q2421" s="14" t="str">
        <f t="shared" si="334"/>
        <v>Kyung Yu</v>
      </c>
      <c r="R2421" t="s">
        <v>24</v>
      </c>
      <c r="S2421" s="7">
        <f t="shared" si="335"/>
        <v>5</v>
      </c>
      <c r="T2421" s="7" t="str">
        <f t="shared" si="336"/>
        <v>Small</v>
      </c>
      <c r="U2421" s="7" t="str">
        <f t="shared" si="337"/>
        <v>SMALL</v>
      </c>
      <c r="V2421" s="7" t="str">
        <f t="shared" si="338"/>
        <v>small</v>
      </c>
      <c r="W2421" s="7" t="str">
        <f t="shared" si="339"/>
        <v>Small</v>
      </c>
      <c r="X2421" s="9" t="str">
        <f>LEFT(A2421,2)</f>
        <v>10</v>
      </c>
      <c r="Y2421" s="9" t="str">
        <f>RIGHT(A2421,3)</f>
        <v>272</v>
      </c>
      <c r="Z2421" s="9" t="str">
        <f t="shared" si="340"/>
        <v>s</v>
      </c>
      <c r="AA2421" s="9" t="str">
        <f t="shared" si="341"/>
        <v>ppe</v>
      </c>
    </row>
    <row r="2422" spans="1:27" x14ac:dyDescent="0.25">
      <c r="A2422">
        <v>10282</v>
      </c>
      <c r="B2422">
        <v>37</v>
      </c>
      <c r="C2422">
        <v>66.78</v>
      </c>
      <c r="D2422">
        <v>7</v>
      </c>
      <c r="E2422" s="1">
        <v>41673.995833333334</v>
      </c>
      <c r="F2422" s="1">
        <v>41674.107349537036</v>
      </c>
      <c r="G2422" t="s">
        <v>16</v>
      </c>
      <c r="H2422" t="s">
        <v>306</v>
      </c>
      <c r="I2422" t="s">
        <v>156</v>
      </c>
      <c r="J2422" t="s">
        <v>35</v>
      </c>
      <c r="K2422">
        <v>97562</v>
      </c>
      <c r="L2422" t="s">
        <v>20</v>
      </c>
      <c r="M2422" t="s">
        <v>21</v>
      </c>
      <c r="N2422" t="s">
        <v>157</v>
      </c>
      <c r="O2422" t="s">
        <v>158</v>
      </c>
      <c r="P2422" s="14" t="str">
        <f t="shared" si="333"/>
        <v>Valarie Nelson</v>
      </c>
      <c r="Q2422" s="14" t="str">
        <f t="shared" si="334"/>
        <v>Valarie Nelson</v>
      </c>
      <c r="R2422" t="s">
        <v>24</v>
      </c>
      <c r="S2422" s="7">
        <f t="shared" si="335"/>
        <v>5</v>
      </c>
      <c r="T2422" s="7" t="str">
        <f t="shared" si="336"/>
        <v>Small</v>
      </c>
      <c r="U2422" s="7" t="str">
        <f t="shared" si="337"/>
        <v>SMALL</v>
      </c>
      <c r="V2422" s="7" t="str">
        <f t="shared" si="338"/>
        <v>small</v>
      </c>
      <c r="W2422" s="7" t="str">
        <f t="shared" si="339"/>
        <v>Small</v>
      </c>
      <c r="X2422" s="9" t="str">
        <f>LEFT(A2422,2)</f>
        <v>10</v>
      </c>
      <c r="Y2422" s="9" t="str">
        <f>RIGHT(A2422,3)</f>
        <v>282</v>
      </c>
      <c r="Z2422" s="9" t="str">
        <f t="shared" si="340"/>
        <v>s</v>
      </c>
      <c r="AA2422" s="9" t="str">
        <f t="shared" si="341"/>
        <v>ppe</v>
      </c>
    </row>
    <row r="2423" spans="1:27" x14ac:dyDescent="0.25">
      <c r="A2423">
        <v>10292</v>
      </c>
      <c r="B2423">
        <v>35</v>
      </c>
      <c r="C2423">
        <v>55.07</v>
      </c>
      <c r="D2423">
        <v>1</v>
      </c>
      <c r="E2423" s="1">
        <v>42054.959722222222</v>
      </c>
      <c r="F2423" s="1">
        <v>42057.427905092591</v>
      </c>
      <c r="G2423" t="s">
        <v>16</v>
      </c>
      <c r="H2423" t="s">
        <v>306</v>
      </c>
      <c r="I2423" t="s">
        <v>18</v>
      </c>
      <c r="J2423" t="s">
        <v>19</v>
      </c>
      <c r="K2423">
        <v>10022</v>
      </c>
      <c r="L2423" t="s">
        <v>20</v>
      </c>
      <c r="M2423" t="s">
        <v>21</v>
      </c>
      <c r="N2423" t="s">
        <v>22</v>
      </c>
      <c r="O2423" t="s">
        <v>23</v>
      </c>
      <c r="P2423" s="14" t="str">
        <f t="shared" si="333"/>
        <v>Kwai Yu</v>
      </c>
      <c r="Q2423" s="14" t="str">
        <f t="shared" si="334"/>
        <v>Kwai Yu</v>
      </c>
      <c r="R2423" t="s">
        <v>24</v>
      </c>
      <c r="S2423" s="7">
        <f t="shared" si="335"/>
        <v>5</v>
      </c>
      <c r="T2423" s="7" t="str">
        <f t="shared" si="336"/>
        <v>Small</v>
      </c>
      <c r="U2423" s="7" t="str">
        <f t="shared" si="337"/>
        <v>SMALL</v>
      </c>
      <c r="V2423" s="7" t="str">
        <f t="shared" si="338"/>
        <v>small</v>
      </c>
      <c r="W2423" s="7" t="str">
        <f t="shared" si="339"/>
        <v>Small</v>
      </c>
      <c r="X2423" s="9" t="str">
        <f>LEFT(A2423,2)</f>
        <v>10</v>
      </c>
      <c r="Y2423" s="9" t="str">
        <f>RIGHT(A2423,3)</f>
        <v>292</v>
      </c>
      <c r="Z2423" s="9" t="str">
        <f t="shared" si="340"/>
        <v>s</v>
      </c>
      <c r="AA2423" s="9" t="str">
        <f t="shared" si="341"/>
        <v>ppe</v>
      </c>
    </row>
    <row r="2424" spans="1:27" x14ac:dyDescent="0.25">
      <c r="A2424">
        <v>10306</v>
      </c>
      <c r="B2424">
        <v>34</v>
      </c>
      <c r="C2424">
        <v>60.34</v>
      </c>
      <c r="D2424">
        <v>15</v>
      </c>
      <c r="E2424" s="1">
        <v>42130.030555555553</v>
      </c>
      <c r="F2424" s="1">
        <v>42131.25677083333</v>
      </c>
      <c r="G2424" t="s">
        <v>16</v>
      </c>
      <c r="H2424" t="s">
        <v>306</v>
      </c>
      <c r="I2424" t="s">
        <v>265</v>
      </c>
      <c r="K2424" t="s">
        <v>266</v>
      </c>
      <c r="L2424" t="s">
        <v>99</v>
      </c>
      <c r="M2424" t="s">
        <v>27</v>
      </c>
      <c r="N2424" t="s">
        <v>267</v>
      </c>
      <c r="O2424" t="s">
        <v>55</v>
      </c>
      <c r="P2424" s="14" t="str">
        <f t="shared" si="333"/>
        <v>Victoria Ashworth</v>
      </c>
      <c r="Q2424" s="14" t="str">
        <f t="shared" si="334"/>
        <v>Victoria Ashworth</v>
      </c>
      <c r="R2424" t="s">
        <v>24</v>
      </c>
      <c r="S2424" s="7">
        <f t="shared" si="335"/>
        <v>5</v>
      </c>
      <c r="T2424" s="7" t="str">
        <f t="shared" si="336"/>
        <v>Small</v>
      </c>
      <c r="U2424" s="7" t="str">
        <f t="shared" si="337"/>
        <v>SMALL</v>
      </c>
      <c r="V2424" s="7" t="str">
        <f t="shared" si="338"/>
        <v>small</v>
      </c>
      <c r="W2424" s="7" t="str">
        <f t="shared" si="339"/>
        <v>Small</v>
      </c>
      <c r="X2424" s="9" t="str">
        <f>LEFT(A2424,2)</f>
        <v>10</v>
      </c>
      <c r="Y2424" s="9" t="str">
        <f>RIGHT(A2424,3)</f>
        <v>306</v>
      </c>
      <c r="Z2424" s="9" t="str">
        <f t="shared" si="340"/>
        <v>s</v>
      </c>
      <c r="AA2424" s="9" t="str">
        <f t="shared" si="341"/>
        <v>ppe</v>
      </c>
    </row>
    <row r="2425" spans="1:27" x14ac:dyDescent="0.25">
      <c r="A2425">
        <v>10314</v>
      </c>
      <c r="B2425">
        <v>38</v>
      </c>
      <c r="C2425">
        <v>61.51</v>
      </c>
      <c r="D2425">
        <v>7</v>
      </c>
      <c r="E2425" s="1">
        <v>41575.011805555558</v>
      </c>
      <c r="F2425" s="1">
        <v>41575.881423611114</v>
      </c>
      <c r="G2425" t="s">
        <v>16</v>
      </c>
      <c r="H2425" t="s">
        <v>306</v>
      </c>
      <c r="I2425" t="s">
        <v>268</v>
      </c>
      <c r="K2425">
        <v>8200</v>
      </c>
      <c r="L2425" t="s">
        <v>181</v>
      </c>
      <c r="M2425" t="s">
        <v>27</v>
      </c>
      <c r="N2425" t="s">
        <v>269</v>
      </c>
      <c r="O2425" t="s">
        <v>270</v>
      </c>
      <c r="P2425" s="14" t="str">
        <f t="shared" si="333"/>
        <v>Palle Ibsen</v>
      </c>
      <c r="Q2425" s="14" t="str">
        <f t="shared" si="334"/>
        <v>Palle Ibsen</v>
      </c>
      <c r="R2425" t="s">
        <v>24</v>
      </c>
      <c r="S2425" s="7">
        <f t="shared" si="335"/>
        <v>5</v>
      </c>
      <c r="T2425" s="7" t="str">
        <f t="shared" si="336"/>
        <v>Small</v>
      </c>
      <c r="U2425" s="7" t="str">
        <f t="shared" si="337"/>
        <v>SMALL</v>
      </c>
      <c r="V2425" s="7" t="str">
        <f t="shared" si="338"/>
        <v>small</v>
      </c>
      <c r="W2425" s="7" t="str">
        <f t="shared" si="339"/>
        <v>Small</v>
      </c>
      <c r="X2425" s="9" t="str">
        <f>LEFT(A2425,2)</f>
        <v>10</v>
      </c>
      <c r="Y2425" s="9" t="str">
        <f>RIGHT(A2425,3)</f>
        <v>314</v>
      </c>
      <c r="Z2425" s="9" t="str">
        <f t="shared" si="340"/>
        <v>s</v>
      </c>
      <c r="AA2425" s="9" t="str">
        <f t="shared" si="341"/>
        <v>ppe</v>
      </c>
    </row>
    <row r="2426" spans="1:27" x14ac:dyDescent="0.25">
      <c r="A2426">
        <v>10325</v>
      </c>
      <c r="B2426">
        <v>44</v>
      </c>
      <c r="C2426">
        <v>100</v>
      </c>
      <c r="D2426">
        <v>7</v>
      </c>
      <c r="E2426" s="1">
        <v>41471.013888888891</v>
      </c>
      <c r="F2426" s="1">
        <v>41472.125196759262</v>
      </c>
      <c r="G2426" t="s">
        <v>16</v>
      </c>
      <c r="H2426" t="s">
        <v>306</v>
      </c>
      <c r="I2426" t="s">
        <v>79</v>
      </c>
      <c r="K2426">
        <v>4110</v>
      </c>
      <c r="L2426" t="s">
        <v>48</v>
      </c>
      <c r="M2426" t="s">
        <v>27</v>
      </c>
      <c r="N2426" t="s">
        <v>80</v>
      </c>
      <c r="O2426" t="s">
        <v>81</v>
      </c>
      <c r="P2426" s="14" t="str">
        <f t="shared" si="333"/>
        <v>Jonas Bergulfsen</v>
      </c>
      <c r="Q2426" s="14" t="str">
        <f t="shared" si="334"/>
        <v>Jonas Bergulfsen</v>
      </c>
      <c r="R2426" t="s">
        <v>33</v>
      </c>
      <c r="S2426" s="7">
        <f t="shared" si="335"/>
        <v>6</v>
      </c>
      <c r="T2426" s="7" t="str">
        <f t="shared" si="336"/>
        <v>Medium</v>
      </c>
      <c r="U2426" s="7" t="str">
        <f t="shared" si="337"/>
        <v>MEDIUM</v>
      </c>
      <c r="V2426" s="7" t="str">
        <f t="shared" si="338"/>
        <v>medium</v>
      </c>
      <c r="W2426" s="7" t="str">
        <f t="shared" si="339"/>
        <v>Medium</v>
      </c>
      <c r="X2426" s="9" t="str">
        <f>LEFT(A2426,2)</f>
        <v>10</v>
      </c>
      <c r="Y2426" s="9" t="str">
        <f>RIGHT(A2426,3)</f>
        <v>325</v>
      </c>
      <c r="Z2426" s="9" t="str">
        <f t="shared" si="340"/>
        <v>s</v>
      </c>
      <c r="AA2426" s="9" t="str">
        <f t="shared" si="341"/>
        <v>ppe</v>
      </c>
    </row>
    <row r="2427" spans="1:27" x14ac:dyDescent="0.25">
      <c r="A2427">
        <v>10337</v>
      </c>
      <c r="B2427">
        <v>21</v>
      </c>
      <c r="C2427">
        <v>100</v>
      </c>
      <c r="D2427">
        <v>6</v>
      </c>
      <c r="E2427" s="1">
        <v>42404.965277777781</v>
      </c>
      <c r="F2427" s="1">
        <v>42407.91300925926</v>
      </c>
      <c r="G2427" t="s">
        <v>16</v>
      </c>
      <c r="H2427" t="s">
        <v>306</v>
      </c>
      <c r="I2427" t="s">
        <v>18</v>
      </c>
      <c r="J2427" t="s">
        <v>19</v>
      </c>
      <c r="K2427">
        <v>10022</v>
      </c>
      <c r="L2427" t="s">
        <v>20</v>
      </c>
      <c r="M2427" t="s">
        <v>21</v>
      </c>
      <c r="N2427" t="s">
        <v>73</v>
      </c>
      <c r="O2427" t="s">
        <v>119</v>
      </c>
      <c r="P2427" s="14" t="str">
        <f t="shared" si="333"/>
        <v>Maria Hernandez</v>
      </c>
      <c r="Q2427" s="14" t="str">
        <f t="shared" si="334"/>
        <v>Maria Hernandez</v>
      </c>
      <c r="R2427" t="s">
        <v>24</v>
      </c>
      <c r="S2427" s="7">
        <f t="shared" si="335"/>
        <v>5</v>
      </c>
      <c r="T2427" s="7" t="str">
        <f t="shared" si="336"/>
        <v>Small</v>
      </c>
      <c r="U2427" s="7" t="str">
        <f t="shared" si="337"/>
        <v>SMALL</v>
      </c>
      <c r="V2427" s="7" t="str">
        <f t="shared" si="338"/>
        <v>small</v>
      </c>
      <c r="W2427" s="7" t="str">
        <f t="shared" si="339"/>
        <v>Small</v>
      </c>
      <c r="X2427" s="9" t="str">
        <f>LEFT(A2427,2)</f>
        <v>10</v>
      </c>
      <c r="Y2427" s="9" t="str">
        <f>RIGHT(A2427,3)</f>
        <v>337</v>
      </c>
      <c r="Z2427" s="9" t="str">
        <f t="shared" si="340"/>
        <v>s</v>
      </c>
      <c r="AA2427" s="9" t="str">
        <f t="shared" si="341"/>
        <v>ppe</v>
      </c>
    </row>
    <row r="2428" spans="1:27" x14ac:dyDescent="0.25">
      <c r="A2428">
        <v>10350</v>
      </c>
      <c r="B2428">
        <v>44</v>
      </c>
      <c r="C2428">
        <v>100</v>
      </c>
      <c r="D2428">
        <v>17</v>
      </c>
      <c r="E2428" s="1">
        <v>41729.083333333336</v>
      </c>
      <c r="F2428" s="1">
        <v>41729.9612037037</v>
      </c>
      <c r="G2428" t="s">
        <v>16</v>
      </c>
      <c r="H2428" t="s">
        <v>306</v>
      </c>
      <c r="I2428" t="s">
        <v>103</v>
      </c>
      <c r="K2428">
        <v>28034</v>
      </c>
      <c r="L2428" t="s">
        <v>104</v>
      </c>
      <c r="M2428" t="s">
        <v>27</v>
      </c>
      <c r="N2428" t="s">
        <v>105</v>
      </c>
      <c r="O2428" t="s">
        <v>106</v>
      </c>
      <c r="P2428" s="14" t="str">
        <f t="shared" si="333"/>
        <v>Diego Freyre</v>
      </c>
      <c r="Q2428" s="14" t="str">
        <f t="shared" si="334"/>
        <v>Diego Freyre</v>
      </c>
      <c r="R2428" t="s">
        <v>33</v>
      </c>
      <c r="S2428" s="7">
        <f t="shared" si="335"/>
        <v>6</v>
      </c>
      <c r="T2428" s="7" t="str">
        <f t="shared" si="336"/>
        <v>Medium</v>
      </c>
      <c r="U2428" s="7" t="str">
        <f t="shared" si="337"/>
        <v>MEDIUM</v>
      </c>
      <c r="V2428" s="7" t="str">
        <f t="shared" si="338"/>
        <v>medium</v>
      </c>
      <c r="W2428" s="7" t="str">
        <f t="shared" si="339"/>
        <v>Medium</v>
      </c>
      <c r="X2428" s="9" t="str">
        <f>LEFT(A2428,2)</f>
        <v>10</v>
      </c>
      <c r="Y2428" s="9" t="str">
        <f>RIGHT(A2428,3)</f>
        <v>350</v>
      </c>
      <c r="Z2428" s="9" t="str">
        <f t="shared" si="340"/>
        <v>s</v>
      </c>
      <c r="AA2428" s="9" t="str">
        <f t="shared" si="341"/>
        <v>ppe</v>
      </c>
    </row>
    <row r="2429" spans="1:27" x14ac:dyDescent="0.25">
      <c r="A2429">
        <v>10359</v>
      </c>
      <c r="B2429">
        <v>25</v>
      </c>
      <c r="C2429">
        <v>64.930000000000007</v>
      </c>
      <c r="D2429">
        <v>4</v>
      </c>
      <c r="E2429" s="1">
        <v>42113.989583333336</v>
      </c>
      <c r="F2429" s="1">
        <v>42113.989861111113</v>
      </c>
      <c r="G2429" t="s">
        <v>16</v>
      </c>
      <c r="H2429" t="s">
        <v>306</v>
      </c>
      <c r="I2429" t="s">
        <v>25</v>
      </c>
      <c r="K2429">
        <v>51100</v>
      </c>
      <c r="L2429" t="s">
        <v>26</v>
      </c>
      <c r="M2429" t="s">
        <v>27</v>
      </c>
      <c r="N2429" t="s">
        <v>28</v>
      </c>
      <c r="O2429" t="s">
        <v>29</v>
      </c>
      <c r="P2429" s="14" t="str">
        <f t="shared" si="333"/>
        <v>Paul Henriot</v>
      </c>
      <c r="Q2429" s="14" t="str">
        <f t="shared" si="334"/>
        <v>Paul Henriot</v>
      </c>
      <c r="R2429" t="s">
        <v>24</v>
      </c>
      <c r="S2429" s="7">
        <f t="shared" si="335"/>
        <v>5</v>
      </c>
      <c r="T2429" s="7" t="str">
        <f t="shared" si="336"/>
        <v>Small</v>
      </c>
      <c r="U2429" s="7" t="str">
        <f t="shared" si="337"/>
        <v>SMALL</v>
      </c>
      <c r="V2429" s="7" t="str">
        <f t="shared" si="338"/>
        <v>small</v>
      </c>
      <c r="W2429" s="7" t="str">
        <f t="shared" si="339"/>
        <v>Small</v>
      </c>
      <c r="X2429" s="9" t="str">
        <f>LEFT(A2429,2)</f>
        <v>10</v>
      </c>
      <c r="Y2429" s="9" t="str">
        <f>RIGHT(A2429,3)</f>
        <v>359</v>
      </c>
      <c r="Z2429" s="9" t="str">
        <f t="shared" si="340"/>
        <v>s</v>
      </c>
      <c r="AA2429" s="9" t="str">
        <f t="shared" si="341"/>
        <v>ppe</v>
      </c>
    </row>
    <row r="2430" spans="1:27" x14ac:dyDescent="0.25">
      <c r="A2430">
        <v>10372</v>
      </c>
      <c r="B2430">
        <v>24</v>
      </c>
      <c r="C2430">
        <v>58.58</v>
      </c>
      <c r="D2430">
        <v>9</v>
      </c>
      <c r="E2430" s="1">
        <v>41475.020138888889</v>
      </c>
      <c r="F2430" s="1">
        <v>41475.80872685185</v>
      </c>
      <c r="G2430" t="s">
        <v>16</v>
      </c>
      <c r="H2430" t="s">
        <v>306</v>
      </c>
      <c r="I2430" t="s">
        <v>142</v>
      </c>
      <c r="J2430" t="s">
        <v>143</v>
      </c>
      <c r="K2430" t="s">
        <v>144</v>
      </c>
      <c r="L2430" t="s">
        <v>116</v>
      </c>
      <c r="M2430" t="s">
        <v>116</v>
      </c>
      <c r="N2430" t="s">
        <v>145</v>
      </c>
      <c r="O2430" t="s">
        <v>146</v>
      </c>
      <c r="P2430" s="14" t="str">
        <f t="shared" si="333"/>
        <v>Akiko Shimamura</v>
      </c>
      <c r="Q2430" s="14" t="str">
        <f t="shared" si="334"/>
        <v>Akiko Shimamura</v>
      </c>
      <c r="R2430" t="s">
        <v>24</v>
      </c>
      <c r="S2430" s="7">
        <f t="shared" si="335"/>
        <v>5</v>
      </c>
      <c r="T2430" s="7" t="str">
        <f t="shared" si="336"/>
        <v>Small</v>
      </c>
      <c r="U2430" s="7" t="str">
        <f t="shared" si="337"/>
        <v>SMALL</v>
      </c>
      <c r="V2430" s="7" t="str">
        <f t="shared" si="338"/>
        <v>small</v>
      </c>
      <c r="W2430" s="7" t="str">
        <f t="shared" si="339"/>
        <v>Small</v>
      </c>
      <c r="X2430" s="9" t="str">
        <f>LEFT(A2430,2)</f>
        <v>10</v>
      </c>
      <c r="Y2430" s="9" t="str">
        <f>RIGHT(A2430,3)</f>
        <v>372</v>
      </c>
      <c r="Z2430" s="9" t="str">
        <f t="shared" si="340"/>
        <v>s</v>
      </c>
      <c r="AA2430" s="9" t="str">
        <f t="shared" si="341"/>
        <v>ppe</v>
      </c>
    </row>
    <row r="2431" spans="1:27" x14ac:dyDescent="0.25">
      <c r="A2431">
        <v>10383</v>
      </c>
      <c r="B2431">
        <v>38</v>
      </c>
      <c r="C2431">
        <v>60.06</v>
      </c>
      <c r="D2431">
        <v>10</v>
      </c>
      <c r="E2431" s="1">
        <v>41209.024305555555</v>
      </c>
      <c r="F2431" s="1">
        <v>41210.944664351853</v>
      </c>
      <c r="G2431" t="s">
        <v>16</v>
      </c>
      <c r="H2431" t="s">
        <v>306</v>
      </c>
      <c r="I2431" t="s">
        <v>103</v>
      </c>
      <c r="K2431">
        <v>28034</v>
      </c>
      <c r="L2431" t="s">
        <v>104</v>
      </c>
      <c r="M2431" t="s">
        <v>27</v>
      </c>
      <c r="N2431" t="s">
        <v>105</v>
      </c>
      <c r="O2431" t="s">
        <v>106</v>
      </c>
      <c r="P2431" s="14" t="str">
        <f t="shared" si="333"/>
        <v>Diego Freyre</v>
      </c>
      <c r="Q2431" s="14" t="str">
        <f t="shared" si="334"/>
        <v>Diego Freyre</v>
      </c>
      <c r="R2431" t="s">
        <v>24</v>
      </c>
      <c r="S2431" s="7">
        <f t="shared" si="335"/>
        <v>5</v>
      </c>
      <c r="T2431" s="7" t="str">
        <f t="shared" si="336"/>
        <v>Small</v>
      </c>
      <c r="U2431" s="7" t="str">
        <f t="shared" si="337"/>
        <v>SMALL</v>
      </c>
      <c r="V2431" s="7" t="str">
        <f t="shared" si="338"/>
        <v>small</v>
      </c>
      <c r="W2431" s="7" t="str">
        <f t="shared" si="339"/>
        <v>Small</v>
      </c>
      <c r="X2431" s="9" t="str">
        <f>LEFT(A2431,2)</f>
        <v>10</v>
      </c>
      <c r="Y2431" s="9" t="str">
        <f>RIGHT(A2431,3)</f>
        <v>383</v>
      </c>
      <c r="Z2431" s="9" t="str">
        <f t="shared" si="340"/>
        <v>s</v>
      </c>
      <c r="AA2431" s="9" t="str">
        <f t="shared" si="341"/>
        <v>ppe</v>
      </c>
    </row>
    <row r="2432" spans="1:27" x14ac:dyDescent="0.25">
      <c r="A2432">
        <v>10395</v>
      </c>
      <c r="B2432">
        <v>45</v>
      </c>
      <c r="C2432">
        <v>100</v>
      </c>
      <c r="D2432">
        <v>3</v>
      </c>
      <c r="E2432" s="1">
        <v>41956.981249999997</v>
      </c>
      <c r="F2432" s="1">
        <v>41957.685173611113</v>
      </c>
      <c r="G2432" t="s">
        <v>16</v>
      </c>
      <c r="H2432" t="s">
        <v>306</v>
      </c>
      <c r="I2432" t="s">
        <v>30</v>
      </c>
      <c r="K2432">
        <v>75508</v>
      </c>
      <c r="L2432" t="s">
        <v>26</v>
      </c>
      <c r="M2432" t="s">
        <v>27</v>
      </c>
      <c r="N2432" t="s">
        <v>31</v>
      </c>
      <c r="O2432" t="s">
        <v>32</v>
      </c>
      <c r="P2432" s="14" t="str">
        <f t="shared" si="333"/>
        <v>Daniel Da Cunha</v>
      </c>
      <c r="Q2432" s="14" t="str">
        <f t="shared" si="334"/>
        <v>Daniel Da Cunha</v>
      </c>
      <c r="R2432" t="s">
        <v>89</v>
      </c>
      <c r="S2432" s="7">
        <f t="shared" si="335"/>
        <v>5</v>
      </c>
      <c r="T2432" s="7" t="str">
        <f t="shared" si="336"/>
        <v>Large</v>
      </c>
      <c r="U2432" s="7" t="str">
        <f t="shared" si="337"/>
        <v>LARGE</v>
      </c>
      <c r="V2432" s="7" t="str">
        <f t="shared" si="338"/>
        <v>large</v>
      </c>
      <c r="W2432" s="7" t="str">
        <f t="shared" si="339"/>
        <v>Large</v>
      </c>
      <c r="X2432" s="9" t="str">
        <f>LEFT(A2432,2)</f>
        <v>10</v>
      </c>
      <c r="Y2432" s="9" t="str">
        <f>RIGHT(A2432,3)</f>
        <v>395</v>
      </c>
      <c r="Z2432" s="9" t="str">
        <f t="shared" si="340"/>
        <v>s</v>
      </c>
      <c r="AA2432" s="9" t="str">
        <f t="shared" si="341"/>
        <v>ppe</v>
      </c>
    </row>
    <row r="2433" spans="1:27" x14ac:dyDescent="0.25">
      <c r="A2433">
        <v>10413</v>
      </c>
      <c r="B2433">
        <v>51</v>
      </c>
      <c r="C2433">
        <v>63.85</v>
      </c>
      <c r="D2433">
        <v>4</v>
      </c>
      <c r="E2433" s="1">
        <v>41070.04791666667</v>
      </c>
      <c r="F2433" s="1">
        <v>41070.557222222225</v>
      </c>
      <c r="G2433" t="s">
        <v>16</v>
      </c>
      <c r="H2433" t="s">
        <v>306</v>
      </c>
      <c r="I2433" t="s">
        <v>65</v>
      </c>
      <c r="J2433" t="s">
        <v>66</v>
      </c>
      <c r="K2433">
        <v>97562</v>
      </c>
      <c r="L2433" t="s">
        <v>20</v>
      </c>
      <c r="M2433" t="s">
        <v>21</v>
      </c>
      <c r="N2433" t="s">
        <v>67</v>
      </c>
      <c r="O2433" t="s">
        <v>37</v>
      </c>
      <c r="P2433" s="14" t="str">
        <f t="shared" si="333"/>
        <v>Julie King</v>
      </c>
      <c r="Q2433" s="14" t="str">
        <f t="shared" si="334"/>
        <v>Julie King</v>
      </c>
      <c r="R2433" t="s">
        <v>33</v>
      </c>
      <c r="S2433" s="7">
        <f t="shared" si="335"/>
        <v>6</v>
      </c>
      <c r="T2433" s="7" t="str">
        <f t="shared" si="336"/>
        <v>Medium</v>
      </c>
      <c r="U2433" s="7" t="str">
        <f t="shared" si="337"/>
        <v>MEDIUM</v>
      </c>
      <c r="V2433" s="7" t="str">
        <f t="shared" si="338"/>
        <v>medium</v>
      </c>
      <c r="W2433" s="7" t="str">
        <f t="shared" si="339"/>
        <v>Medium</v>
      </c>
      <c r="X2433" s="9" t="str">
        <f>LEFT(A2433,2)</f>
        <v>10</v>
      </c>
      <c r="Y2433" s="9" t="str">
        <f>RIGHT(A2433,3)</f>
        <v>413</v>
      </c>
      <c r="Z2433" s="9" t="str">
        <f t="shared" si="340"/>
        <v>s</v>
      </c>
      <c r="AA2433" s="9" t="str">
        <f t="shared" si="341"/>
        <v>ppe</v>
      </c>
    </row>
    <row r="2434" spans="1:27" x14ac:dyDescent="0.25">
      <c r="A2434">
        <v>10108</v>
      </c>
      <c r="B2434">
        <v>34</v>
      </c>
      <c r="C2434">
        <v>82.99</v>
      </c>
      <c r="D2434">
        <v>14</v>
      </c>
      <c r="E2434" s="1">
        <v>41297.023611111108</v>
      </c>
      <c r="F2434" s="1">
        <v>41297.196701388886</v>
      </c>
      <c r="G2434" t="s">
        <v>16</v>
      </c>
      <c r="H2434" t="s">
        <v>17</v>
      </c>
      <c r="I2434" t="s">
        <v>232</v>
      </c>
      <c r="K2434" t="s">
        <v>233</v>
      </c>
      <c r="L2434" t="s">
        <v>234</v>
      </c>
      <c r="M2434" t="s">
        <v>116</v>
      </c>
      <c r="N2434" t="s">
        <v>235</v>
      </c>
      <c r="O2434" t="s">
        <v>236</v>
      </c>
      <c r="P2434" s="14" t="str">
        <f t="shared" si="333"/>
        <v>Arnold Cruz</v>
      </c>
      <c r="Q2434" s="14" t="str">
        <f t="shared" si="334"/>
        <v>Arnold Cruz</v>
      </c>
      <c r="R2434" t="s">
        <v>24</v>
      </c>
      <c r="S2434" s="7">
        <f t="shared" si="335"/>
        <v>5</v>
      </c>
      <c r="T2434" s="7" t="str">
        <f t="shared" si="336"/>
        <v>Small</v>
      </c>
      <c r="U2434" s="7" t="str">
        <f t="shared" si="337"/>
        <v>SMALL</v>
      </c>
      <c r="V2434" s="7" t="str">
        <f t="shared" si="338"/>
        <v>small</v>
      </c>
      <c r="W2434" s="7" t="str">
        <f t="shared" si="339"/>
        <v>Small</v>
      </c>
      <c r="X2434" s="9" t="str">
        <f>LEFT(A2434,2)</f>
        <v>10</v>
      </c>
      <c r="Y2434" s="9" t="str">
        <f>RIGHT(A2434,3)</f>
        <v>108</v>
      </c>
      <c r="Z2434" s="9" t="str">
        <f t="shared" si="340"/>
        <v>cycles</v>
      </c>
      <c r="AA2434" s="9" t="str">
        <f t="shared" si="341"/>
        <v>ppe</v>
      </c>
    </row>
    <row r="2435" spans="1:27" x14ac:dyDescent="0.25">
      <c r="A2435">
        <v>10121</v>
      </c>
      <c r="B2435">
        <v>44</v>
      </c>
      <c r="C2435">
        <v>74.849999999999994</v>
      </c>
      <c r="D2435">
        <v>1</v>
      </c>
      <c r="E2435" s="1">
        <v>41949.00277777778</v>
      </c>
      <c r="F2435" s="1">
        <v>41950.638877314814</v>
      </c>
      <c r="G2435" t="s">
        <v>16</v>
      </c>
      <c r="H2435" t="s">
        <v>17</v>
      </c>
      <c r="I2435" t="s">
        <v>25</v>
      </c>
      <c r="K2435">
        <v>51100</v>
      </c>
      <c r="L2435" t="s">
        <v>26</v>
      </c>
      <c r="M2435" t="s">
        <v>27</v>
      </c>
      <c r="N2435" t="s">
        <v>28</v>
      </c>
      <c r="O2435" t="s">
        <v>29</v>
      </c>
      <c r="P2435" s="14" t="str">
        <f t="shared" ref="P2435:P2498" si="342">CONCATENATE(O2435," ",N2435)</f>
        <v>Paul Henriot</v>
      </c>
      <c r="Q2435" s="14" t="str">
        <f t="shared" ref="Q2435:Q2498" si="343">O2435&amp;" "&amp;N2435</f>
        <v>Paul Henriot</v>
      </c>
      <c r="R2435" t="s">
        <v>33</v>
      </c>
      <c r="S2435" s="7">
        <f t="shared" ref="S2435:S2498" si="344">LEN(R2435)</f>
        <v>6</v>
      </c>
      <c r="T2435" s="7" t="str">
        <f t="shared" ref="T2435:T2498" si="345">TRIM(R2435)</f>
        <v>Medium</v>
      </c>
      <c r="U2435" s="7" t="str">
        <f t="shared" ref="U2435:U2498" si="346">UPPER(T2435)</f>
        <v>MEDIUM</v>
      </c>
      <c r="V2435" s="7" t="str">
        <f t="shared" ref="V2435:V2498" si="347">LOWER(U2435)</f>
        <v>medium</v>
      </c>
      <c r="W2435" s="7" t="str">
        <f t="shared" ref="W2435:W2498" si="348">PROPER(V2435)</f>
        <v>Medium</v>
      </c>
      <c r="X2435" s="9" t="str">
        <f>LEFT(A2435,2)</f>
        <v>10</v>
      </c>
      <c r="Y2435" s="9" t="str">
        <f>RIGHT(A2435,3)</f>
        <v>121</v>
      </c>
      <c r="Z2435" s="9" t="str">
        <f t="shared" ref="Z2435:Z2498" si="349">MID(H2435,6,6)</f>
        <v>cycles</v>
      </c>
      <c r="AA2435" s="9" t="str">
        <f t="shared" ref="AA2435:AA2498" si="350">MID(G2435,4,3)</f>
        <v>ppe</v>
      </c>
    </row>
    <row r="2436" spans="1:27" x14ac:dyDescent="0.25">
      <c r="A2436">
        <v>10135</v>
      </c>
      <c r="B2436">
        <v>44</v>
      </c>
      <c r="C2436">
        <v>96</v>
      </c>
      <c r="D2436">
        <v>15</v>
      </c>
      <c r="E2436" s="1">
        <v>42006.019444444442</v>
      </c>
      <c r="F2436" s="1">
        <v>42007.02175925926</v>
      </c>
      <c r="G2436" t="s">
        <v>16</v>
      </c>
      <c r="H2436" t="s">
        <v>17</v>
      </c>
      <c r="I2436" t="s">
        <v>156</v>
      </c>
      <c r="J2436" t="s">
        <v>35</v>
      </c>
      <c r="K2436">
        <v>97562</v>
      </c>
      <c r="L2436" t="s">
        <v>20</v>
      </c>
      <c r="M2436" t="s">
        <v>21</v>
      </c>
      <c r="N2436" t="s">
        <v>157</v>
      </c>
      <c r="O2436" t="s">
        <v>158</v>
      </c>
      <c r="P2436" s="14" t="str">
        <f t="shared" si="342"/>
        <v>Valarie Nelson</v>
      </c>
      <c r="Q2436" s="14" t="str">
        <f t="shared" si="343"/>
        <v>Valarie Nelson</v>
      </c>
      <c r="R2436" t="s">
        <v>33</v>
      </c>
      <c r="S2436" s="7">
        <f t="shared" si="344"/>
        <v>6</v>
      </c>
      <c r="T2436" s="7" t="str">
        <f t="shared" si="345"/>
        <v>Medium</v>
      </c>
      <c r="U2436" s="7" t="str">
        <f t="shared" si="346"/>
        <v>MEDIUM</v>
      </c>
      <c r="V2436" s="7" t="str">
        <f t="shared" si="347"/>
        <v>medium</v>
      </c>
      <c r="W2436" s="7" t="str">
        <f t="shared" si="348"/>
        <v>Medium</v>
      </c>
      <c r="X2436" s="9" t="str">
        <f>LEFT(A2436,2)</f>
        <v>10</v>
      </c>
      <c r="Y2436" s="9" t="str">
        <f>RIGHT(A2436,3)</f>
        <v>135</v>
      </c>
      <c r="Z2436" s="9" t="str">
        <f t="shared" si="349"/>
        <v>cycles</v>
      </c>
      <c r="AA2436" s="9" t="str">
        <f t="shared" si="350"/>
        <v>ppe</v>
      </c>
    </row>
    <row r="2437" spans="1:27" x14ac:dyDescent="0.25">
      <c r="A2437">
        <v>10145</v>
      </c>
      <c r="B2437">
        <v>38</v>
      </c>
      <c r="C2437">
        <v>81.36</v>
      </c>
      <c r="D2437">
        <v>2</v>
      </c>
      <c r="E2437" s="1">
        <v>41296.990972222222</v>
      </c>
      <c r="F2437" s="1">
        <v>41297.844733796293</v>
      </c>
      <c r="G2437" t="s">
        <v>16</v>
      </c>
      <c r="H2437" t="s">
        <v>17</v>
      </c>
      <c r="I2437" t="s">
        <v>34</v>
      </c>
      <c r="J2437" t="s">
        <v>35</v>
      </c>
      <c r="K2437">
        <v>90003</v>
      </c>
      <c r="L2437" t="s">
        <v>20</v>
      </c>
      <c r="M2437" t="s">
        <v>21</v>
      </c>
      <c r="N2437" t="s">
        <v>36</v>
      </c>
      <c r="O2437" t="s">
        <v>37</v>
      </c>
      <c r="P2437" s="14" t="str">
        <f t="shared" si="342"/>
        <v>Julie Young</v>
      </c>
      <c r="Q2437" s="14" t="str">
        <f t="shared" si="343"/>
        <v>Julie Young</v>
      </c>
      <c r="R2437" t="s">
        <v>33</v>
      </c>
      <c r="S2437" s="7">
        <f t="shared" si="344"/>
        <v>6</v>
      </c>
      <c r="T2437" s="7" t="str">
        <f t="shared" si="345"/>
        <v>Medium</v>
      </c>
      <c r="U2437" s="7" t="str">
        <f t="shared" si="346"/>
        <v>MEDIUM</v>
      </c>
      <c r="V2437" s="7" t="str">
        <f t="shared" si="347"/>
        <v>medium</v>
      </c>
      <c r="W2437" s="7" t="str">
        <f t="shared" si="348"/>
        <v>Medium</v>
      </c>
      <c r="X2437" s="9" t="str">
        <f>LEFT(A2437,2)</f>
        <v>10</v>
      </c>
      <c r="Y2437" s="9" t="str">
        <f>RIGHT(A2437,3)</f>
        <v>145</v>
      </c>
      <c r="Z2437" s="9" t="str">
        <f t="shared" si="349"/>
        <v>cycles</v>
      </c>
      <c r="AA2437" s="9" t="str">
        <f t="shared" si="350"/>
        <v>ppe</v>
      </c>
    </row>
    <row r="2438" spans="1:27" x14ac:dyDescent="0.25">
      <c r="A2438">
        <v>10159</v>
      </c>
      <c r="B2438">
        <v>31</v>
      </c>
      <c r="C2438">
        <v>71.599999999999994</v>
      </c>
      <c r="D2438">
        <v>10</v>
      </c>
      <c r="E2438" s="1">
        <v>41378.019444444442</v>
      </c>
      <c r="F2438" s="1">
        <v>41378.087476851855</v>
      </c>
      <c r="G2438" t="s">
        <v>16</v>
      </c>
      <c r="H2438" t="s">
        <v>17</v>
      </c>
      <c r="I2438" t="s">
        <v>38</v>
      </c>
      <c r="J2438" t="s">
        <v>35</v>
      </c>
      <c r="L2438" t="s">
        <v>20</v>
      </c>
      <c r="M2438" t="s">
        <v>21</v>
      </c>
      <c r="N2438" t="s">
        <v>39</v>
      </c>
      <c r="O2438" t="s">
        <v>37</v>
      </c>
      <c r="P2438" s="14" t="str">
        <f t="shared" si="342"/>
        <v>Julie Brown</v>
      </c>
      <c r="Q2438" s="14" t="str">
        <f t="shared" si="343"/>
        <v>Julie Brown</v>
      </c>
      <c r="R2438" t="s">
        <v>24</v>
      </c>
      <c r="S2438" s="7">
        <f t="shared" si="344"/>
        <v>5</v>
      </c>
      <c r="T2438" s="7" t="str">
        <f t="shared" si="345"/>
        <v>Small</v>
      </c>
      <c r="U2438" s="7" t="str">
        <f t="shared" si="346"/>
        <v>SMALL</v>
      </c>
      <c r="V2438" s="7" t="str">
        <f t="shared" si="347"/>
        <v>small</v>
      </c>
      <c r="W2438" s="7" t="str">
        <f t="shared" si="348"/>
        <v>Small</v>
      </c>
      <c r="X2438" s="9" t="str">
        <f>LEFT(A2438,2)</f>
        <v>10</v>
      </c>
      <c r="Y2438" s="9" t="str">
        <f>RIGHT(A2438,3)</f>
        <v>159</v>
      </c>
      <c r="Z2438" s="9" t="str">
        <f t="shared" si="349"/>
        <v>cycles</v>
      </c>
      <c r="AA2438" s="9" t="str">
        <f t="shared" si="350"/>
        <v>ppe</v>
      </c>
    </row>
    <row r="2439" spans="1:27" x14ac:dyDescent="0.25">
      <c r="A2439">
        <v>10169</v>
      </c>
      <c r="B2439">
        <v>48</v>
      </c>
      <c r="C2439">
        <v>80.55</v>
      </c>
      <c r="D2439">
        <v>10</v>
      </c>
      <c r="E2439" s="1">
        <v>42625.961805555555</v>
      </c>
      <c r="F2439" s="1">
        <v>42626.100057870368</v>
      </c>
      <c r="G2439" t="s">
        <v>16</v>
      </c>
      <c r="H2439" t="s">
        <v>17</v>
      </c>
      <c r="I2439" t="s">
        <v>163</v>
      </c>
      <c r="J2439" t="s">
        <v>91</v>
      </c>
      <c r="K2439">
        <v>2060</v>
      </c>
      <c r="L2439" t="s">
        <v>56</v>
      </c>
      <c r="M2439" t="s">
        <v>57</v>
      </c>
      <c r="N2439" t="s">
        <v>164</v>
      </c>
      <c r="O2439" t="s">
        <v>165</v>
      </c>
      <c r="P2439" s="14" t="str">
        <f t="shared" si="342"/>
        <v>Anna O'Hara</v>
      </c>
      <c r="Q2439" s="14" t="str">
        <f t="shared" si="343"/>
        <v>Anna O'Hara</v>
      </c>
      <c r="R2439" t="s">
        <v>33</v>
      </c>
      <c r="S2439" s="7">
        <f t="shared" si="344"/>
        <v>6</v>
      </c>
      <c r="T2439" s="7" t="str">
        <f t="shared" si="345"/>
        <v>Medium</v>
      </c>
      <c r="U2439" s="7" t="str">
        <f t="shared" si="346"/>
        <v>MEDIUM</v>
      </c>
      <c r="V2439" s="7" t="str">
        <f t="shared" si="347"/>
        <v>medium</v>
      </c>
      <c r="W2439" s="7" t="str">
        <f t="shared" si="348"/>
        <v>Medium</v>
      </c>
      <c r="X2439" s="9" t="str">
        <f>LEFT(A2439,2)</f>
        <v>10</v>
      </c>
      <c r="Y2439" s="9" t="str">
        <f>RIGHT(A2439,3)</f>
        <v>169</v>
      </c>
      <c r="Z2439" s="9" t="str">
        <f t="shared" si="349"/>
        <v>cycles</v>
      </c>
      <c r="AA2439" s="9" t="str">
        <f t="shared" si="350"/>
        <v>ppe</v>
      </c>
    </row>
    <row r="2440" spans="1:27" x14ac:dyDescent="0.25">
      <c r="A2440">
        <v>10180</v>
      </c>
      <c r="B2440">
        <v>21</v>
      </c>
      <c r="C2440">
        <v>93.56</v>
      </c>
      <c r="D2440">
        <v>5</v>
      </c>
      <c r="E2440" s="1">
        <v>41245.011805555558</v>
      </c>
      <c r="F2440" s="1">
        <v>41246.676828703705</v>
      </c>
      <c r="G2440" t="s">
        <v>16</v>
      </c>
      <c r="H2440" t="s">
        <v>17</v>
      </c>
      <c r="I2440" t="s">
        <v>43</v>
      </c>
      <c r="K2440">
        <v>59000</v>
      </c>
      <c r="L2440" t="s">
        <v>26</v>
      </c>
      <c r="M2440" t="s">
        <v>27</v>
      </c>
      <c r="N2440" t="s">
        <v>44</v>
      </c>
      <c r="O2440" t="s">
        <v>45</v>
      </c>
      <c r="P2440" s="14" t="str">
        <f t="shared" si="342"/>
        <v>Martine Rance</v>
      </c>
      <c r="Q2440" s="14" t="str">
        <f t="shared" si="343"/>
        <v>Martine Rance</v>
      </c>
      <c r="R2440" t="s">
        <v>24</v>
      </c>
      <c r="S2440" s="7">
        <f t="shared" si="344"/>
        <v>5</v>
      </c>
      <c r="T2440" s="7" t="str">
        <f t="shared" si="345"/>
        <v>Small</v>
      </c>
      <c r="U2440" s="7" t="str">
        <f t="shared" si="346"/>
        <v>SMALL</v>
      </c>
      <c r="V2440" s="7" t="str">
        <f t="shared" si="347"/>
        <v>small</v>
      </c>
      <c r="W2440" s="7" t="str">
        <f t="shared" si="348"/>
        <v>Small</v>
      </c>
      <c r="X2440" s="9" t="str">
        <f>LEFT(A2440,2)</f>
        <v>10</v>
      </c>
      <c r="Y2440" s="9" t="str">
        <f>RIGHT(A2440,3)</f>
        <v>180</v>
      </c>
      <c r="Z2440" s="9" t="str">
        <f t="shared" si="349"/>
        <v>cycles</v>
      </c>
      <c r="AA2440" s="9" t="str">
        <f t="shared" si="350"/>
        <v>ppe</v>
      </c>
    </row>
    <row r="2441" spans="1:27" x14ac:dyDescent="0.25">
      <c r="A2441">
        <v>10190</v>
      </c>
      <c r="B2441">
        <v>40</v>
      </c>
      <c r="C2441">
        <v>66.72</v>
      </c>
      <c r="D2441">
        <v>2</v>
      </c>
      <c r="E2441" s="1">
        <v>41376.033333333333</v>
      </c>
      <c r="F2441" s="1">
        <v>41377.519236111111</v>
      </c>
      <c r="G2441" t="s">
        <v>16</v>
      </c>
      <c r="H2441" t="s">
        <v>17</v>
      </c>
      <c r="I2441" t="s">
        <v>103</v>
      </c>
      <c r="K2441">
        <v>28034</v>
      </c>
      <c r="L2441" t="s">
        <v>104</v>
      </c>
      <c r="M2441" t="s">
        <v>27</v>
      </c>
      <c r="N2441" t="s">
        <v>105</v>
      </c>
      <c r="O2441" t="s">
        <v>106</v>
      </c>
      <c r="P2441" s="14" t="str">
        <f t="shared" si="342"/>
        <v>Diego Freyre</v>
      </c>
      <c r="Q2441" s="14" t="str">
        <f t="shared" si="343"/>
        <v>Diego Freyre</v>
      </c>
      <c r="R2441" t="s">
        <v>24</v>
      </c>
      <c r="S2441" s="7">
        <f t="shared" si="344"/>
        <v>5</v>
      </c>
      <c r="T2441" s="7" t="str">
        <f t="shared" si="345"/>
        <v>Small</v>
      </c>
      <c r="U2441" s="7" t="str">
        <f t="shared" si="346"/>
        <v>SMALL</v>
      </c>
      <c r="V2441" s="7" t="str">
        <f t="shared" si="347"/>
        <v>small</v>
      </c>
      <c r="W2441" s="7" t="str">
        <f t="shared" si="348"/>
        <v>Small</v>
      </c>
      <c r="X2441" s="9" t="str">
        <f>LEFT(A2441,2)</f>
        <v>10</v>
      </c>
      <c r="Y2441" s="9" t="str">
        <f>RIGHT(A2441,3)</f>
        <v>190</v>
      </c>
      <c r="Z2441" s="9" t="str">
        <f t="shared" si="349"/>
        <v>cycles</v>
      </c>
      <c r="AA2441" s="9" t="str">
        <f t="shared" si="350"/>
        <v>ppe</v>
      </c>
    </row>
    <row r="2442" spans="1:27" x14ac:dyDescent="0.25">
      <c r="A2442">
        <v>10211</v>
      </c>
      <c r="B2442">
        <v>40</v>
      </c>
      <c r="C2442">
        <v>80.55</v>
      </c>
      <c r="D2442">
        <v>10</v>
      </c>
      <c r="E2442" s="1">
        <v>42711.006249999999</v>
      </c>
      <c r="F2442" s="1">
        <v>42713.165995370371</v>
      </c>
      <c r="G2442" t="s">
        <v>16</v>
      </c>
      <c r="H2442" t="s">
        <v>17</v>
      </c>
      <c r="I2442" t="s">
        <v>30</v>
      </c>
      <c r="K2442">
        <v>75016</v>
      </c>
      <c r="L2442" t="s">
        <v>26</v>
      </c>
      <c r="M2442" t="s">
        <v>27</v>
      </c>
      <c r="N2442" t="s">
        <v>52</v>
      </c>
      <c r="O2442" t="s">
        <v>53</v>
      </c>
      <c r="P2442" s="14" t="str">
        <f t="shared" si="342"/>
        <v>Dominique Perrier</v>
      </c>
      <c r="Q2442" s="14" t="str">
        <f t="shared" si="343"/>
        <v>Dominique Perrier</v>
      </c>
      <c r="R2442" t="s">
        <v>33</v>
      </c>
      <c r="S2442" s="7">
        <f t="shared" si="344"/>
        <v>6</v>
      </c>
      <c r="T2442" s="7" t="str">
        <f t="shared" si="345"/>
        <v>Medium</v>
      </c>
      <c r="U2442" s="7" t="str">
        <f t="shared" si="346"/>
        <v>MEDIUM</v>
      </c>
      <c r="V2442" s="7" t="str">
        <f t="shared" si="347"/>
        <v>medium</v>
      </c>
      <c r="W2442" s="7" t="str">
        <f t="shared" si="348"/>
        <v>Medium</v>
      </c>
      <c r="X2442" s="9" t="str">
        <f>LEFT(A2442,2)</f>
        <v>10</v>
      </c>
      <c r="Y2442" s="9" t="str">
        <f>RIGHT(A2442,3)</f>
        <v>211</v>
      </c>
      <c r="Z2442" s="9" t="str">
        <f t="shared" si="349"/>
        <v>cycles</v>
      </c>
      <c r="AA2442" s="9" t="str">
        <f t="shared" si="350"/>
        <v>ppe</v>
      </c>
    </row>
    <row r="2443" spans="1:27" x14ac:dyDescent="0.25">
      <c r="A2443">
        <v>10224</v>
      </c>
      <c r="B2443">
        <v>50</v>
      </c>
      <c r="C2443">
        <v>77.290000000000006</v>
      </c>
      <c r="D2443">
        <v>3</v>
      </c>
      <c r="E2443" s="1">
        <v>41767.063194444447</v>
      </c>
      <c r="F2443" s="1">
        <v>41769.159895833334</v>
      </c>
      <c r="G2443" t="s">
        <v>16</v>
      </c>
      <c r="H2443" t="s">
        <v>17</v>
      </c>
      <c r="I2443" t="s">
        <v>43</v>
      </c>
      <c r="K2443">
        <v>59000</v>
      </c>
      <c r="L2443" t="s">
        <v>26</v>
      </c>
      <c r="M2443" t="s">
        <v>27</v>
      </c>
      <c r="N2443" t="s">
        <v>44</v>
      </c>
      <c r="O2443" t="s">
        <v>45</v>
      </c>
      <c r="P2443" s="14" t="str">
        <f t="shared" si="342"/>
        <v>Martine Rance</v>
      </c>
      <c r="Q2443" s="14" t="str">
        <f t="shared" si="343"/>
        <v>Martine Rance</v>
      </c>
      <c r="R2443" t="s">
        <v>33</v>
      </c>
      <c r="S2443" s="7">
        <f t="shared" si="344"/>
        <v>6</v>
      </c>
      <c r="T2443" s="7" t="str">
        <f t="shared" si="345"/>
        <v>Medium</v>
      </c>
      <c r="U2443" s="7" t="str">
        <f t="shared" si="346"/>
        <v>MEDIUM</v>
      </c>
      <c r="V2443" s="7" t="str">
        <f t="shared" si="347"/>
        <v>medium</v>
      </c>
      <c r="W2443" s="7" t="str">
        <f t="shared" si="348"/>
        <v>Medium</v>
      </c>
      <c r="X2443" s="9" t="str">
        <f>LEFT(A2443,2)</f>
        <v>10</v>
      </c>
      <c r="Y2443" s="9" t="str">
        <f>RIGHT(A2443,3)</f>
        <v>224</v>
      </c>
      <c r="Z2443" s="9" t="str">
        <f t="shared" si="349"/>
        <v>cycles</v>
      </c>
      <c r="AA2443" s="9" t="str">
        <f t="shared" si="350"/>
        <v>ppe</v>
      </c>
    </row>
    <row r="2444" spans="1:27" x14ac:dyDescent="0.25">
      <c r="A2444">
        <v>10237</v>
      </c>
      <c r="B2444">
        <v>20</v>
      </c>
      <c r="C2444">
        <v>68.34</v>
      </c>
      <c r="D2444">
        <v>3</v>
      </c>
      <c r="E2444" s="1">
        <v>41882.013888888891</v>
      </c>
      <c r="F2444" s="1">
        <v>41882.174409722225</v>
      </c>
      <c r="G2444" t="s">
        <v>16</v>
      </c>
      <c r="H2444" t="s">
        <v>17</v>
      </c>
      <c r="I2444" t="s">
        <v>18</v>
      </c>
      <c r="J2444" t="s">
        <v>19</v>
      </c>
      <c r="K2444">
        <v>10022</v>
      </c>
      <c r="L2444" t="s">
        <v>20</v>
      </c>
      <c r="M2444" t="s">
        <v>21</v>
      </c>
      <c r="N2444" t="s">
        <v>60</v>
      </c>
      <c r="O2444" t="s">
        <v>61</v>
      </c>
      <c r="P2444" s="14" t="str">
        <f t="shared" si="342"/>
        <v>Michael Frick</v>
      </c>
      <c r="Q2444" s="14" t="str">
        <f t="shared" si="343"/>
        <v>Michael Frick</v>
      </c>
      <c r="R2444" t="s">
        <v>24</v>
      </c>
      <c r="S2444" s="7">
        <f t="shared" si="344"/>
        <v>5</v>
      </c>
      <c r="T2444" s="7" t="str">
        <f t="shared" si="345"/>
        <v>Small</v>
      </c>
      <c r="U2444" s="7" t="str">
        <f t="shared" si="346"/>
        <v>SMALL</v>
      </c>
      <c r="V2444" s="7" t="str">
        <f t="shared" si="347"/>
        <v>small</v>
      </c>
      <c r="W2444" s="7" t="str">
        <f t="shared" si="348"/>
        <v>Small</v>
      </c>
      <c r="X2444" s="9" t="str">
        <f>LEFT(A2444,2)</f>
        <v>10</v>
      </c>
      <c r="Y2444" s="9" t="str">
        <f>RIGHT(A2444,3)</f>
        <v>237</v>
      </c>
      <c r="Z2444" s="9" t="str">
        <f t="shared" si="349"/>
        <v>cycles</v>
      </c>
      <c r="AA2444" s="9" t="str">
        <f t="shared" si="350"/>
        <v>ppe</v>
      </c>
    </row>
    <row r="2445" spans="1:27" x14ac:dyDescent="0.25">
      <c r="A2445">
        <v>10252</v>
      </c>
      <c r="B2445">
        <v>48</v>
      </c>
      <c r="C2445">
        <v>72.41</v>
      </c>
      <c r="D2445">
        <v>7</v>
      </c>
      <c r="E2445" s="1">
        <v>41674.034722222219</v>
      </c>
      <c r="F2445" s="1">
        <v>41674.63071759259</v>
      </c>
      <c r="G2445" t="s">
        <v>16</v>
      </c>
      <c r="H2445" t="s">
        <v>17</v>
      </c>
      <c r="I2445" t="s">
        <v>30</v>
      </c>
      <c r="K2445">
        <v>75016</v>
      </c>
      <c r="L2445" t="s">
        <v>26</v>
      </c>
      <c r="M2445" t="s">
        <v>27</v>
      </c>
      <c r="N2445" t="s">
        <v>52</v>
      </c>
      <c r="O2445" t="s">
        <v>53</v>
      </c>
      <c r="P2445" s="14" t="str">
        <f t="shared" si="342"/>
        <v>Dominique Perrier</v>
      </c>
      <c r="Q2445" s="14" t="str">
        <f t="shared" si="343"/>
        <v>Dominique Perrier</v>
      </c>
      <c r="R2445" t="s">
        <v>33</v>
      </c>
      <c r="S2445" s="7">
        <f t="shared" si="344"/>
        <v>6</v>
      </c>
      <c r="T2445" s="7" t="str">
        <f t="shared" si="345"/>
        <v>Medium</v>
      </c>
      <c r="U2445" s="7" t="str">
        <f t="shared" si="346"/>
        <v>MEDIUM</v>
      </c>
      <c r="V2445" s="7" t="str">
        <f t="shared" si="347"/>
        <v>medium</v>
      </c>
      <c r="W2445" s="7" t="str">
        <f t="shared" si="348"/>
        <v>Medium</v>
      </c>
      <c r="X2445" s="9" t="str">
        <f>LEFT(A2445,2)</f>
        <v>10</v>
      </c>
      <c r="Y2445" s="9" t="str">
        <f>RIGHT(A2445,3)</f>
        <v>252</v>
      </c>
      <c r="Z2445" s="9" t="str">
        <f t="shared" si="349"/>
        <v>cycles</v>
      </c>
      <c r="AA2445" s="9" t="str">
        <f t="shared" si="350"/>
        <v>ppe</v>
      </c>
    </row>
    <row r="2446" spans="1:27" x14ac:dyDescent="0.25">
      <c r="A2446">
        <v>10264</v>
      </c>
      <c r="B2446">
        <v>47</v>
      </c>
      <c r="C2446">
        <v>89.5</v>
      </c>
      <c r="D2446">
        <v>5</v>
      </c>
      <c r="E2446" s="1">
        <v>42539.98541666667</v>
      </c>
      <c r="F2446" s="1">
        <v>42540.499212962961</v>
      </c>
      <c r="G2446" t="s">
        <v>16</v>
      </c>
      <c r="H2446" t="s">
        <v>17</v>
      </c>
      <c r="I2446" t="s">
        <v>210</v>
      </c>
      <c r="J2446" t="s">
        <v>72</v>
      </c>
      <c r="K2446">
        <v>51003</v>
      </c>
      <c r="L2446" t="s">
        <v>20</v>
      </c>
      <c r="M2446" t="s">
        <v>21</v>
      </c>
      <c r="N2446" t="s">
        <v>211</v>
      </c>
      <c r="O2446" t="s">
        <v>42</v>
      </c>
      <c r="P2446" s="14" t="str">
        <f t="shared" si="342"/>
        <v>Juri Yoshido</v>
      </c>
      <c r="Q2446" s="14" t="str">
        <f t="shared" si="343"/>
        <v>Juri Yoshido</v>
      </c>
      <c r="R2446" t="s">
        <v>33</v>
      </c>
      <c r="S2446" s="7">
        <f t="shared" si="344"/>
        <v>6</v>
      </c>
      <c r="T2446" s="7" t="str">
        <f t="shared" si="345"/>
        <v>Medium</v>
      </c>
      <c r="U2446" s="7" t="str">
        <f t="shared" si="346"/>
        <v>MEDIUM</v>
      </c>
      <c r="V2446" s="7" t="str">
        <f t="shared" si="347"/>
        <v>medium</v>
      </c>
      <c r="W2446" s="7" t="str">
        <f t="shared" si="348"/>
        <v>Medium</v>
      </c>
      <c r="X2446" s="9" t="str">
        <f>LEFT(A2446,2)</f>
        <v>10</v>
      </c>
      <c r="Y2446" s="9" t="str">
        <f>RIGHT(A2446,3)</f>
        <v>264</v>
      </c>
      <c r="Z2446" s="9" t="str">
        <f t="shared" si="349"/>
        <v>cycles</v>
      </c>
      <c r="AA2446" s="9" t="str">
        <f t="shared" si="350"/>
        <v>ppe</v>
      </c>
    </row>
    <row r="2447" spans="1:27" x14ac:dyDescent="0.25">
      <c r="A2447">
        <v>10276</v>
      </c>
      <c r="B2447">
        <v>21</v>
      </c>
      <c r="C2447">
        <v>70.78</v>
      </c>
      <c r="D2447">
        <v>11</v>
      </c>
      <c r="E2447" s="1">
        <v>42129.038888888892</v>
      </c>
      <c r="F2447" s="1">
        <v>42130.983530092592</v>
      </c>
      <c r="G2447" t="s">
        <v>16</v>
      </c>
      <c r="H2447" t="s">
        <v>17</v>
      </c>
      <c r="I2447" t="s">
        <v>161</v>
      </c>
      <c r="J2447" t="s">
        <v>72</v>
      </c>
      <c r="K2447">
        <v>58339</v>
      </c>
      <c r="L2447" t="s">
        <v>20</v>
      </c>
      <c r="M2447" t="s">
        <v>21</v>
      </c>
      <c r="N2447" t="s">
        <v>250</v>
      </c>
      <c r="O2447" t="s">
        <v>251</v>
      </c>
      <c r="P2447" s="14" t="str">
        <f t="shared" si="342"/>
        <v>Miguel Barajas</v>
      </c>
      <c r="Q2447" s="14" t="str">
        <f t="shared" si="343"/>
        <v>Miguel Barajas</v>
      </c>
      <c r="R2447" t="s">
        <v>24</v>
      </c>
      <c r="S2447" s="7">
        <f t="shared" si="344"/>
        <v>5</v>
      </c>
      <c r="T2447" s="7" t="str">
        <f t="shared" si="345"/>
        <v>Small</v>
      </c>
      <c r="U2447" s="7" t="str">
        <f t="shared" si="346"/>
        <v>SMALL</v>
      </c>
      <c r="V2447" s="7" t="str">
        <f t="shared" si="347"/>
        <v>small</v>
      </c>
      <c r="W2447" s="7" t="str">
        <f t="shared" si="348"/>
        <v>Small</v>
      </c>
      <c r="X2447" s="9" t="str">
        <f>LEFT(A2447,2)</f>
        <v>10</v>
      </c>
      <c r="Y2447" s="9" t="str">
        <f>RIGHT(A2447,3)</f>
        <v>276</v>
      </c>
      <c r="Z2447" s="9" t="str">
        <f t="shared" si="349"/>
        <v>cycles</v>
      </c>
      <c r="AA2447" s="9" t="str">
        <f t="shared" si="350"/>
        <v>ppe</v>
      </c>
    </row>
    <row r="2448" spans="1:27" x14ac:dyDescent="0.25">
      <c r="A2448">
        <v>10285</v>
      </c>
      <c r="B2448">
        <v>39</v>
      </c>
      <c r="C2448">
        <v>78.92</v>
      </c>
      <c r="D2448">
        <v>2</v>
      </c>
      <c r="E2448" s="1">
        <v>41583.000694444447</v>
      </c>
      <c r="F2448" s="1">
        <v>41583.711898148147</v>
      </c>
      <c r="G2448" t="s">
        <v>16</v>
      </c>
      <c r="H2448" t="s">
        <v>17</v>
      </c>
      <c r="I2448" t="s">
        <v>71</v>
      </c>
      <c r="J2448" t="s">
        <v>72</v>
      </c>
      <c r="K2448">
        <v>51247</v>
      </c>
      <c r="L2448" t="s">
        <v>20</v>
      </c>
      <c r="M2448" t="s">
        <v>21</v>
      </c>
      <c r="N2448" t="s">
        <v>73</v>
      </c>
      <c r="O2448" t="s">
        <v>74</v>
      </c>
      <c r="P2448" s="14" t="str">
        <f t="shared" si="342"/>
        <v>Marta Hernandez</v>
      </c>
      <c r="Q2448" s="14" t="str">
        <f t="shared" si="343"/>
        <v>Marta Hernandez</v>
      </c>
      <c r="R2448" t="s">
        <v>33</v>
      </c>
      <c r="S2448" s="7">
        <f t="shared" si="344"/>
        <v>6</v>
      </c>
      <c r="T2448" s="7" t="str">
        <f t="shared" si="345"/>
        <v>Medium</v>
      </c>
      <c r="U2448" s="7" t="str">
        <f t="shared" si="346"/>
        <v>MEDIUM</v>
      </c>
      <c r="V2448" s="7" t="str">
        <f t="shared" si="347"/>
        <v>medium</v>
      </c>
      <c r="W2448" s="7" t="str">
        <f t="shared" si="348"/>
        <v>Medium</v>
      </c>
      <c r="X2448" s="9" t="str">
        <f>LEFT(A2448,2)</f>
        <v>10</v>
      </c>
      <c r="Y2448" s="9" t="str">
        <f>RIGHT(A2448,3)</f>
        <v>285</v>
      </c>
      <c r="Z2448" s="9" t="str">
        <f t="shared" si="349"/>
        <v>cycles</v>
      </c>
      <c r="AA2448" s="9" t="str">
        <f t="shared" si="350"/>
        <v>ppe</v>
      </c>
    </row>
    <row r="2449" spans="1:27" x14ac:dyDescent="0.25">
      <c r="A2449">
        <v>10299</v>
      </c>
      <c r="B2449">
        <v>44</v>
      </c>
      <c r="C2449">
        <v>80.55</v>
      </c>
      <c r="D2449">
        <v>5</v>
      </c>
      <c r="E2449" s="1">
        <v>41796.013888888891</v>
      </c>
      <c r="F2449" s="1">
        <v>41796.223564814813</v>
      </c>
      <c r="G2449" t="s">
        <v>16</v>
      </c>
      <c r="H2449" t="s">
        <v>17</v>
      </c>
      <c r="I2449" t="s">
        <v>75</v>
      </c>
      <c r="K2449">
        <v>21240</v>
      </c>
      <c r="L2449" t="s">
        <v>76</v>
      </c>
      <c r="M2449" t="s">
        <v>27</v>
      </c>
      <c r="N2449" t="s">
        <v>77</v>
      </c>
      <c r="O2449" t="s">
        <v>78</v>
      </c>
      <c r="P2449" s="14" t="str">
        <f t="shared" si="342"/>
        <v>Matti Karttunen</v>
      </c>
      <c r="Q2449" s="14" t="str">
        <f t="shared" si="343"/>
        <v>Matti Karttunen</v>
      </c>
      <c r="R2449" t="s">
        <v>33</v>
      </c>
      <c r="S2449" s="7">
        <f t="shared" si="344"/>
        <v>6</v>
      </c>
      <c r="T2449" s="7" t="str">
        <f t="shared" si="345"/>
        <v>Medium</v>
      </c>
      <c r="U2449" s="7" t="str">
        <f t="shared" si="346"/>
        <v>MEDIUM</v>
      </c>
      <c r="V2449" s="7" t="str">
        <f t="shared" si="347"/>
        <v>medium</v>
      </c>
      <c r="W2449" s="7" t="str">
        <f t="shared" si="348"/>
        <v>Medium</v>
      </c>
      <c r="X2449" s="9" t="str">
        <f>LEFT(A2449,2)</f>
        <v>10</v>
      </c>
      <c r="Y2449" s="9" t="str">
        <f>RIGHT(A2449,3)</f>
        <v>299</v>
      </c>
      <c r="Z2449" s="9" t="str">
        <f t="shared" si="349"/>
        <v>cycles</v>
      </c>
      <c r="AA2449" s="9" t="str">
        <f t="shared" si="350"/>
        <v>ppe</v>
      </c>
    </row>
    <row r="2450" spans="1:27" x14ac:dyDescent="0.25">
      <c r="A2450">
        <v>10309</v>
      </c>
      <c r="B2450">
        <v>28</v>
      </c>
      <c r="C2450">
        <v>88.68</v>
      </c>
      <c r="D2450">
        <v>1</v>
      </c>
      <c r="E2450" s="1">
        <v>42109.013194444444</v>
      </c>
      <c r="F2450" s="1">
        <v>42109.761076388888</v>
      </c>
      <c r="G2450" t="s">
        <v>16</v>
      </c>
      <c r="H2450" t="s">
        <v>17</v>
      </c>
      <c r="I2450" t="s">
        <v>79</v>
      </c>
      <c r="K2450">
        <v>4110</v>
      </c>
      <c r="L2450" t="s">
        <v>48</v>
      </c>
      <c r="M2450" t="s">
        <v>27</v>
      </c>
      <c r="N2450" t="s">
        <v>80</v>
      </c>
      <c r="O2450" t="s">
        <v>81</v>
      </c>
      <c r="P2450" s="14" t="str">
        <f t="shared" si="342"/>
        <v>Jonas Bergulfsen</v>
      </c>
      <c r="Q2450" s="14" t="str">
        <f t="shared" si="343"/>
        <v>Jonas Bergulfsen</v>
      </c>
      <c r="R2450" t="s">
        <v>24</v>
      </c>
      <c r="S2450" s="7">
        <f t="shared" si="344"/>
        <v>5</v>
      </c>
      <c r="T2450" s="7" t="str">
        <f t="shared" si="345"/>
        <v>Small</v>
      </c>
      <c r="U2450" s="7" t="str">
        <f t="shared" si="346"/>
        <v>SMALL</v>
      </c>
      <c r="V2450" s="7" t="str">
        <f t="shared" si="347"/>
        <v>small</v>
      </c>
      <c r="W2450" s="7" t="str">
        <f t="shared" si="348"/>
        <v>Small</v>
      </c>
      <c r="X2450" s="9" t="str">
        <f>LEFT(A2450,2)</f>
        <v>10</v>
      </c>
      <c r="Y2450" s="9" t="str">
        <f>RIGHT(A2450,3)</f>
        <v>309</v>
      </c>
      <c r="Z2450" s="9" t="str">
        <f t="shared" si="349"/>
        <v>cycles</v>
      </c>
      <c r="AA2450" s="9" t="str">
        <f t="shared" si="350"/>
        <v>ppe</v>
      </c>
    </row>
    <row r="2451" spans="1:27" x14ac:dyDescent="0.25">
      <c r="A2451">
        <v>10319</v>
      </c>
      <c r="B2451">
        <v>45</v>
      </c>
      <c r="C2451">
        <v>77.290000000000006</v>
      </c>
      <c r="D2451">
        <v>6</v>
      </c>
      <c r="E2451" s="1">
        <v>41450.027083333334</v>
      </c>
      <c r="F2451" s="1">
        <v>41450.522766203707</v>
      </c>
      <c r="G2451" t="s">
        <v>16</v>
      </c>
      <c r="H2451" t="s">
        <v>17</v>
      </c>
      <c r="I2451" t="s">
        <v>18</v>
      </c>
      <c r="J2451" t="s">
        <v>19</v>
      </c>
      <c r="K2451">
        <v>10022</v>
      </c>
      <c r="L2451" t="s">
        <v>20</v>
      </c>
      <c r="M2451" t="s">
        <v>21</v>
      </c>
      <c r="N2451" t="s">
        <v>272</v>
      </c>
      <c r="O2451" t="s">
        <v>273</v>
      </c>
      <c r="P2451" s="14" t="str">
        <f t="shared" si="342"/>
        <v>Kee Kuo</v>
      </c>
      <c r="Q2451" s="14" t="str">
        <f t="shared" si="343"/>
        <v>Kee Kuo</v>
      </c>
      <c r="R2451" t="s">
        <v>33</v>
      </c>
      <c r="S2451" s="7">
        <f t="shared" si="344"/>
        <v>6</v>
      </c>
      <c r="T2451" s="7" t="str">
        <f t="shared" si="345"/>
        <v>Medium</v>
      </c>
      <c r="U2451" s="7" t="str">
        <f t="shared" si="346"/>
        <v>MEDIUM</v>
      </c>
      <c r="V2451" s="7" t="str">
        <f t="shared" si="347"/>
        <v>medium</v>
      </c>
      <c r="W2451" s="7" t="str">
        <f t="shared" si="348"/>
        <v>Medium</v>
      </c>
      <c r="X2451" s="9" t="str">
        <f>LEFT(A2451,2)</f>
        <v>10</v>
      </c>
      <c r="Y2451" s="9" t="str">
        <f>RIGHT(A2451,3)</f>
        <v>319</v>
      </c>
      <c r="Z2451" s="9" t="str">
        <f t="shared" si="349"/>
        <v>cycles</v>
      </c>
      <c r="AA2451" s="9" t="str">
        <f t="shared" si="350"/>
        <v>ppe</v>
      </c>
    </row>
    <row r="2452" spans="1:27" x14ac:dyDescent="0.25">
      <c r="A2452">
        <v>10331</v>
      </c>
      <c r="B2452">
        <v>20</v>
      </c>
      <c r="C2452">
        <v>100</v>
      </c>
      <c r="D2452">
        <v>5</v>
      </c>
      <c r="E2452" s="1">
        <v>41466.973611111112</v>
      </c>
      <c r="F2452" s="1">
        <v>41469.375127314815</v>
      </c>
      <c r="G2452" t="s">
        <v>16</v>
      </c>
      <c r="H2452" t="s">
        <v>17</v>
      </c>
      <c r="I2452" t="s">
        <v>124</v>
      </c>
      <c r="J2452" t="s">
        <v>83</v>
      </c>
      <c r="K2452">
        <v>71270</v>
      </c>
      <c r="L2452" t="s">
        <v>20</v>
      </c>
      <c r="M2452" t="s">
        <v>21</v>
      </c>
      <c r="N2452" t="s">
        <v>73</v>
      </c>
      <c r="O2452" t="s">
        <v>176</v>
      </c>
      <c r="P2452" s="14" t="str">
        <f t="shared" si="342"/>
        <v>Rosa Hernandez</v>
      </c>
      <c r="Q2452" s="14" t="str">
        <f t="shared" si="343"/>
        <v>Rosa Hernandez</v>
      </c>
      <c r="R2452" t="s">
        <v>33</v>
      </c>
      <c r="S2452" s="7">
        <f t="shared" si="344"/>
        <v>6</v>
      </c>
      <c r="T2452" s="7" t="str">
        <f t="shared" si="345"/>
        <v>Medium</v>
      </c>
      <c r="U2452" s="7" t="str">
        <f t="shared" si="346"/>
        <v>MEDIUM</v>
      </c>
      <c r="V2452" s="7" t="str">
        <f t="shared" si="347"/>
        <v>medium</v>
      </c>
      <c r="W2452" s="7" t="str">
        <f t="shared" si="348"/>
        <v>Medium</v>
      </c>
      <c r="X2452" s="9" t="str">
        <f>LEFT(A2452,2)</f>
        <v>10</v>
      </c>
      <c r="Y2452" s="9" t="str">
        <f>RIGHT(A2452,3)</f>
        <v>331</v>
      </c>
      <c r="Z2452" s="9" t="str">
        <f t="shared" si="349"/>
        <v>cycles</v>
      </c>
      <c r="AA2452" s="9" t="str">
        <f t="shared" si="350"/>
        <v>ppe</v>
      </c>
    </row>
    <row r="2453" spans="1:27" x14ac:dyDescent="0.25">
      <c r="A2453">
        <v>10341</v>
      </c>
      <c r="B2453">
        <v>38</v>
      </c>
      <c r="C2453">
        <v>100</v>
      </c>
      <c r="D2453">
        <v>3</v>
      </c>
      <c r="E2453" s="1">
        <v>41960.051388888889</v>
      </c>
      <c r="F2453" s="1">
        <v>41960.062928240739</v>
      </c>
      <c r="G2453" t="s">
        <v>16</v>
      </c>
      <c r="H2453" t="s">
        <v>17</v>
      </c>
      <c r="I2453" t="s">
        <v>85</v>
      </c>
      <c r="K2453">
        <v>5020</v>
      </c>
      <c r="L2453" t="s">
        <v>86</v>
      </c>
      <c r="M2453" t="s">
        <v>27</v>
      </c>
      <c r="N2453" t="s">
        <v>87</v>
      </c>
      <c r="O2453" t="s">
        <v>88</v>
      </c>
      <c r="P2453" s="14" t="str">
        <f t="shared" si="342"/>
        <v>Georg Pipps</v>
      </c>
      <c r="Q2453" s="14" t="str">
        <f t="shared" si="343"/>
        <v>Georg Pipps</v>
      </c>
      <c r="R2453" t="s">
        <v>33</v>
      </c>
      <c r="S2453" s="7">
        <f t="shared" si="344"/>
        <v>6</v>
      </c>
      <c r="T2453" s="7" t="str">
        <f t="shared" si="345"/>
        <v>Medium</v>
      </c>
      <c r="U2453" s="7" t="str">
        <f t="shared" si="346"/>
        <v>MEDIUM</v>
      </c>
      <c r="V2453" s="7" t="str">
        <f t="shared" si="347"/>
        <v>medium</v>
      </c>
      <c r="W2453" s="7" t="str">
        <f t="shared" si="348"/>
        <v>Medium</v>
      </c>
      <c r="X2453" s="9" t="str">
        <f>LEFT(A2453,2)</f>
        <v>10</v>
      </c>
      <c r="Y2453" s="9" t="str">
        <f>RIGHT(A2453,3)</f>
        <v>341</v>
      </c>
      <c r="Z2453" s="9" t="str">
        <f t="shared" si="349"/>
        <v>cycles</v>
      </c>
      <c r="AA2453" s="9" t="str">
        <f t="shared" si="350"/>
        <v>ppe</v>
      </c>
    </row>
    <row r="2454" spans="1:27" x14ac:dyDescent="0.25">
      <c r="A2454">
        <v>10356</v>
      </c>
      <c r="B2454">
        <v>26</v>
      </c>
      <c r="C2454">
        <v>100</v>
      </c>
      <c r="D2454">
        <v>4</v>
      </c>
      <c r="E2454" s="1">
        <v>41254.00277777778</v>
      </c>
      <c r="F2454" s="1">
        <v>41254.481759259259</v>
      </c>
      <c r="G2454" t="s">
        <v>16</v>
      </c>
      <c r="H2454" t="s">
        <v>17</v>
      </c>
      <c r="I2454" t="s">
        <v>30</v>
      </c>
      <c r="K2454">
        <v>75508</v>
      </c>
      <c r="L2454" t="s">
        <v>26</v>
      </c>
      <c r="M2454" t="s">
        <v>27</v>
      </c>
      <c r="N2454" t="s">
        <v>31</v>
      </c>
      <c r="O2454" t="s">
        <v>32</v>
      </c>
      <c r="P2454" s="14" t="str">
        <f t="shared" si="342"/>
        <v>Daniel Da Cunha</v>
      </c>
      <c r="Q2454" s="14" t="str">
        <f t="shared" si="343"/>
        <v>Daniel Da Cunha</v>
      </c>
      <c r="R2454" t="s">
        <v>33</v>
      </c>
      <c r="S2454" s="7">
        <f t="shared" si="344"/>
        <v>6</v>
      </c>
      <c r="T2454" s="7" t="str">
        <f t="shared" si="345"/>
        <v>Medium</v>
      </c>
      <c r="U2454" s="7" t="str">
        <f t="shared" si="346"/>
        <v>MEDIUM</v>
      </c>
      <c r="V2454" s="7" t="str">
        <f t="shared" si="347"/>
        <v>medium</v>
      </c>
      <c r="W2454" s="7" t="str">
        <f t="shared" si="348"/>
        <v>Medium</v>
      </c>
      <c r="X2454" s="9" t="str">
        <f>LEFT(A2454,2)</f>
        <v>10</v>
      </c>
      <c r="Y2454" s="9" t="str">
        <f>RIGHT(A2454,3)</f>
        <v>356</v>
      </c>
      <c r="Z2454" s="9" t="str">
        <f t="shared" si="349"/>
        <v>cycles</v>
      </c>
      <c r="AA2454" s="9" t="str">
        <f t="shared" si="350"/>
        <v>ppe</v>
      </c>
    </row>
    <row r="2455" spans="1:27" x14ac:dyDescent="0.25">
      <c r="A2455">
        <v>10365</v>
      </c>
      <c r="B2455">
        <v>44</v>
      </c>
      <c r="C2455">
        <v>100</v>
      </c>
      <c r="D2455">
        <v>2</v>
      </c>
      <c r="E2455" s="1">
        <v>41404.069444444445</v>
      </c>
      <c r="F2455" s="1">
        <v>41404.463888888888</v>
      </c>
      <c r="G2455" t="s">
        <v>16</v>
      </c>
      <c r="H2455" t="s">
        <v>17</v>
      </c>
      <c r="I2455" t="s">
        <v>94</v>
      </c>
      <c r="J2455" t="s">
        <v>72</v>
      </c>
      <c r="K2455">
        <v>50553</v>
      </c>
      <c r="L2455" t="s">
        <v>20</v>
      </c>
      <c r="M2455" t="s">
        <v>21</v>
      </c>
      <c r="N2455" t="s">
        <v>187</v>
      </c>
      <c r="O2455" t="s">
        <v>188</v>
      </c>
      <c r="P2455" s="14" t="str">
        <f t="shared" si="342"/>
        <v>Wing C Tam</v>
      </c>
      <c r="Q2455" s="14" t="str">
        <f t="shared" si="343"/>
        <v>Wing C Tam</v>
      </c>
      <c r="R2455" t="s">
        <v>33</v>
      </c>
      <c r="S2455" s="7">
        <f t="shared" si="344"/>
        <v>6</v>
      </c>
      <c r="T2455" s="7" t="str">
        <f t="shared" si="345"/>
        <v>Medium</v>
      </c>
      <c r="U2455" s="7" t="str">
        <f t="shared" si="346"/>
        <v>MEDIUM</v>
      </c>
      <c r="V2455" s="7" t="str">
        <f t="shared" si="347"/>
        <v>medium</v>
      </c>
      <c r="W2455" s="7" t="str">
        <f t="shared" si="348"/>
        <v>Medium</v>
      </c>
      <c r="X2455" s="9" t="str">
        <f>LEFT(A2455,2)</f>
        <v>10</v>
      </c>
      <c r="Y2455" s="9" t="str">
        <f>RIGHT(A2455,3)</f>
        <v>365</v>
      </c>
      <c r="Z2455" s="9" t="str">
        <f t="shared" si="349"/>
        <v>cycles</v>
      </c>
      <c r="AA2455" s="9" t="str">
        <f t="shared" si="350"/>
        <v>ppe</v>
      </c>
    </row>
    <row r="2456" spans="1:27" x14ac:dyDescent="0.25">
      <c r="A2456">
        <v>10375</v>
      </c>
      <c r="B2456">
        <v>49</v>
      </c>
      <c r="C2456">
        <v>100</v>
      </c>
      <c r="D2456">
        <v>8</v>
      </c>
      <c r="E2456" s="1">
        <v>41889.02847222222</v>
      </c>
      <c r="F2456" s="1">
        <v>41889.669687499998</v>
      </c>
      <c r="G2456" t="s">
        <v>16</v>
      </c>
      <c r="H2456" t="s">
        <v>17</v>
      </c>
      <c r="I2456" t="s">
        <v>68</v>
      </c>
      <c r="K2456">
        <v>44000</v>
      </c>
      <c r="L2456" t="s">
        <v>26</v>
      </c>
      <c r="M2456" t="s">
        <v>27</v>
      </c>
      <c r="N2456" t="s">
        <v>69</v>
      </c>
      <c r="O2456" t="s">
        <v>70</v>
      </c>
      <c r="P2456" s="14" t="str">
        <f t="shared" si="342"/>
        <v>Janine Labrune</v>
      </c>
      <c r="Q2456" s="14" t="str">
        <f t="shared" si="343"/>
        <v>Janine Labrune</v>
      </c>
      <c r="R2456" t="s">
        <v>33</v>
      </c>
      <c r="S2456" s="7">
        <f t="shared" si="344"/>
        <v>6</v>
      </c>
      <c r="T2456" s="7" t="str">
        <f t="shared" si="345"/>
        <v>Medium</v>
      </c>
      <c r="U2456" s="7" t="str">
        <f t="shared" si="346"/>
        <v>MEDIUM</v>
      </c>
      <c r="V2456" s="7" t="str">
        <f t="shared" si="347"/>
        <v>medium</v>
      </c>
      <c r="W2456" s="7" t="str">
        <f t="shared" si="348"/>
        <v>Medium</v>
      </c>
      <c r="X2456" s="9" t="str">
        <f>LEFT(A2456,2)</f>
        <v>10</v>
      </c>
      <c r="Y2456" s="9" t="str">
        <f>RIGHT(A2456,3)</f>
        <v>375</v>
      </c>
      <c r="Z2456" s="9" t="str">
        <f t="shared" si="349"/>
        <v>cycles</v>
      </c>
      <c r="AA2456" s="9" t="str">
        <f t="shared" si="350"/>
        <v>ppe</v>
      </c>
    </row>
    <row r="2457" spans="1:27" x14ac:dyDescent="0.25">
      <c r="A2457">
        <v>10390</v>
      </c>
      <c r="B2457">
        <v>22</v>
      </c>
      <c r="C2457">
        <v>100</v>
      </c>
      <c r="D2457">
        <v>13</v>
      </c>
      <c r="E2457" s="1">
        <v>41885.972916666666</v>
      </c>
      <c r="F2457" s="1">
        <v>41886.618055555555</v>
      </c>
      <c r="G2457" t="s">
        <v>16</v>
      </c>
      <c r="H2457" t="s">
        <v>17</v>
      </c>
      <c r="I2457" t="s">
        <v>156</v>
      </c>
      <c r="J2457" t="s">
        <v>35</v>
      </c>
      <c r="K2457">
        <v>97562</v>
      </c>
      <c r="L2457" t="s">
        <v>20</v>
      </c>
      <c r="M2457" t="s">
        <v>21</v>
      </c>
      <c r="N2457" t="s">
        <v>157</v>
      </c>
      <c r="O2457" t="s">
        <v>158</v>
      </c>
      <c r="P2457" s="14" t="str">
        <f t="shared" si="342"/>
        <v>Valarie Nelson</v>
      </c>
      <c r="Q2457" s="14" t="str">
        <f t="shared" si="343"/>
        <v>Valarie Nelson</v>
      </c>
      <c r="R2457" t="s">
        <v>33</v>
      </c>
      <c r="S2457" s="7">
        <f t="shared" si="344"/>
        <v>6</v>
      </c>
      <c r="T2457" s="7" t="str">
        <f t="shared" si="345"/>
        <v>Medium</v>
      </c>
      <c r="U2457" s="7" t="str">
        <f t="shared" si="346"/>
        <v>MEDIUM</v>
      </c>
      <c r="V2457" s="7" t="str">
        <f t="shared" si="347"/>
        <v>medium</v>
      </c>
      <c r="W2457" s="7" t="str">
        <f t="shared" si="348"/>
        <v>Medium</v>
      </c>
      <c r="X2457" s="9" t="str">
        <f>LEFT(A2457,2)</f>
        <v>10</v>
      </c>
      <c r="Y2457" s="9" t="str">
        <f>RIGHT(A2457,3)</f>
        <v>390</v>
      </c>
      <c r="Z2457" s="9" t="str">
        <f t="shared" si="349"/>
        <v>cycles</v>
      </c>
      <c r="AA2457" s="9" t="str">
        <f t="shared" si="350"/>
        <v>ppe</v>
      </c>
    </row>
    <row r="2458" spans="1:27" x14ac:dyDescent="0.25">
      <c r="A2458">
        <v>10403</v>
      </c>
      <c r="B2458">
        <v>31</v>
      </c>
      <c r="C2458">
        <v>68.34</v>
      </c>
      <c r="D2458">
        <v>3</v>
      </c>
      <c r="E2458" s="1">
        <v>41188.010416666664</v>
      </c>
      <c r="F2458" s="1">
        <v>41189.180983796294</v>
      </c>
      <c r="G2458" t="s">
        <v>16</v>
      </c>
      <c r="H2458" t="s">
        <v>17</v>
      </c>
      <c r="I2458" t="s">
        <v>97</v>
      </c>
      <c r="K2458" t="s">
        <v>98</v>
      </c>
      <c r="L2458" t="s">
        <v>99</v>
      </c>
      <c r="M2458" t="s">
        <v>27</v>
      </c>
      <c r="N2458" t="s">
        <v>100</v>
      </c>
      <c r="O2458" t="s">
        <v>101</v>
      </c>
      <c r="P2458" s="14" t="str">
        <f t="shared" si="342"/>
        <v>Elizabeth Devon</v>
      </c>
      <c r="Q2458" s="14" t="str">
        <f t="shared" si="343"/>
        <v>Elizabeth Devon</v>
      </c>
      <c r="R2458" t="s">
        <v>24</v>
      </c>
      <c r="S2458" s="7">
        <f t="shared" si="344"/>
        <v>5</v>
      </c>
      <c r="T2458" s="7" t="str">
        <f t="shared" si="345"/>
        <v>Small</v>
      </c>
      <c r="U2458" s="7" t="str">
        <f t="shared" si="346"/>
        <v>SMALL</v>
      </c>
      <c r="V2458" s="7" t="str">
        <f t="shared" si="347"/>
        <v>small</v>
      </c>
      <c r="W2458" s="7" t="str">
        <f t="shared" si="348"/>
        <v>Small</v>
      </c>
      <c r="X2458" s="9" t="str">
        <f>LEFT(A2458,2)</f>
        <v>10</v>
      </c>
      <c r="Y2458" s="9" t="str">
        <f>RIGHT(A2458,3)</f>
        <v>403</v>
      </c>
      <c r="Z2458" s="9" t="str">
        <f t="shared" si="349"/>
        <v>cycles</v>
      </c>
      <c r="AA2458" s="9" t="str">
        <f t="shared" si="350"/>
        <v>ppe</v>
      </c>
    </row>
    <row r="2459" spans="1:27" x14ac:dyDescent="0.25">
      <c r="A2459">
        <v>10105</v>
      </c>
      <c r="B2459">
        <v>41</v>
      </c>
      <c r="C2459">
        <v>70.67</v>
      </c>
      <c r="D2459">
        <v>5</v>
      </c>
      <c r="E2459" s="1">
        <v>42724.032638888886</v>
      </c>
      <c r="F2459" s="1">
        <v>42725.661249999997</v>
      </c>
      <c r="G2459" t="s">
        <v>16</v>
      </c>
      <c r="H2459" t="s">
        <v>305</v>
      </c>
      <c r="I2459" t="s">
        <v>180</v>
      </c>
      <c r="K2459">
        <v>1734</v>
      </c>
      <c r="L2459" t="s">
        <v>181</v>
      </c>
      <c r="M2459" t="s">
        <v>27</v>
      </c>
      <c r="N2459" t="s">
        <v>182</v>
      </c>
      <c r="O2459" t="s">
        <v>183</v>
      </c>
      <c r="P2459" s="14" t="str">
        <f t="shared" si="342"/>
        <v>Jytte Petersen</v>
      </c>
      <c r="Q2459" s="14" t="str">
        <f t="shared" si="343"/>
        <v>Jytte Petersen</v>
      </c>
      <c r="R2459" t="s">
        <v>24</v>
      </c>
      <c r="S2459" s="7">
        <f t="shared" si="344"/>
        <v>5</v>
      </c>
      <c r="T2459" s="7" t="str">
        <f t="shared" si="345"/>
        <v>Small</v>
      </c>
      <c r="U2459" s="7" t="str">
        <f t="shared" si="346"/>
        <v>SMALL</v>
      </c>
      <c r="V2459" s="7" t="str">
        <f t="shared" si="347"/>
        <v>small</v>
      </c>
      <c r="W2459" s="7" t="str">
        <f t="shared" si="348"/>
        <v>Small</v>
      </c>
      <c r="X2459" s="9" t="str">
        <f>LEFT(A2459,2)</f>
        <v>10</v>
      </c>
      <c r="Y2459" s="9" t="str">
        <f>RIGHT(A2459,3)</f>
        <v>105</v>
      </c>
      <c r="Z2459" s="9" t="str">
        <f t="shared" si="349"/>
        <v/>
      </c>
      <c r="AA2459" s="9" t="str">
        <f t="shared" si="350"/>
        <v>ppe</v>
      </c>
    </row>
    <row r="2460" spans="1:27" x14ac:dyDescent="0.25">
      <c r="A2460">
        <v>10119</v>
      </c>
      <c r="B2460">
        <v>25</v>
      </c>
      <c r="C2460">
        <v>76.67</v>
      </c>
      <c r="D2460">
        <v>14</v>
      </c>
      <c r="E2460" s="1">
        <v>42879.953472222223</v>
      </c>
      <c r="F2460" s="1">
        <v>42882.415601851855</v>
      </c>
      <c r="G2460" t="s">
        <v>16</v>
      </c>
      <c r="H2460" t="s">
        <v>305</v>
      </c>
      <c r="I2460" t="s">
        <v>85</v>
      </c>
      <c r="K2460">
        <v>5020</v>
      </c>
      <c r="L2460" t="s">
        <v>86</v>
      </c>
      <c r="M2460" t="s">
        <v>27</v>
      </c>
      <c r="N2460" t="s">
        <v>87</v>
      </c>
      <c r="O2460" t="s">
        <v>88</v>
      </c>
      <c r="P2460" s="14" t="str">
        <f t="shared" si="342"/>
        <v>Georg Pipps</v>
      </c>
      <c r="Q2460" s="14" t="str">
        <f t="shared" si="343"/>
        <v>Georg Pipps</v>
      </c>
      <c r="R2460" t="s">
        <v>24</v>
      </c>
      <c r="S2460" s="7">
        <f t="shared" si="344"/>
        <v>5</v>
      </c>
      <c r="T2460" s="7" t="str">
        <f t="shared" si="345"/>
        <v>Small</v>
      </c>
      <c r="U2460" s="7" t="str">
        <f t="shared" si="346"/>
        <v>SMALL</v>
      </c>
      <c r="V2460" s="7" t="str">
        <f t="shared" si="347"/>
        <v>small</v>
      </c>
      <c r="W2460" s="7" t="str">
        <f t="shared" si="348"/>
        <v>Small</v>
      </c>
      <c r="X2460" s="9" t="str">
        <f>LEFT(A2460,2)</f>
        <v>10</v>
      </c>
      <c r="Y2460" s="9" t="str">
        <f>RIGHT(A2460,3)</f>
        <v>119</v>
      </c>
      <c r="Z2460" s="9" t="str">
        <f t="shared" si="349"/>
        <v/>
      </c>
      <c r="AA2460" s="9" t="str">
        <f t="shared" si="350"/>
        <v>ppe</v>
      </c>
    </row>
    <row r="2461" spans="1:27" x14ac:dyDescent="0.25">
      <c r="A2461">
        <v>10129</v>
      </c>
      <c r="B2461">
        <v>31</v>
      </c>
      <c r="C2461">
        <v>60</v>
      </c>
      <c r="D2461">
        <v>5</v>
      </c>
      <c r="E2461" s="1">
        <v>42592.037499999999</v>
      </c>
      <c r="F2461" s="1">
        <v>42594.970266203702</v>
      </c>
      <c r="G2461" t="s">
        <v>16</v>
      </c>
      <c r="H2461" t="s">
        <v>305</v>
      </c>
      <c r="I2461" t="s">
        <v>184</v>
      </c>
      <c r="K2461" t="s">
        <v>185</v>
      </c>
      <c r="L2461" t="s">
        <v>99</v>
      </c>
      <c r="M2461" t="s">
        <v>27</v>
      </c>
      <c r="N2461" t="s">
        <v>39</v>
      </c>
      <c r="O2461" t="s">
        <v>186</v>
      </c>
      <c r="P2461" s="14" t="str">
        <f t="shared" si="342"/>
        <v>Ann Brown</v>
      </c>
      <c r="Q2461" s="14" t="str">
        <f t="shared" si="343"/>
        <v>Ann Brown</v>
      </c>
      <c r="R2461" t="s">
        <v>24</v>
      </c>
      <c r="S2461" s="7">
        <f t="shared" si="344"/>
        <v>5</v>
      </c>
      <c r="T2461" s="7" t="str">
        <f t="shared" si="345"/>
        <v>Small</v>
      </c>
      <c r="U2461" s="7" t="str">
        <f t="shared" si="346"/>
        <v>SMALL</v>
      </c>
      <c r="V2461" s="7" t="str">
        <f t="shared" si="347"/>
        <v>small</v>
      </c>
      <c r="W2461" s="7" t="str">
        <f t="shared" si="348"/>
        <v>Small</v>
      </c>
      <c r="X2461" s="9" t="str">
        <f>LEFT(A2461,2)</f>
        <v>10</v>
      </c>
      <c r="Y2461" s="9" t="str">
        <f>RIGHT(A2461,3)</f>
        <v>129</v>
      </c>
      <c r="Z2461" s="9" t="str">
        <f t="shared" si="349"/>
        <v/>
      </c>
      <c r="AA2461" s="9" t="str">
        <f t="shared" si="350"/>
        <v>ppe</v>
      </c>
    </row>
    <row r="2462" spans="1:27" x14ac:dyDescent="0.25">
      <c r="A2462">
        <v>10142</v>
      </c>
      <c r="B2462">
        <v>41</v>
      </c>
      <c r="C2462">
        <v>64</v>
      </c>
      <c r="D2462">
        <v>2</v>
      </c>
      <c r="E2462" s="1">
        <v>41639.051388888889</v>
      </c>
      <c r="F2462" s="1">
        <v>41640.522245370368</v>
      </c>
      <c r="G2462" t="s">
        <v>16</v>
      </c>
      <c r="H2462" t="s">
        <v>305</v>
      </c>
      <c r="I2462" t="s">
        <v>156</v>
      </c>
      <c r="J2462" t="s">
        <v>35</v>
      </c>
      <c r="K2462">
        <v>97562</v>
      </c>
      <c r="L2462" t="s">
        <v>20</v>
      </c>
      <c r="M2462" t="s">
        <v>21</v>
      </c>
      <c r="N2462" t="s">
        <v>157</v>
      </c>
      <c r="O2462" t="s">
        <v>158</v>
      </c>
      <c r="P2462" s="14" t="str">
        <f t="shared" si="342"/>
        <v>Valarie Nelson</v>
      </c>
      <c r="Q2462" s="14" t="str">
        <f t="shared" si="343"/>
        <v>Valarie Nelson</v>
      </c>
      <c r="R2462" t="s">
        <v>24</v>
      </c>
      <c r="S2462" s="7">
        <f t="shared" si="344"/>
        <v>5</v>
      </c>
      <c r="T2462" s="7" t="str">
        <f t="shared" si="345"/>
        <v>Small</v>
      </c>
      <c r="U2462" s="7" t="str">
        <f t="shared" si="346"/>
        <v>SMALL</v>
      </c>
      <c r="V2462" s="7" t="str">
        <f t="shared" si="347"/>
        <v>small</v>
      </c>
      <c r="W2462" s="7" t="str">
        <f t="shared" si="348"/>
        <v>Small</v>
      </c>
      <c r="X2462" s="9" t="str">
        <f>LEFT(A2462,2)</f>
        <v>10</v>
      </c>
      <c r="Y2462" s="9" t="str">
        <f>RIGHT(A2462,3)</f>
        <v>142</v>
      </c>
      <c r="Z2462" s="9" t="str">
        <f t="shared" si="349"/>
        <v/>
      </c>
      <c r="AA2462" s="9" t="str">
        <f t="shared" si="350"/>
        <v>ppe</v>
      </c>
    </row>
    <row r="2463" spans="1:27" x14ac:dyDescent="0.25">
      <c r="A2463">
        <v>10153</v>
      </c>
      <c r="B2463">
        <v>43</v>
      </c>
      <c r="C2463">
        <v>64.67</v>
      </c>
      <c r="D2463">
        <v>1</v>
      </c>
      <c r="E2463" s="1">
        <v>41337.073611111111</v>
      </c>
      <c r="F2463" s="1">
        <v>41337.278067129628</v>
      </c>
      <c r="G2463" t="s">
        <v>16</v>
      </c>
      <c r="H2463" t="s">
        <v>305</v>
      </c>
      <c r="I2463" t="s">
        <v>103</v>
      </c>
      <c r="K2463">
        <v>28034</v>
      </c>
      <c r="L2463" t="s">
        <v>104</v>
      </c>
      <c r="M2463" t="s">
        <v>27</v>
      </c>
      <c r="N2463" t="s">
        <v>105</v>
      </c>
      <c r="O2463" t="s">
        <v>106</v>
      </c>
      <c r="P2463" s="14" t="str">
        <f t="shared" si="342"/>
        <v>Diego Freyre</v>
      </c>
      <c r="Q2463" s="14" t="str">
        <f t="shared" si="343"/>
        <v>Diego Freyre</v>
      </c>
      <c r="R2463" t="s">
        <v>24</v>
      </c>
      <c r="S2463" s="7">
        <f t="shared" si="344"/>
        <v>5</v>
      </c>
      <c r="T2463" s="7" t="str">
        <f t="shared" si="345"/>
        <v>Small</v>
      </c>
      <c r="U2463" s="7" t="str">
        <f t="shared" si="346"/>
        <v>SMALL</v>
      </c>
      <c r="V2463" s="7" t="str">
        <f t="shared" si="347"/>
        <v>small</v>
      </c>
      <c r="W2463" s="7" t="str">
        <f t="shared" si="348"/>
        <v>Small</v>
      </c>
      <c r="X2463" s="9" t="str">
        <f>LEFT(A2463,2)</f>
        <v>10</v>
      </c>
      <c r="Y2463" s="9" t="str">
        <f>RIGHT(A2463,3)</f>
        <v>153</v>
      </c>
      <c r="Z2463" s="9" t="str">
        <f t="shared" si="349"/>
        <v/>
      </c>
      <c r="AA2463" s="9" t="str">
        <f t="shared" si="350"/>
        <v>ppe</v>
      </c>
    </row>
    <row r="2464" spans="1:27" x14ac:dyDescent="0.25">
      <c r="A2464">
        <v>10167</v>
      </c>
      <c r="B2464">
        <v>43</v>
      </c>
      <c r="C2464">
        <v>75.34</v>
      </c>
      <c r="D2464">
        <v>12</v>
      </c>
      <c r="E2464" s="1">
        <v>41396.022222222222</v>
      </c>
      <c r="F2464" s="1">
        <v>41396.63009259259</v>
      </c>
      <c r="G2464" t="s">
        <v>189</v>
      </c>
      <c r="H2464" t="s">
        <v>305</v>
      </c>
      <c r="I2464" t="s">
        <v>151</v>
      </c>
      <c r="K2464" t="s">
        <v>152</v>
      </c>
      <c r="L2464" t="s">
        <v>110</v>
      </c>
      <c r="M2464" t="s">
        <v>27</v>
      </c>
      <c r="N2464" t="s">
        <v>153</v>
      </c>
      <c r="O2464" t="s">
        <v>119</v>
      </c>
      <c r="P2464" s="14" t="str">
        <f t="shared" si="342"/>
        <v>Maria Larsson</v>
      </c>
      <c r="Q2464" s="14" t="str">
        <f t="shared" si="343"/>
        <v>Maria Larsson</v>
      </c>
      <c r="R2464" t="s">
        <v>33</v>
      </c>
      <c r="S2464" s="7">
        <f t="shared" si="344"/>
        <v>6</v>
      </c>
      <c r="T2464" s="7" t="str">
        <f t="shared" si="345"/>
        <v>Medium</v>
      </c>
      <c r="U2464" s="7" t="str">
        <f t="shared" si="346"/>
        <v>MEDIUM</v>
      </c>
      <c r="V2464" s="7" t="str">
        <f t="shared" si="347"/>
        <v>medium</v>
      </c>
      <c r="W2464" s="7" t="str">
        <f t="shared" si="348"/>
        <v>Medium</v>
      </c>
      <c r="X2464" s="9" t="str">
        <f>LEFT(A2464,2)</f>
        <v>10</v>
      </c>
      <c r="Y2464" s="9" t="str">
        <f>RIGHT(A2464,3)</f>
        <v>167</v>
      </c>
      <c r="Z2464" s="9" t="str">
        <f t="shared" si="349"/>
        <v/>
      </c>
      <c r="AA2464" s="9" t="str">
        <f t="shared" si="350"/>
        <v>cel</v>
      </c>
    </row>
    <row r="2465" spans="1:27" x14ac:dyDescent="0.25">
      <c r="A2465">
        <v>10177</v>
      </c>
      <c r="B2465">
        <v>24</v>
      </c>
      <c r="C2465">
        <v>76</v>
      </c>
      <c r="D2465">
        <v>3</v>
      </c>
      <c r="E2465" s="1">
        <v>41084.011111111111</v>
      </c>
      <c r="F2465" s="1">
        <v>41084.814618055556</v>
      </c>
      <c r="G2465" t="s">
        <v>16</v>
      </c>
      <c r="H2465" t="s">
        <v>305</v>
      </c>
      <c r="I2465" t="s">
        <v>103</v>
      </c>
      <c r="K2465">
        <v>28023</v>
      </c>
      <c r="L2465" t="s">
        <v>104</v>
      </c>
      <c r="M2465" t="s">
        <v>27</v>
      </c>
      <c r="N2465" t="s">
        <v>263</v>
      </c>
      <c r="O2465" t="s">
        <v>264</v>
      </c>
      <c r="P2465" s="14" t="str">
        <f t="shared" si="342"/>
        <v>Jesus Fernandez</v>
      </c>
      <c r="Q2465" s="14" t="str">
        <f t="shared" si="343"/>
        <v>Jesus Fernandez</v>
      </c>
      <c r="R2465" t="s">
        <v>24</v>
      </c>
      <c r="S2465" s="7">
        <f t="shared" si="344"/>
        <v>5</v>
      </c>
      <c r="T2465" s="7" t="str">
        <f t="shared" si="345"/>
        <v>Small</v>
      </c>
      <c r="U2465" s="7" t="str">
        <f t="shared" si="346"/>
        <v>SMALL</v>
      </c>
      <c r="V2465" s="7" t="str">
        <f t="shared" si="347"/>
        <v>small</v>
      </c>
      <c r="W2465" s="7" t="str">
        <f t="shared" si="348"/>
        <v>Small</v>
      </c>
      <c r="X2465" s="9" t="str">
        <f>LEFT(A2465,2)</f>
        <v>10</v>
      </c>
      <c r="Y2465" s="9" t="str">
        <f>RIGHT(A2465,3)</f>
        <v>177</v>
      </c>
      <c r="Z2465" s="9" t="str">
        <f t="shared" si="349"/>
        <v/>
      </c>
      <c r="AA2465" s="9" t="str">
        <f t="shared" si="350"/>
        <v>ppe</v>
      </c>
    </row>
    <row r="2466" spans="1:27" x14ac:dyDescent="0.25">
      <c r="A2466">
        <v>10185</v>
      </c>
      <c r="B2466">
        <v>21</v>
      </c>
      <c r="C2466">
        <v>54</v>
      </c>
      <c r="D2466">
        <v>3</v>
      </c>
      <c r="E2466" s="1">
        <v>41821.073611111111</v>
      </c>
      <c r="F2466" s="1">
        <v>41823.961342592593</v>
      </c>
      <c r="G2466" t="s">
        <v>16</v>
      </c>
      <c r="H2466" t="s">
        <v>305</v>
      </c>
      <c r="I2466" t="s">
        <v>94</v>
      </c>
      <c r="J2466" t="s">
        <v>72</v>
      </c>
      <c r="K2466">
        <v>50553</v>
      </c>
      <c r="L2466" t="s">
        <v>20</v>
      </c>
      <c r="M2466" t="s">
        <v>21</v>
      </c>
      <c r="N2466" t="s">
        <v>187</v>
      </c>
      <c r="O2466" t="s">
        <v>188</v>
      </c>
      <c r="P2466" s="14" t="str">
        <f t="shared" si="342"/>
        <v>Wing C Tam</v>
      </c>
      <c r="Q2466" s="14" t="str">
        <f t="shared" si="343"/>
        <v>Wing C Tam</v>
      </c>
      <c r="R2466" t="s">
        <v>24</v>
      </c>
      <c r="S2466" s="7">
        <f t="shared" si="344"/>
        <v>5</v>
      </c>
      <c r="T2466" s="7" t="str">
        <f t="shared" si="345"/>
        <v>Small</v>
      </c>
      <c r="U2466" s="7" t="str">
        <f t="shared" si="346"/>
        <v>SMALL</v>
      </c>
      <c r="V2466" s="7" t="str">
        <f t="shared" si="347"/>
        <v>small</v>
      </c>
      <c r="W2466" s="7" t="str">
        <f t="shared" si="348"/>
        <v>Small</v>
      </c>
      <c r="X2466" s="9" t="str">
        <f>LEFT(A2466,2)</f>
        <v>10</v>
      </c>
      <c r="Y2466" s="9" t="str">
        <f>RIGHT(A2466,3)</f>
        <v>185</v>
      </c>
      <c r="Z2466" s="9" t="str">
        <f t="shared" si="349"/>
        <v/>
      </c>
      <c r="AA2466" s="9" t="str">
        <f t="shared" si="350"/>
        <v>ppe</v>
      </c>
    </row>
    <row r="2467" spans="1:27" x14ac:dyDescent="0.25">
      <c r="A2467">
        <v>10197</v>
      </c>
      <c r="B2467">
        <v>23</v>
      </c>
      <c r="C2467">
        <v>64.67</v>
      </c>
      <c r="D2467">
        <v>9</v>
      </c>
      <c r="E2467" s="1">
        <v>41172.052777777775</v>
      </c>
      <c r="F2467" s="1">
        <v>41173.888321759259</v>
      </c>
      <c r="G2467" t="s">
        <v>16</v>
      </c>
      <c r="H2467" t="s">
        <v>305</v>
      </c>
      <c r="I2467" t="s">
        <v>196</v>
      </c>
      <c r="K2467">
        <v>8022</v>
      </c>
      <c r="L2467" t="s">
        <v>104</v>
      </c>
      <c r="M2467" t="s">
        <v>27</v>
      </c>
      <c r="N2467" t="s">
        <v>197</v>
      </c>
      <c r="O2467" t="s">
        <v>198</v>
      </c>
      <c r="P2467" s="14" t="str">
        <f t="shared" si="342"/>
        <v>Eduardo Saavedra</v>
      </c>
      <c r="Q2467" s="14" t="str">
        <f t="shared" si="343"/>
        <v>Eduardo Saavedra</v>
      </c>
      <c r="R2467" t="s">
        <v>24</v>
      </c>
      <c r="S2467" s="7">
        <f t="shared" si="344"/>
        <v>5</v>
      </c>
      <c r="T2467" s="7" t="str">
        <f t="shared" si="345"/>
        <v>Small</v>
      </c>
      <c r="U2467" s="7" t="str">
        <f t="shared" si="346"/>
        <v>SMALL</v>
      </c>
      <c r="V2467" s="7" t="str">
        <f t="shared" si="347"/>
        <v>small</v>
      </c>
      <c r="W2467" s="7" t="str">
        <f t="shared" si="348"/>
        <v>Small</v>
      </c>
      <c r="X2467" s="9" t="str">
        <f>LEFT(A2467,2)</f>
        <v>10</v>
      </c>
      <c r="Y2467" s="9" t="str">
        <f>RIGHT(A2467,3)</f>
        <v>197</v>
      </c>
      <c r="Z2467" s="9" t="str">
        <f t="shared" si="349"/>
        <v/>
      </c>
      <c r="AA2467" s="9" t="str">
        <f t="shared" si="350"/>
        <v>ppe</v>
      </c>
    </row>
    <row r="2468" spans="1:27" x14ac:dyDescent="0.25">
      <c r="A2468">
        <v>10208</v>
      </c>
      <c r="B2468">
        <v>38</v>
      </c>
      <c r="C2468">
        <v>74.67</v>
      </c>
      <c r="D2468">
        <v>3</v>
      </c>
      <c r="E2468" s="1">
        <v>42023.047222222223</v>
      </c>
      <c r="F2468" s="1">
        <v>42023.521273148152</v>
      </c>
      <c r="G2468" t="s">
        <v>16</v>
      </c>
      <c r="H2468" t="s">
        <v>305</v>
      </c>
      <c r="I2468" t="s">
        <v>127</v>
      </c>
      <c r="K2468">
        <v>69004</v>
      </c>
      <c r="L2468" t="s">
        <v>26</v>
      </c>
      <c r="M2468" t="s">
        <v>27</v>
      </c>
      <c r="N2468" t="s">
        <v>128</v>
      </c>
      <c r="O2468" t="s">
        <v>129</v>
      </c>
      <c r="P2468" s="14" t="str">
        <f t="shared" si="342"/>
        <v>Mary Saveley</v>
      </c>
      <c r="Q2468" s="14" t="str">
        <f t="shared" si="343"/>
        <v>Mary Saveley</v>
      </c>
      <c r="R2468" t="s">
        <v>24</v>
      </c>
      <c r="S2468" s="7">
        <f t="shared" si="344"/>
        <v>5</v>
      </c>
      <c r="T2468" s="7" t="str">
        <f t="shared" si="345"/>
        <v>Small</v>
      </c>
      <c r="U2468" s="7" t="str">
        <f t="shared" si="346"/>
        <v>SMALL</v>
      </c>
      <c r="V2468" s="7" t="str">
        <f t="shared" si="347"/>
        <v>small</v>
      </c>
      <c r="W2468" s="7" t="str">
        <f t="shared" si="348"/>
        <v>Small</v>
      </c>
      <c r="X2468" s="9" t="str">
        <f>LEFT(A2468,2)</f>
        <v>10</v>
      </c>
      <c r="Y2468" s="9" t="str">
        <f>RIGHT(A2468,3)</f>
        <v>208</v>
      </c>
      <c r="Z2468" s="9" t="str">
        <f t="shared" si="349"/>
        <v/>
      </c>
      <c r="AA2468" s="9" t="str">
        <f t="shared" si="350"/>
        <v>ppe</v>
      </c>
    </row>
    <row r="2469" spans="1:27" x14ac:dyDescent="0.25">
      <c r="A2469">
        <v>10222</v>
      </c>
      <c r="B2469">
        <v>31</v>
      </c>
      <c r="C2469">
        <v>62.67</v>
      </c>
      <c r="D2469">
        <v>15</v>
      </c>
      <c r="E2469" s="1">
        <v>42026.056250000001</v>
      </c>
      <c r="F2469" s="1">
        <v>42026.737407407411</v>
      </c>
      <c r="G2469" t="s">
        <v>16</v>
      </c>
      <c r="H2469" t="s">
        <v>305</v>
      </c>
      <c r="I2469" t="s">
        <v>201</v>
      </c>
      <c r="J2469" t="s">
        <v>35</v>
      </c>
      <c r="K2469">
        <v>91217</v>
      </c>
      <c r="L2469" t="s">
        <v>20</v>
      </c>
      <c r="M2469" t="s">
        <v>21</v>
      </c>
      <c r="N2469" t="s">
        <v>137</v>
      </c>
      <c r="O2469" t="s">
        <v>158</v>
      </c>
      <c r="P2469" s="14" t="str">
        <f t="shared" si="342"/>
        <v>Valarie Thompson</v>
      </c>
      <c r="Q2469" s="14" t="str">
        <f t="shared" si="343"/>
        <v>Valarie Thompson</v>
      </c>
      <c r="R2469" t="s">
        <v>24</v>
      </c>
      <c r="S2469" s="7">
        <f t="shared" si="344"/>
        <v>5</v>
      </c>
      <c r="T2469" s="7" t="str">
        <f t="shared" si="345"/>
        <v>Small</v>
      </c>
      <c r="U2469" s="7" t="str">
        <f t="shared" si="346"/>
        <v>SMALL</v>
      </c>
      <c r="V2469" s="7" t="str">
        <f t="shared" si="347"/>
        <v>small</v>
      </c>
      <c r="W2469" s="7" t="str">
        <f t="shared" si="348"/>
        <v>Small</v>
      </c>
      <c r="X2469" s="9" t="str">
        <f>LEFT(A2469,2)</f>
        <v>10</v>
      </c>
      <c r="Y2469" s="9" t="str">
        <f>RIGHT(A2469,3)</f>
        <v>222</v>
      </c>
      <c r="Z2469" s="9" t="str">
        <f t="shared" si="349"/>
        <v/>
      </c>
      <c r="AA2469" s="9" t="str">
        <f t="shared" si="350"/>
        <v>ppe</v>
      </c>
    </row>
    <row r="2470" spans="1:27" x14ac:dyDescent="0.25">
      <c r="A2470">
        <v>10233</v>
      </c>
      <c r="B2470">
        <v>36</v>
      </c>
      <c r="C2470">
        <v>70.67</v>
      </c>
      <c r="D2470">
        <v>3</v>
      </c>
      <c r="E2470" s="1">
        <v>42581.988194444442</v>
      </c>
      <c r="F2470" s="1">
        <v>42583.52542824074</v>
      </c>
      <c r="G2470" t="s">
        <v>16</v>
      </c>
      <c r="H2470" t="s">
        <v>305</v>
      </c>
      <c r="I2470" t="s">
        <v>62</v>
      </c>
      <c r="J2470" t="s">
        <v>63</v>
      </c>
      <c r="K2470">
        <v>94019</v>
      </c>
      <c r="L2470" t="s">
        <v>20</v>
      </c>
      <c r="M2470" t="s">
        <v>21</v>
      </c>
      <c r="N2470" t="s">
        <v>39</v>
      </c>
      <c r="O2470" t="s">
        <v>64</v>
      </c>
      <c r="P2470" s="14" t="str">
        <f t="shared" si="342"/>
        <v>William Brown</v>
      </c>
      <c r="Q2470" s="14" t="str">
        <f t="shared" si="343"/>
        <v>William Brown</v>
      </c>
      <c r="R2470" t="s">
        <v>24</v>
      </c>
      <c r="S2470" s="7">
        <f t="shared" si="344"/>
        <v>5</v>
      </c>
      <c r="T2470" s="7" t="str">
        <f t="shared" si="345"/>
        <v>Small</v>
      </c>
      <c r="U2470" s="7" t="str">
        <f t="shared" si="346"/>
        <v>SMALL</v>
      </c>
      <c r="V2470" s="7" t="str">
        <f t="shared" si="347"/>
        <v>small</v>
      </c>
      <c r="W2470" s="7" t="str">
        <f t="shared" si="348"/>
        <v>Small</v>
      </c>
      <c r="X2470" s="9" t="str">
        <f>LEFT(A2470,2)</f>
        <v>10</v>
      </c>
      <c r="Y2470" s="9" t="str">
        <f>RIGHT(A2470,3)</f>
        <v>233</v>
      </c>
      <c r="Z2470" s="9" t="str">
        <f t="shared" si="349"/>
        <v/>
      </c>
      <c r="AA2470" s="9" t="str">
        <f t="shared" si="350"/>
        <v>ppe</v>
      </c>
    </row>
    <row r="2471" spans="1:27" x14ac:dyDescent="0.25">
      <c r="A2471">
        <v>10248</v>
      </c>
      <c r="B2471">
        <v>36</v>
      </c>
      <c r="C2471">
        <v>71.34</v>
      </c>
      <c r="D2471">
        <v>6</v>
      </c>
      <c r="E2471" s="1">
        <v>41916.055555555555</v>
      </c>
      <c r="F2471" s="1">
        <v>41918.733819444446</v>
      </c>
      <c r="G2471" t="s">
        <v>189</v>
      </c>
      <c r="H2471" t="s">
        <v>305</v>
      </c>
      <c r="I2471" t="s">
        <v>18</v>
      </c>
      <c r="J2471" t="s">
        <v>19</v>
      </c>
      <c r="K2471">
        <v>10022</v>
      </c>
      <c r="L2471" t="s">
        <v>20</v>
      </c>
      <c r="M2471" t="s">
        <v>21</v>
      </c>
      <c r="N2471" t="s">
        <v>22</v>
      </c>
      <c r="O2471" t="s">
        <v>23</v>
      </c>
      <c r="P2471" s="14" t="str">
        <f t="shared" si="342"/>
        <v>Kwai Yu</v>
      </c>
      <c r="Q2471" s="14" t="str">
        <f t="shared" si="343"/>
        <v>Kwai Yu</v>
      </c>
      <c r="R2471" t="s">
        <v>24</v>
      </c>
      <c r="S2471" s="7">
        <f t="shared" si="344"/>
        <v>5</v>
      </c>
      <c r="T2471" s="7" t="str">
        <f t="shared" si="345"/>
        <v>Small</v>
      </c>
      <c r="U2471" s="7" t="str">
        <f t="shared" si="346"/>
        <v>SMALL</v>
      </c>
      <c r="V2471" s="7" t="str">
        <f t="shared" si="347"/>
        <v>small</v>
      </c>
      <c r="W2471" s="7" t="str">
        <f t="shared" si="348"/>
        <v>Small</v>
      </c>
      <c r="X2471" s="9" t="str">
        <f>LEFT(A2471,2)</f>
        <v>10</v>
      </c>
      <c r="Y2471" s="9" t="str">
        <f>RIGHT(A2471,3)</f>
        <v>248</v>
      </c>
      <c r="Z2471" s="9" t="str">
        <f t="shared" si="349"/>
        <v/>
      </c>
      <c r="AA2471" s="9" t="str">
        <f t="shared" si="350"/>
        <v>cel</v>
      </c>
    </row>
    <row r="2472" spans="1:27" x14ac:dyDescent="0.25">
      <c r="A2472">
        <v>10261</v>
      </c>
      <c r="B2472">
        <v>34</v>
      </c>
      <c r="C2472">
        <v>62</v>
      </c>
      <c r="D2472">
        <v>4</v>
      </c>
      <c r="E2472" s="1">
        <v>41865.007638888892</v>
      </c>
      <c r="F2472" s="1">
        <v>41866.153391203705</v>
      </c>
      <c r="G2472" t="s">
        <v>16</v>
      </c>
      <c r="H2472" t="s">
        <v>305</v>
      </c>
      <c r="I2472" t="s">
        <v>166</v>
      </c>
      <c r="J2472" t="s">
        <v>167</v>
      </c>
      <c r="K2472" t="s">
        <v>168</v>
      </c>
      <c r="L2472" t="s">
        <v>133</v>
      </c>
      <c r="M2472" t="s">
        <v>21</v>
      </c>
      <c r="N2472" t="s">
        <v>169</v>
      </c>
      <c r="O2472" t="s">
        <v>170</v>
      </c>
      <c r="P2472" s="14" t="str">
        <f t="shared" si="342"/>
        <v>Jean Fresnisre</v>
      </c>
      <c r="Q2472" s="14" t="str">
        <f t="shared" si="343"/>
        <v>Jean Fresnisre</v>
      </c>
      <c r="R2472" t="s">
        <v>24</v>
      </c>
      <c r="S2472" s="7">
        <f t="shared" si="344"/>
        <v>5</v>
      </c>
      <c r="T2472" s="7" t="str">
        <f t="shared" si="345"/>
        <v>Small</v>
      </c>
      <c r="U2472" s="7" t="str">
        <f t="shared" si="346"/>
        <v>SMALL</v>
      </c>
      <c r="V2472" s="7" t="str">
        <f t="shared" si="347"/>
        <v>small</v>
      </c>
      <c r="W2472" s="7" t="str">
        <f t="shared" si="348"/>
        <v>Small</v>
      </c>
      <c r="X2472" s="9" t="str">
        <f>LEFT(A2472,2)</f>
        <v>10</v>
      </c>
      <c r="Y2472" s="9" t="str">
        <f>RIGHT(A2472,3)</f>
        <v>261</v>
      </c>
      <c r="Z2472" s="9" t="str">
        <f t="shared" si="349"/>
        <v/>
      </c>
      <c r="AA2472" s="9" t="str">
        <f t="shared" si="350"/>
        <v>ppe</v>
      </c>
    </row>
    <row r="2473" spans="1:27" x14ac:dyDescent="0.25">
      <c r="A2473">
        <v>10273</v>
      </c>
      <c r="B2473">
        <v>21</v>
      </c>
      <c r="C2473">
        <v>65.34</v>
      </c>
      <c r="D2473">
        <v>7</v>
      </c>
      <c r="E2473" s="1">
        <v>42622.979861111111</v>
      </c>
      <c r="F2473" s="1">
        <v>42623.289606481485</v>
      </c>
      <c r="G2473" t="s">
        <v>16</v>
      </c>
      <c r="H2473" t="s">
        <v>305</v>
      </c>
      <c r="I2473" t="s">
        <v>202</v>
      </c>
      <c r="K2473" t="s">
        <v>203</v>
      </c>
      <c r="L2473" t="s">
        <v>204</v>
      </c>
      <c r="M2473" t="s">
        <v>27</v>
      </c>
      <c r="N2473" t="s">
        <v>205</v>
      </c>
      <c r="O2473" t="s">
        <v>206</v>
      </c>
      <c r="P2473" s="14" t="str">
        <f t="shared" si="342"/>
        <v>Catherine Dewey</v>
      </c>
      <c r="Q2473" s="14" t="str">
        <f t="shared" si="343"/>
        <v>Catherine Dewey</v>
      </c>
      <c r="R2473" t="s">
        <v>24</v>
      </c>
      <c r="S2473" s="7">
        <f t="shared" si="344"/>
        <v>5</v>
      </c>
      <c r="T2473" s="7" t="str">
        <f t="shared" si="345"/>
        <v>Small</v>
      </c>
      <c r="U2473" s="7" t="str">
        <f t="shared" si="346"/>
        <v>SMALL</v>
      </c>
      <c r="V2473" s="7" t="str">
        <f t="shared" si="347"/>
        <v>small</v>
      </c>
      <c r="W2473" s="7" t="str">
        <f t="shared" si="348"/>
        <v>Small</v>
      </c>
      <c r="X2473" s="9" t="str">
        <f>LEFT(A2473,2)</f>
        <v>10</v>
      </c>
      <c r="Y2473" s="9" t="str">
        <f>RIGHT(A2473,3)</f>
        <v>273</v>
      </c>
      <c r="Z2473" s="9" t="str">
        <f t="shared" si="349"/>
        <v/>
      </c>
      <c r="AA2473" s="9" t="str">
        <f t="shared" si="350"/>
        <v>ppe</v>
      </c>
    </row>
    <row r="2474" spans="1:27" x14ac:dyDescent="0.25">
      <c r="A2474">
        <v>10283</v>
      </c>
      <c r="B2474">
        <v>45</v>
      </c>
      <c r="C2474">
        <v>78.67</v>
      </c>
      <c r="D2474">
        <v>9</v>
      </c>
      <c r="E2474" s="1">
        <v>41338.044444444444</v>
      </c>
      <c r="F2474" s="1">
        <v>41339.315659722219</v>
      </c>
      <c r="G2474" t="s">
        <v>16</v>
      </c>
      <c r="H2474" t="s">
        <v>305</v>
      </c>
      <c r="I2474" t="s">
        <v>207</v>
      </c>
      <c r="J2474" t="s">
        <v>131</v>
      </c>
      <c r="K2474" t="s">
        <v>208</v>
      </c>
      <c r="L2474" t="s">
        <v>133</v>
      </c>
      <c r="M2474" t="s">
        <v>21</v>
      </c>
      <c r="N2474" t="s">
        <v>209</v>
      </c>
      <c r="O2474" t="s">
        <v>101</v>
      </c>
      <c r="P2474" s="14" t="str">
        <f t="shared" si="342"/>
        <v>Elizabeth Lincoln</v>
      </c>
      <c r="Q2474" s="14" t="str">
        <f t="shared" si="343"/>
        <v>Elizabeth Lincoln</v>
      </c>
      <c r="R2474" t="s">
        <v>33</v>
      </c>
      <c r="S2474" s="7">
        <f t="shared" si="344"/>
        <v>6</v>
      </c>
      <c r="T2474" s="7" t="str">
        <f t="shared" si="345"/>
        <v>Medium</v>
      </c>
      <c r="U2474" s="7" t="str">
        <f t="shared" si="346"/>
        <v>MEDIUM</v>
      </c>
      <c r="V2474" s="7" t="str">
        <f t="shared" si="347"/>
        <v>medium</v>
      </c>
      <c r="W2474" s="7" t="str">
        <f t="shared" si="348"/>
        <v>Medium</v>
      </c>
      <c r="X2474" s="9" t="str">
        <f>LEFT(A2474,2)</f>
        <v>10</v>
      </c>
      <c r="Y2474" s="9" t="str">
        <f>RIGHT(A2474,3)</f>
        <v>283</v>
      </c>
      <c r="Z2474" s="9" t="str">
        <f t="shared" si="349"/>
        <v/>
      </c>
      <c r="AA2474" s="9" t="str">
        <f t="shared" si="350"/>
        <v>ppe</v>
      </c>
    </row>
    <row r="2475" spans="1:27" x14ac:dyDescent="0.25">
      <c r="A2475">
        <v>10295</v>
      </c>
      <c r="B2475">
        <v>26</v>
      </c>
      <c r="C2475">
        <v>75.34</v>
      </c>
      <c r="D2475">
        <v>4</v>
      </c>
      <c r="E2475" s="1">
        <v>41541.03402777778</v>
      </c>
      <c r="F2475" s="1">
        <v>41543.676504629628</v>
      </c>
      <c r="G2475" t="s">
        <v>16</v>
      </c>
      <c r="H2475" t="s">
        <v>305</v>
      </c>
      <c r="I2475" t="s">
        <v>210</v>
      </c>
      <c r="J2475" t="s">
        <v>72</v>
      </c>
      <c r="K2475">
        <v>51003</v>
      </c>
      <c r="L2475" t="s">
        <v>20</v>
      </c>
      <c r="M2475" t="s">
        <v>21</v>
      </c>
      <c r="N2475" t="s">
        <v>211</v>
      </c>
      <c r="O2475" t="s">
        <v>42</v>
      </c>
      <c r="P2475" s="14" t="str">
        <f t="shared" si="342"/>
        <v>Juri Yoshido</v>
      </c>
      <c r="Q2475" s="14" t="str">
        <f t="shared" si="343"/>
        <v>Juri Yoshido</v>
      </c>
      <c r="R2475" t="s">
        <v>24</v>
      </c>
      <c r="S2475" s="7">
        <f t="shared" si="344"/>
        <v>5</v>
      </c>
      <c r="T2475" s="7" t="str">
        <f t="shared" si="345"/>
        <v>Small</v>
      </c>
      <c r="U2475" s="7" t="str">
        <f t="shared" si="346"/>
        <v>SMALL</v>
      </c>
      <c r="V2475" s="7" t="str">
        <f t="shared" si="347"/>
        <v>small</v>
      </c>
      <c r="W2475" s="7" t="str">
        <f t="shared" si="348"/>
        <v>Small</v>
      </c>
      <c r="X2475" s="9" t="str">
        <f>LEFT(A2475,2)</f>
        <v>10</v>
      </c>
      <c r="Y2475" s="9" t="str">
        <f>RIGHT(A2475,3)</f>
        <v>295</v>
      </c>
      <c r="Z2475" s="9" t="str">
        <f t="shared" si="349"/>
        <v/>
      </c>
      <c r="AA2475" s="9" t="str">
        <f t="shared" si="350"/>
        <v>ppe</v>
      </c>
    </row>
    <row r="2476" spans="1:27" x14ac:dyDescent="0.25">
      <c r="A2476">
        <v>10306</v>
      </c>
      <c r="B2476">
        <v>50</v>
      </c>
      <c r="C2476">
        <v>54</v>
      </c>
      <c r="D2476">
        <v>3</v>
      </c>
      <c r="E2476" s="1">
        <v>42136.98333333333</v>
      </c>
      <c r="F2476" s="1">
        <v>42137.728773148148</v>
      </c>
      <c r="G2476" t="s">
        <v>16</v>
      </c>
      <c r="H2476" t="s">
        <v>305</v>
      </c>
      <c r="I2476" t="s">
        <v>265</v>
      </c>
      <c r="K2476" t="s">
        <v>266</v>
      </c>
      <c r="L2476" t="s">
        <v>99</v>
      </c>
      <c r="M2476" t="s">
        <v>27</v>
      </c>
      <c r="N2476" t="s">
        <v>267</v>
      </c>
      <c r="O2476" t="s">
        <v>55</v>
      </c>
      <c r="P2476" s="14" t="str">
        <f t="shared" si="342"/>
        <v>Victoria Ashworth</v>
      </c>
      <c r="Q2476" s="14" t="str">
        <f t="shared" si="343"/>
        <v>Victoria Ashworth</v>
      </c>
      <c r="R2476" t="s">
        <v>24</v>
      </c>
      <c r="S2476" s="7">
        <f t="shared" si="344"/>
        <v>5</v>
      </c>
      <c r="T2476" s="7" t="str">
        <f t="shared" si="345"/>
        <v>Small</v>
      </c>
      <c r="U2476" s="7" t="str">
        <f t="shared" si="346"/>
        <v>SMALL</v>
      </c>
      <c r="V2476" s="7" t="str">
        <f t="shared" si="347"/>
        <v>small</v>
      </c>
      <c r="W2476" s="7" t="str">
        <f t="shared" si="348"/>
        <v>Small</v>
      </c>
      <c r="X2476" s="9" t="str">
        <f>LEFT(A2476,2)</f>
        <v>10</v>
      </c>
      <c r="Y2476" s="9" t="str">
        <f>RIGHT(A2476,3)</f>
        <v>306</v>
      </c>
      <c r="Z2476" s="9" t="str">
        <f t="shared" si="349"/>
        <v/>
      </c>
      <c r="AA2476" s="9" t="str">
        <f t="shared" si="350"/>
        <v>ppe</v>
      </c>
    </row>
    <row r="2477" spans="1:27" x14ac:dyDescent="0.25">
      <c r="A2477">
        <v>10315</v>
      </c>
      <c r="B2477">
        <v>41</v>
      </c>
      <c r="C2477">
        <v>62</v>
      </c>
      <c r="D2477">
        <v>2</v>
      </c>
      <c r="E2477" s="1">
        <v>41675.077777777777</v>
      </c>
      <c r="F2477" s="1">
        <v>41675.419444444444</v>
      </c>
      <c r="G2477" t="s">
        <v>16</v>
      </c>
      <c r="H2477" t="s">
        <v>305</v>
      </c>
      <c r="I2477" t="s">
        <v>68</v>
      </c>
      <c r="K2477">
        <v>44000</v>
      </c>
      <c r="L2477" t="s">
        <v>26</v>
      </c>
      <c r="M2477" t="s">
        <v>27</v>
      </c>
      <c r="N2477" t="s">
        <v>69</v>
      </c>
      <c r="O2477" t="s">
        <v>70</v>
      </c>
      <c r="P2477" s="14" t="str">
        <f t="shared" si="342"/>
        <v>Janine Labrune</v>
      </c>
      <c r="Q2477" s="14" t="str">
        <f t="shared" si="343"/>
        <v>Janine Labrune</v>
      </c>
      <c r="R2477" t="s">
        <v>24</v>
      </c>
      <c r="S2477" s="7">
        <f t="shared" si="344"/>
        <v>5</v>
      </c>
      <c r="T2477" s="7" t="str">
        <f t="shared" si="345"/>
        <v>Small</v>
      </c>
      <c r="U2477" s="7" t="str">
        <f t="shared" si="346"/>
        <v>SMALL</v>
      </c>
      <c r="V2477" s="7" t="str">
        <f t="shared" si="347"/>
        <v>small</v>
      </c>
      <c r="W2477" s="7" t="str">
        <f t="shared" si="348"/>
        <v>Small</v>
      </c>
      <c r="X2477" s="9" t="str">
        <f>LEFT(A2477,2)</f>
        <v>10</v>
      </c>
      <c r="Y2477" s="9" t="str">
        <f>RIGHT(A2477,3)</f>
        <v>315</v>
      </c>
      <c r="Z2477" s="9" t="str">
        <f t="shared" si="349"/>
        <v/>
      </c>
      <c r="AA2477" s="9" t="str">
        <f t="shared" si="350"/>
        <v>ppe</v>
      </c>
    </row>
    <row r="2478" spans="1:27" x14ac:dyDescent="0.25">
      <c r="A2478">
        <v>10326</v>
      </c>
      <c r="B2478">
        <v>39</v>
      </c>
      <c r="C2478">
        <v>60</v>
      </c>
      <c r="D2478">
        <v>1</v>
      </c>
      <c r="E2478" s="1">
        <v>42437.023611111108</v>
      </c>
      <c r="F2478" s="1">
        <v>42439.398020833331</v>
      </c>
      <c r="G2478" t="s">
        <v>16</v>
      </c>
      <c r="H2478" t="s">
        <v>305</v>
      </c>
      <c r="I2478" t="s">
        <v>108</v>
      </c>
      <c r="K2478" t="s">
        <v>109</v>
      </c>
      <c r="L2478" t="s">
        <v>110</v>
      </c>
      <c r="M2478" t="s">
        <v>27</v>
      </c>
      <c r="N2478" t="s">
        <v>111</v>
      </c>
      <c r="O2478" t="s">
        <v>112</v>
      </c>
      <c r="P2478" s="14" t="str">
        <f t="shared" si="342"/>
        <v>Christina Berglund</v>
      </c>
      <c r="Q2478" s="14" t="str">
        <f t="shared" si="343"/>
        <v>Christina Berglund</v>
      </c>
      <c r="R2478" t="s">
        <v>24</v>
      </c>
      <c r="S2478" s="7">
        <f t="shared" si="344"/>
        <v>5</v>
      </c>
      <c r="T2478" s="7" t="str">
        <f t="shared" si="345"/>
        <v>Small</v>
      </c>
      <c r="U2478" s="7" t="str">
        <f t="shared" si="346"/>
        <v>SMALL</v>
      </c>
      <c r="V2478" s="7" t="str">
        <f t="shared" si="347"/>
        <v>small</v>
      </c>
      <c r="W2478" s="7" t="str">
        <f t="shared" si="348"/>
        <v>Small</v>
      </c>
      <c r="X2478" s="9" t="str">
        <f>LEFT(A2478,2)</f>
        <v>10</v>
      </c>
      <c r="Y2478" s="9" t="str">
        <f>RIGHT(A2478,3)</f>
        <v>326</v>
      </c>
      <c r="Z2478" s="9" t="str">
        <f t="shared" si="349"/>
        <v/>
      </c>
      <c r="AA2478" s="9" t="str">
        <f t="shared" si="350"/>
        <v>ppe</v>
      </c>
    </row>
    <row r="2479" spans="1:27" x14ac:dyDescent="0.25">
      <c r="A2479">
        <v>10339</v>
      </c>
      <c r="B2479">
        <v>22</v>
      </c>
      <c r="C2479">
        <v>100</v>
      </c>
      <c r="D2479">
        <v>5</v>
      </c>
      <c r="E2479" s="1">
        <v>41444.067361111112</v>
      </c>
      <c r="F2479" s="1">
        <v>41444.199143518519</v>
      </c>
      <c r="G2479" t="s">
        <v>16</v>
      </c>
      <c r="H2479" t="s">
        <v>305</v>
      </c>
      <c r="I2479" t="s">
        <v>142</v>
      </c>
      <c r="J2479" t="s">
        <v>143</v>
      </c>
      <c r="K2479" t="s">
        <v>144</v>
      </c>
      <c r="L2479" t="s">
        <v>116</v>
      </c>
      <c r="M2479" t="s">
        <v>116</v>
      </c>
      <c r="N2479" t="s">
        <v>145</v>
      </c>
      <c r="O2479" t="s">
        <v>146</v>
      </c>
      <c r="P2479" s="14" t="str">
        <f t="shared" si="342"/>
        <v>Akiko Shimamura</v>
      </c>
      <c r="Q2479" s="14" t="str">
        <f t="shared" si="343"/>
        <v>Akiko Shimamura</v>
      </c>
      <c r="R2479" t="s">
        <v>24</v>
      </c>
      <c r="S2479" s="7">
        <f t="shared" si="344"/>
        <v>5</v>
      </c>
      <c r="T2479" s="7" t="str">
        <f t="shared" si="345"/>
        <v>Small</v>
      </c>
      <c r="U2479" s="7" t="str">
        <f t="shared" si="346"/>
        <v>SMALL</v>
      </c>
      <c r="V2479" s="7" t="str">
        <f t="shared" si="347"/>
        <v>small</v>
      </c>
      <c r="W2479" s="7" t="str">
        <f t="shared" si="348"/>
        <v>Small</v>
      </c>
      <c r="X2479" s="9" t="str">
        <f>LEFT(A2479,2)</f>
        <v>10</v>
      </c>
      <c r="Y2479" s="9" t="str">
        <f>RIGHT(A2479,3)</f>
        <v>339</v>
      </c>
      <c r="Z2479" s="9" t="str">
        <f t="shared" si="349"/>
        <v/>
      </c>
      <c r="AA2479" s="9" t="str">
        <f t="shared" si="350"/>
        <v>ppe</v>
      </c>
    </row>
    <row r="2480" spans="1:27" x14ac:dyDescent="0.25">
      <c r="A2480">
        <v>10350</v>
      </c>
      <c r="B2480">
        <v>46</v>
      </c>
      <c r="C2480">
        <v>76.67</v>
      </c>
      <c r="D2480">
        <v>11</v>
      </c>
      <c r="E2480" s="1">
        <v>41238.005555555559</v>
      </c>
      <c r="F2480" s="1">
        <v>41240.282106481478</v>
      </c>
      <c r="G2480" t="s">
        <v>16</v>
      </c>
      <c r="H2480" t="s">
        <v>305</v>
      </c>
      <c r="I2480" t="s">
        <v>103</v>
      </c>
      <c r="K2480">
        <v>28034</v>
      </c>
      <c r="L2480" t="s">
        <v>104</v>
      </c>
      <c r="M2480" t="s">
        <v>27</v>
      </c>
      <c r="N2480" t="s">
        <v>105</v>
      </c>
      <c r="O2480" t="s">
        <v>106</v>
      </c>
      <c r="P2480" s="14" t="str">
        <f t="shared" si="342"/>
        <v>Diego Freyre</v>
      </c>
      <c r="Q2480" s="14" t="str">
        <f t="shared" si="343"/>
        <v>Diego Freyre</v>
      </c>
      <c r="R2480" t="s">
        <v>33</v>
      </c>
      <c r="S2480" s="7">
        <f t="shared" si="344"/>
        <v>6</v>
      </c>
      <c r="T2480" s="7" t="str">
        <f t="shared" si="345"/>
        <v>Medium</v>
      </c>
      <c r="U2480" s="7" t="str">
        <f t="shared" si="346"/>
        <v>MEDIUM</v>
      </c>
      <c r="V2480" s="7" t="str">
        <f t="shared" si="347"/>
        <v>medium</v>
      </c>
      <c r="W2480" s="7" t="str">
        <f t="shared" si="348"/>
        <v>Medium</v>
      </c>
      <c r="X2480" s="9" t="str">
        <f>LEFT(A2480,2)</f>
        <v>10</v>
      </c>
      <c r="Y2480" s="9" t="str">
        <f>RIGHT(A2480,3)</f>
        <v>350</v>
      </c>
      <c r="Z2480" s="9" t="str">
        <f t="shared" si="349"/>
        <v/>
      </c>
      <c r="AA2480" s="9" t="str">
        <f t="shared" si="350"/>
        <v>ppe</v>
      </c>
    </row>
    <row r="2481" spans="1:27" x14ac:dyDescent="0.25">
      <c r="A2481">
        <v>10373</v>
      </c>
      <c r="B2481">
        <v>44</v>
      </c>
      <c r="C2481">
        <v>100</v>
      </c>
      <c r="D2481">
        <v>14</v>
      </c>
      <c r="E2481" s="1">
        <v>41354.036805555559</v>
      </c>
      <c r="F2481" s="1">
        <v>41356.212442129632</v>
      </c>
      <c r="G2481" t="s">
        <v>16</v>
      </c>
      <c r="H2481" t="s">
        <v>305</v>
      </c>
      <c r="I2481" t="s">
        <v>217</v>
      </c>
      <c r="K2481">
        <v>90110</v>
      </c>
      <c r="L2481" t="s">
        <v>76</v>
      </c>
      <c r="M2481" t="s">
        <v>27</v>
      </c>
      <c r="N2481" t="s">
        <v>218</v>
      </c>
      <c r="O2481" t="s">
        <v>219</v>
      </c>
      <c r="P2481" s="14" t="str">
        <f t="shared" si="342"/>
        <v>Pirkko Koskitalo</v>
      </c>
      <c r="Q2481" s="14" t="str">
        <f t="shared" si="343"/>
        <v>Pirkko Koskitalo</v>
      </c>
      <c r="R2481" t="s">
        <v>33</v>
      </c>
      <c r="S2481" s="7">
        <f t="shared" si="344"/>
        <v>6</v>
      </c>
      <c r="T2481" s="7" t="str">
        <f t="shared" si="345"/>
        <v>Medium</v>
      </c>
      <c r="U2481" s="7" t="str">
        <f t="shared" si="346"/>
        <v>MEDIUM</v>
      </c>
      <c r="V2481" s="7" t="str">
        <f t="shared" si="347"/>
        <v>medium</v>
      </c>
      <c r="W2481" s="7" t="str">
        <f t="shared" si="348"/>
        <v>Medium</v>
      </c>
      <c r="X2481" s="9" t="str">
        <f>LEFT(A2481,2)</f>
        <v>10</v>
      </c>
      <c r="Y2481" s="9" t="str">
        <f>RIGHT(A2481,3)</f>
        <v>373</v>
      </c>
      <c r="Z2481" s="9" t="str">
        <f t="shared" si="349"/>
        <v/>
      </c>
      <c r="AA2481" s="9" t="str">
        <f t="shared" si="350"/>
        <v>ppe</v>
      </c>
    </row>
    <row r="2482" spans="1:27" x14ac:dyDescent="0.25">
      <c r="A2482">
        <v>10385</v>
      </c>
      <c r="B2482">
        <v>25</v>
      </c>
      <c r="C2482">
        <v>77.34</v>
      </c>
      <c r="D2482">
        <v>1</v>
      </c>
      <c r="E2482" s="1">
        <v>41976.939583333333</v>
      </c>
      <c r="F2482" s="1">
        <v>41979.269768518519</v>
      </c>
      <c r="G2482" t="s">
        <v>16</v>
      </c>
      <c r="H2482" t="s">
        <v>305</v>
      </c>
      <c r="I2482" t="s">
        <v>156</v>
      </c>
      <c r="J2482" t="s">
        <v>35</v>
      </c>
      <c r="K2482">
        <v>97562</v>
      </c>
      <c r="L2482" t="s">
        <v>20</v>
      </c>
      <c r="M2482" t="s">
        <v>21</v>
      </c>
      <c r="N2482" t="s">
        <v>157</v>
      </c>
      <c r="O2482" t="s">
        <v>158</v>
      </c>
      <c r="P2482" s="14" t="str">
        <f t="shared" si="342"/>
        <v>Valarie Nelson</v>
      </c>
      <c r="Q2482" s="14" t="str">
        <f t="shared" si="343"/>
        <v>Valarie Nelson</v>
      </c>
      <c r="R2482" t="s">
        <v>24</v>
      </c>
      <c r="S2482" s="7">
        <f t="shared" si="344"/>
        <v>5</v>
      </c>
      <c r="T2482" s="7" t="str">
        <f t="shared" si="345"/>
        <v>Small</v>
      </c>
      <c r="U2482" s="7" t="str">
        <f t="shared" si="346"/>
        <v>SMALL</v>
      </c>
      <c r="V2482" s="7" t="str">
        <f t="shared" si="347"/>
        <v>small</v>
      </c>
      <c r="W2482" s="7" t="str">
        <f t="shared" si="348"/>
        <v>Small</v>
      </c>
      <c r="X2482" s="9" t="str">
        <f>LEFT(A2482,2)</f>
        <v>10</v>
      </c>
      <c r="Y2482" s="9" t="str">
        <f>RIGHT(A2482,3)</f>
        <v>385</v>
      </c>
      <c r="Z2482" s="9" t="str">
        <f t="shared" si="349"/>
        <v/>
      </c>
      <c r="AA2482" s="9" t="str">
        <f t="shared" si="350"/>
        <v>ppe</v>
      </c>
    </row>
    <row r="2483" spans="1:27" x14ac:dyDescent="0.25">
      <c r="A2483">
        <v>10396</v>
      </c>
      <c r="B2483">
        <v>39</v>
      </c>
      <c r="C2483">
        <v>66.67</v>
      </c>
      <c r="D2483">
        <v>1</v>
      </c>
      <c r="E2483" s="1">
        <v>41816.052777777775</v>
      </c>
      <c r="F2483" s="1">
        <v>41817.893437500003</v>
      </c>
      <c r="G2483" t="s">
        <v>16</v>
      </c>
      <c r="H2483" t="s">
        <v>305</v>
      </c>
      <c r="I2483" t="s">
        <v>156</v>
      </c>
      <c r="J2483" t="s">
        <v>35</v>
      </c>
      <c r="K2483">
        <v>97562</v>
      </c>
      <c r="L2483" t="s">
        <v>20</v>
      </c>
      <c r="M2483" t="s">
        <v>21</v>
      </c>
      <c r="N2483" t="s">
        <v>157</v>
      </c>
      <c r="O2483" t="s">
        <v>158</v>
      </c>
      <c r="P2483" s="14" t="str">
        <f t="shared" si="342"/>
        <v>Valarie Nelson</v>
      </c>
      <c r="Q2483" s="14" t="str">
        <f t="shared" si="343"/>
        <v>Valarie Nelson</v>
      </c>
      <c r="R2483" t="s">
        <v>24</v>
      </c>
      <c r="S2483" s="7">
        <f t="shared" si="344"/>
        <v>5</v>
      </c>
      <c r="T2483" s="7" t="str">
        <f t="shared" si="345"/>
        <v>Small</v>
      </c>
      <c r="U2483" s="7" t="str">
        <f t="shared" si="346"/>
        <v>SMALL</v>
      </c>
      <c r="V2483" s="7" t="str">
        <f t="shared" si="347"/>
        <v>small</v>
      </c>
      <c r="W2483" s="7" t="str">
        <f t="shared" si="348"/>
        <v>Small</v>
      </c>
      <c r="X2483" s="9" t="str">
        <f>LEFT(A2483,2)</f>
        <v>10</v>
      </c>
      <c r="Y2483" s="9" t="str">
        <f>RIGHT(A2483,3)</f>
        <v>396</v>
      </c>
      <c r="Z2483" s="9" t="str">
        <f t="shared" si="349"/>
        <v/>
      </c>
      <c r="AA2483" s="9" t="str">
        <f t="shared" si="350"/>
        <v>ppe</v>
      </c>
    </row>
    <row r="2484" spans="1:27" x14ac:dyDescent="0.25">
      <c r="A2484">
        <v>10414</v>
      </c>
      <c r="B2484">
        <v>37</v>
      </c>
      <c r="C2484">
        <v>71.34</v>
      </c>
      <c r="D2484">
        <v>6</v>
      </c>
      <c r="E2484" s="1">
        <v>41872.04791666667</v>
      </c>
      <c r="F2484" s="1">
        <v>41872.478182870371</v>
      </c>
      <c r="G2484" t="s">
        <v>222</v>
      </c>
      <c r="H2484" t="s">
        <v>305</v>
      </c>
      <c r="I2484" t="s">
        <v>210</v>
      </c>
      <c r="J2484" t="s">
        <v>72</v>
      </c>
      <c r="K2484">
        <v>51003</v>
      </c>
      <c r="L2484" t="s">
        <v>20</v>
      </c>
      <c r="M2484" t="s">
        <v>21</v>
      </c>
      <c r="N2484" t="s">
        <v>211</v>
      </c>
      <c r="O2484" t="s">
        <v>42</v>
      </c>
      <c r="P2484" s="14" t="str">
        <f t="shared" si="342"/>
        <v>Juri Yoshido</v>
      </c>
      <c r="Q2484" s="14" t="str">
        <f t="shared" si="343"/>
        <v>Juri Yoshido</v>
      </c>
      <c r="R2484" t="s">
        <v>24</v>
      </c>
      <c r="S2484" s="7">
        <f t="shared" si="344"/>
        <v>5</v>
      </c>
      <c r="T2484" s="7" t="str">
        <f t="shared" si="345"/>
        <v>Small</v>
      </c>
      <c r="U2484" s="7" t="str">
        <f t="shared" si="346"/>
        <v>SMALL</v>
      </c>
      <c r="V2484" s="7" t="str">
        <f t="shared" si="347"/>
        <v>small</v>
      </c>
      <c r="W2484" s="7" t="str">
        <f t="shared" si="348"/>
        <v>Small</v>
      </c>
      <c r="X2484" s="9" t="str">
        <f>LEFT(A2484,2)</f>
        <v>10</v>
      </c>
      <c r="Y2484" s="9" t="str">
        <f>RIGHT(A2484,3)</f>
        <v>414</v>
      </c>
      <c r="Z2484" s="9" t="str">
        <f t="shared" si="349"/>
        <v/>
      </c>
      <c r="AA2484" s="9" t="str">
        <f t="shared" si="350"/>
        <v>Hol</v>
      </c>
    </row>
    <row r="2485" spans="1:27" x14ac:dyDescent="0.25">
      <c r="A2485">
        <v>10106</v>
      </c>
      <c r="B2485">
        <v>31</v>
      </c>
      <c r="C2485">
        <v>100</v>
      </c>
      <c r="D2485">
        <v>7</v>
      </c>
      <c r="E2485" s="1">
        <v>42622.949305555558</v>
      </c>
      <c r="F2485" s="1">
        <v>42624.271435185183</v>
      </c>
      <c r="G2485" t="s">
        <v>16</v>
      </c>
      <c r="H2485" t="s">
        <v>296</v>
      </c>
      <c r="I2485" t="s">
        <v>290</v>
      </c>
      <c r="K2485">
        <v>24100</v>
      </c>
      <c r="L2485" t="s">
        <v>148</v>
      </c>
      <c r="M2485" t="s">
        <v>27</v>
      </c>
      <c r="N2485" t="s">
        <v>291</v>
      </c>
      <c r="O2485" t="s">
        <v>292</v>
      </c>
      <c r="P2485" s="14" t="str">
        <f t="shared" si="342"/>
        <v>Giovanni Rovelli</v>
      </c>
      <c r="Q2485" s="14" t="str">
        <f t="shared" si="343"/>
        <v>Giovanni Rovelli</v>
      </c>
      <c r="R2485" t="s">
        <v>33</v>
      </c>
      <c r="S2485" s="7">
        <f t="shared" si="344"/>
        <v>6</v>
      </c>
      <c r="T2485" s="7" t="str">
        <f t="shared" si="345"/>
        <v>Medium</v>
      </c>
      <c r="U2485" s="7" t="str">
        <f t="shared" si="346"/>
        <v>MEDIUM</v>
      </c>
      <c r="V2485" s="7" t="str">
        <f t="shared" si="347"/>
        <v>medium</v>
      </c>
      <c r="W2485" s="7" t="str">
        <f t="shared" si="348"/>
        <v>Medium</v>
      </c>
      <c r="X2485" s="9" t="str">
        <f>LEFT(A2485,2)</f>
        <v>10</v>
      </c>
      <c r="Y2485" s="9" t="str">
        <f>RIGHT(A2485,3)</f>
        <v>106</v>
      </c>
      <c r="Z2485" s="9" t="str">
        <f t="shared" si="349"/>
        <v>s</v>
      </c>
      <c r="AA2485" s="9" t="str">
        <f t="shared" si="350"/>
        <v>ppe</v>
      </c>
    </row>
    <row r="2486" spans="1:27" x14ac:dyDescent="0.25">
      <c r="A2486">
        <v>10120</v>
      </c>
      <c r="B2486">
        <v>47</v>
      </c>
      <c r="C2486">
        <v>82.21</v>
      </c>
      <c r="D2486">
        <v>13</v>
      </c>
      <c r="E2486" s="1">
        <v>41225.990972222222</v>
      </c>
      <c r="F2486" s="1">
        <v>41227.442743055559</v>
      </c>
      <c r="G2486" t="s">
        <v>16</v>
      </c>
      <c r="H2486" t="s">
        <v>296</v>
      </c>
      <c r="I2486" t="s">
        <v>54</v>
      </c>
      <c r="J2486" t="s">
        <v>55</v>
      </c>
      <c r="K2486">
        <v>3004</v>
      </c>
      <c r="L2486" t="s">
        <v>56</v>
      </c>
      <c r="M2486" t="s">
        <v>57</v>
      </c>
      <c r="N2486" t="s">
        <v>58</v>
      </c>
      <c r="O2486" t="s">
        <v>59</v>
      </c>
      <c r="P2486" s="14" t="str">
        <f t="shared" si="342"/>
        <v>Peter Ferguson</v>
      </c>
      <c r="Q2486" s="14" t="str">
        <f t="shared" si="343"/>
        <v>Peter Ferguson</v>
      </c>
      <c r="R2486" t="s">
        <v>33</v>
      </c>
      <c r="S2486" s="7">
        <f t="shared" si="344"/>
        <v>6</v>
      </c>
      <c r="T2486" s="7" t="str">
        <f t="shared" si="345"/>
        <v>Medium</v>
      </c>
      <c r="U2486" s="7" t="str">
        <f t="shared" si="346"/>
        <v>MEDIUM</v>
      </c>
      <c r="V2486" s="7" t="str">
        <f t="shared" si="347"/>
        <v>medium</v>
      </c>
      <c r="W2486" s="7" t="str">
        <f t="shared" si="348"/>
        <v>Medium</v>
      </c>
      <c r="X2486" s="9" t="str">
        <f>LEFT(A2486,2)</f>
        <v>10</v>
      </c>
      <c r="Y2486" s="9" t="str">
        <f>RIGHT(A2486,3)</f>
        <v>120</v>
      </c>
      <c r="Z2486" s="9" t="str">
        <f t="shared" si="349"/>
        <v>s</v>
      </c>
      <c r="AA2486" s="9" t="str">
        <f t="shared" si="350"/>
        <v>ppe</v>
      </c>
    </row>
    <row r="2487" spans="1:27" x14ac:dyDescent="0.25">
      <c r="A2487">
        <v>10133</v>
      </c>
      <c r="B2487">
        <v>24</v>
      </c>
      <c r="C2487">
        <v>77.64</v>
      </c>
      <c r="D2487">
        <v>8</v>
      </c>
      <c r="E2487" s="1">
        <v>41512.012499999997</v>
      </c>
      <c r="F2487" s="1">
        <v>41512.147939814815</v>
      </c>
      <c r="G2487" t="s">
        <v>16</v>
      </c>
      <c r="H2487" t="s">
        <v>296</v>
      </c>
      <c r="I2487" t="s">
        <v>103</v>
      </c>
      <c r="K2487">
        <v>28034</v>
      </c>
      <c r="L2487" t="s">
        <v>104</v>
      </c>
      <c r="M2487" t="s">
        <v>27</v>
      </c>
      <c r="N2487" t="s">
        <v>105</v>
      </c>
      <c r="O2487" t="s">
        <v>106</v>
      </c>
      <c r="P2487" s="14" t="str">
        <f t="shared" si="342"/>
        <v>Diego Freyre</v>
      </c>
      <c r="Q2487" s="14" t="str">
        <f t="shared" si="343"/>
        <v>Diego Freyre</v>
      </c>
      <c r="R2487" t="s">
        <v>24</v>
      </c>
      <c r="S2487" s="7">
        <f t="shared" si="344"/>
        <v>5</v>
      </c>
      <c r="T2487" s="7" t="str">
        <f t="shared" si="345"/>
        <v>Small</v>
      </c>
      <c r="U2487" s="7" t="str">
        <f t="shared" si="346"/>
        <v>SMALL</v>
      </c>
      <c r="V2487" s="7" t="str">
        <f t="shared" si="347"/>
        <v>small</v>
      </c>
      <c r="W2487" s="7" t="str">
        <f t="shared" si="348"/>
        <v>Small</v>
      </c>
      <c r="X2487" s="9" t="str">
        <f>LEFT(A2487,2)</f>
        <v>10</v>
      </c>
      <c r="Y2487" s="9" t="str">
        <f>RIGHT(A2487,3)</f>
        <v>133</v>
      </c>
      <c r="Z2487" s="9" t="str">
        <f t="shared" si="349"/>
        <v>s</v>
      </c>
      <c r="AA2487" s="9" t="str">
        <f t="shared" si="350"/>
        <v>ppe</v>
      </c>
    </row>
    <row r="2488" spans="1:27" x14ac:dyDescent="0.25">
      <c r="A2488">
        <v>10143</v>
      </c>
      <c r="B2488">
        <v>36</v>
      </c>
      <c r="C2488">
        <v>100</v>
      </c>
      <c r="D2488">
        <v>2</v>
      </c>
      <c r="E2488" s="1">
        <v>42215.008333333331</v>
      </c>
      <c r="F2488" s="1">
        <v>42215.77621527778</v>
      </c>
      <c r="G2488" t="s">
        <v>16</v>
      </c>
      <c r="H2488" t="s">
        <v>296</v>
      </c>
      <c r="I2488" t="s">
        <v>94</v>
      </c>
      <c r="J2488" t="s">
        <v>72</v>
      </c>
      <c r="K2488">
        <v>50553</v>
      </c>
      <c r="L2488" t="s">
        <v>20</v>
      </c>
      <c r="M2488" t="s">
        <v>21</v>
      </c>
      <c r="N2488" t="s">
        <v>187</v>
      </c>
      <c r="O2488" t="s">
        <v>188</v>
      </c>
      <c r="P2488" s="14" t="str">
        <f t="shared" si="342"/>
        <v>Wing C Tam</v>
      </c>
      <c r="Q2488" s="14" t="str">
        <f t="shared" si="343"/>
        <v>Wing C Tam</v>
      </c>
      <c r="R2488" t="s">
        <v>33</v>
      </c>
      <c r="S2488" s="7">
        <f t="shared" si="344"/>
        <v>6</v>
      </c>
      <c r="T2488" s="7" t="str">
        <f t="shared" si="345"/>
        <v>Medium</v>
      </c>
      <c r="U2488" s="7" t="str">
        <f t="shared" si="346"/>
        <v>MEDIUM</v>
      </c>
      <c r="V2488" s="7" t="str">
        <f t="shared" si="347"/>
        <v>medium</v>
      </c>
      <c r="W2488" s="7" t="str">
        <f t="shared" si="348"/>
        <v>Medium</v>
      </c>
      <c r="X2488" s="9" t="str">
        <f>LEFT(A2488,2)</f>
        <v>10</v>
      </c>
      <c r="Y2488" s="9" t="str">
        <f>RIGHT(A2488,3)</f>
        <v>143</v>
      </c>
      <c r="Z2488" s="9" t="str">
        <f t="shared" si="349"/>
        <v>s</v>
      </c>
      <c r="AA2488" s="9" t="str">
        <f t="shared" si="350"/>
        <v>ppe</v>
      </c>
    </row>
    <row r="2489" spans="1:27" x14ac:dyDescent="0.25">
      <c r="A2489">
        <v>10156</v>
      </c>
      <c r="B2489">
        <v>48</v>
      </c>
      <c r="C2489">
        <v>100</v>
      </c>
      <c r="D2489">
        <v>2</v>
      </c>
      <c r="E2489" s="1">
        <v>41602.986805555556</v>
      </c>
      <c r="F2489" s="1">
        <v>41604.614386574074</v>
      </c>
      <c r="G2489" t="s">
        <v>16</v>
      </c>
      <c r="H2489" t="s">
        <v>296</v>
      </c>
      <c r="I2489" t="s">
        <v>103</v>
      </c>
      <c r="K2489">
        <v>28034</v>
      </c>
      <c r="L2489" t="s">
        <v>104</v>
      </c>
      <c r="M2489" t="s">
        <v>27</v>
      </c>
      <c r="N2489" t="s">
        <v>105</v>
      </c>
      <c r="O2489" t="s">
        <v>106</v>
      </c>
      <c r="P2489" s="14" t="str">
        <f t="shared" si="342"/>
        <v>Diego Freyre</v>
      </c>
      <c r="Q2489" s="14" t="str">
        <f t="shared" si="343"/>
        <v>Diego Freyre</v>
      </c>
      <c r="R2489" t="s">
        <v>33</v>
      </c>
      <c r="S2489" s="7">
        <f t="shared" si="344"/>
        <v>6</v>
      </c>
      <c r="T2489" s="7" t="str">
        <f t="shared" si="345"/>
        <v>Medium</v>
      </c>
      <c r="U2489" s="7" t="str">
        <f t="shared" si="346"/>
        <v>MEDIUM</v>
      </c>
      <c r="V2489" s="7" t="str">
        <f t="shared" si="347"/>
        <v>medium</v>
      </c>
      <c r="W2489" s="7" t="str">
        <f t="shared" si="348"/>
        <v>Medium</v>
      </c>
      <c r="X2489" s="9" t="str">
        <f>LEFT(A2489,2)</f>
        <v>10</v>
      </c>
      <c r="Y2489" s="9" t="str">
        <f>RIGHT(A2489,3)</f>
        <v>156</v>
      </c>
      <c r="Z2489" s="9" t="str">
        <f t="shared" si="349"/>
        <v>s</v>
      </c>
      <c r="AA2489" s="9" t="str">
        <f t="shared" si="350"/>
        <v>ppe</v>
      </c>
    </row>
    <row r="2490" spans="1:27" x14ac:dyDescent="0.25">
      <c r="A2490">
        <v>10168</v>
      </c>
      <c r="B2490">
        <v>28</v>
      </c>
      <c r="C2490">
        <v>98.65</v>
      </c>
      <c r="D2490">
        <v>14</v>
      </c>
      <c r="E2490" s="1">
        <v>41201.103472222225</v>
      </c>
      <c r="F2490" s="1">
        <v>41201.370150462964</v>
      </c>
      <c r="G2490" t="s">
        <v>16</v>
      </c>
      <c r="H2490" t="s">
        <v>296</v>
      </c>
      <c r="I2490" t="s">
        <v>40</v>
      </c>
      <c r="J2490" t="s">
        <v>35</v>
      </c>
      <c r="K2490">
        <v>94217</v>
      </c>
      <c r="L2490" t="s">
        <v>20</v>
      </c>
      <c r="M2490" t="s">
        <v>21</v>
      </c>
      <c r="N2490" t="s">
        <v>41</v>
      </c>
      <c r="O2490" t="s">
        <v>42</v>
      </c>
      <c r="P2490" s="14" t="str">
        <f t="shared" si="342"/>
        <v>Juri Hirano</v>
      </c>
      <c r="Q2490" s="14" t="str">
        <f t="shared" si="343"/>
        <v>Juri Hirano</v>
      </c>
      <c r="R2490" t="s">
        <v>24</v>
      </c>
      <c r="S2490" s="7">
        <f t="shared" si="344"/>
        <v>5</v>
      </c>
      <c r="T2490" s="7" t="str">
        <f t="shared" si="345"/>
        <v>Small</v>
      </c>
      <c r="U2490" s="7" t="str">
        <f t="shared" si="346"/>
        <v>SMALL</v>
      </c>
      <c r="V2490" s="7" t="str">
        <f t="shared" si="347"/>
        <v>small</v>
      </c>
      <c r="W2490" s="7" t="str">
        <f t="shared" si="348"/>
        <v>Small</v>
      </c>
      <c r="X2490" s="9" t="str">
        <f>LEFT(A2490,2)</f>
        <v>10</v>
      </c>
      <c r="Y2490" s="9" t="str">
        <f>RIGHT(A2490,3)</f>
        <v>168</v>
      </c>
      <c r="Z2490" s="9" t="str">
        <f t="shared" si="349"/>
        <v>s</v>
      </c>
      <c r="AA2490" s="9" t="str">
        <f t="shared" si="350"/>
        <v>ppe</v>
      </c>
    </row>
    <row r="2491" spans="1:27" x14ac:dyDescent="0.25">
      <c r="A2491">
        <v>10199</v>
      </c>
      <c r="B2491">
        <v>48</v>
      </c>
      <c r="C2491">
        <v>83.12</v>
      </c>
      <c r="D2491">
        <v>2</v>
      </c>
      <c r="E2491" s="1">
        <v>42655.997916666667</v>
      </c>
      <c r="F2491" s="1">
        <v>42658.996562499997</v>
      </c>
      <c r="G2491" t="s">
        <v>16</v>
      </c>
      <c r="H2491" t="s">
        <v>296</v>
      </c>
      <c r="I2491" t="s">
        <v>136</v>
      </c>
      <c r="J2491" t="s">
        <v>35</v>
      </c>
      <c r="K2491">
        <v>94019</v>
      </c>
      <c r="L2491" t="s">
        <v>20</v>
      </c>
      <c r="M2491" t="s">
        <v>21</v>
      </c>
      <c r="N2491" t="s">
        <v>137</v>
      </c>
      <c r="O2491" t="s">
        <v>138</v>
      </c>
      <c r="P2491" s="14" t="str">
        <f t="shared" si="342"/>
        <v>Steve Thompson</v>
      </c>
      <c r="Q2491" s="14" t="str">
        <f t="shared" si="343"/>
        <v>Steve Thompson</v>
      </c>
      <c r="R2491" t="s">
        <v>33</v>
      </c>
      <c r="S2491" s="7">
        <f t="shared" si="344"/>
        <v>6</v>
      </c>
      <c r="T2491" s="7" t="str">
        <f t="shared" si="345"/>
        <v>Medium</v>
      </c>
      <c r="U2491" s="7" t="str">
        <f t="shared" si="346"/>
        <v>MEDIUM</v>
      </c>
      <c r="V2491" s="7" t="str">
        <f t="shared" si="347"/>
        <v>medium</v>
      </c>
      <c r="W2491" s="7" t="str">
        <f t="shared" si="348"/>
        <v>Medium</v>
      </c>
      <c r="X2491" s="9" t="str">
        <f>LEFT(A2491,2)</f>
        <v>10</v>
      </c>
      <c r="Y2491" s="9" t="str">
        <f>RIGHT(A2491,3)</f>
        <v>199</v>
      </c>
      <c r="Z2491" s="9" t="str">
        <f t="shared" si="349"/>
        <v>s</v>
      </c>
      <c r="AA2491" s="9" t="str">
        <f t="shared" si="350"/>
        <v>ppe</v>
      </c>
    </row>
    <row r="2492" spans="1:27" x14ac:dyDescent="0.25">
      <c r="A2492">
        <v>10210</v>
      </c>
      <c r="B2492">
        <v>21</v>
      </c>
      <c r="C2492">
        <v>78.55</v>
      </c>
      <c r="D2492">
        <v>12</v>
      </c>
      <c r="E2492" s="1">
        <v>42089.954861111109</v>
      </c>
      <c r="F2492" s="1">
        <v>42092.141250000001</v>
      </c>
      <c r="G2492" t="s">
        <v>16</v>
      </c>
      <c r="H2492" t="s">
        <v>296</v>
      </c>
      <c r="I2492" t="s">
        <v>172</v>
      </c>
      <c r="J2492" t="s">
        <v>172</v>
      </c>
      <c r="K2492" t="s">
        <v>173</v>
      </c>
      <c r="L2492" t="s">
        <v>116</v>
      </c>
      <c r="M2492" t="s">
        <v>116</v>
      </c>
      <c r="N2492" t="s">
        <v>174</v>
      </c>
      <c r="O2492" t="s">
        <v>175</v>
      </c>
      <c r="P2492" s="14" t="str">
        <f t="shared" si="342"/>
        <v>Mory Kentary</v>
      </c>
      <c r="Q2492" s="14" t="str">
        <f t="shared" si="343"/>
        <v>Mory Kentary</v>
      </c>
      <c r="R2492" t="s">
        <v>24</v>
      </c>
      <c r="S2492" s="7">
        <f t="shared" si="344"/>
        <v>5</v>
      </c>
      <c r="T2492" s="7" t="str">
        <f t="shared" si="345"/>
        <v>Small</v>
      </c>
      <c r="U2492" s="7" t="str">
        <f t="shared" si="346"/>
        <v>SMALL</v>
      </c>
      <c r="V2492" s="7" t="str">
        <f t="shared" si="347"/>
        <v>small</v>
      </c>
      <c r="W2492" s="7" t="str">
        <f t="shared" si="348"/>
        <v>Small</v>
      </c>
      <c r="X2492" s="9" t="str">
        <f>LEFT(A2492,2)</f>
        <v>10</v>
      </c>
      <c r="Y2492" s="9" t="str">
        <f>RIGHT(A2492,3)</f>
        <v>210</v>
      </c>
      <c r="Z2492" s="9" t="str">
        <f t="shared" si="349"/>
        <v>s</v>
      </c>
      <c r="AA2492" s="9" t="str">
        <f t="shared" si="350"/>
        <v>ppe</v>
      </c>
    </row>
    <row r="2493" spans="1:27" x14ac:dyDescent="0.25">
      <c r="A2493">
        <v>10223</v>
      </c>
      <c r="B2493">
        <v>25</v>
      </c>
      <c r="C2493">
        <v>100</v>
      </c>
      <c r="D2493">
        <v>14</v>
      </c>
      <c r="E2493" s="1">
        <v>42542.99722222222</v>
      </c>
      <c r="F2493" s="1">
        <v>42543.405428240738</v>
      </c>
      <c r="G2493" t="s">
        <v>16</v>
      </c>
      <c r="H2493" t="s">
        <v>296</v>
      </c>
      <c r="I2493" t="s">
        <v>54</v>
      </c>
      <c r="J2493" t="s">
        <v>55</v>
      </c>
      <c r="K2493">
        <v>3004</v>
      </c>
      <c r="L2493" t="s">
        <v>56</v>
      </c>
      <c r="M2493" t="s">
        <v>57</v>
      </c>
      <c r="N2493" t="s">
        <v>58</v>
      </c>
      <c r="O2493" t="s">
        <v>59</v>
      </c>
      <c r="P2493" s="14" t="str">
        <f t="shared" si="342"/>
        <v>Peter Ferguson</v>
      </c>
      <c r="Q2493" s="14" t="str">
        <f t="shared" si="343"/>
        <v>Peter Ferguson</v>
      </c>
      <c r="R2493" t="s">
        <v>24</v>
      </c>
      <c r="S2493" s="7">
        <f t="shared" si="344"/>
        <v>5</v>
      </c>
      <c r="T2493" s="7" t="str">
        <f t="shared" si="345"/>
        <v>Small</v>
      </c>
      <c r="U2493" s="7" t="str">
        <f t="shared" si="346"/>
        <v>SMALL</v>
      </c>
      <c r="V2493" s="7" t="str">
        <f t="shared" si="347"/>
        <v>small</v>
      </c>
      <c r="W2493" s="7" t="str">
        <f t="shared" si="348"/>
        <v>Small</v>
      </c>
      <c r="X2493" s="9" t="str">
        <f>LEFT(A2493,2)</f>
        <v>10</v>
      </c>
      <c r="Y2493" s="9" t="str">
        <f>RIGHT(A2493,3)</f>
        <v>223</v>
      </c>
      <c r="Z2493" s="9" t="str">
        <f t="shared" si="349"/>
        <v>s</v>
      </c>
      <c r="AA2493" s="9" t="str">
        <f t="shared" si="350"/>
        <v>ppe</v>
      </c>
    </row>
    <row r="2494" spans="1:27" x14ac:dyDescent="0.25">
      <c r="A2494">
        <v>10235</v>
      </c>
      <c r="B2494">
        <v>25</v>
      </c>
      <c r="C2494">
        <v>100</v>
      </c>
      <c r="D2494">
        <v>8</v>
      </c>
      <c r="E2494" s="1">
        <v>41949.031944444447</v>
      </c>
      <c r="F2494" s="1">
        <v>41950.208935185183</v>
      </c>
      <c r="G2494" t="s">
        <v>16</v>
      </c>
      <c r="H2494" t="s">
        <v>296</v>
      </c>
      <c r="I2494" t="s">
        <v>207</v>
      </c>
      <c r="J2494" t="s">
        <v>131</v>
      </c>
      <c r="K2494" t="s">
        <v>208</v>
      </c>
      <c r="L2494" t="s">
        <v>133</v>
      </c>
      <c r="M2494" t="s">
        <v>21</v>
      </c>
      <c r="N2494" t="s">
        <v>209</v>
      </c>
      <c r="O2494" t="s">
        <v>101</v>
      </c>
      <c r="P2494" s="14" t="str">
        <f t="shared" si="342"/>
        <v>Elizabeth Lincoln</v>
      </c>
      <c r="Q2494" s="14" t="str">
        <f t="shared" si="343"/>
        <v>Elizabeth Lincoln</v>
      </c>
      <c r="R2494" t="s">
        <v>24</v>
      </c>
      <c r="S2494" s="7">
        <f t="shared" si="344"/>
        <v>5</v>
      </c>
      <c r="T2494" s="7" t="str">
        <f t="shared" si="345"/>
        <v>Small</v>
      </c>
      <c r="U2494" s="7" t="str">
        <f t="shared" si="346"/>
        <v>SMALL</v>
      </c>
      <c r="V2494" s="7" t="str">
        <f t="shared" si="347"/>
        <v>small</v>
      </c>
      <c r="W2494" s="7" t="str">
        <f t="shared" si="348"/>
        <v>Small</v>
      </c>
      <c r="X2494" s="9" t="str">
        <f>LEFT(A2494,2)</f>
        <v>10</v>
      </c>
      <c r="Y2494" s="9" t="str">
        <f>RIGHT(A2494,3)</f>
        <v>235</v>
      </c>
      <c r="Z2494" s="9" t="str">
        <f t="shared" si="349"/>
        <v>s</v>
      </c>
      <c r="AA2494" s="9" t="str">
        <f t="shared" si="350"/>
        <v>ppe</v>
      </c>
    </row>
    <row r="2495" spans="1:27" x14ac:dyDescent="0.25">
      <c r="A2495">
        <v>10250</v>
      </c>
      <c r="B2495">
        <v>31</v>
      </c>
      <c r="C2495">
        <v>91.34</v>
      </c>
      <c r="D2495">
        <v>9</v>
      </c>
      <c r="E2495" s="1">
        <v>42476.98333333333</v>
      </c>
      <c r="F2495" s="1">
        <v>42479.067083333335</v>
      </c>
      <c r="G2495" t="s">
        <v>16</v>
      </c>
      <c r="H2495" t="s">
        <v>296</v>
      </c>
      <c r="I2495" t="s">
        <v>220</v>
      </c>
      <c r="J2495" t="s">
        <v>35</v>
      </c>
      <c r="K2495">
        <v>94217</v>
      </c>
      <c r="L2495" t="s">
        <v>20</v>
      </c>
      <c r="M2495" t="s">
        <v>21</v>
      </c>
      <c r="N2495" t="s">
        <v>60</v>
      </c>
      <c r="O2495" t="s">
        <v>221</v>
      </c>
      <c r="P2495" s="14" t="str">
        <f t="shared" si="342"/>
        <v>Sue Frick</v>
      </c>
      <c r="Q2495" s="14" t="str">
        <f t="shared" si="343"/>
        <v>Sue Frick</v>
      </c>
      <c r="R2495" t="s">
        <v>24</v>
      </c>
      <c r="S2495" s="7">
        <f t="shared" si="344"/>
        <v>5</v>
      </c>
      <c r="T2495" s="7" t="str">
        <f t="shared" si="345"/>
        <v>Small</v>
      </c>
      <c r="U2495" s="7" t="str">
        <f t="shared" si="346"/>
        <v>SMALL</v>
      </c>
      <c r="V2495" s="7" t="str">
        <f t="shared" si="347"/>
        <v>small</v>
      </c>
      <c r="W2495" s="7" t="str">
        <f t="shared" si="348"/>
        <v>Small</v>
      </c>
      <c r="X2495" s="9" t="str">
        <f>LEFT(A2495,2)</f>
        <v>10</v>
      </c>
      <c r="Y2495" s="9" t="str">
        <f>RIGHT(A2495,3)</f>
        <v>250</v>
      </c>
      <c r="Z2495" s="9" t="str">
        <f t="shared" si="349"/>
        <v>s</v>
      </c>
      <c r="AA2495" s="9" t="str">
        <f t="shared" si="350"/>
        <v>ppe</v>
      </c>
    </row>
    <row r="2496" spans="1:27" x14ac:dyDescent="0.25">
      <c r="A2496">
        <v>10262</v>
      </c>
      <c r="B2496">
        <v>40</v>
      </c>
      <c r="C2496">
        <v>84.03</v>
      </c>
      <c r="D2496">
        <v>4</v>
      </c>
      <c r="E2496" s="1">
        <v>42789.999305555553</v>
      </c>
      <c r="F2496" s="1">
        <v>42792.032187500001</v>
      </c>
      <c r="G2496" t="s">
        <v>189</v>
      </c>
      <c r="H2496" t="s">
        <v>296</v>
      </c>
      <c r="I2496" t="s">
        <v>103</v>
      </c>
      <c r="K2496">
        <v>28034</v>
      </c>
      <c r="L2496" t="s">
        <v>104</v>
      </c>
      <c r="M2496" t="s">
        <v>27</v>
      </c>
      <c r="N2496" t="s">
        <v>105</v>
      </c>
      <c r="O2496" t="s">
        <v>106</v>
      </c>
      <c r="P2496" s="14" t="str">
        <f t="shared" si="342"/>
        <v>Diego Freyre</v>
      </c>
      <c r="Q2496" s="14" t="str">
        <f t="shared" si="343"/>
        <v>Diego Freyre</v>
      </c>
      <c r="R2496" t="s">
        <v>33</v>
      </c>
      <c r="S2496" s="7">
        <f t="shared" si="344"/>
        <v>6</v>
      </c>
      <c r="T2496" s="7" t="str">
        <f t="shared" si="345"/>
        <v>Medium</v>
      </c>
      <c r="U2496" s="7" t="str">
        <f t="shared" si="346"/>
        <v>MEDIUM</v>
      </c>
      <c r="V2496" s="7" t="str">
        <f t="shared" si="347"/>
        <v>medium</v>
      </c>
      <c r="W2496" s="7" t="str">
        <f t="shared" si="348"/>
        <v>Medium</v>
      </c>
      <c r="X2496" s="9" t="str">
        <f>LEFT(A2496,2)</f>
        <v>10</v>
      </c>
      <c r="Y2496" s="9" t="str">
        <f>RIGHT(A2496,3)</f>
        <v>262</v>
      </c>
      <c r="Z2496" s="9" t="str">
        <f t="shared" si="349"/>
        <v>s</v>
      </c>
      <c r="AA2496" s="9" t="str">
        <f t="shared" si="350"/>
        <v>cel</v>
      </c>
    </row>
    <row r="2497" spans="1:27" x14ac:dyDescent="0.25">
      <c r="A2497">
        <v>10275</v>
      </c>
      <c r="B2497">
        <v>32</v>
      </c>
      <c r="C2497">
        <v>89.51</v>
      </c>
      <c r="D2497">
        <v>14</v>
      </c>
      <c r="E2497" s="1">
        <v>42544.020138888889</v>
      </c>
      <c r="F2497" s="1">
        <v>42545.18509259259</v>
      </c>
      <c r="G2497" t="s">
        <v>16</v>
      </c>
      <c r="H2497" t="s">
        <v>296</v>
      </c>
      <c r="I2497" t="s">
        <v>68</v>
      </c>
      <c r="K2497">
        <v>44000</v>
      </c>
      <c r="L2497" t="s">
        <v>26</v>
      </c>
      <c r="M2497" t="s">
        <v>27</v>
      </c>
      <c r="N2497" t="s">
        <v>69</v>
      </c>
      <c r="O2497" t="s">
        <v>70</v>
      </c>
      <c r="P2497" s="14" t="str">
        <f t="shared" si="342"/>
        <v>Janine Labrune</v>
      </c>
      <c r="Q2497" s="14" t="str">
        <f t="shared" si="343"/>
        <v>Janine Labrune</v>
      </c>
      <c r="R2497" t="s">
        <v>24</v>
      </c>
      <c r="S2497" s="7">
        <f t="shared" si="344"/>
        <v>5</v>
      </c>
      <c r="T2497" s="7" t="str">
        <f t="shared" si="345"/>
        <v>Small</v>
      </c>
      <c r="U2497" s="7" t="str">
        <f t="shared" si="346"/>
        <v>SMALL</v>
      </c>
      <c r="V2497" s="7" t="str">
        <f t="shared" si="347"/>
        <v>small</v>
      </c>
      <c r="W2497" s="7" t="str">
        <f t="shared" si="348"/>
        <v>Small</v>
      </c>
      <c r="X2497" s="9" t="str">
        <f>LEFT(A2497,2)</f>
        <v>10</v>
      </c>
      <c r="Y2497" s="9" t="str">
        <f>RIGHT(A2497,3)</f>
        <v>275</v>
      </c>
      <c r="Z2497" s="9" t="str">
        <f t="shared" si="349"/>
        <v>s</v>
      </c>
      <c r="AA2497" s="9" t="str">
        <f t="shared" si="350"/>
        <v>ppe</v>
      </c>
    </row>
    <row r="2498" spans="1:27" x14ac:dyDescent="0.25">
      <c r="A2498">
        <v>10284</v>
      </c>
      <c r="B2498">
        <v>24</v>
      </c>
      <c r="C2498">
        <v>83.12</v>
      </c>
      <c r="D2498">
        <v>6</v>
      </c>
      <c r="E2498" s="1">
        <v>41774.041666666664</v>
      </c>
      <c r="F2498" s="1">
        <v>41776.279189814813</v>
      </c>
      <c r="G2498" t="s">
        <v>16</v>
      </c>
      <c r="H2498" t="s">
        <v>296</v>
      </c>
      <c r="I2498" t="s">
        <v>285</v>
      </c>
      <c r="K2498" t="s">
        <v>286</v>
      </c>
      <c r="L2498" t="s">
        <v>48</v>
      </c>
      <c r="M2498" t="s">
        <v>27</v>
      </c>
      <c r="N2498" t="s">
        <v>287</v>
      </c>
      <c r="O2498" t="s">
        <v>288</v>
      </c>
      <c r="P2498" s="14" t="str">
        <f t="shared" si="342"/>
        <v>Jan Klaeboe</v>
      </c>
      <c r="Q2498" s="14" t="str">
        <f t="shared" si="343"/>
        <v>Jan Klaeboe</v>
      </c>
      <c r="R2498" t="s">
        <v>24</v>
      </c>
      <c r="S2498" s="7">
        <f t="shared" si="344"/>
        <v>5</v>
      </c>
      <c r="T2498" s="7" t="str">
        <f t="shared" si="345"/>
        <v>Small</v>
      </c>
      <c r="U2498" s="7" t="str">
        <f t="shared" si="346"/>
        <v>SMALL</v>
      </c>
      <c r="V2498" s="7" t="str">
        <f t="shared" si="347"/>
        <v>small</v>
      </c>
      <c r="W2498" s="7" t="str">
        <f t="shared" si="348"/>
        <v>Small</v>
      </c>
      <c r="X2498" s="9" t="str">
        <f>LEFT(A2498,2)</f>
        <v>10</v>
      </c>
      <c r="Y2498" s="9" t="str">
        <f>RIGHT(A2498,3)</f>
        <v>284</v>
      </c>
      <c r="Z2498" s="9" t="str">
        <f t="shared" si="349"/>
        <v>s</v>
      </c>
      <c r="AA2498" s="9" t="str">
        <f t="shared" si="350"/>
        <v>ppe</v>
      </c>
    </row>
    <row r="2499" spans="1:27" x14ac:dyDescent="0.25">
      <c r="A2499">
        <v>10296</v>
      </c>
      <c r="B2499">
        <v>42</v>
      </c>
      <c r="C2499">
        <v>100</v>
      </c>
      <c r="D2499">
        <v>2</v>
      </c>
      <c r="E2499" s="1">
        <v>41735.01666666667</v>
      </c>
      <c r="F2499" s="1">
        <v>41737.160879629628</v>
      </c>
      <c r="G2499" t="s">
        <v>16</v>
      </c>
      <c r="H2499" t="s">
        <v>296</v>
      </c>
      <c r="I2499" t="s">
        <v>299</v>
      </c>
      <c r="K2499">
        <v>80686</v>
      </c>
      <c r="L2499" t="s">
        <v>241</v>
      </c>
      <c r="M2499" t="s">
        <v>27</v>
      </c>
      <c r="N2499" t="s">
        <v>300</v>
      </c>
      <c r="O2499" t="s">
        <v>61</v>
      </c>
      <c r="P2499" s="14" t="str">
        <f t="shared" ref="P2499:P2562" si="351">CONCATENATE(O2499," ",N2499)</f>
        <v>Michael Donnermeyer</v>
      </c>
      <c r="Q2499" s="14" t="str">
        <f t="shared" ref="Q2499:Q2562" si="352">O2499&amp;" "&amp;N2499</f>
        <v>Michael Donnermeyer</v>
      </c>
      <c r="R2499" t="s">
        <v>33</v>
      </c>
      <c r="S2499" s="7">
        <f t="shared" ref="S2499:S2562" si="353">LEN(R2499)</f>
        <v>6</v>
      </c>
      <c r="T2499" s="7" t="str">
        <f t="shared" ref="T2499:T2562" si="354">TRIM(R2499)</f>
        <v>Medium</v>
      </c>
      <c r="U2499" s="7" t="str">
        <f t="shared" ref="U2499:U2562" si="355">UPPER(T2499)</f>
        <v>MEDIUM</v>
      </c>
      <c r="V2499" s="7" t="str">
        <f t="shared" ref="V2499:V2562" si="356">LOWER(U2499)</f>
        <v>medium</v>
      </c>
      <c r="W2499" s="7" t="str">
        <f t="shared" ref="W2499:W2562" si="357">PROPER(V2499)</f>
        <v>Medium</v>
      </c>
      <c r="X2499" s="9" t="str">
        <f>LEFT(A2499,2)</f>
        <v>10</v>
      </c>
      <c r="Y2499" s="9" t="str">
        <f>RIGHT(A2499,3)</f>
        <v>296</v>
      </c>
      <c r="Z2499" s="9" t="str">
        <f t="shared" ref="Z2499:Z2562" si="358">MID(H2499,6,6)</f>
        <v>s</v>
      </c>
      <c r="AA2499" s="9" t="str">
        <f t="shared" ref="AA2499:AA2562" si="359">MID(G2499,4,3)</f>
        <v>ppe</v>
      </c>
    </row>
    <row r="2500" spans="1:27" x14ac:dyDescent="0.25">
      <c r="A2500">
        <v>10308</v>
      </c>
      <c r="B2500">
        <v>21</v>
      </c>
      <c r="C2500">
        <v>100</v>
      </c>
      <c r="D2500">
        <v>12</v>
      </c>
      <c r="E2500" s="1">
        <v>41486.034722222219</v>
      </c>
      <c r="F2500" s="1">
        <v>41487.510833333334</v>
      </c>
      <c r="G2500" t="s">
        <v>16</v>
      </c>
      <c r="H2500" t="s">
        <v>296</v>
      </c>
      <c r="I2500" t="s">
        <v>179</v>
      </c>
      <c r="J2500" t="s">
        <v>19</v>
      </c>
      <c r="K2500">
        <v>24067</v>
      </c>
      <c r="L2500" t="s">
        <v>20</v>
      </c>
      <c r="M2500" t="s">
        <v>21</v>
      </c>
      <c r="N2500" t="s">
        <v>60</v>
      </c>
      <c r="O2500" t="s">
        <v>138</v>
      </c>
      <c r="P2500" s="14" t="str">
        <f t="shared" si="351"/>
        <v>Steve Frick</v>
      </c>
      <c r="Q2500" s="14" t="str">
        <f t="shared" si="352"/>
        <v>Steve Frick</v>
      </c>
      <c r="R2500" t="s">
        <v>24</v>
      </c>
      <c r="S2500" s="7">
        <f t="shared" si="353"/>
        <v>5</v>
      </c>
      <c r="T2500" s="7" t="str">
        <f t="shared" si="354"/>
        <v>Small</v>
      </c>
      <c r="U2500" s="7" t="str">
        <f t="shared" si="355"/>
        <v>SMALL</v>
      </c>
      <c r="V2500" s="7" t="str">
        <f t="shared" si="356"/>
        <v>small</v>
      </c>
      <c r="W2500" s="7" t="str">
        <f t="shared" si="357"/>
        <v>Small</v>
      </c>
      <c r="X2500" s="9" t="str">
        <f>LEFT(A2500,2)</f>
        <v>10</v>
      </c>
      <c r="Y2500" s="9" t="str">
        <f>RIGHT(A2500,3)</f>
        <v>308</v>
      </c>
      <c r="Z2500" s="9" t="str">
        <f t="shared" si="358"/>
        <v>s</v>
      </c>
      <c r="AA2500" s="9" t="str">
        <f t="shared" si="359"/>
        <v>ppe</v>
      </c>
    </row>
    <row r="2501" spans="1:27" x14ac:dyDescent="0.25">
      <c r="A2501">
        <v>10316</v>
      </c>
      <c r="B2501">
        <v>34</v>
      </c>
      <c r="C2501">
        <v>82.21</v>
      </c>
      <c r="D2501">
        <v>4</v>
      </c>
      <c r="E2501" s="1">
        <v>41360.97152777778</v>
      </c>
      <c r="F2501" s="1">
        <v>41363.497488425928</v>
      </c>
      <c r="G2501" t="s">
        <v>16</v>
      </c>
      <c r="H2501" t="s">
        <v>296</v>
      </c>
      <c r="I2501" t="s">
        <v>212</v>
      </c>
      <c r="J2501" t="s">
        <v>213</v>
      </c>
      <c r="K2501" t="s">
        <v>214</v>
      </c>
      <c r="L2501" t="s">
        <v>99</v>
      </c>
      <c r="M2501" t="s">
        <v>27</v>
      </c>
      <c r="N2501" t="s">
        <v>215</v>
      </c>
      <c r="O2501" t="s">
        <v>216</v>
      </c>
      <c r="P2501" s="14" t="str">
        <f t="shared" si="351"/>
        <v>Helen Bennett</v>
      </c>
      <c r="Q2501" s="14" t="str">
        <f t="shared" si="352"/>
        <v>Helen Bennett</v>
      </c>
      <c r="R2501" t="s">
        <v>24</v>
      </c>
      <c r="S2501" s="7">
        <f t="shared" si="353"/>
        <v>5</v>
      </c>
      <c r="T2501" s="7" t="str">
        <f t="shared" si="354"/>
        <v>Small</v>
      </c>
      <c r="U2501" s="7" t="str">
        <f t="shared" si="355"/>
        <v>SMALL</v>
      </c>
      <c r="V2501" s="7" t="str">
        <f t="shared" si="356"/>
        <v>small</v>
      </c>
      <c r="W2501" s="7" t="str">
        <f t="shared" si="357"/>
        <v>Small</v>
      </c>
      <c r="X2501" s="9" t="str">
        <f>LEFT(A2501,2)</f>
        <v>10</v>
      </c>
      <c r="Y2501" s="9" t="str">
        <f>RIGHT(A2501,3)</f>
        <v>316</v>
      </c>
      <c r="Z2501" s="9" t="str">
        <f t="shared" si="358"/>
        <v>s</v>
      </c>
      <c r="AA2501" s="9" t="str">
        <f t="shared" si="359"/>
        <v>ppe</v>
      </c>
    </row>
    <row r="2502" spans="1:27" x14ac:dyDescent="0.25">
      <c r="A2502">
        <v>10328</v>
      </c>
      <c r="B2502">
        <v>27</v>
      </c>
      <c r="C2502">
        <v>100</v>
      </c>
      <c r="D2502">
        <v>8</v>
      </c>
      <c r="E2502" s="1">
        <v>42159.025000000001</v>
      </c>
      <c r="F2502" s="1">
        <v>42159.046620370369</v>
      </c>
      <c r="G2502" t="s">
        <v>16</v>
      </c>
      <c r="H2502" t="s">
        <v>296</v>
      </c>
      <c r="I2502" t="s">
        <v>290</v>
      </c>
      <c r="K2502">
        <v>24100</v>
      </c>
      <c r="L2502" t="s">
        <v>148</v>
      </c>
      <c r="M2502" t="s">
        <v>27</v>
      </c>
      <c r="N2502" t="s">
        <v>291</v>
      </c>
      <c r="O2502" t="s">
        <v>292</v>
      </c>
      <c r="P2502" s="14" t="str">
        <f t="shared" si="351"/>
        <v>Giovanni Rovelli</v>
      </c>
      <c r="Q2502" s="14" t="str">
        <f t="shared" si="352"/>
        <v>Giovanni Rovelli</v>
      </c>
      <c r="R2502" t="s">
        <v>24</v>
      </c>
      <c r="S2502" s="7">
        <f t="shared" si="353"/>
        <v>5</v>
      </c>
      <c r="T2502" s="7" t="str">
        <f t="shared" si="354"/>
        <v>Small</v>
      </c>
      <c r="U2502" s="7" t="str">
        <f t="shared" si="355"/>
        <v>SMALL</v>
      </c>
      <c r="V2502" s="7" t="str">
        <f t="shared" si="356"/>
        <v>small</v>
      </c>
      <c r="W2502" s="7" t="str">
        <f t="shared" si="357"/>
        <v>Small</v>
      </c>
      <c r="X2502" s="9" t="str">
        <f>LEFT(A2502,2)</f>
        <v>10</v>
      </c>
      <c r="Y2502" s="9" t="str">
        <f>RIGHT(A2502,3)</f>
        <v>328</v>
      </c>
      <c r="Z2502" s="9" t="str">
        <f t="shared" si="358"/>
        <v>s</v>
      </c>
      <c r="AA2502" s="9" t="str">
        <f t="shared" si="359"/>
        <v>ppe</v>
      </c>
    </row>
    <row r="2503" spans="1:27" x14ac:dyDescent="0.25">
      <c r="A2503">
        <v>10340</v>
      </c>
      <c r="B2503">
        <v>30</v>
      </c>
      <c r="C2503">
        <v>88.6</v>
      </c>
      <c r="D2503">
        <v>5</v>
      </c>
      <c r="E2503" s="1">
        <v>41153.061805555553</v>
      </c>
      <c r="F2503" s="1">
        <v>41155.063969907409</v>
      </c>
      <c r="G2503" t="s">
        <v>16</v>
      </c>
      <c r="H2503" t="s">
        <v>296</v>
      </c>
      <c r="I2503" t="s">
        <v>196</v>
      </c>
      <c r="K2503">
        <v>8022</v>
      </c>
      <c r="L2503" t="s">
        <v>104</v>
      </c>
      <c r="M2503" t="s">
        <v>27</v>
      </c>
      <c r="N2503" t="s">
        <v>197</v>
      </c>
      <c r="O2503" t="s">
        <v>198</v>
      </c>
      <c r="P2503" s="14" t="str">
        <f t="shared" si="351"/>
        <v>Eduardo Saavedra</v>
      </c>
      <c r="Q2503" s="14" t="str">
        <f t="shared" si="352"/>
        <v>Eduardo Saavedra</v>
      </c>
      <c r="R2503" t="s">
        <v>24</v>
      </c>
      <c r="S2503" s="7">
        <f t="shared" si="353"/>
        <v>5</v>
      </c>
      <c r="T2503" s="7" t="str">
        <f t="shared" si="354"/>
        <v>Small</v>
      </c>
      <c r="U2503" s="7" t="str">
        <f t="shared" si="355"/>
        <v>SMALL</v>
      </c>
      <c r="V2503" s="7" t="str">
        <f t="shared" si="356"/>
        <v>small</v>
      </c>
      <c r="W2503" s="7" t="str">
        <f t="shared" si="357"/>
        <v>Small</v>
      </c>
      <c r="X2503" s="9" t="str">
        <f>LEFT(A2503,2)</f>
        <v>10</v>
      </c>
      <c r="Y2503" s="9" t="str">
        <f>RIGHT(A2503,3)</f>
        <v>340</v>
      </c>
      <c r="Z2503" s="9" t="str">
        <f t="shared" si="358"/>
        <v>s</v>
      </c>
      <c r="AA2503" s="9" t="str">
        <f t="shared" si="359"/>
        <v>ppe</v>
      </c>
    </row>
    <row r="2504" spans="1:27" x14ac:dyDescent="0.25">
      <c r="A2504">
        <v>10353</v>
      </c>
      <c r="B2504">
        <v>39</v>
      </c>
      <c r="C2504">
        <v>100</v>
      </c>
      <c r="D2504">
        <v>9</v>
      </c>
      <c r="E2504" s="1">
        <v>41131.038888888892</v>
      </c>
      <c r="F2504" s="1">
        <v>41131.684629629628</v>
      </c>
      <c r="G2504" t="s">
        <v>16</v>
      </c>
      <c r="H2504" t="s">
        <v>296</v>
      </c>
      <c r="I2504" t="s">
        <v>274</v>
      </c>
      <c r="J2504" t="s">
        <v>66</v>
      </c>
      <c r="K2504">
        <v>97561</v>
      </c>
      <c r="L2504" t="s">
        <v>20</v>
      </c>
      <c r="M2504" t="s">
        <v>21</v>
      </c>
      <c r="N2504" t="s">
        <v>297</v>
      </c>
      <c r="O2504" t="s">
        <v>298</v>
      </c>
      <c r="P2504" s="14" t="str">
        <f t="shared" si="351"/>
        <v>Dan Lewis</v>
      </c>
      <c r="Q2504" s="14" t="str">
        <f t="shared" si="352"/>
        <v>Dan Lewis</v>
      </c>
      <c r="R2504" t="s">
        <v>33</v>
      </c>
      <c r="S2504" s="7">
        <f t="shared" si="353"/>
        <v>6</v>
      </c>
      <c r="T2504" s="7" t="str">
        <f t="shared" si="354"/>
        <v>Medium</v>
      </c>
      <c r="U2504" s="7" t="str">
        <f t="shared" si="355"/>
        <v>MEDIUM</v>
      </c>
      <c r="V2504" s="7" t="str">
        <f t="shared" si="356"/>
        <v>medium</v>
      </c>
      <c r="W2504" s="7" t="str">
        <f t="shared" si="357"/>
        <v>Medium</v>
      </c>
      <c r="X2504" s="9" t="str">
        <f>LEFT(A2504,2)</f>
        <v>10</v>
      </c>
      <c r="Y2504" s="9" t="str">
        <f>RIGHT(A2504,3)</f>
        <v>353</v>
      </c>
      <c r="Z2504" s="9" t="str">
        <f t="shared" si="358"/>
        <v>s</v>
      </c>
      <c r="AA2504" s="9" t="str">
        <f t="shared" si="359"/>
        <v>ppe</v>
      </c>
    </row>
    <row r="2505" spans="1:27" x14ac:dyDescent="0.25">
      <c r="A2505">
        <v>10361</v>
      </c>
      <c r="B2505">
        <v>20</v>
      </c>
      <c r="C2505">
        <v>60.54</v>
      </c>
      <c r="D2505">
        <v>4</v>
      </c>
      <c r="E2505" s="1">
        <v>41698.991666666669</v>
      </c>
      <c r="F2505" s="1">
        <v>41699.700243055559</v>
      </c>
      <c r="G2505" t="s">
        <v>16</v>
      </c>
      <c r="H2505" t="s">
        <v>296</v>
      </c>
      <c r="I2505" t="s">
        <v>90</v>
      </c>
      <c r="J2505" t="s">
        <v>91</v>
      </c>
      <c r="K2505">
        <v>2067</v>
      </c>
      <c r="L2505" t="s">
        <v>56</v>
      </c>
      <c r="M2505" t="s">
        <v>57</v>
      </c>
      <c r="N2505" t="s">
        <v>92</v>
      </c>
      <c r="O2505" t="s">
        <v>93</v>
      </c>
      <c r="P2505" s="14" t="str">
        <f t="shared" si="351"/>
        <v>Adrian Huxley</v>
      </c>
      <c r="Q2505" s="14" t="str">
        <f t="shared" si="352"/>
        <v>Adrian Huxley</v>
      </c>
      <c r="R2505" t="s">
        <v>24</v>
      </c>
      <c r="S2505" s="7">
        <f t="shared" si="353"/>
        <v>5</v>
      </c>
      <c r="T2505" s="7" t="str">
        <f t="shared" si="354"/>
        <v>Small</v>
      </c>
      <c r="U2505" s="7" t="str">
        <f t="shared" si="355"/>
        <v>SMALL</v>
      </c>
      <c r="V2505" s="7" t="str">
        <f t="shared" si="356"/>
        <v>small</v>
      </c>
      <c r="W2505" s="7" t="str">
        <f t="shared" si="357"/>
        <v>Small</v>
      </c>
      <c r="X2505" s="9" t="str">
        <f>LEFT(A2505,2)</f>
        <v>10</v>
      </c>
      <c r="Y2505" s="9" t="str">
        <f>RIGHT(A2505,3)</f>
        <v>361</v>
      </c>
      <c r="Z2505" s="9" t="str">
        <f t="shared" si="358"/>
        <v>s</v>
      </c>
      <c r="AA2505" s="9" t="str">
        <f t="shared" si="359"/>
        <v>ppe</v>
      </c>
    </row>
    <row r="2506" spans="1:27" x14ac:dyDescent="0.25">
      <c r="A2506">
        <v>10375</v>
      </c>
      <c r="B2506">
        <v>37</v>
      </c>
      <c r="C2506">
        <v>81.87</v>
      </c>
      <c r="D2506">
        <v>6</v>
      </c>
      <c r="E2506" s="1">
        <v>41575.015972222223</v>
      </c>
      <c r="F2506" s="1">
        <v>41577.141574074078</v>
      </c>
      <c r="G2506" t="s">
        <v>16</v>
      </c>
      <c r="H2506" t="s">
        <v>296</v>
      </c>
      <c r="I2506" t="s">
        <v>68</v>
      </c>
      <c r="K2506">
        <v>44000</v>
      </c>
      <c r="L2506" t="s">
        <v>26</v>
      </c>
      <c r="M2506" t="s">
        <v>27</v>
      </c>
      <c r="N2506" t="s">
        <v>69</v>
      </c>
      <c r="O2506" t="s">
        <v>70</v>
      </c>
      <c r="P2506" s="14" t="str">
        <f t="shared" si="351"/>
        <v>Janine Labrune</v>
      </c>
      <c r="Q2506" s="14" t="str">
        <f t="shared" si="352"/>
        <v>Janine Labrune</v>
      </c>
      <c r="R2506" t="s">
        <v>33</v>
      </c>
      <c r="S2506" s="7">
        <f t="shared" si="353"/>
        <v>6</v>
      </c>
      <c r="T2506" s="7" t="str">
        <f t="shared" si="354"/>
        <v>Medium</v>
      </c>
      <c r="U2506" s="7" t="str">
        <f t="shared" si="355"/>
        <v>MEDIUM</v>
      </c>
      <c r="V2506" s="7" t="str">
        <f t="shared" si="356"/>
        <v>medium</v>
      </c>
      <c r="W2506" s="7" t="str">
        <f t="shared" si="357"/>
        <v>Medium</v>
      </c>
      <c r="X2506" s="9" t="str">
        <f>LEFT(A2506,2)</f>
        <v>10</v>
      </c>
      <c r="Y2506" s="9" t="str">
        <f>RIGHT(A2506,3)</f>
        <v>375</v>
      </c>
      <c r="Z2506" s="9" t="str">
        <f t="shared" si="358"/>
        <v>s</v>
      </c>
      <c r="AA2506" s="9" t="str">
        <f t="shared" si="359"/>
        <v>ppe</v>
      </c>
    </row>
    <row r="2507" spans="1:27" x14ac:dyDescent="0.25">
      <c r="A2507">
        <v>10388</v>
      </c>
      <c r="B2507">
        <v>46</v>
      </c>
      <c r="C2507">
        <v>100</v>
      </c>
      <c r="D2507">
        <v>2</v>
      </c>
      <c r="E2507" s="1">
        <v>41933.041666666664</v>
      </c>
      <c r="F2507" s="1">
        <v>41933.274074074077</v>
      </c>
      <c r="G2507" t="s">
        <v>16</v>
      </c>
      <c r="H2507" t="s">
        <v>296</v>
      </c>
      <c r="I2507" t="s">
        <v>94</v>
      </c>
      <c r="J2507" t="s">
        <v>72</v>
      </c>
      <c r="K2507">
        <v>50553</v>
      </c>
      <c r="L2507" t="s">
        <v>20</v>
      </c>
      <c r="M2507" t="s">
        <v>21</v>
      </c>
      <c r="N2507" t="s">
        <v>95</v>
      </c>
      <c r="O2507" t="s">
        <v>96</v>
      </c>
      <c r="P2507" s="14" t="str">
        <f t="shared" si="351"/>
        <v>Violeta Benitez</v>
      </c>
      <c r="Q2507" s="14" t="str">
        <f t="shared" si="352"/>
        <v>Violeta Benitez</v>
      </c>
      <c r="R2507" t="s">
        <v>89</v>
      </c>
      <c r="S2507" s="7">
        <f t="shared" si="353"/>
        <v>5</v>
      </c>
      <c r="T2507" s="7" t="str">
        <f t="shared" si="354"/>
        <v>Large</v>
      </c>
      <c r="U2507" s="7" t="str">
        <f t="shared" si="355"/>
        <v>LARGE</v>
      </c>
      <c r="V2507" s="7" t="str">
        <f t="shared" si="356"/>
        <v>large</v>
      </c>
      <c r="W2507" s="7" t="str">
        <f t="shared" si="357"/>
        <v>Large</v>
      </c>
      <c r="X2507" s="9" t="str">
        <f>LEFT(A2507,2)</f>
        <v>10</v>
      </c>
      <c r="Y2507" s="9" t="str">
        <f>RIGHT(A2507,3)</f>
        <v>388</v>
      </c>
      <c r="Z2507" s="9" t="str">
        <f t="shared" si="358"/>
        <v>s</v>
      </c>
      <c r="AA2507" s="9" t="str">
        <f t="shared" si="359"/>
        <v>ppe</v>
      </c>
    </row>
    <row r="2508" spans="1:27" x14ac:dyDescent="0.25">
      <c r="A2508">
        <v>10398</v>
      </c>
      <c r="B2508">
        <v>47</v>
      </c>
      <c r="C2508">
        <v>87.69</v>
      </c>
      <c r="D2508">
        <v>6</v>
      </c>
      <c r="E2508" s="1">
        <v>42341.961111111108</v>
      </c>
      <c r="F2508" s="1">
        <v>42342.386817129627</v>
      </c>
      <c r="G2508" t="s">
        <v>16</v>
      </c>
      <c r="H2508" t="s">
        <v>296</v>
      </c>
      <c r="I2508" t="s">
        <v>25</v>
      </c>
      <c r="K2508">
        <v>51100</v>
      </c>
      <c r="L2508" t="s">
        <v>26</v>
      </c>
      <c r="M2508" t="s">
        <v>27</v>
      </c>
      <c r="N2508" t="s">
        <v>28</v>
      </c>
      <c r="O2508" t="s">
        <v>29</v>
      </c>
      <c r="P2508" s="14" t="str">
        <f t="shared" si="351"/>
        <v>Paul Henriot</v>
      </c>
      <c r="Q2508" s="14" t="str">
        <f t="shared" si="352"/>
        <v>Paul Henriot</v>
      </c>
      <c r="R2508" t="s">
        <v>33</v>
      </c>
      <c r="S2508" s="7">
        <f t="shared" si="353"/>
        <v>6</v>
      </c>
      <c r="T2508" s="7" t="str">
        <f t="shared" si="354"/>
        <v>Medium</v>
      </c>
      <c r="U2508" s="7" t="str">
        <f t="shared" si="355"/>
        <v>MEDIUM</v>
      </c>
      <c r="V2508" s="7" t="str">
        <f t="shared" si="356"/>
        <v>medium</v>
      </c>
      <c r="W2508" s="7" t="str">
        <f t="shared" si="357"/>
        <v>Medium</v>
      </c>
      <c r="X2508" s="9" t="str">
        <f>LEFT(A2508,2)</f>
        <v>10</v>
      </c>
      <c r="Y2508" s="9" t="str">
        <f>RIGHT(A2508,3)</f>
        <v>398</v>
      </c>
      <c r="Z2508" s="9" t="str">
        <f t="shared" si="358"/>
        <v>s</v>
      </c>
      <c r="AA2508" s="9" t="str">
        <f t="shared" si="359"/>
        <v>ppe</v>
      </c>
    </row>
    <row r="2509" spans="1:27" x14ac:dyDescent="0.25">
      <c r="A2509">
        <v>10401</v>
      </c>
      <c r="B2509">
        <v>11</v>
      </c>
      <c r="C2509">
        <v>100</v>
      </c>
      <c r="D2509">
        <v>8</v>
      </c>
      <c r="E2509" s="1">
        <v>42526.980555555558</v>
      </c>
      <c r="F2509" s="1">
        <v>42527.480416666665</v>
      </c>
      <c r="G2509" t="s">
        <v>222</v>
      </c>
      <c r="H2509" t="s">
        <v>296</v>
      </c>
      <c r="I2509" t="s">
        <v>62</v>
      </c>
      <c r="J2509" t="s">
        <v>63</v>
      </c>
      <c r="K2509">
        <v>94019</v>
      </c>
      <c r="L2509" t="s">
        <v>20</v>
      </c>
      <c r="M2509" t="s">
        <v>21</v>
      </c>
      <c r="N2509" t="s">
        <v>39</v>
      </c>
      <c r="O2509" t="s">
        <v>64</v>
      </c>
      <c r="P2509" s="14" t="str">
        <f t="shared" si="351"/>
        <v>William Brown</v>
      </c>
      <c r="Q2509" s="14" t="str">
        <f t="shared" si="352"/>
        <v>William Brown</v>
      </c>
      <c r="R2509" t="s">
        <v>24</v>
      </c>
      <c r="S2509" s="7">
        <f t="shared" si="353"/>
        <v>5</v>
      </c>
      <c r="T2509" s="7" t="str">
        <f t="shared" si="354"/>
        <v>Small</v>
      </c>
      <c r="U2509" s="7" t="str">
        <f t="shared" si="355"/>
        <v>SMALL</v>
      </c>
      <c r="V2509" s="7" t="str">
        <f t="shared" si="356"/>
        <v>small</v>
      </c>
      <c r="W2509" s="7" t="str">
        <f t="shared" si="357"/>
        <v>Small</v>
      </c>
      <c r="X2509" s="9" t="str">
        <f>LEFT(A2509,2)</f>
        <v>10</v>
      </c>
      <c r="Y2509" s="9" t="str">
        <f>RIGHT(A2509,3)</f>
        <v>401</v>
      </c>
      <c r="Z2509" s="9" t="str">
        <f t="shared" si="358"/>
        <v>s</v>
      </c>
      <c r="AA2509" s="9" t="str">
        <f t="shared" si="359"/>
        <v>Hol</v>
      </c>
    </row>
    <row r="2510" spans="1:27" x14ac:dyDescent="0.25">
      <c r="A2510">
        <v>10416</v>
      </c>
      <c r="B2510">
        <v>23</v>
      </c>
      <c r="C2510">
        <v>91.34</v>
      </c>
      <c r="D2510">
        <v>9</v>
      </c>
      <c r="E2510" s="1">
        <v>42484.949305555558</v>
      </c>
      <c r="F2510" s="1">
        <v>42487.412962962961</v>
      </c>
      <c r="G2510" t="s">
        <v>16</v>
      </c>
      <c r="H2510" t="s">
        <v>296</v>
      </c>
      <c r="I2510" t="s">
        <v>247</v>
      </c>
      <c r="K2510">
        <v>42100</v>
      </c>
      <c r="L2510" t="s">
        <v>148</v>
      </c>
      <c r="M2510" t="s">
        <v>27</v>
      </c>
      <c r="N2510" t="s">
        <v>248</v>
      </c>
      <c r="O2510" t="s">
        <v>249</v>
      </c>
      <c r="P2510" s="14" t="str">
        <f t="shared" si="351"/>
        <v>Maurizio Moroni</v>
      </c>
      <c r="Q2510" s="14" t="str">
        <f t="shared" si="352"/>
        <v>Maurizio Moroni</v>
      </c>
      <c r="R2510" t="s">
        <v>24</v>
      </c>
      <c r="S2510" s="7">
        <f t="shared" si="353"/>
        <v>5</v>
      </c>
      <c r="T2510" s="7" t="str">
        <f t="shared" si="354"/>
        <v>Small</v>
      </c>
      <c r="U2510" s="7" t="str">
        <f t="shared" si="355"/>
        <v>SMALL</v>
      </c>
      <c r="V2510" s="7" t="str">
        <f t="shared" si="356"/>
        <v>small</v>
      </c>
      <c r="W2510" s="7" t="str">
        <f t="shared" si="357"/>
        <v>Small</v>
      </c>
      <c r="X2510" s="9" t="str">
        <f>LEFT(A2510,2)</f>
        <v>10</v>
      </c>
      <c r="Y2510" s="9" t="str">
        <f>RIGHT(A2510,3)</f>
        <v>416</v>
      </c>
      <c r="Z2510" s="9" t="str">
        <f t="shared" si="358"/>
        <v>s</v>
      </c>
      <c r="AA2510" s="9" t="str">
        <f t="shared" si="359"/>
        <v>ppe</v>
      </c>
    </row>
    <row r="2511" spans="1:27" x14ac:dyDescent="0.25">
      <c r="A2511">
        <v>10105</v>
      </c>
      <c r="B2511">
        <v>29</v>
      </c>
      <c r="C2511">
        <v>70.150000000000006</v>
      </c>
      <c r="D2511">
        <v>12</v>
      </c>
      <c r="E2511" s="1">
        <v>41855.050000000003</v>
      </c>
      <c r="F2511" s="1">
        <v>41857.27134259259</v>
      </c>
      <c r="G2511" t="s">
        <v>16</v>
      </c>
      <c r="H2511" t="s">
        <v>305</v>
      </c>
      <c r="I2511" t="s">
        <v>180</v>
      </c>
      <c r="K2511">
        <v>1734</v>
      </c>
      <c r="L2511" t="s">
        <v>181</v>
      </c>
      <c r="M2511" t="s">
        <v>27</v>
      </c>
      <c r="N2511" t="s">
        <v>182</v>
      </c>
      <c r="O2511" t="s">
        <v>183</v>
      </c>
      <c r="P2511" s="14" t="str">
        <f t="shared" si="351"/>
        <v>Jytte Petersen</v>
      </c>
      <c r="Q2511" s="14" t="str">
        <f t="shared" si="352"/>
        <v>Jytte Petersen</v>
      </c>
      <c r="R2511" t="s">
        <v>24</v>
      </c>
      <c r="S2511" s="7">
        <f t="shared" si="353"/>
        <v>5</v>
      </c>
      <c r="T2511" s="7" t="str">
        <f t="shared" si="354"/>
        <v>Small</v>
      </c>
      <c r="U2511" s="7" t="str">
        <f t="shared" si="355"/>
        <v>SMALL</v>
      </c>
      <c r="V2511" s="7" t="str">
        <f t="shared" si="356"/>
        <v>small</v>
      </c>
      <c r="W2511" s="7" t="str">
        <f t="shared" si="357"/>
        <v>Small</v>
      </c>
      <c r="X2511" s="9" t="str">
        <f>LEFT(A2511,2)</f>
        <v>10</v>
      </c>
      <c r="Y2511" s="9" t="str">
        <f>RIGHT(A2511,3)</f>
        <v>105</v>
      </c>
      <c r="Z2511" s="9" t="str">
        <f t="shared" si="358"/>
        <v/>
      </c>
      <c r="AA2511" s="9" t="str">
        <f t="shared" si="359"/>
        <v>ppe</v>
      </c>
    </row>
    <row r="2512" spans="1:27" x14ac:dyDescent="0.25">
      <c r="A2512">
        <v>10117</v>
      </c>
      <c r="B2512">
        <v>38</v>
      </c>
      <c r="C2512">
        <v>79.680000000000007</v>
      </c>
      <c r="D2512">
        <v>6</v>
      </c>
      <c r="E2512" s="1">
        <v>41711.03125</v>
      </c>
      <c r="F2512" s="1">
        <v>41712.745879629627</v>
      </c>
      <c r="G2512" t="s">
        <v>16</v>
      </c>
      <c r="H2512" t="s">
        <v>305</v>
      </c>
      <c r="I2512" t="s">
        <v>115</v>
      </c>
      <c r="K2512">
        <v>79903</v>
      </c>
      <c r="L2512" t="s">
        <v>115</v>
      </c>
      <c r="M2512" t="s">
        <v>116</v>
      </c>
      <c r="N2512" t="s">
        <v>117</v>
      </c>
      <c r="O2512" t="s">
        <v>118</v>
      </c>
      <c r="P2512" s="14" t="str">
        <f t="shared" si="351"/>
        <v>Eric Natividad</v>
      </c>
      <c r="Q2512" s="14" t="str">
        <f t="shared" si="352"/>
        <v>Eric Natividad</v>
      </c>
      <c r="R2512" t="s">
        <v>33</v>
      </c>
      <c r="S2512" s="7">
        <f t="shared" si="353"/>
        <v>6</v>
      </c>
      <c r="T2512" s="7" t="str">
        <f t="shared" si="354"/>
        <v>Medium</v>
      </c>
      <c r="U2512" s="7" t="str">
        <f t="shared" si="355"/>
        <v>MEDIUM</v>
      </c>
      <c r="V2512" s="7" t="str">
        <f t="shared" si="356"/>
        <v>medium</v>
      </c>
      <c r="W2512" s="7" t="str">
        <f t="shared" si="357"/>
        <v>Medium</v>
      </c>
      <c r="X2512" s="9" t="str">
        <f>LEFT(A2512,2)</f>
        <v>10</v>
      </c>
      <c r="Y2512" s="9" t="str">
        <f>RIGHT(A2512,3)</f>
        <v>117</v>
      </c>
      <c r="Z2512" s="9" t="str">
        <f t="shared" si="358"/>
        <v/>
      </c>
      <c r="AA2512" s="9" t="str">
        <f t="shared" si="359"/>
        <v>ppe</v>
      </c>
    </row>
    <row r="2513" spans="1:27" x14ac:dyDescent="0.25">
      <c r="A2513">
        <v>10128</v>
      </c>
      <c r="B2513">
        <v>32</v>
      </c>
      <c r="C2513">
        <v>97</v>
      </c>
      <c r="D2513">
        <v>3</v>
      </c>
      <c r="E2513" s="1">
        <v>41428.960416666669</v>
      </c>
      <c r="F2513" s="1">
        <v>41431.822534722225</v>
      </c>
      <c r="G2513" t="s">
        <v>16</v>
      </c>
      <c r="H2513" t="s">
        <v>305</v>
      </c>
      <c r="I2513" t="s">
        <v>103</v>
      </c>
      <c r="K2513">
        <v>28034</v>
      </c>
      <c r="L2513" t="s">
        <v>104</v>
      </c>
      <c r="M2513" t="s">
        <v>27</v>
      </c>
      <c r="N2513" t="s">
        <v>105</v>
      </c>
      <c r="O2513" t="s">
        <v>106</v>
      </c>
      <c r="P2513" s="14" t="str">
        <f t="shared" si="351"/>
        <v>Diego Freyre</v>
      </c>
      <c r="Q2513" s="14" t="str">
        <f t="shared" si="352"/>
        <v>Diego Freyre</v>
      </c>
      <c r="R2513" t="s">
        <v>33</v>
      </c>
      <c r="S2513" s="7">
        <f t="shared" si="353"/>
        <v>6</v>
      </c>
      <c r="T2513" s="7" t="str">
        <f t="shared" si="354"/>
        <v>Medium</v>
      </c>
      <c r="U2513" s="7" t="str">
        <f t="shared" si="355"/>
        <v>MEDIUM</v>
      </c>
      <c r="V2513" s="7" t="str">
        <f t="shared" si="356"/>
        <v>medium</v>
      </c>
      <c r="W2513" s="7" t="str">
        <f t="shared" si="357"/>
        <v>Medium</v>
      </c>
      <c r="X2513" s="9" t="str">
        <f>LEFT(A2513,2)</f>
        <v>10</v>
      </c>
      <c r="Y2513" s="9" t="str">
        <f>RIGHT(A2513,3)</f>
        <v>128</v>
      </c>
      <c r="Z2513" s="9" t="str">
        <f t="shared" si="358"/>
        <v/>
      </c>
      <c r="AA2513" s="9" t="str">
        <f t="shared" si="359"/>
        <v>ppe</v>
      </c>
    </row>
    <row r="2514" spans="1:27" x14ac:dyDescent="0.25">
      <c r="A2514">
        <v>10142</v>
      </c>
      <c r="B2514">
        <v>43</v>
      </c>
      <c r="C2514">
        <v>84.01</v>
      </c>
      <c r="D2514">
        <v>9</v>
      </c>
      <c r="E2514" s="1">
        <v>42527.098611111112</v>
      </c>
      <c r="F2514" s="1">
        <v>42527.225428240738</v>
      </c>
      <c r="G2514" t="s">
        <v>16</v>
      </c>
      <c r="H2514" t="s">
        <v>305</v>
      </c>
      <c r="I2514" t="s">
        <v>156</v>
      </c>
      <c r="J2514" t="s">
        <v>35</v>
      </c>
      <c r="K2514">
        <v>97562</v>
      </c>
      <c r="L2514" t="s">
        <v>20</v>
      </c>
      <c r="M2514" t="s">
        <v>21</v>
      </c>
      <c r="N2514" t="s">
        <v>157</v>
      </c>
      <c r="O2514" t="s">
        <v>158</v>
      </c>
      <c r="P2514" s="14" t="str">
        <f t="shared" si="351"/>
        <v>Valarie Nelson</v>
      </c>
      <c r="Q2514" s="14" t="str">
        <f t="shared" si="352"/>
        <v>Valarie Nelson</v>
      </c>
      <c r="R2514" t="s">
        <v>33</v>
      </c>
      <c r="S2514" s="7">
        <f t="shared" si="353"/>
        <v>6</v>
      </c>
      <c r="T2514" s="7" t="str">
        <f t="shared" si="354"/>
        <v>Medium</v>
      </c>
      <c r="U2514" s="7" t="str">
        <f t="shared" si="355"/>
        <v>MEDIUM</v>
      </c>
      <c r="V2514" s="7" t="str">
        <f t="shared" si="356"/>
        <v>medium</v>
      </c>
      <c r="W2514" s="7" t="str">
        <f t="shared" si="357"/>
        <v>Medium</v>
      </c>
      <c r="X2514" s="9" t="str">
        <f>LEFT(A2514,2)</f>
        <v>10</v>
      </c>
      <c r="Y2514" s="9" t="str">
        <f>RIGHT(A2514,3)</f>
        <v>142</v>
      </c>
      <c r="Z2514" s="9" t="str">
        <f t="shared" si="358"/>
        <v/>
      </c>
      <c r="AA2514" s="9" t="str">
        <f t="shared" si="359"/>
        <v>ppe</v>
      </c>
    </row>
    <row r="2515" spans="1:27" x14ac:dyDescent="0.25">
      <c r="A2515">
        <v>10153</v>
      </c>
      <c r="B2515">
        <v>31</v>
      </c>
      <c r="C2515">
        <v>87.48</v>
      </c>
      <c r="D2515">
        <v>8</v>
      </c>
      <c r="E2515" s="1">
        <v>41422.984027777777</v>
      </c>
      <c r="F2515" s="1">
        <v>41424.20884259259</v>
      </c>
      <c r="G2515" t="s">
        <v>16</v>
      </c>
      <c r="H2515" t="s">
        <v>305</v>
      </c>
      <c r="I2515" t="s">
        <v>103</v>
      </c>
      <c r="K2515">
        <v>28034</v>
      </c>
      <c r="L2515" t="s">
        <v>104</v>
      </c>
      <c r="M2515" t="s">
        <v>27</v>
      </c>
      <c r="N2515" t="s">
        <v>105</v>
      </c>
      <c r="O2515" t="s">
        <v>106</v>
      </c>
      <c r="P2515" s="14" t="str">
        <f t="shared" si="351"/>
        <v>Diego Freyre</v>
      </c>
      <c r="Q2515" s="14" t="str">
        <f t="shared" si="352"/>
        <v>Diego Freyre</v>
      </c>
      <c r="R2515" t="s">
        <v>24</v>
      </c>
      <c r="S2515" s="7">
        <f t="shared" si="353"/>
        <v>5</v>
      </c>
      <c r="T2515" s="7" t="str">
        <f t="shared" si="354"/>
        <v>Small</v>
      </c>
      <c r="U2515" s="7" t="str">
        <f t="shared" si="355"/>
        <v>SMALL</v>
      </c>
      <c r="V2515" s="7" t="str">
        <f t="shared" si="356"/>
        <v>small</v>
      </c>
      <c r="W2515" s="7" t="str">
        <f t="shared" si="357"/>
        <v>Small</v>
      </c>
      <c r="X2515" s="9" t="str">
        <f>LEFT(A2515,2)</f>
        <v>10</v>
      </c>
      <c r="Y2515" s="9" t="str">
        <f>RIGHT(A2515,3)</f>
        <v>153</v>
      </c>
      <c r="Z2515" s="9" t="str">
        <f t="shared" si="358"/>
        <v/>
      </c>
      <c r="AA2515" s="9" t="str">
        <f t="shared" si="359"/>
        <v>ppe</v>
      </c>
    </row>
    <row r="2516" spans="1:27" x14ac:dyDescent="0.25">
      <c r="A2516">
        <v>10166</v>
      </c>
      <c r="B2516">
        <v>29</v>
      </c>
      <c r="C2516">
        <v>100</v>
      </c>
      <c r="D2516">
        <v>3</v>
      </c>
      <c r="E2516" s="1">
        <v>42182.988888888889</v>
      </c>
      <c r="F2516" s="1">
        <v>42185.586898148147</v>
      </c>
      <c r="G2516" t="s">
        <v>16</v>
      </c>
      <c r="H2516" t="s">
        <v>305</v>
      </c>
      <c r="I2516" t="s">
        <v>94</v>
      </c>
      <c r="J2516" t="s">
        <v>72</v>
      </c>
      <c r="K2516">
        <v>50553</v>
      </c>
      <c r="L2516" t="s">
        <v>20</v>
      </c>
      <c r="M2516" t="s">
        <v>21</v>
      </c>
      <c r="N2516" t="s">
        <v>95</v>
      </c>
      <c r="O2516" t="s">
        <v>96</v>
      </c>
      <c r="P2516" s="14" t="str">
        <f t="shared" si="351"/>
        <v>Violeta Benitez</v>
      </c>
      <c r="Q2516" s="14" t="str">
        <f t="shared" si="352"/>
        <v>Violeta Benitez</v>
      </c>
      <c r="R2516" t="s">
        <v>33</v>
      </c>
      <c r="S2516" s="7">
        <f t="shared" si="353"/>
        <v>6</v>
      </c>
      <c r="T2516" s="7" t="str">
        <f t="shared" si="354"/>
        <v>Medium</v>
      </c>
      <c r="U2516" s="7" t="str">
        <f t="shared" si="355"/>
        <v>MEDIUM</v>
      </c>
      <c r="V2516" s="7" t="str">
        <f t="shared" si="356"/>
        <v>medium</v>
      </c>
      <c r="W2516" s="7" t="str">
        <f t="shared" si="357"/>
        <v>Medium</v>
      </c>
      <c r="X2516" s="9" t="str">
        <f>LEFT(A2516,2)</f>
        <v>10</v>
      </c>
      <c r="Y2516" s="9" t="str">
        <f>RIGHT(A2516,3)</f>
        <v>166</v>
      </c>
      <c r="Z2516" s="9" t="str">
        <f t="shared" si="358"/>
        <v/>
      </c>
      <c r="AA2516" s="9" t="str">
        <f t="shared" si="359"/>
        <v>ppe</v>
      </c>
    </row>
    <row r="2517" spans="1:27" x14ac:dyDescent="0.25">
      <c r="A2517">
        <v>10177</v>
      </c>
      <c r="B2517">
        <v>31</v>
      </c>
      <c r="C2517">
        <v>88.34</v>
      </c>
      <c r="D2517">
        <v>10</v>
      </c>
      <c r="E2517" s="1">
        <v>41960.043749999997</v>
      </c>
      <c r="F2517" s="1">
        <v>41962.865358796298</v>
      </c>
      <c r="G2517" t="s">
        <v>16</v>
      </c>
      <c r="H2517" t="s">
        <v>305</v>
      </c>
      <c r="I2517" t="s">
        <v>103</v>
      </c>
      <c r="K2517">
        <v>28023</v>
      </c>
      <c r="L2517" t="s">
        <v>104</v>
      </c>
      <c r="M2517" t="s">
        <v>27</v>
      </c>
      <c r="N2517" t="s">
        <v>263</v>
      </c>
      <c r="O2517" t="s">
        <v>264</v>
      </c>
      <c r="P2517" s="14" t="str">
        <f t="shared" si="351"/>
        <v>Jesus Fernandez</v>
      </c>
      <c r="Q2517" s="14" t="str">
        <f t="shared" si="352"/>
        <v>Jesus Fernandez</v>
      </c>
      <c r="R2517" t="s">
        <v>24</v>
      </c>
      <c r="S2517" s="7">
        <f t="shared" si="353"/>
        <v>5</v>
      </c>
      <c r="T2517" s="7" t="str">
        <f t="shared" si="354"/>
        <v>Small</v>
      </c>
      <c r="U2517" s="7" t="str">
        <f t="shared" si="355"/>
        <v>SMALL</v>
      </c>
      <c r="V2517" s="7" t="str">
        <f t="shared" si="356"/>
        <v>small</v>
      </c>
      <c r="W2517" s="7" t="str">
        <f t="shared" si="357"/>
        <v>Small</v>
      </c>
      <c r="X2517" s="9" t="str">
        <f>LEFT(A2517,2)</f>
        <v>10</v>
      </c>
      <c r="Y2517" s="9" t="str">
        <f>RIGHT(A2517,3)</f>
        <v>177</v>
      </c>
      <c r="Z2517" s="9" t="str">
        <f t="shared" si="358"/>
        <v/>
      </c>
      <c r="AA2517" s="9" t="str">
        <f t="shared" si="359"/>
        <v>ppe</v>
      </c>
    </row>
    <row r="2518" spans="1:27" x14ac:dyDescent="0.25">
      <c r="A2518">
        <v>10185</v>
      </c>
      <c r="B2518">
        <v>30</v>
      </c>
      <c r="C2518">
        <v>94.4</v>
      </c>
      <c r="D2518">
        <v>10</v>
      </c>
      <c r="E2518" s="1">
        <v>42233.056250000001</v>
      </c>
      <c r="F2518" s="1">
        <v>42235.292326388888</v>
      </c>
      <c r="G2518" t="s">
        <v>16</v>
      </c>
      <c r="H2518" t="s">
        <v>305</v>
      </c>
      <c r="I2518" t="s">
        <v>94</v>
      </c>
      <c r="J2518" t="s">
        <v>72</v>
      </c>
      <c r="K2518">
        <v>50553</v>
      </c>
      <c r="L2518" t="s">
        <v>20</v>
      </c>
      <c r="M2518" t="s">
        <v>21</v>
      </c>
      <c r="N2518" t="s">
        <v>187</v>
      </c>
      <c r="O2518" t="s">
        <v>188</v>
      </c>
      <c r="P2518" s="14" t="str">
        <f t="shared" si="351"/>
        <v>Wing C Tam</v>
      </c>
      <c r="Q2518" s="14" t="str">
        <f t="shared" si="352"/>
        <v>Wing C Tam</v>
      </c>
      <c r="R2518" t="s">
        <v>24</v>
      </c>
      <c r="S2518" s="7">
        <f t="shared" si="353"/>
        <v>5</v>
      </c>
      <c r="T2518" s="7" t="str">
        <f t="shared" si="354"/>
        <v>Small</v>
      </c>
      <c r="U2518" s="7" t="str">
        <f t="shared" si="355"/>
        <v>SMALL</v>
      </c>
      <c r="V2518" s="7" t="str">
        <f t="shared" si="356"/>
        <v>small</v>
      </c>
      <c r="W2518" s="7" t="str">
        <f t="shared" si="357"/>
        <v>Small</v>
      </c>
      <c r="X2518" s="9" t="str">
        <f>LEFT(A2518,2)</f>
        <v>10</v>
      </c>
      <c r="Y2518" s="9" t="str">
        <f>RIGHT(A2518,3)</f>
        <v>185</v>
      </c>
      <c r="Z2518" s="9" t="str">
        <f t="shared" si="358"/>
        <v/>
      </c>
      <c r="AA2518" s="9" t="str">
        <f t="shared" si="359"/>
        <v>ppe</v>
      </c>
    </row>
    <row r="2519" spans="1:27" x14ac:dyDescent="0.25">
      <c r="A2519">
        <v>10196</v>
      </c>
      <c r="B2519">
        <v>50</v>
      </c>
      <c r="C2519">
        <v>94.4</v>
      </c>
      <c r="D2519">
        <v>2</v>
      </c>
      <c r="E2519" s="1">
        <v>41137.083333333336</v>
      </c>
      <c r="F2519" s="1">
        <v>41137.135671296295</v>
      </c>
      <c r="G2519" t="s">
        <v>16</v>
      </c>
      <c r="H2519" t="s">
        <v>305</v>
      </c>
      <c r="I2519" t="s">
        <v>140</v>
      </c>
      <c r="J2519" t="s">
        <v>66</v>
      </c>
      <c r="K2519">
        <v>97823</v>
      </c>
      <c r="L2519" t="s">
        <v>20</v>
      </c>
      <c r="M2519" t="s">
        <v>21</v>
      </c>
      <c r="N2519" t="s">
        <v>51</v>
      </c>
      <c r="O2519" t="s">
        <v>141</v>
      </c>
      <c r="P2519" s="14" t="str">
        <f t="shared" si="351"/>
        <v>Leslie Murphy</v>
      </c>
      <c r="Q2519" s="14" t="str">
        <f t="shared" si="352"/>
        <v>Leslie Murphy</v>
      </c>
      <c r="R2519" t="s">
        <v>33</v>
      </c>
      <c r="S2519" s="7">
        <f t="shared" si="353"/>
        <v>6</v>
      </c>
      <c r="T2519" s="7" t="str">
        <f t="shared" si="354"/>
        <v>Medium</v>
      </c>
      <c r="U2519" s="7" t="str">
        <f t="shared" si="355"/>
        <v>MEDIUM</v>
      </c>
      <c r="V2519" s="7" t="str">
        <f t="shared" si="356"/>
        <v>medium</v>
      </c>
      <c r="W2519" s="7" t="str">
        <f t="shared" si="357"/>
        <v>Medium</v>
      </c>
      <c r="X2519" s="9" t="str">
        <f>LEFT(A2519,2)</f>
        <v>10</v>
      </c>
      <c r="Y2519" s="9" t="str">
        <f>RIGHT(A2519,3)</f>
        <v>196</v>
      </c>
      <c r="Z2519" s="9" t="str">
        <f t="shared" si="358"/>
        <v/>
      </c>
      <c r="AA2519" s="9" t="str">
        <f t="shared" si="359"/>
        <v>ppe</v>
      </c>
    </row>
    <row r="2520" spans="1:27" x14ac:dyDescent="0.25">
      <c r="A2520">
        <v>10208</v>
      </c>
      <c r="B2520">
        <v>40</v>
      </c>
      <c r="C2520">
        <v>80.55</v>
      </c>
      <c r="D2520">
        <v>10</v>
      </c>
      <c r="E2520" s="1">
        <v>41797.97152777778</v>
      </c>
      <c r="F2520" s="1">
        <v>41800.298101851855</v>
      </c>
      <c r="G2520" t="s">
        <v>16</v>
      </c>
      <c r="H2520" t="s">
        <v>305</v>
      </c>
      <c r="I2520" t="s">
        <v>127</v>
      </c>
      <c r="K2520">
        <v>69004</v>
      </c>
      <c r="L2520" t="s">
        <v>26</v>
      </c>
      <c r="M2520" t="s">
        <v>27</v>
      </c>
      <c r="N2520" t="s">
        <v>128</v>
      </c>
      <c r="O2520" t="s">
        <v>129</v>
      </c>
      <c r="P2520" s="14" t="str">
        <f t="shared" si="351"/>
        <v>Mary Saveley</v>
      </c>
      <c r="Q2520" s="14" t="str">
        <f t="shared" si="352"/>
        <v>Mary Saveley</v>
      </c>
      <c r="R2520" t="s">
        <v>33</v>
      </c>
      <c r="S2520" s="7">
        <f t="shared" si="353"/>
        <v>6</v>
      </c>
      <c r="T2520" s="7" t="str">
        <f t="shared" si="354"/>
        <v>Medium</v>
      </c>
      <c r="U2520" s="7" t="str">
        <f t="shared" si="355"/>
        <v>MEDIUM</v>
      </c>
      <c r="V2520" s="7" t="str">
        <f t="shared" si="356"/>
        <v>medium</v>
      </c>
      <c r="W2520" s="7" t="str">
        <f t="shared" si="357"/>
        <v>Medium</v>
      </c>
      <c r="X2520" s="9" t="str">
        <f>LEFT(A2520,2)</f>
        <v>10</v>
      </c>
      <c r="Y2520" s="9" t="str">
        <f>RIGHT(A2520,3)</f>
        <v>208</v>
      </c>
      <c r="Z2520" s="9" t="str">
        <f t="shared" si="358"/>
        <v/>
      </c>
      <c r="AA2520" s="9" t="str">
        <f t="shared" si="359"/>
        <v>ppe</v>
      </c>
    </row>
    <row r="2521" spans="1:27" x14ac:dyDescent="0.25">
      <c r="A2521">
        <v>10221</v>
      </c>
      <c r="B2521">
        <v>23</v>
      </c>
      <c r="C2521">
        <v>97</v>
      </c>
      <c r="D2521">
        <v>4</v>
      </c>
      <c r="E2521" s="1">
        <v>42240.95208333333</v>
      </c>
      <c r="F2521" s="1">
        <v>42243.105254629627</v>
      </c>
      <c r="G2521" t="s">
        <v>16</v>
      </c>
      <c r="H2521" t="s">
        <v>305</v>
      </c>
      <c r="I2521" t="s">
        <v>202</v>
      </c>
      <c r="K2521" t="s">
        <v>203</v>
      </c>
      <c r="L2521" t="s">
        <v>204</v>
      </c>
      <c r="M2521" t="s">
        <v>27</v>
      </c>
      <c r="N2521" t="s">
        <v>205</v>
      </c>
      <c r="O2521" t="s">
        <v>206</v>
      </c>
      <c r="P2521" s="14" t="str">
        <f t="shared" si="351"/>
        <v>Catherine Dewey</v>
      </c>
      <c r="Q2521" s="14" t="str">
        <f t="shared" si="352"/>
        <v>Catherine Dewey</v>
      </c>
      <c r="R2521" t="s">
        <v>24</v>
      </c>
      <c r="S2521" s="7">
        <f t="shared" si="353"/>
        <v>5</v>
      </c>
      <c r="T2521" s="7" t="str">
        <f t="shared" si="354"/>
        <v>Small</v>
      </c>
      <c r="U2521" s="7" t="str">
        <f t="shared" si="355"/>
        <v>SMALL</v>
      </c>
      <c r="V2521" s="7" t="str">
        <f t="shared" si="356"/>
        <v>small</v>
      </c>
      <c r="W2521" s="7" t="str">
        <f t="shared" si="357"/>
        <v>Small</v>
      </c>
      <c r="X2521" s="9" t="str">
        <f>LEFT(A2521,2)</f>
        <v>10</v>
      </c>
      <c r="Y2521" s="9" t="str">
        <f>RIGHT(A2521,3)</f>
        <v>221</v>
      </c>
      <c r="Z2521" s="9" t="str">
        <f t="shared" si="358"/>
        <v/>
      </c>
      <c r="AA2521" s="9" t="str">
        <f t="shared" si="359"/>
        <v>ppe</v>
      </c>
    </row>
    <row r="2522" spans="1:27" x14ac:dyDescent="0.25">
      <c r="A2522">
        <v>10232</v>
      </c>
      <c r="B2522">
        <v>26</v>
      </c>
      <c r="C2522">
        <v>88.34</v>
      </c>
      <c r="D2522">
        <v>7</v>
      </c>
      <c r="E2522" s="1">
        <v>41990.925000000003</v>
      </c>
      <c r="F2522" s="1">
        <v>41991.391527777778</v>
      </c>
      <c r="G2522" t="s">
        <v>16</v>
      </c>
      <c r="H2522" t="s">
        <v>305</v>
      </c>
      <c r="I2522" t="s">
        <v>212</v>
      </c>
      <c r="J2522" t="s">
        <v>213</v>
      </c>
      <c r="K2522" t="s">
        <v>214</v>
      </c>
      <c r="L2522" t="s">
        <v>99</v>
      </c>
      <c r="M2522" t="s">
        <v>27</v>
      </c>
      <c r="N2522" t="s">
        <v>215</v>
      </c>
      <c r="O2522" t="s">
        <v>216</v>
      </c>
      <c r="P2522" s="14" t="str">
        <f t="shared" si="351"/>
        <v>Helen Bennett</v>
      </c>
      <c r="Q2522" s="14" t="str">
        <f t="shared" si="352"/>
        <v>Helen Bennett</v>
      </c>
      <c r="R2522" t="s">
        <v>24</v>
      </c>
      <c r="S2522" s="7">
        <f t="shared" si="353"/>
        <v>5</v>
      </c>
      <c r="T2522" s="7" t="str">
        <f t="shared" si="354"/>
        <v>Small</v>
      </c>
      <c r="U2522" s="7" t="str">
        <f t="shared" si="355"/>
        <v>SMALL</v>
      </c>
      <c r="V2522" s="7" t="str">
        <f t="shared" si="356"/>
        <v>small</v>
      </c>
      <c r="W2522" s="7" t="str">
        <f t="shared" si="357"/>
        <v>Small</v>
      </c>
      <c r="X2522" s="9" t="str">
        <f>LEFT(A2522,2)</f>
        <v>10</v>
      </c>
      <c r="Y2522" s="9" t="str">
        <f>RIGHT(A2522,3)</f>
        <v>232</v>
      </c>
      <c r="Z2522" s="9" t="str">
        <f t="shared" si="358"/>
        <v/>
      </c>
      <c r="AA2522" s="9" t="str">
        <f t="shared" si="359"/>
        <v>ppe</v>
      </c>
    </row>
    <row r="2523" spans="1:27" x14ac:dyDescent="0.25">
      <c r="A2523">
        <v>10248</v>
      </c>
      <c r="B2523">
        <v>40</v>
      </c>
      <c r="C2523">
        <v>100</v>
      </c>
      <c r="D2523">
        <v>13</v>
      </c>
      <c r="E2523" s="1">
        <v>41907.981944444444</v>
      </c>
      <c r="F2523" s="1">
        <v>41909.983402777776</v>
      </c>
      <c r="G2523" t="s">
        <v>189</v>
      </c>
      <c r="H2523" t="s">
        <v>305</v>
      </c>
      <c r="I2523" t="s">
        <v>18</v>
      </c>
      <c r="J2523" t="s">
        <v>19</v>
      </c>
      <c r="K2523">
        <v>10022</v>
      </c>
      <c r="L2523" t="s">
        <v>20</v>
      </c>
      <c r="M2523" t="s">
        <v>21</v>
      </c>
      <c r="N2523" t="s">
        <v>22</v>
      </c>
      <c r="O2523" t="s">
        <v>23</v>
      </c>
      <c r="P2523" s="14" t="str">
        <f t="shared" si="351"/>
        <v>Kwai Yu</v>
      </c>
      <c r="Q2523" s="14" t="str">
        <f t="shared" si="352"/>
        <v>Kwai Yu</v>
      </c>
      <c r="R2523" t="s">
        <v>33</v>
      </c>
      <c r="S2523" s="7">
        <f t="shared" si="353"/>
        <v>6</v>
      </c>
      <c r="T2523" s="7" t="str">
        <f t="shared" si="354"/>
        <v>Medium</v>
      </c>
      <c r="U2523" s="7" t="str">
        <f t="shared" si="355"/>
        <v>MEDIUM</v>
      </c>
      <c r="V2523" s="7" t="str">
        <f t="shared" si="356"/>
        <v>medium</v>
      </c>
      <c r="W2523" s="7" t="str">
        <f t="shared" si="357"/>
        <v>Medium</v>
      </c>
      <c r="X2523" s="9" t="str">
        <f>LEFT(A2523,2)</f>
        <v>10</v>
      </c>
      <c r="Y2523" s="9" t="str">
        <f>RIGHT(A2523,3)</f>
        <v>248</v>
      </c>
      <c r="Z2523" s="9" t="str">
        <f t="shared" si="358"/>
        <v/>
      </c>
      <c r="AA2523" s="9" t="str">
        <f t="shared" si="359"/>
        <v>cel</v>
      </c>
    </row>
    <row r="2524" spans="1:27" x14ac:dyDescent="0.25">
      <c r="A2524">
        <v>10273</v>
      </c>
      <c r="B2524">
        <v>21</v>
      </c>
      <c r="C2524">
        <v>100</v>
      </c>
      <c r="D2524">
        <v>14</v>
      </c>
      <c r="E2524" s="1">
        <v>42543.026388888888</v>
      </c>
      <c r="F2524" s="1">
        <v>42544.097500000003</v>
      </c>
      <c r="G2524" t="s">
        <v>16</v>
      </c>
      <c r="H2524" t="s">
        <v>305</v>
      </c>
      <c r="I2524" t="s">
        <v>202</v>
      </c>
      <c r="K2524" t="s">
        <v>203</v>
      </c>
      <c r="L2524" t="s">
        <v>204</v>
      </c>
      <c r="M2524" t="s">
        <v>27</v>
      </c>
      <c r="N2524" t="s">
        <v>205</v>
      </c>
      <c r="O2524" t="s">
        <v>206</v>
      </c>
      <c r="P2524" s="14" t="str">
        <f t="shared" si="351"/>
        <v>Catherine Dewey</v>
      </c>
      <c r="Q2524" s="14" t="str">
        <f t="shared" si="352"/>
        <v>Catherine Dewey</v>
      </c>
      <c r="R2524" t="s">
        <v>24</v>
      </c>
      <c r="S2524" s="7">
        <f t="shared" si="353"/>
        <v>5</v>
      </c>
      <c r="T2524" s="7" t="str">
        <f t="shared" si="354"/>
        <v>Small</v>
      </c>
      <c r="U2524" s="7" t="str">
        <f t="shared" si="355"/>
        <v>SMALL</v>
      </c>
      <c r="V2524" s="7" t="str">
        <f t="shared" si="356"/>
        <v>small</v>
      </c>
      <c r="W2524" s="7" t="str">
        <f t="shared" si="357"/>
        <v>Small</v>
      </c>
      <c r="X2524" s="9" t="str">
        <f>LEFT(A2524,2)</f>
        <v>10</v>
      </c>
      <c r="Y2524" s="9" t="str">
        <f>RIGHT(A2524,3)</f>
        <v>273</v>
      </c>
      <c r="Z2524" s="9" t="str">
        <f t="shared" si="358"/>
        <v/>
      </c>
      <c r="AA2524" s="9" t="str">
        <f t="shared" si="359"/>
        <v>ppe</v>
      </c>
    </row>
    <row r="2525" spans="1:27" x14ac:dyDescent="0.25">
      <c r="A2525">
        <v>10282</v>
      </c>
      <c r="B2525">
        <v>43</v>
      </c>
      <c r="C2525">
        <v>86.61</v>
      </c>
      <c r="D2525">
        <v>2</v>
      </c>
      <c r="E2525" s="1">
        <v>41177.052777777775</v>
      </c>
      <c r="F2525" s="1">
        <v>41178.929328703707</v>
      </c>
      <c r="G2525" t="s">
        <v>16</v>
      </c>
      <c r="H2525" t="s">
        <v>305</v>
      </c>
      <c r="I2525" t="s">
        <v>156</v>
      </c>
      <c r="J2525" t="s">
        <v>35</v>
      </c>
      <c r="K2525">
        <v>97562</v>
      </c>
      <c r="L2525" t="s">
        <v>20</v>
      </c>
      <c r="M2525" t="s">
        <v>21</v>
      </c>
      <c r="N2525" t="s">
        <v>157</v>
      </c>
      <c r="O2525" t="s">
        <v>158</v>
      </c>
      <c r="P2525" s="14" t="str">
        <f t="shared" si="351"/>
        <v>Valarie Nelson</v>
      </c>
      <c r="Q2525" s="14" t="str">
        <f t="shared" si="352"/>
        <v>Valarie Nelson</v>
      </c>
      <c r="R2525" t="s">
        <v>33</v>
      </c>
      <c r="S2525" s="7">
        <f t="shared" si="353"/>
        <v>6</v>
      </c>
      <c r="T2525" s="7" t="str">
        <f t="shared" si="354"/>
        <v>Medium</v>
      </c>
      <c r="U2525" s="7" t="str">
        <f t="shared" si="355"/>
        <v>MEDIUM</v>
      </c>
      <c r="V2525" s="7" t="str">
        <f t="shared" si="356"/>
        <v>medium</v>
      </c>
      <c r="W2525" s="7" t="str">
        <f t="shared" si="357"/>
        <v>Medium</v>
      </c>
      <c r="X2525" s="9" t="str">
        <f>LEFT(A2525,2)</f>
        <v>10</v>
      </c>
      <c r="Y2525" s="9" t="str">
        <f>RIGHT(A2525,3)</f>
        <v>282</v>
      </c>
      <c r="Z2525" s="9" t="str">
        <f t="shared" si="358"/>
        <v/>
      </c>
      <c r="AA2525" s="9" t="str">
        <f t="shared" si="359"/>
        <v>ppe</v>
      </c>
    </row>
    <row r="2526" spans="1:27" x14ac:dyDescent="0.25">
      <c r="A2526">
        <v>10293</v>
      </c>
      <c r="B2526">
        <v>29</v>
      </c>
      <c r="C2526">
        <v>71.89</v>
      </c>
      <c r="D2526">
        <v>5</v>
      </c>
      <c r="E2526" s="1">
        <v>42848.01666666667</v>
      </c>
      <c r="F2526" s="1">
        <v>42850.644062500003</v>
      </c>
      <c r="G2526" t="s">
        <v>16</v>
      </c>
      <c r="H2526" t="s">
        <v>305</v>
      </c>
      <c r="I2526" t="s">
        <v>147</v>
      </c>
      <c r="K2526">
        <v>10100</v>
      </c>
      <c r="L2526" t="s">
        <v>148</v>
      </c>
      <c r="M2526" t="s">
        <v>27</v>
      </c>
      <c r="N2526" t="s">
        <v>149</v>
      </c>
      <c r="O2526" t="s">
        <v>150</v>
      </c>
      <c r="P2526" s="14" t="str">
        <f t="shared" si="351"/>
        <v>Paolo Accorti</v>
      </c>
      <c r="Q2526" s="14" t="str">
        <f t="shared" si="352"/>
        <v>Paolo Accorti</v>
      </c>
      <c r="R2526" t="s">
        <v>24</v>
      </c>
      <c r="S2526" s="7">
        <f t="shared" si="353"/>
        <v>5</v>
      </c>
      <c r="T2526" s="7" t="str">
        <f t="shared" si="354"/>
        <v>Small</v>
      </c>
      <c r="U2526" s="7" t="str">
        <f t="shared" si="355"/>
        <v>SMALL</v>
      </c>
      <c r="V2526" s="7" t="str">
        <f t="shared" si="356"/>
        <v>small</v>
      </c>
      <c r="W2526" s="7" t="str">
        <f t="shared" si="357"/>
        <v>Small</v>
      </c>
      <c r="X2526" s="9" t="str">
        <f>LEFT(A2526,2)</f>
        <v>10</v>
      </c>
      <c r="Y2526" s="9" t="str">
        <f>RIGHT(A2526,3)</f>
        <v>293</v>
      </c>
      <c r="Z2526" s="9" t="str">
        <f t="shared" si="358"/>
        <v/>
      </c>
      <c r="AA2526" s="9" t="str">
        <f t="shared" si="359"/>
        <v>ppe</v>
      </c>
    </row>
    <row r="2527" spans="1:27" x14ac:dyDescent="0.25">
      <c r="A2527">
        <v>10306</v>
      </c>
      <c r="B2527">
        <v>38</v>
      </c>
      <c r="C2527">
        <v>91.81</v>
      </c>
      <c r="D2527">
        <v>10</v>
      </c>
      <c r="E2527" s="1">
        <v>42263.030555555553</v>
      </c>
      <c r="F2527" s="1">
        <v>42263.083136574074</v>
      </c>
      <c r="G2527" t="s">
        <v>16</v>
      </c>
      <c r="H2527" t="s">
        <v>305</v>
      </c>
      <c r="I2527" t="s">
        <v>265</v>
      </c>
      <c r="K2527" t="s">
        <v>266</v>
      </c>
      <c r="L2527" t="s">
        <v>99</v>
      </c>
      <c r="M2527" t="s">
        <v>27</v>
      </c>
      <c r="N2527" t="s">
        <v>267</v>
      </c>
      <c r="O2527" t="s">
        <v>55</v>
      </c>
      <c r="P2527" s="14" t="str">
        <f t="shared" si="351"/>
        <v>Victoria Ashworth</v>
      </c>
      <c r="Q2527" s="14" t="str">
        <f t="shared" si="352"/>
        <v>Victoria Ashworth</v>
      </c>
      <c r="R2527" t="s">
        <v>33</v>
      </c>
      <c r="S2527" s="7">
        <f t="shared" si="353"/>
        <v>6</v>
      </c>
      <c r="T2527" s="7" t="str">
        <f t="shared" si="354"/>
        <v>Medium</v>
      </c>
      <c r="U2527" s="7" t="str">
        <f t="shared" si="355"/>
        <v>MEDIUM</v>
      </c>
      <c r="V2527" s="7" t="str">
        <f t="shared" si="356"/>
        <v>medium</v>
      </c>
      <c r="W2527" s="7" t="str">
        <f t="shared" si="357"/>
        <v>Medium</v>
      </c>
      <c r="X2527" s="9" t="str">
        <f>LEFT(A2527,2)</f>
        <v>10</v>
      </c>
      <c r="Y2527" s="9" t="str">
        <f>RIGHT(A2527,3)</f>
        <v>306</v>
      </c>
      <c r="Z2527" s="9" t="str">
        <f t="shared" si="358"/>
        <v/>
      </c>
      <c r="AA2527" s="9" t="str">
        <f t="shared" si="359"/>
        <v>ppe</v>
      </c>
    </row>
    <row r="2528" spans="1:27" x14ac:dyDescent="0.25">
      <c r="A2528">
        <v>10314</v>
      </c>
      <c r="B2528">
        <v>23</v>
      </c>
      <c r="C2528">
        <v>76.22</v>
      </c>
      <c r="D2528">
        <v>2</v>
      </c>
      <c r="E2528" s="1">
        <v>42366.98541666667</v>
      </c>
      <c r="F2528" s="1">
        <v>42367.579108796293</v>
      </c>
      <c r="G2528" t="s">
        <v>16</v>
      </c>
      <c r="H2528" t="s">
        <v>305</v>
      </c>
      <c r="I2528" t="s">
        <v>268</v>
      </c>
      <c r="K2528">
        <v>8200</v>
      </c>
      <c r="L2528" t="s">
        <v>181</v>
      </c>
      <c r="M2528" t="s">
        <v>27</v>
      </c>
      <c r="N2528" t="s">
        <v>269</v>
      </c>
      <c r="O2528" t="s">
        <v>270</v>
      </c>
      <c r="P2528" s="14" t="str">
        <f t="shared" si="351"/>
        <v>Palle Ibsen</v>
      </c>
      <c r="Q2528" s="14" t="str">
        <f t="shared" si="352"/>
        <v>Palle Ibsen</v>
      </c>
      <c r="R2528" t="s">
        <v>24</v>
      </c>
      <c r="S2528" s="7">
        <f t="shared" si="353"/>
        <v>5</v>
      </c>
      <c r="T2528" s="7" t="str">
        <f t="shared" si="354"/>
        <v>Small</v>
      </c>
      <c r="U2528" s="7" t="str">
        <f t="shared" si="355"/>
        <v>SMALL</v>
      </c>
      <c r="V2528" s="7" t="str">
        <f t="shared" si="356"/>
        <v>small</v>
      </c>
      <c r="W2528" s="7" t="str">
        <f t="shared" si="357"/>
        <v>Small</v>
      </c>
      <c r="X2528" s="9" t="str">
        <f>LEFT(A2528,2)</f>
        <v>10</v>
      </c>
      <c r="Y2528" s="9" t="str">
        <f>RIGHT(A2528,3)</f>
        <v>314</v>
      </c>
      <c r="Z2528" s="9" t="str">
        <f t="shared" si="358"/>
        <v/>
      </c>
      <c r="AA2528" s="9" t="str">
        <f t="shared" si="359"/>
        <v>ppe</v>
      </c>
    </row>
    <row r="2529" spans="1:27" x14ac:dyDescent="0.25">
      <c r="A2529">
        <v>10327</v>
      </c>
      <c r="B2529">
        <v>20</v>
      </c>
      <c r="C2529">
        <v>100</v>
      </c>
      <c r="D2529">
        <v>7</v>
      </c>
      <c r="E2529" s="1">
        <v>41995.017361111109</v>
      </c>
      <c r="F2529" s="1">
        <v>41997.00513888889</v>
      </c>
      <c r="G2529" t="s">
        <v>225</v>
      </c>
      <c r="H2529" t="s">
        <v>305</v>
      </c>
      <c r="I2529" t="s">
        <v>180</v>
      </c>
      <c r="K2529">
        <v>1734</v>
      </c>
      <c r="L2529" t="s">
        <v>181</v>
      </c>
      <c r="M2529" t="s">
        <v>27</v>
      </c>
      <c r="N2529" t="s">
        <v>182</v>
      </c>
      <c r="O2529" t="s">
        <v>183</v>
      </c>
      <c r="P2529" s="14" t="str">
        <f t="shared" si="351"/>
        <v>Jytte Petersen</v>
      </c>
      <c r="Q2529" s="14" t="str">
        <f t="shared" si="352"/>
        <v>Jytte Petersen</v>
      </c>
      <c r="R2529" t="s">
        <v>33</v>
      </c>
      <c r="S2529" s="7">
        <f t="shared" si="353"/>
        <v>6</v>
      </c>
      <c r="T2529" s="7" t="str">
        <f t="shared" si="354"/>
        <v>Medium</v>
      </c>
      <c r="U2529" s="7" t="str">
        <f t="shared" si="355"/>
        <v>MEDIUM</v>
      </c>
      <c r="V2529" s="7" t="str">
        <f t="shared" si="356"/>
        <v>medium</v>
      </c>
      <c r="W2529" s="7" t="str">
        <f t="shared" si="357"/>
        <v>Medium</v>
      </c>
      <c r="X2529" s="9" t="str">
        <f>LEFT(A2529,2)</f>
        <v>10</v>
      </c>
      <c r="Y2529" s="9" t="str">
        <f>RIGHT(A2529,3)</f>
        <v>327</v>
      </c>
      <c r="Z2529" s="9" t="str">
        <f t="shared" si="358"/>
        <v/>
      </c>
      <c r="AA2529" s="9" t="str">
        <f t="shared" si="359"/>
        <v>olv</v>
      </c>
    </row>
    <row r="2530" spans="1:27" x14ac:dyDescent="0.25">
      <c r="A2530">
        <v>10337</v>
      </c>
      <c r="B2530">
        <v>36</v>
      </c>
      <c r="C2530">
        <v>70.3</v>
      </c>
      <c r="D2530">
        <v>9</v>
      </c>
      <c r="E2530" s="1">
        <v>41502.043055555558</v>
      </c>
      <c r="F2530" s="1">
        <v>41504.18172453704</v>
      </c>
      <c r="G2530" t="s">
        <v>16</v>
      </c>
      <c r="H2530" t="s">
        <v>305</v>
      </c>
      <c r="I2530" t="s">
        <v>18</v>
      </c>
      <c r="J2530" t="s">
        <v>19</v>
      </c>
      <c r="K2530">
        <v>10022</v>
      </c>
      <c r="L2530" t="s">
        <v>20</v>
      </c>
      <c r="M2530" t="s">
        <v>21</v>
      </c>
      <c r="N2530" t="s">
        <v>73</v>
      </c>
      <c r="O2530" t="s">
        <v>119</v>
      </c>
      <c r="P2530" s="14" t="str">
        <f t="shared" si="351"/>
        <v>Maria Hernandez</v>
      </c>
      <c r="Q2530" s="14" t="str">
        <f t="shared" si="352"/>
        <v>Maria Hernandez</v>
      </c>
      <c r="R2530" t="s">
        <v>24</v>
      </c>
      <c r="S2530" s="7">
        <f t="shared" si="353"/>
        <v>5</v>
      </c>
      <c r="T2530" s="7" t="str">
        <f t="shared" si="354"/>
        <v>Small</v>
      </c>
      <c r="U2530" s="7" t="str">
        <f t="shared" si="355"/>
        <v>SMALL</v>
      </c>
      <c r="V2530" s="7" t="str">
        <f t="shared" si="356"/>
        <v>small</v>
      </c>
      <c r="W2530" s="7" t="str">
        <f t="shared" si="357"/>
        <v>Small</v>
      </c>
      <c r="X2530" s="9" t="str">
        <f>LEFT(A2530,2)</f>
        <v>10</v>
      </c>
      <c r="Y2530" s="9" t="str">
        <f>RIGHT(A2530,3)</f>
        <v>337</v>
      </c>
      <c r="Z2530" s="9" t="str">
        <f t="shared" si="358"/>
        <v/>
      </c>
      <c r="AA2530" s="9" t="str">
        <f t="shared" si="359"/>
        <v>ppe</v>
      </c>
    </row>
    <row r="2531" spans="1:27" x14ac:dyDescent="0.25">
      <c r="A2531">
        <v>10350</v>
      </c>
      <c r="B2531">
        <v>28</v>
      </c>
      <c r="C2531">
        <v>100</v>
      </c>
      <c r="D2531">
        <v>4</v>
      </c>
      <c r="E2531" s="1">
        <v>41333.995138888888</v>
      </c>
      <c r="F2531" s="1">
        <v>41334.25849537037</v>
      </c>
      <c r="G2531" t="s">
        <v>16</v>
      </c>
      <c r="H2531" t="s">
        <v>305</v>
      </c>
      <c r="I2531" t="s">
        <v>103</v>
      </c>
      <c r="K2531">
        <v>28034</v>
      </c>
      <c r="L2531" t="s">
        <v>104</v>
      </c>
      <c r="M2531" t="s">
        <v>27</v>
      </c>
      <c r="N2531" t="s">
        <v>105</v>
      </c>
      <c r="O2531" t="s">
        <v>106</v>
      </c>
      <c r="P2531" s="14" t="str">
        <f t="shared" si="351"/>
        <v>Diego Freyre</v>
      </c>
      <c r="Q2531" s="14" t="str">
        <f t="shared" si="352"/>
        <v>Diego Freyre</v>
      </c>
      <c r="R2531" t="s">
        <v>24</v>
      </c>
      <c r="S2531" s="7">
        <f t="shared" si="353"/>
        <v>5</v>
      </c>
      <c r="T2531" s="7" t="str">
        <f t="shared" si="354"/>
        <v>Small</v>
      </c>
      <c r="U2531" s="7" t="str">
        <f t="shared" si="355"/>
        <v>SMALL</v>
      </c>
      <c r="V2531" s="7" t="str">
        <f t="shared" si="356"/>
        <v>small</v>
      </c>
      <c r="W2531" s="7" t="str">
        <f t="shared" si="357"/>
        <v>Small</v>
      </c>
      <c r="X2531" s="9" t="str">
        <f>LEFT(A2531,2)</f>
        <v>10</v>
      </c>
      <c r="Y2531" s="9" t="str">
        <f>RIGHT(A2531,3)</f>
        <v>350</v>
      </c>
      <c r="Z2531" s="9" t="str">
        <f t="shared" si="358"/>
        <v/>
      </c>
      <c r="AA2531" s="9" t="str">
        <f t="shared" si="359"/>
        <v>ppe</v>
      </c>
    </row>
    <row r="2532" spans="1:27" x14ac:dyDescent="0.25">
      <c r="A2532">
        <v>10372</v>
      </c>
      <c r="B2532">
        <v>44</v>
      </c>
      <c r="C2532">
        <v>100</v>
      </c>
      <c r="D2532">
        <v>2</v>
      </c>
      <c r="E2532" s="1">
        <v>42168.056944444441</v>
      </c>
      <c r="F2532" s="1">
        <v>42170.95113425926</v>
      </c>
      <c r="G2532" t="s">
        <v>16</v>
      </c>
      <c r="H2532" t="s">
        <v>305</v>
      </c>
      <c r="I2532" t="s">
        <v>142</v>
      </c>
      <c r="J2532" t="s">
        <v>143</v>
      </c>
      <c r="K2532" t="s">
        <v>144</v>
      </c>
      <c r="L2532" t="s">
        <v>116</v>
      </c>
      <c r="M2532" t="s">
        <v>116</v>
      </c>
      <c r="N2532" t="s">
        <v>145</v>
      </c>
      <c r="O2532" t="s">
        <v>146</v>
      </c>
      <c r="P2532" s="14" t="str">
        <f t="shared" si="351"/>
        <v>Akiko Shimamura</v>
      </c>
      <c r="Q2532" s="14" t="str">
        <f t="shared" si="352"/>
        <v>Akiko Shimamura</v>
      </c>
      <c r="R2532" t="s">
        <v>33</v>
      </c>
      <c r="S2532" s="7">
        <f t="shared" si="353"/>
        <v>6</v>
      </c>
      <c r="T2532" s="7" t="str">
        <f t="shared" si="354"/>
        <v>Medium</v>
      </c>
      <c r="U2532" s="7" t="str">
        <f t="shared" si="355"/>
        <v>MEDIUM</v>
      </c>
      <c r="V2532" s="7" t="str">
        <f t="shared" si="356"/>
        <v>medium</v>
      </c>
      <c r="W2532" s="7" t="str">
        <f t="shared" si="357"/>
        <v>Medium</v>
      </c>
      <c r="X2532" s="9" t="str">
        <f>LEFT(A2532,2)</f>
        <v>10</v>
      </c>
      <c r="Y2532" s="9" t="str">
        <f>RIGHT(A2532,3)</f>
        <v>372</v>
      </c>
      <c r="Z2532" s="9" t="str">
        <f t="shared" si="358"/>
        <v/>
      </c>
      <c r="AA2532" s="9" t="str">
        <f t="shared" si="359"/>
        <v>ppe</v>
      </c>
    </row>
    <row r="2533" spans="1:27" x14ac:dyDescent="0.25">
      <c r="A2533">
        <v>10384</v>
      </c>
      <c r="B2533">
        <v>49</v>
      </c>
      <c r="C2533">
        <v>100</v>
      </c>
      <c r="D2533">
        <v>1</v>
      </c>
      <c r="E2533" s="1">
        <v>42020.968055555553</v>
      </c>
      <c r="F2533" s="1">
        <v>42021.629537037035</v>
      </c>
      <c r="G2533" t="s">
        <v>16</v>
      </c>
      <c r="H2533" t="s">
        <v>305</v>
      </c>
      <c r="I2533" t="s">
        <v>38</v>
      </c>
      <c r="J2533" t="s">
        <v>35</v>
      </c>
      <c r="L2533" t="s">
        <v>20</v>
      </c>
      <c r="M2533" t="s">
        <v>21</v>
      </c>
      <c r="N2533" t="s">
        <v>39</v>
      </c>
      <c r="O2533" t="s">
        <v>37</v>
      </c>
      <c r="P2533" s="14" t="str">
        <f t="shared" si="351"/>
        <v>Julie Brown</v>
      </c>
      <c r="Q2533" s="14" t="str">
        <f t="shared" si="352"/>
        <v>Julie Brown</v>
      </c>
      <c r="R2533" t="s">
        <v>33</v>
      </c>
      <c r="S2533" s="7">
        <f t="shared" si="353"/>
        <v>6</v>
      </c>
      <c r="T2533" s="7" t="str">
        <f t="shared" si="354"/>
        <v>Medium</v>
      </c>
      <c r="U2533" s="7" t="str">
        <f t="shared" si="355"/>
        <v>MEDIUM</v>
      </c>
      <c r="V2533" s="7" t="str">
        <f t="shared" si="356"/>
        <v>medium</v>
      </c>
      <c r="W2533" s="7" t="str">
        <f t="shared" si="357"/>
        <v>Medium</v>
      </c>
      <c r="X2533" s="9" t="str">
        <f>LEFT(A2533,2)</f>
        <v>10</v>
      </c>
      <c r="Y2533" s="9" t="str">
        <f>RIGHT(A2533,3)</f>
        <v>384</v>
      </c>
      <c r="Z2533" s="9" t="str">
        <f t="shared" si="358"/>
        <v/>
      </c>
      <c r="AA2533" s="9" t="str">
        <f t="shared" si="359"/>
        <v>ppe</v>
      </c>
    </row>
    <row r="2534" spans="1:27" x14ac:dyDescent="0.25">
      <c r="A2534">
        <v>10397</v>
      </c>
      <c r="B2534">
        <v>32</v>
      </c>
      <c r="C2534">
        <v>80.55</v>
      </c>
      <c r="D2534">
        <v>5</v>
      </c>
      <c r="E2534" s="1">
        <v>41984.946527777778</v>
      </c>
      <c r="F2534" s="1">
        <v>41987.934108796297</v>
      </c>
      <c r="G2534" t="s">
        <v>16</v>
      </c>
      <c r="H2534" t="s">
        <v>305</v>
      </c>
      <c r="I2534" t="s">
        <v>190</v>
      </c>
      <c r="K2534">
        <v>31000</v>
      </c>
      <c r="L2534" t="s">
        <v>26</v>
      </c>
      <c r="M2534" t="s">
        <v>27</v>
      </c>
      <c r="N2534" t="s">
        <v>191</v>
      </c>
      <c r="O2534" t="s">
        <v>192</v>
      </c>
      <c r="P2534" s="14" t="str">
        <f t="shared" si="351"/>
        <v>Annette Roulet</v>
      </c>
      <c r="Q2534" s="14" t="str">
        <f t="shared" si="352"/>
        <v>Annette Roulet</v>
      </c>
      <c r="R2534" t="s">
        <v>24</v>
      </c>
      <c r="S2534" s="7">
        <f t="shared" si="353"/>
        <v>5</v>
      </c>
      <c r="T2534" s="7" t="str">
        <f t="shared" si="354"/>
        <v>Small</v>
      </c>
      <c r="U2534" s="7" t="str">
        <f t="shared" si="355"/>
        <v>SMALL</v>
      </c>
      <c r="V2534" s="7" t="str">
        <f t="shared" si="356"/>
        <v>small</v>
      </c>
      <c r="W2534" s="7" t="str">
        <f t="shared" si="357"/>
        <v>Small</v>
      </c>
      <c r="X2534" s="9" t="str">
        <f>LEFT(A2534,2)</f>
        <v>10</v>
      </c>
      <c r="Y2534" s="9" t="str">
        <f>RIGHT(A2534,3)</f>
        <v>397</v>
      </c>
      <c r="Z2534" s="9" t="str">
        <f t="shared" si="358"/>
        <v/>
      </c>
      <c r="AA2534" s="9" t="str">
        <f t="shared" si="359"/>
        <v>ppe</v>
      </c>
    </row>
    <row r="2535" spans="1:27" x14ac:dyDescent="0.25">
      <c r="A2535">
        <v>10414</v>
      </c>
      <c r="B2535">
        <v>34</v>
      </c>
      <c r="C2535">
        <v>100</v>
      </c>
      <c r="D2535">
        <v>13</v>
      </c>
      <c r="E2535" s="1">
        <v>41995.995138888888</v>
      </c>
      <c r="F2535" s="1">
        <v>41998.384525462963</v>
      </c>
      <c r="G2535" t="s">
        <v>222</v>
      </c>
      <c r="H2535" t="s">
        <v>305</v>
      </c>
      <c r="I2535" t="s">
        <v>210</v>
      </c>
      <c r="J2535" t="s">
        <v>72</v>
      </c>
      <c r="K2535">
        <v>51003</v>
      </c>
      <c r="L2535" t="s">
        <v>20</v>
      </c>
      <c r="M2535" t="s">
        <v>21</v>
      </c>
      <c r="N2535" t="s">
        <v>211</v>
      </c>
      <c r="O2535" t="s">
        <v>42</v>
      </c>
      <c r="P2535" s="14" t="str">
        <f t="shared" si="351"/>
        <v>Juri Yoshido</v>
      </c>
      <c r="Q2535" s="14" t="str">
        <f t="shared" si="352"/>
        <v>Juri Yoshido</v>
      </c>
      <c r="R2535" t="s">
        <v>33</v>
      </c>
      <c r="S2535" s="7">
        <f t="shared" si="353"/>
        <v>6</v>
      </c>
      <c r="T2535" s="7" t="str">
        <f t="shared" si="354"/>
        <v>Medium</v>
      </c>
      <c r="U2535" s="7" t="str">
        <f t="shared" si="355"/>
        <v>MEDIUM</v>
      </c>
      <c r="V2535" s="7" t="str">
        <f t="shared" si="356"/>
        <v>medium</v>
      </c>
      <c r="W2535" s="7" t="str">
        <f t="shared" si="357"/>
        <v>Medium</v>
      </c>
      <c r="X2535" s="9" t="str">
        <f>LEFT(A2535,2)</f>
        <v>10</v>
      </c>
      <c r="Y2535" s="9" t="str">
        <f>RIGHT(A2535,3)</f>
        <v>414</v>
      </c>
      <c r="Z2535" s="9" t="str">
        <f t="shared" si="358"/>
        <v/>
      </c>
      <c r="AA2535" s="9" t="str">
        <f t="shared" si="359"/>
        <v>Hol</v>
      </c>
    </row>
    <row r="2536" spans="1:27" x14ac:dyDescent="0.25">
      <c r="A2536">
        <v>10106</v>
      </c>
      <c r="B2536">
        <v>30</v>
      </c>
      <c r="C2536">
        <v>100</v>
      </c>
      <c r="D2536">
        <v>16</v>
      </c>
      <c r="E2536" s="1">
        <v>42065.057638888888</v>
      </c>
      <c r="F2536" s="1">
        <v>42067.570509259262</v>
      </c>
      <c r="G2536" t="s">
        <v>16</v>
      </c>
      <c r="H2536" t="s">
        <v>305</v>
      </c>
      <c r="I2536" t="s">
        <v>290</v>
      </c>
      <c r="K2536">
        <v>24100</v>
      </c>
      <c r="L2536" t="s">
        <v>148</v>
      </c>
      <c r="M2536" t="s">
        <v>27</v>
      </c>
      <c r="N2536" t="s">
        <v>291</v>
      </c>
      <c r="O2536" t="s">
        <v>292</v>
      </c>
      <c r="P2536" s="14" t="str">
        <f t="shared" si="351"/>
        <v>Giovanni Rovelli</v>
      </c>
      <c r="Q2536" s="14" t="str">
        <f t="shared" si="352"/>
        <v>Giovanni Rovelli</v>
      </c>
      <c r="R2536" t="s">
        <v>33</v>
      </c>
      <c r="S2536" s="7">
        <f t="shared" si="353"/>
        <v>6</v>
      </c>
      <c r="T2536" s="7" t="str">
        <f t="shared" si="354"/>
        <v>Medium</v>
      </c>
      <c r="U2536" s="7" t="str">
        <f t="shared" si="355"/>
        <v>MEDIUM</v>
      </c>
      <c r="V2536" s="7" t="str">
        <f t="shared" si="356"/>
        <v>medium</v>
      </c>
      <c r="W2536" s="7" t="str">
        <f t="shared" si="357"/>
        <v>Medium</v>
      </c>
      <c r="X2536" s="9" t="str">
        <f>LEFT(A2536,2)</f>
        <v>10</v>
      </c>
      <c r="Y2536" s="9" t="str">
        <f>RIGHT(A2536,3)</f>
        <v>106</v>
      </c>
      <c r="Z2536" s="9" t="str">
        <f t="shared" si="358"/>
        <v/>
      </c>
      <c r="AA2536" s="9" t="str">
        <f t="shared" si="359"/>
        <v>ppe</v>
      </c>
    </row>
    <row r="2537" spans="1:27" x14ac:dyDescent="0.25">
      <c r="A2537">
        <v>10119</v>
      </c>
      <c r="B2537">
        <v>29</v>
      </c>
      <c r="C2537">
        <v>94.14</v>
      </c>
      <c r="D2537">
        <v>7</v>
      </c>
      <c r="E2537" s="1">
        <v>42763.972222222219</v>
      </c>
      <c r="F2537" s="1">
        <v>42766.023379629631</v>
      </c>
      <c r="G2537" t="s">
        <v>16</v>
      </c>
      <c r="H2537" t="s">
        <v>305</v>
      </c>
      <c r="I2537" t="s">
        <v>85</v>
      </c>
      <c r="K2537">
        <v>5020</v>
      </c>
      <c r="L2537" t="s">
        <v>86</v>
      </c>
      <c r="M2537" t="s">
        <v>27</v>
      </c>
      <c r="N2537" t="s">
        <v>87</v>
      </c>
      <c r="O2537" t="s">
        <v>88</v>
      </c>
      <c r="P2537" s="14" t="str">
        <f t="shared" si="351"/>
        <v>Georg Pipps</v>
      </c>
      <c r="Q2537" s="14" t="str">
        <f t="shared" si="352"/>
        <v>Georg Pipps</v>
      </c>
      <c r="R2537" t="s">
        <v>24</v>
      </c>
      <c r="S2537" s="7">
        <f t="shared" si="353"/>
        <v>5</v>
      </c>
      <c r="T2537" s="7" t="str">
        <f t="shared" si="354"/>
        <v>Small</v>
      </c>
      <c r="U2537" s="7" t="str">
        <f t="shared" si="355"/>
        <v>SMALL</v>
      </c>
      <c r="V2537" s="7" t="str">
        <f t="shared" si="356"/>
        <v>small</v>
      </c>
      <c r="W2537" s="7" t="str">
        <f t="shared" si="357"/>
        <v>Small</v>
      </c>
      <c r="X2537" s="9" t="str">
        <f>LEFT(A2537,2)</f>
        <v>10</v>
      </c>
      <c r="Y2537" s="9" t="str">
        <f>RIGHT(A2537,3)</f>
        <v>119</v>
      </c>
      <c r="Z2537" s="9" t="str">
        <f t="shared" si="358"/>
        <v/>
      </c>
      <c r="AA2537" s="9" t="str">
        <f t="shared" si="359"/>
        <v>ppe</v>
      </c>
    </row>
    <row r="2538" spans="1:27" x14ac:dyDescent="0.25">
      <c r="A2538">
        <v>10131</v>
      </c>
      <c r="B2538">
        <v>22</v>
      </c>
      <c r="C2538">
        <v>85.99</v>
      </c>
      <c r="D2538">
        <v>8</v>
      </c>
      <c r="E2538" s="1">
        <v>41662.022916666669</v>
      </c>
      <c r="F2538" s="1">
        <v>41663.670104166667</v>
      </c>
      <c r="G2538" t="s">
        <v>16</v>
      </c>
      <c r="H2538" t="s">
        <v>305</v>
      </c>
      <c r="I2538" t="s">
        <v>274</v>
      </c>
      <c r="J2538" t="s">
        <v>66</v>
      </c>
      <c r="K2538">
        <v>97561</v>
      </c>
      <c r="L2538" t="s">
        <v>20</v>
      </c>
      <c r="M2538" t="s">
        <v>21</v>
      </c>
      <c r="N2538" t="s">
        <v>297</v>
      </c>
      <c r="O2538" t="s">
        <v>298</v>
      </c>
      <c r="P2538" s="14" t="str">
        <f t="shared" si="351"/>
        <v>Dan Lewis</v>
      </c>
      <c r="Q2538" s="14" t="str">
        <f t="shared" si="352"/>
        <v>Dan Lewis</v>
      </c>
      <c r="R2538" t="s">
        <v>24</v>
      </c>
      <c r="S2538" s="7">
        <f t="shared" si="353"/>
        <v>5</v>
      </c>
      <c r="T2538" s="7" t="str">
        <f t="shared" si="354"/>
        <v>Small</v>
      </c>
      <c r="U2538" s="7" t="str">
        <f t="shared" si="355"/>
        <v>SMALL</v>
      </c>
      <c r="V2538" s="7" t="str">
        <f t="shared" si="356"/>
        <v>small</v>
      </c>
      <c r="W2538" s="7" t="str">
        <f t="shared" si="357"/>
        <v>Small</v>
      </c>
      <c r="X2538" s="9" t="str">
        <f>LEFT(A2538,2)</f>
        <v>10</v>
      </c>
      <c r="Y2538" s="9" t="str">
        <f>RIGHT(A2538,3)</f>
        <v>131</v>
      </c>
      <c r="Z2538" s="9" t="str">
        <f t="shared" si="358"/>
        <v/>
      </c>
      <c r="AA2538" s="9" t="str">
        <f t="shared" si="359"/>
        <v>ppe</v>
      </c>
    </row>
    <row r="2539" spans="1:27" x14ac:dyDescent="0.25">
      <c r="A2539">
        <v>10143</v>
      </c>
      <c r="B2539">
        <v>26</v>
      </c>
      <c r="C2539">
        <v>100</v>
      </c>
      <c r="D2539">
        <v>11</v>
      </c>
      <c r="E2539" s="1">
        <v>42476.974999999999</v>
      </c>
      <c r="F2539" s="1">
        <v>42478.499502314815</v>
      </c>
      <c r="G2539" t="s">
        <v>16</v>
      </c>
      <c r="H2539" t="s">
        <v>305</v>
      </c>
      <c r="I2539" t="s">
        <v>94</v>
      </c>
      <c r="J2539" t="s">
        <v>72</v>
      </c>
      <c r="K2539">
        <v>50553</v>
      </c>
      <c r="L2539" t="s">
        <v>20</v>
      </c>
      <c r="M2539" t="s">
        <v>21</v>
      </c>
      <c r="N2539" t="s">
        <v>187</v>
      </c>
      <c r="O2539" t="s">
        <v>188</v>
      </c>
      <c r="P2539" s="14" t="str">
        <f t="shared" si="351"/>
        <v>Wing C Tam</v>
      </c>
      <c r="Q2539" s="14" t="str">
        <f t="shared" si="352"/>
        <v>Wing C Tam</v>
      </c>
      <c r="R2539" t="s">
        <v>24</v>
      </c>
      <c r="S2539" s="7">
        <f t="shared" si="353"/>
        <v>5</v>
      </c>
      <c r="T2539" s="7" t="str">
        <f t="shared" si="354"/>
        <v>Small</v>
      </c>
      <c r="U2539" s="7" t="str">
        <f t="shared" si="355"/>
        <v>SMALL</v>
      </c>
      <c r="V2539" s="7" t="str">
        <f t="shared" si="356"/>
        <v>small</v>
      </c>
      <c r="W2539" s="7" t="str">
        <f t="shared" si="357"/>
        <v>Small</v>
      </c>
      <c r="X2539" s="9" t="str">
        <f>LEFT(A2539,2)</f>
        <v>10</v>
      </c>
      <c r="Y2539" s="9" t="str">
        <f>RIGHT(A2539,3)</f>
        <v>143</v>
      </c>
      <c r="Z2539" s="9" t="str">
        <f t="shared" si="358"/>
        <v/>
      </c>
      <c r="AA2539" s="9" t="str">
        <f t="shared" si="359"/>
        <v>ppe</v>
      </c>
    </row>
    <row r="2540" spans="1:27" x14ac:dyDescent="0.25">
      <c r="A2540">
        <v>10155</v>
      </c>
      <c r="B2540">
        <v>32</v>
      </c>
      <c r="C2540">
        <v>91.43</v>
      </c>
      <c r="D2540">
        <v>9</v>
      </c>
      <c r="E2540" s="1">
        <v>41804.989583333336</v>
      </c>
      <c r="F2540" s="1">
        <v>41807.072199074071</v>
      </c>
      <c r="G2540" t="s">
        <v>16</v>
      </c>
      <c r="H2540" t="s">
        <v>305</v>
      </c>
      <c r="I2540" t="s">
        <v>75</v>
      </c>
      <c r="K2540">
        <v>21240</v>
      </c>
      <c r="L2540" t="s">
        <v>76</v>
      </c>
      <c r="M2540" t="s">
        <v>27</v>
      </c>
      <c r="N2540" t="s">
        <v>77</v>
      </c>
      <c r="O2540" t="s">
        <v>78</v>
      </c>
      <c r="P2540" s="14" t="str">
        <f t="shared" si="351"/>
        <v>Matti Karttunen</v>
      </c>
      <c r="Q2540" s="14" t="str">
        <f t="shared" si="352"/>
        <v>Matti Karttunen</v>
      </c>
      <c r="R2540" t="s">
        <v>24</v>
      </c>
      <c r="S2540" s="7">
        <f t="shared" si="353"/>
        <v>5</v>
      </c>
      <c r="T2540" s="7" t="str">
        <f t="shared" si="354"/>
        <v>Small</v>
      </c>
      <c r="U2540" s="7" t="str">
        <f t="shared" si="355"/>
        <v>SMALL</v>
      </c>
      <c r="V2540" s="7" t="str">
        <f t="shared" si="356"/>
        <v>small</v>
      </c>
      <c r="W2540" s="7" t="str">
        <f t="shared" si="357"/>
        <v>Small</v>
      </c>
      <c r="X2540" s="9" t="str">
        <f>LEFT(A2540,2)</f>
        <v>10</v>
      </c>
      <c r="Y2540" s="9" t="str">
        <f>RIGHT(A2540,3)</f>
        <v>155</v>
      </c>
      <c r="Z2540" s="9" t="str">
        <f t="shared" si="358"/>
        <v/>
      </c>
      <c r="AA2540" s="9" t="str">
        <f t="shared" si="359"/>
        <v>ppe</v>
      </c>
    </row>
    <row r="2541" spans="1:27" x14ac:dyDescent="0.25">
      <c r="A2541">
        <v>10167</v>
      </c>
      <c r="B2541">
        <v>29</v>
      </c>
      <c r="C2541">
        <v>100</v>
      </c>
      <c r="D2541">
        <v>5</v>
      </c>
      <c r="E2541" s="1">
        <v>42055.081944444442</v>
      </c>
      <c r="F2541" s="1">
        <v>42057.126377314817</v>
      </c>
      <c r="G2541" t="s">
        <v>189</v>
      </c>
      <c r="H2541" t="s">
        <v>305</v>
      </c>
      <c r="I2541" t="s">
        <v>151</v>
      </c>
      <c r="K2541" t="s">
        <v>152</v>
      </c>
      <c r="L2541" t="s">
        <v>110</v>
      </c>
      <c r="M2541" t="s">
        <v>27</v>
      </c>
      <c r="N2541" t="s">
        <v>153</v>
      </c>
      <c r="O2541" t="s">
        <v>119</v>
      </c>
      <c r="P2541" s="14" t="str">
        <f t="shared" si="351"/>
        <v>Maria Larsson</v>
      </c>
      <c r="Q2541" s="14" t="str">
        <f t="shared" si="352"/>
        <v>Maria Larsson</v>
      </c>
      <c r="R2541" t="s">
        <v>24</v>
      </c>
      <c r="S2541" s="7">
        <f t="shared" si="353"/>
        <v>5</v>
      </c>
      <c r="T2541" s="7" t="str">
        <f t="shared" si="354"/>
        <v>Small</v>
      </c>
      <c r="U2541" s="7" t="str">
        <f t="shared" si="355"/>
        <v>SMALL</v>
      </c>
      <c r="V2541" s="7" t="str">
        <f t="shared" si="356"/>
        <v>small</v>
      </c>
      <c r="W2541" s="7" t="str">
        <f t="shared" si="357"/>
        <v>Small</v>
      </c>
      <c r="X2541" s="9" t="str">
        <f>LEFT(A2541,2)</f>
        <v>10</v>
      </c>
      <c r="Y2541" s="9" t="str">
        <f>RIGHT(A2541,3)</f>
        <v>167</v>
      </c>
      <c r="Z2541" s="9" t="str">
        <f t="shared" si="358"/>
        <v/>
      </c>
      <c r="AA2541" s="9" t="str">
        <f t="shared" si="359"/>
        <v>cel</v>
      </c>
    </row>
    <row r="2542" spans="1:27" x14ac:dyDescent="0.25">
      <c r="A2542">
        <v>10178</v>
      </c>
      <c r="B2542">
        <v>34</v>
      </c>
      <c r="C2542">
        <v>96.86</v>
      </c>
      <c r="D2542">
        <v>8</v>
      </c>
      <c r="E2542" s="1">
        <v>42210.020138888889</v>
      </c>
      <c r="F2542" s="1">
        <v>42211.793865740743</v>
      </c>
      <c r="G2542" t="s">
        <v>16</v>
      </c>
      <c r="H2542" t="s">
        <v>305</v>
      </c>
      <c r="I2542" t="s">
        <v>190</v>
      </c>
      <c r="K2542">
        <v>31000</v>
      </c>
      <c r="L2542" t="s">
        <v>26</v>
      </c>
      <c r="M2542" t="s">
        <v>27</v>
      </c>
      <c r="N2542" t="s">
        <v>191</v>
      </c>
      <c r="O2542" t="s">
        <v>192</v>
      </c>
      <c r="P2542" s="14" t="str">
        <f t="shared" si="351"/>
        <v>Annette Roulet</v>
      </c>
      <c r="Q2542" s="14" t="str">
        <f t="shared" si="352"/>
        <v>Annette Roulet</v>
      </c>
      <c r="R2542" t="s">
        <v>33</v>
      </c>
      <c r="S2542" s="7">
        <f t="shared" si="353"/>
        <v>6</v>
      </c>
      <c r="T2542" s="7" t="str">
        <f t="shared" si="354"/>
        <v>Medium</v>
      </c>
      <c r="U2542" s="7" t="str">
        <f t="shared" si="355"/>
        <v>MEDIUM</v>
      </c>
      <c r="V2542" s="7" t="str">
        <f t="shared" si="356"/>
        <v>medium</v>
      </c>
      <c r="W2542" s="7" t="str">
        <f t="shared" si="357"/>
        <v>Medium</v>
      </c>
      <c r="X2542" s="9" t="str">
        <f>LEFT(A2542,2)</f>
        <v>10</v>
      </c>
      <c r="Y2542" s="9" t="str">
        <f>RIGHT(A2542,3)</f>
        <v>178</v>
      </c>
      <c r="Z2542" s="9" t="str">
        <f t="shared" si="358"/>
        <v/>
      </c>
      <c r="AA2542" s="9" t="str">
        <f t="shared" si="359"/>
        <v>ppe</v>
      </c>
    </row>
    <row r="2543" spans="1:27" x14ac:dyDescent="0.25">
      <c r="A2543">
        <v>10186</v>
      </c>
      <c r="B2543">
        <v>24</v>
      </c>
      <c r="C2543">
        <v>99.57</v>
      </c>
      <c r="D2543">
        <v>5</v>
      </c>
      <c r="E2543" s="1">
        <v>42251.017361111109</v>
      </c>
      <c r="F2543" s="1">
        <v>42251.881226851852</v>
      </c>
      <c r="G2543" t="s">
        <v>16</v>
      </c>
      <c r="H2543" t="s">
        <v>305</v>
      </c>
      <c r="I2543" t="s">
        <v>184</v>
      </c>
      <c r="K2543" t="s">
        <v>193</v>
      </c>
      <c r="L2543" t="s">
        <v>99</v>
      </c>
      <c r="M2543" t="s">
        <v>27</v>
      </c>
      <c r="N2543" t="s">
        <v>194</v>
      </c>
      <c r="O2543" t="s">
        <v>195</v>
      </c>
      <c r="P2543" s="14" t="str">
        <f t="shared" si="351"/>
        <v>Thomas Hardy</v>
      </c>
      <c r="Q2543" s="14" t="str">
        <f t="shared" si="352"/>
        <v>Thomas Hardy</v>
      </c>
      <c r="R2543" t="s">
        <v>24</v>
      </c>
      <c r="S2543" s="7">
        <f t="shared" si="353"/>
        <v>5</v>
      </c>
      <c r="T2543" s="7" t="str">
        <f t="shared" si="354"/>
        <v>Small</v>
      </c>
      <c r="U2543" s="7" t="str">
        <f t="shared" si="355"/>
        <v>SMALL</v>
      </c>
      <c r="V2543" s="7" t="str">
        <f t="shared" si="356"/>
        <v>small</v>
      </c>
      <c r="W2543" s="7" t="str">
        <f t="shared" si="357"/>
        <v>Small</v>
      </c>
      <c r="X2543" s="9" t="str">
        <f>LEFT(A2543,2)</f>
        <v>10</v>
      </c>
      <c r="Y2543" s="9" t="str">
        <f>RIGHT(A2543,3)</f>
        <v>186</v>
      </c>
      <c r="Z2543" s="9" t="str">
        <f t="shared" si="358"/>
        <v/>
      </c>
      <c r="AA2543" s="9" t="str">
        <f t="shared" si="359"/>
        <v>ppe</v>
      </c>
    </row>
    <row r="2544" spans="1:27" x14ac:dyDescent="0.25">
      <c r="A2544">
        <v>10197</v>
      </c>
      <c r="B2544">
        <v>24</v>
      </c>
      <c r="C2544">
        <v>90.52</v>
      </c>
      <c r="D2544">
        <v>2</v>
      </c>
      <c r="E2544" s="1">
        <v>41768.033333333333</v>
      </c>
      <c r="F2544" s="1">
        <v>41769.391377314816</v>
      </c>
      <c r="G2544" t="s">
        <v>16</v>
      </c>
      <c r="H2544" t="s">
        <v>305</v>
      </c>
      <c r="I2544" t="s">
        <v>196</v>
      </c>
      <c r="K2544">
        <v>8022</v>
      </c>
      <c r="L2544" t="s">
        <v>104</v>
      </c>
      <c r="M2544" t="s">
        <v>27</v>
      </c>
      <c r="N2544" t="s">
        <v>197</v>
      </c>
      <c r="O2544" t="s">
        <v>198</v>
      </c>
      <c r="P2544" s="14" t="str">
        <f t="shared" si="351"/>
        <v>Eduardo Saavedra</v>
      </c>
      <c r="Q2544" s="14" t="str">
        <f t="shared" si="352"/>
        <v>Eduardo Saavedra</v>
      </c>
      <c r="R2544" t="s">
        <v>24</v>
      </c>
      <c r="S2544" s="7">
        <f t="shared" si="353"/>
        <v>5</v>
      </c>
      <c r="T2544" s="7" t="str">
        <f t="shared" si="354"/>
        <v>Small</v>
      </c>
      <c r="U2544" s="7" t="str">
        <f t="shared" si="355"/>
        <v>SMALL</v>
      </c>
      <c r="V2544" s="7" t="str">
        <f t="shared" si="356"/>
        <v>small</v>
      </c>
      <c r="W2544" s="7" t="str">
        <f t="shared" si="357"/>
        <v>Small</v>
      </c>
      <c r="X2544" s="9" t="str">
        <f>LEFT(A2544,2)</f>
        <v>10</v>
      </c>
      <c r="Y2544" s="9" t="str">
        <f>RIGHT(A2544,3)</f>
        <v>197</v>
      </c>
      <c r="Z2544" s="9" t="str">
        <f t="shared" si="358"/>
        <v/>
      </c>
      <c r="AA2544" s="9" t="str">
        <f t="shared" si="359"/>
        <v>ppe</v>
      </c>
    </row>
    <row r="2545" spans="1:27" x14ac:dyDescent="0.25">
      <c r="A2545">
        <v>10209</v>
      </c>
      <c r="B2545">
        <v>33</v>
      </c>
      <c r="C2545">
        <v>88.71</v>
      </c>
      <c r="D2545">
        <v>4</v>
      </c>
      <c r="E2545" s="1">
        <v>41427.077777777777</v>
      </c>
      <c r="F2545" s="1">
        <v>41427.118946759256</v>
      </c>
      <c r="G2545" t="s">
        <v>16</v>
      </c>
      <c r="H2545" t="s">
        <v>305</v>
      </c>
      <c r="I2545" t="s">
        <v>199</v>
      </c>
      <c r="J2545" t="s">
        <v>35</v>
      </c>
      <c r="L2545" t="s">
        <v>20</v>
      </c>
      <c r="M2545" t="s">
        <v>21</v>
      </c>
      <c r="N2545" t="s">
        <v>200</v>
      </c>
      <c r="O2545" t="s">
        <v>61</v>
      </c>
      <c r="P2545" s="14" t="str">
        <f t="shared" si="351"/>
        <v>Michael Chandler</v>
      </c>
      <c r="Q2545" s="14" t="str">
        <f t="shared" si="352"/>
        <v>Michael Chandler</v>
      </c>
      <c r="R2545" t="s">
        <v>24</v>
      </c>
      <c r="S2545" s="7">
        <f t="shared" si="353"/>
        <v>5</v>
      </c>
      <c r="T2545" s="7" t="str">
        <f t="shared" si="354"/>
        <v>Small</v>
      </c>
      <c r="U2545" s="7" t="str">
        <f t="shared" si="355"/>
        <v>SMALL</v>
      </c>
      <c r="V2545" s="7" t="str">
        <f t="shared" si="356"/>
        <v>small</v>
      </c>
      <c r="W2545" s="7" t="str">
        <f t="shared" si="357"/>
        <v>Small</v>
      </c>
      <c r="X2545" s="9" t="str">
        <f>LEFT(A2545,2)</f>
        <v>10</v>
      </c>
      <c r="Y2545" s="9" t="str">
        <f>RIGHT(A2545,3)</f>
        <v>209</v>
      </c>
      <c r="Z2545" s="9" t="str">
        <f t="shared" si="358"/>
        <v/>
      </c>
      <c r="AA2545" s="9" t="str">
        <f t="shared" si="359"/>
        <v>ppe</v>
      </c>
    </row>
    <row r="2546" spans="1:27" x14ac:dyDescent="0.25">
      <c r="A2546">
        <v>10222</v>
      </c>
      <c r="B2546">
        <v>26</v>
      </c>
      <c r="C2546">
        <v>100</v>
      </c>
      <c r="D2546">
        <v>8</v>
      </c>
      <c r="E2546" s="1">
        <v>42263.011805555558</v>
      </c>
      <c r="F2546" s="1">
        <v>42264.372824074075</v>
      </c>
      <c r="G2546" t="s">
        <v>16</v>
      </c>
      <c r="H2546" t="s">
        <v>305</v>
      </c>
      <c r="I2546" t="s">
        <v>201</v>
      </c>
      <c r="J2546" t="s">
        <v>35</v>
      </c>
      <c r="K2546">
        <v>91217</v>
      </c>
      <c r="L2546" t="s">
        <v>20</v>
      </c>
      <c r="M2546" t="s">
        <v>21</v>
      </c>
      <c r="N2546" t="s">
        <v>137</v>
      </c>
      <c r="O2546" t="s">
        <v>158</v>
      </c>
      <c r="P2546" s="14" t="str">
        <f t="shared" si="351"/>
        <v>Valarie Thompson</v>
      </c>
      <c r="Q2546" s="14" t="str">
        <f t="shared" si="352"/>
        <v>Valarie Thompson</v>
      </c>
      <c r="R2546" t="s">
        <v>24</v>
      </c>
      <c r="S2546" s="7">
        <f t="shared" si="353"/>
        <v>5</v>
      </c>
      <c r="T2546" s="7" t="str">
        <f t="shared" si="354"/>
        <v>Small</v>
      </c>
      <c r="U2546" s="7" t="str">
        <f t="shared" si="355"/>
        <v>SMALL</v>
      </c>
      <c r="V2546" s="7" t="str">
        <f t="shared" si="356"/>
        <v>small</v>
      </c>
      <c r="W2546" s="7" t="str">
        <f t="shared" si="357"/>
        <v>Small</v>
      </c>
      <c r="X2546" s="9" t="str">
        <f>LEFT(A2546,2)</f>
        <v>10</v>
      </c>
      <c r="Y2546" s="9" t="str">
        <f>RIGHT(A2546,3)</f>
        <v>222</v>
      </c>
      <c r="Z2546" s="9" t="str">
        <f t="shared" si="358"/>
        <v/>
      </c>
      <c r="AA2546" s="9" t="str">
        <f t="shared" si="359"/>
        <v>ppe</v>
      </c>
    </row>
    <row r="2547" spans="1:27" x14ac:dyDescent="0.25">
      <c r="A2547">
        <v>10249</v>
      </c>
      <c r="B2547">
        <v>40</v>
      </c>
      <c r="C2547">
        <v>95.95</v>
      </c>
      <c r="D2547">
        <v>4</v>
      </c>
      <c r="E2547" s="1">
        <v>41430.074305555558</v>
      </c>
      <c r="F2547" s="1">
        <v>41431.220231481479</v>
      </c>
      <c r="G2547" t="s">
        <v>16</v>
      </c>
      <c r="H2547" t="s">
        <v>305</v>
      </c>
      <c r="I2547" t="s">
        <v>71</v>
      </c>
      <c r="J2547" t="s">
        <v>72</v>
      </c>
      <c r="K2547">
        <v>51247</v>
      </c>
      <c r="L2547" t="s">
        <v>20</v>
      </c>
      <c r="M2547" t="s">
        <v>21</v>
      </c>
      <c r="N2547" t="s">
        <v>139</v>
      </c>
      <c r="O2547" t="s">
        <v>84</v>
      </c>
      <c r="P2547" s="14" t="str">
        <f t="shared" si="351"/>
        <v>Kyung Tseng</v>
      </c>
      <c r="Q2547" s="14" t="str">
        <f t="shared" si="352"/>
        <v>Kyung Tseng</v>
      </c>
      <c r="R2547" t="s">
        <v>33</v>
      </c>
      <c r="S2547" s="7">
        <f t="shared" si="353"/>
        <v>6</v>
      </c>
      <c r="T2547" s="7" t="str">
        <f t="shared" si="354"/>
        <v>Medium</v>
      </c>
      <c r="U2547" s="7" t="str">
        <f t="shared" si="355"/>
        <v>MEDIUM</v>
      </c>
      <c r="V2547" s="7" t="str">
        <f t="shared" si="356"/>
        <v>medium</v>
      </c>
      <c r="W2547" s="7" t="str">
        <f t="shared" si="357"/>
        <v>Medium</v>
      </c>
      <c r="X2547" s="9" t="str">
        <f>LEFT(A2547,2)</f>
        <v>10</v>
      </c>
      <c r="Y2547" s="9" t="str">
        <f>RIGHT(A2547,3)</f>
        <v>249</v>
      </c>
      <c r="Z2547" s="9" t="str">
        <f t="shared" si="358"/>
        <v/>
      </c>
      <c r="AA2547" s="9" t="str">
        <f t="shared" si="359"/>
        <v>ppe</v>
      </c>
    </row>
    <row r="2548" spans="1:27" x14ac:dyDescent="0.25">
      <c r="A2548">
        <v>10262</v>
      </c>
      <c r="B2548">
        <v>44</v>
      </c>
      <c r="C2548">
        <v>94.14</v>
      </c>
      <c r="D2548">
        <v>13</v>
      </c>
      <c r="E2548" s="1">
        <v>42055.018055555556</v>
      </c>
      <c r="F2548" s="1">
        <v>42056.888344907406</v>
      </c>
      <c r="G2548" t="s">
        <v>189</v>
      </c>
      <c r="H2548" t="s">
        <v>305</v>
      </c>
      <c r="I2548" t="s">
        <v>103</v>
      </c>
      <c r="K2548">
        <v>28034</v>
      </c>
      <c r="L2548" t="s">
        <v>104</v>
      </c>
      <c r="M2548" t="s">
        <v>27</v>
      </c>
      <c r="N2548" t="s">
        <v>105</v>
      </c>
      <c r="O2548" t="s">
        <v>106</v>
      </c>
      <c r="P2548" s="14" t="str">
        <f t="shared" si="351"/>
        <v>Diego Freyre</v>
      </c>
      <c r="Q2548" s="14" t="str">
        <f t="shared" si="352"/>
        <v>Diego Freyre</v>
      </c>
      <c r="R2548" t="s">
        <v>33</v>
      </c>
      <c r="S2548" s="7">
        <f t="shared" si="353"/>
        <v>6</v>
      </c>
      <c r="T2548" s="7" t="str">
        <f t="shared" si="354"/>
        <v>Medium</v>
      </c>
      <c r="U2548" s="7" t="str">
        <f t="shared" si="355"/>
        <v>MEDIUM</v>
      </c>
      <c r="V2548" s="7" t="str">
        <f t="shared" si="356"/>
        <v>medium</v>
      </c>
      <c r="W2548" s="7" t="str">
        <f t="shared" si="357"/>
        <v>Medium</v>
      </c>
      <c r="X2548" s="9" t="str">
        <f>LEFT(A2548,2)</f>
        <v>10</v>
      </c>
      <c r="Y2548" s="9" t="str">
        <f>RIGHT(A2548,3)</f>
        <v>262</v>
      </c>
      <c r="Z2548" s="9" t="str">
        <f t="shared" si="358"/>
        <v/>
      </c>
      <c r="AA2548" s="9" t="str">
        <f t="shared" si="359"/>
        <v>cel</v>
      </c>
    </row>
    <row r="2549" spans="1:27" x14ac:dyDescent="0.25">
      <c r="A2549">
        <v>10274</v>
      </c>
      <c r="B2549">
        <v>24</v>
      </c>
      <c r="C2549">
        <v>90.52</v>
      </c>
      <c r="D2549">
        <v>5</v>
      </c>
      <c r="E2549" s="1">
        <v>41359.040277777778</v>
      </c>
      <c r="F2549" s="1">
        <v>41359.815821759257</v>
      </c>
      <c r="G2549" t="s">
        <v>16</v>
      </c>
      <c r="H2549" t="s">
        <v>305</v>
      </c>
      <c r="I2549" t="s">
        <v>161</v>
      </c>
      <c r="J2549" t="s">
        <v>72</v>
      </c>
      <c r="K2549">
        <v>58339</v>
      </c>
      <c r="L2549" t="s">
        <v>20</v>
      </c>
      <c r="M2549" t="s">
        <v>21</v>
      </c>
      <c r="N2549" t="s">
        <v>157</v>
      </c>
      <c r="O2549" t="s">
        <v>162</v>
      </c>
      <c r="P2549" s="14" t="str">
        <f t="shared" si="351"/>
        <v>Allen Nelson</v>
      </c>
      <c r="Q2549" s="14" t="str">
        <f t="shared" si="352"/>
        <v>Allen Nelson</v>
      </c>
      <c r="R2549" t="s">
        <v>24</v>
      </c>
      <c r="S2549" s="7">
        <f t="shared" si="353"/>
        <v>5</v>
      </c>
      <c r="T2549" s="7" t="str">
        <f t="shared" si="354"/>
        <v>Small</v>
      </c>
      <c r="U2549" s="7" t="str">
        <f t="shared" si="355"/>
        <v>SMALL</v>
      </c>
      <c r="V2549" s="7" t="str">
        <f t="shared" si="356"/>
        <v>small</v>
      </c>
      <c r="W2549" s="7" t="str">
        <f t="shared" si="357"/>
        <v>Small</v>
      </c>
      <c r="X2549" s="9" t="str">
        <f>LEFT(A2549,2)</f>
        <v>10</v>
      </c>
      <c r="Y2549" s="9" t="str">
        <f>RIGHT(A2549,3)</f>
        <v>274</v>
      </c>
      <c r="Z2549" s="9" t="str">
        <f t="shared" si="358"/>
        <v/>
      </c>
      <c r="AA2549" s="9" t="str">
        <f t="shared" si="359"/>
        <v>ppe</v>
      </c>
    </row>
    <row r="2550" spans="1:27" x14ac:dyDescent="0.25">
      <c r="A2550">
        <v>10283</v>
      </c>
      <c r="B2550">
        <v>20</v>
      </c>
      <c r="C2550">
        <v>94.14</v>
      </c>
      <c r="D2550">
        <v>2</v>
      </c>
      <c r="E2550" s="1">
        <v>41852.044444444444</v>
      </c>
      <c r="F2550" s="1">
        <v>41854.885497685187</v>
      </c>
      <c r="G2550" t="s">
        <v>16</v>
      </c>
      <c r="H2550" t="s">
        <v>305</v>
      </c>
      <c r="I2550" t="s">
        <v>207</v>
      </c>
      <c r="J2550" t="s">
        <v>131</v>
      </c>
      <c r="K2550" t="s">
        <v>208</v>
      </c>
      <c r="L2550" t="s">
        <v>133</v>
      </c>
      <c r="M2550" t="s">
        <v>21</v>
      </c>
      <c r="N2550" t="s">
        <v>209</v>
      </c>
      <c r="O2550" t="s">
        <v>101</v>
      </c>
      <c r="P2550" s="14" t="str">
        <f t="shared" si="351"/>
        <v>Elizabeth Lincoln</v>
      </c>
      <c r="Q2550" s="14" t="str">
        <f t="shared" si="352"/>
        <v>Elizabeth Lincoln</v>
      </c>
      <c r="R2550" t="s">
        <v>24</v>
      </c>
      <c r="S2550" s="7">
        <f t="shared" si="353"/>
        <v>5</v>
      </c>
      <c r="T2550" s="7" t="str">
        <f t="shared" si="354"/>
        <v>Small</v>
      </c>
      <c r="U2550" s="7" t="str">
        <f t="shared" si="355"/>
        <v>SMALL</v>
      </c>
      <c r="V2550" s="7" t="str">
        <f t="shared" si="356"/>
        <v>small</v>
      </c>
      <c r="W2550" s="7" t="str">
        <f t="shared" si="357"/>
        <v>Small</v>
      </c>
      <c r="X2550" s="9" t="str">
        <f>LEFT(A2550,2)</f>
        <v>10</v>
      </c>
      <c r="Y2550" s="9" t="str">
        <f>RIGHT(A2550,3)</f>
        <v>283</v>
      </c>
      <c r="Z2550" s="9" t="str">
        <f t="shared" si="358"/>
        <v/>
      </c>
      <c r="AA2550" s="9" t="str">
        <f t="shared" si="359"/>
        <v>ppe</v>
      </c>
    </row>
    <row r="2551" spans="1:27" x14ac:dyDescent="0.25">
      <c r="A2551">
        <v>10296</v>
      </c>
      <c r="B2551">
        <v>34</v>
      </c>
      <c r="C2551">
        <v>100</v>
      </c>
      <c r="D2551">
        <v>11</v>
      </c>
      <c r="E2551" s="1">
        <v>42275.980555555558</v>
      </c>
      <c r="F2551" s="1">
        <v>42277.140706018516</v>
      </c>
      <c r="G2551" t="s">
        <v>16</v>
      </c>
      <c r="H2551" t="s">
        <v>305</v>
      </c>
      <c r="I2551" t="s">
        <v>299</v>
      </c>
      <c r="K2551">
        <v>80686</v>
      </c>
      <c r="L2551" t="s">
        <v>241</v>
      </c>
      <c r="M2551" t="s">
        <v>27</v>
      </c>
      <c r="N2551" t="s">
        <v>300</v>
      </c>
      <c r="O2551" t="s">
        <v>61</v>
      </c>
      <c r="P2551" s="14" t="str">
        <f t="shared" si="351"/>
        <v>Michael Donnermeyer</v>
      </c>
      <c r="Q2551" s="14" t="str">
        <f t="shared" si="352"/>
        <v>Michael Donnermeyer</v>
      </c>
      <c r="R2551" t="s">
        <v>33</v>
      </c>
      <c r="S2551" s="7">
        <f t="shared" si="353"/>
        <v>6</v>
      </c>
      <c r="T2551" s="7" t="str">
        <f t="shared" si="354"/>
        <v>Medium</v>
      </c>
      <c r="U2551" s="7" t="str">
        <f t="shared" si="355"/>
        <v>MEDIUM</v>
      </c>
      <c r="V2551" s="7" t="str">
        <f t="shared" si="356"/>
        <v>medium</v>
      </c>
      <c r="W2551" s="7" t="str">
        <f t="shared" si="357"/>
        <v>Medium</v>
      </c>
      <c r="X2551" s="9" t="str">
        <f>LEFT(A2551,2)</f>
        <v>10</v>
      </c>
      <c r="Y2551" s="9" t="str">
        <f>RIGHT(A2551,3)</f>
        <v>296</v>
      </c>
      <c r="Z2551" s="9" t="str">
        <f t="shared" si="358"/>
        <v/>
      </c>
      <c r="AA2551" s="9" t="str">
        <f t="shared" si="359"/>
        <v>ppe</v>
      </c>
    </row>
    <row r="2552" spans="1:27" x14ac:dyDescent="0.25">
      <c r="A2552">
        <v>10307</v>
      </c>
      <c r="B2552">
        <v>34</v>
      </c>
      <c r="C2552">
        <v>97.76</v>
      </c>
      <c r="D2552">
        <v>5</v>
      </c>
      <c r="E2552" s="1">
        <v>42637.960416666669</v>
      </c>
      <c r="F2552" s="1">
        <v>42640.733472222222</v>
      </c>
      <c r="G2552" t="s">
        <v>16</v>
      </c>
      <c r="H2552" t="s">
        <v>305</v>
      </c>
      <c r="I2552" t="s">
        <v>124</v>
      </c>
      <c r="J2552" t="s">
        <v>83</v>
      </c>
      <c r="K2552">
        <v>71270</v>
      </c>
      <c r="L2552" t="s">
        <v>20</v>
      </c>
      <c r="M2552" t="s">
        <v>21</v>
      </c>
      <c r="N2552" t="s">
        <v>125</v>
      </c>
      <c r="O2552" t="s">
        <v>126</v>
      </c>
      <c r="P2552" s="14" t="str">
        <f t="shared" si="351"/>
        <v>Francisca Cervantes</v>
      </c>
      <c r="Q2552" s="14" t="str">
        <f t="shared" si="352"/>
        <v>Francisca Cervantes</v>
      </c>
      <c r="R2552" t="s">
        <v>33</v>
      </c>
      <c r="S2552" s="7">
        <f t="shared" si="353"/>
        <v>6</v>
      </c>
      <c r="T2552" s="7" t="str">
        <f t="shared" si="354"/>
        <v>Medium</v>
      </c>
      <c r="U2552" s="7" t="str">
        <f t="shared" si="355"/>
        <v>MEDIUM</v>
      </c>
      <c r="V2552" s="7" t="str">
        <f t="shared" si="356"/>
        <v>medium</v>
      </c>
      <c r="W2552" s="7" t="str">
        <f t="shared" si="357"/>
        <v>Medium</v>
      </c>
      <c r="X2552" s="9" t="str">
        <f>LEFT(A2552,2)</f>
        <v>10</v>
      </c>
      <c r="Y2552" s="9" t="str">
        <f>RIGHT(A2552,3)</f>
        <v>307</v>
      </c>
      <c r="Z2552" s="9" t="str">
        <f t="shared" si="358"/>
        <v/>
      </c>
      <c r="AA2552" s="9" t="str">
        <f t="shared" si="359"/>
        <v>ppe</v>
      </c>
    </row>
    <row r="2553" spans="1:27" x14ac:dyDescent="0.25">
      <c r="A2553">
        <v>10316</v>
      </c>
      <c r="B2553">
        <v>45</v>
      </c>
      <c r="C2553">
        <v>93.24</v>
      </c>
      <c r="D2553">
        <v>13</v>
      </c>
      <c r="E2553" s="1">
        <v>42026.970138888886</v>
      </c>
      <c r="F2553" s="1">
        <v>42027.55201388889</v>
      </c>
      <c r="G2553" t="s">
        <v>16</v>
      </c>
      <c r="H2553" t="s">
        <v>305</v>
      </c>
      <c r="I2553" t="s">
        <v>212</v>
      </c>
      <c r="J2553" t="s">
        <v>213</v>
      </c>
      <c r="K2553" t="s">
        <v>214</v>
      </c>
      <c r="L2553" t="s">
        <v>99</v>
      </c>
      <c r="M2553" t="s">
        <v>27</v>
      </c>
      <c r="N2553" t="s">
        <v>215</v>
      </c>
      <c r="O2553" t="s">
        <v>216</v>
      </c>
      <c r="P2553" s="14" t="str">
        <f t="shared" si="351"/>
        <v>Helen Bennett</v>
      </c>
      <c r="Q2553" s="14" t="str">
        <f t="shared" si="352"/>
        <v>Helen Bennett</v>
      </c>
      <c r="R2553" t="s">
        <v>33</v>
      </c>
      <c r="S2553" s="7">
        <f t="shared" si="353"/>
        <v>6</v>
      </c>
      <c r="T2553" s="7" t="str">
        <f t="shared" si="354"/>
        <v>Medium</v>
      </c>
      <c r="U2553" s="7" t="str">
        <f t="shared" si="355"/>
        <v>MEDIUM</v>
      </c>
      <c r="V2553" s="7" t="str">
        <f t="shared" si="356"/>
        <v>medium</v>
      </c>
      <c r="W2553" s="7" t="str">
        <f t="shared" si="357"/>
        <v>Medium</v>
      </c>
      <c r="X2553" s="9" t="str">
        <f>LEFT(A2553,2)</f>
        <v>10</v>
      </c>
      <c r="Y2553" s="9" t="str">
        <f>RIGHT(A2553,3)</f>
        <v>316</v>
      </c>
      <c r="Z2553" s="9" t="str">
        <f t="shared" si="358"/>
        <v/>
      </c>
      <c r="AA2553" s="9" t="str">
        <f t="shared" si="359"/>
        <v>ppe</v>
      </c>
    </row>
    <row r="2554" spans="1:27" x14ac:dyDescent="0.25">
      <c r="A2554">
        <v>10328</v>
      </c>
      <c r="B2554">
        <v>41</v>
      </c>
      <c r="C2554">
        <v>100</v>
      </c>
      <c r="D2554">
        <v>9</v>
      </c>
      <c r="E2554" s="1">
        <v>41051.99722222222</v>
      </c>
      <c r="F2554" s="1">
        <v>41054.101388888892</v>
      </c>
      <c r="G2554" t="s">
        <v>16</v>
      </c>
      <c r="H2554" t="s">
        <v>305</v>
      </c>
      <c r="I2554" t="s">
        <v>290</v>
      </c>
      <c r="K2554">
        <v>24100</v>
      </c>
      <c r="L2554" t="s">
        <v>148</v>
      </c>
      <c r="M2554" t="s">
        <v>27</v>
      </c>
      <c r="N2554" t="s">
        <v>291</v>
      </c>
      <c r="O2554" t="s">
        <v>292</v>
      </c>
      <c r="P2554" s="14" t="str">
        <f t="shared" si="351"/>
        <v>Giovanni Rovelli</v>
      </c>
      <c r="Q2554" s="14" t="str">
        <f t="shared" si="352"/>
        <v>Giovanni Rovelli</v>
      </c>
      <c r="R2554" t="s">
        <v>33</v>
      </c>
      <c r="S2554" s="7">
        <f t="shared" si="353"/>
        <v>6</v>
      </c>
      <c r="T2554" s="7" t="str">
        <f t="shared" si="354"/>
        <v>Medium</v>
      </c>
      <c r="U2554" s="7" t="str">
        <f t="shared" si="355"/>
        <v>MEDIUM</v>
      </c>
      <c r="V2554" s="7" t="str">
        <f t="shared" si="356"/>
        <v>medium</v>
      </c>
      <c r="W2554" s="7" t="str">
        <f t="shared" si="357"/>
        <v>Medium</v>
      </c>
      <c r="X2554" s="9" t="str">
        <f>LEFT(A2554,2)</f>
        <v>10</v>
      </c>
      <c r="Y2554" s="9" t="str">
        <f>RIGHT(A2554,3)</f>
        <v>328</v>
      </c>
      <c r="Z2554" s="9" t="str">
        <f t="shared" si="358"/>
        <v/>
      </c>
      <c r="AA2554" s="9" t="str">
        <f t="shared" si="359"/>
        <v>ppe</v>
      </c>
    </row>
    <row r="2555" spans="1:27" x14ac:dyDescent="0.25">
      <c r="A2555">
        <v>10339</v>
      </c>
      <c r="B2555">
        <v>55</v>
      </c>
      <c r="C2555">
        <v>71.25</v>
      </c>
      <c r="D2555">
        <v>15</v>
      </c>
      <c r="E2555" s="1">
        <v>42039.034722222219</v>
      </c>
      <c r="F2555" s="1">
        <v>42039.721574074072</v>
      </c>
      <c r="G2555" t="s">
        <v>16</v>
      </c>
      <c r="H2555" t="s">
        <v>305</v>
      </c>
      <c r="I2555" t="s">
        <v>142</v>
      </c>
      <c r="J2555" t="s">
        <v>143</v>
      </c>
      <c r="K2555" t="s">
        <v>144</v>
      </c>
      <c r="L2555" t="s">
        <v>116</v>
      </c>
      <c r="M2555" t="s">
        <v>116</v>
      </c>
      <c r="N2555" t="s">
        <v>145</v>
      </c>
      <c r="O2555" t="s">
        <v>146</v>
      </c>
      <c r="P2555" s="14" t="str">
        <f t="shared" si="351"/>
        <v>Akiko Shimamura</v>
      </c>
      <c r="Q2555" s="14" t="str">
        <f t="shared" si="352"/>
        <v>Akiko Shimamura</v>
      </c>
      <c r="R2555" t="s">
        <v>33</v>
      </c>
      <c r="S2555" s="7">
        <f t="shared" si="353"/>
        <v>6</v>
      </c>
      <c r="T2555" s="7" t="str">
        <f t="shared" si="354"/>
        <v>Medium</v>
      </c>
      <c r="U2555" s="7" t="str">
        <f t="shared" si="355"/>
        <v>MEDIUM</v>
      </c>
      <c r="V2555" s="7" t="str">
        <f t="shared" si="356"/>
        <v>medium</v>
      </c>
      <c r="W2555" s="7" t="str">
        <f t="shared" si="357"/>
        <v>Medium</v>
      </c>
      <c r="X2555" s="9" t="str">
        <f>LEFT(A2555,2)</f>
        <v>10</v>
      </c>
      <c r="Y2555" s="9" t="str">
        <f>RIGHT(A2555,3)</f>
        <v>339</v>
      </c>
      <c r="Z2555" s="9" t="str">
        <f t="shared" si="358"/>
        <v/>
      </c>
      <c r="AA2555" s="9" t="str">
        <f t="shared" si="359"/>
        <v>ppe</v>
      </c>
    </row>
    <row r="2556" spans="1:27" x14ac:dyDescent="0.25">
      <c r="A2556">
        <v>10352</v>
      </c>
      <c r="B2556">
        <v>23</v>
      </c>
      <c r="C2556">
        <v>100</v>
      </c>
      <c r="D2556">
        <v>3</v>
      </c>
      <c r="E2556" s="1">
        <v>41370.976388888892</v>
      </c>
      <c r="F2556" s="1">
        <v>41371.067395833335</v>
      </c>
      <c r="G2556" t="s">
        <v>16</v>
      </c>
      <c r="H2556" t="s">
        <v>305</v>
      </c>
      <c r="I2556" t="s">
        <v>161</v>
      </c>
      <c r="J2556" t="s">
        <v>72</v>
      </c>
      <c r="K2556">
        <v>58339</v>
      </c>
      <c r="L2556" t="s">
        <v>20</v>
      </c>
      <c r="M2556" t="s">
        <v>21</v>
      </c>
      <c r="N2556" t="s">
        <v>279</v>
      </c>
      <c r="O2556" t="s">
        <v>141</v>
      </c>
      <c r="P2556" s="14" t="str">
        <f t="shared" si="351"/>
        <v>Leslie Taylor</v>
      </c>
      <c r="Q2556" s="14" t="str">
        <f t="shared" si="352"/>
        <v>Leslie Taylor</v>
      </c>
      <c r="R2556" t="s">
        <v>24</v>
      </c>
      <c r="S2556" s="7">
        <f t="shared" si="353"/>
        <v>5</v>
      </c>
      <c r="T2556" s="7" t="str">
        <f t="shared" si="354"/>
        <v>Small</v>
      </c>
      <c r="U2556" s="7" t="str">
        <f t="shared" si="355"/>
        <v>SMALL</v>
      </c>
      <c r="V2556" s="7" t="str">
        <f t="shared" si="356"/>
        <v>small</v>
      </c>
      <c r="W2556" s="7" t="str">
        <f t="shared" si="357"/>
        <v>Small</v>
      </c>
      <c r="X2556" s="9" t="str">
        <f>LEFT(A2556,2)</f>
        <v>10</v>
      </c>
      <c r="Y2556" s="9" t="str">
        <f>RIGHT(A2556,3)</f>
        <v>352</v>
      </c>
      <c r="Z2556" s="9" t="str">
        <f t="shared" si="358"/>
        <v/>
      </c>
      <c r="AA2556" s="9" t="str">
        <f t="shared" si="359"/>
        <v>ppe</v>
      </c>
    </row>
    <row r="2557" spans="1:27" x14ac:dyDescent="0.25">
      <c r="A2557">
        <v>10361</v>
      </c>
      <c r="B2557">
        <v>24</v>
      </c>
      <c r="C2557">
        <v>45.39</v>
      </c>
      <c r="D2557">
        <v>14</v>
      </c>
      <c r="E2557" s="1">
        <v>42032.030555555553</v>
      </c>
      <c r="F2557" s="1">
        <v>42033.517430555556</v>
      </c>
      <c r="G2557" t="s">
        <v>16</v>
      </c>
      <c r="H2557" t="s">
        <v>305</v>
      </c>
      <c r="I2557" t="s">
        <v>90</v>
      </c>
      <c r="J2557" t="s">
        <v>91</v>
      </c>
      <c r="K2557">
        <v>2067</v>
      </c>
      <c r="L2557" t="s">
        <v>56</v>
      </c>
      <c r="M2557" t="s">
        <v>57</v>
      </c>
      <c r="N2557" t="s">
        <v>92</v>
      </c>
      <c r="O2557" t="s">
        <v>93</v>
      </c>
      <c r="P2557" s="14" t="str">
        <f t="shared" si="351"/>
        <v>Adrian Huxley</v>
      </c>
      <c r="Q2557" s="14" t="str">
        <f t="shared" si="352"/>
        <v>Adrian Huxley</v>
      </c>
      <c r="R2557" t="s">
        <v>24</v>
      </c>
      <c r="S2557" s="7">
        <f t="shared" si="353"/>
        <v>5</v>
      </c>
      <c r="T2557" s="7" t="str">
        <f t="shared" si="354"/>
        <v>Small</v>
      </c>
      <c r="U2557" s="7" t="str">
        <f t="shared" si="355"/>
        <v>SMALL</v>
      </c>
      <c r="V2557" s="7" t="str">
        <f t="shared" si="356"/>
        <v>small</v>
      </c>
      <c r="W2557" s="7" t="str">
        <f t="shared" si="357"/>
        <v>Small</v>
      </c>
      <c r="X2557" s="9" t="str">
        <f>LEFT(A2557,2)</f>
        <v>10</v>
      </c>
      <c r="Y2557" s="9" t="str">
        <f>RIGHT(A2557,3)</f>
        <v>361</v>
      </c>
      <c r="Z2557" s="9" t="str">
        <f t="shared" si="358"/>
        <v/>
      </c>
      <c r="AA2557" s="9" t="str">
        <f t="shared" si="359"/>
        <v>ppe</v>
      </c>
    </row>
    <row r="2558" spans="1:27" x14ac:dyDescent="0.25">
      <c r="A2558">
        <v>10373</v>
      </c>
      <c r="B2558">
        <v>32</v>
      </c>
      <c r="C2558">
        <v>84.41</v>
      </c>
      <c r="D2558">
        <v>15</v>
      </c>
      <c r="E2558" s="1">
        <v>41425.070833333331</v>
      </c>
      <c r="F2558" s="1">
        <v>41426.571122685185</v>
      </c>
      <c r="G2558" t="s">
        <v>16</v>
      </c>
      <c r="H2558" t="s">
        <v>305</v>
      </c>
      <c r="I2558" t="s">
        <v>217</v>
      </c>
      <c r="K2558">
        <v>90110</v>
      </c>
      <c r="L2558" t="s">
        <v>76</v>
      </c>
      <c r="M2558" t="s">
        <v>27</v>
      </c>
      <c r="N2558" t="s">
        <v>218</v>
      </c>
      <c r="O2558" t="s">
        <v>219</v>
      </c>
      <c r="P2558" s="14" t="str">
        <f t="shared" si="351"/>
        <v>Pirkko Koskitalo</v>
      </c>
      <c r="Q2558" s="14" t="str">
        <f t="shared" si="352"/>
        <v>Pirkko Koskitalo</v>
      </c>
      <c r="R2558" t="s">
        <v>24</v>
      </c>
      <c r="S2558" s="7">
        <f t="shared" si="353"/>
        <v>5</v>
      </c>
      <c r="T2558" s="7" t="str">
        <f t="shared" si="354"/>
        <v>Small</v>
      </c>
      <c r="U2558" s="7" t="str">
        <f t="shared" si="355"/>
        <v>SMALL</v>
      </c>
      <c r="V2558" s="7" t="str">
        <f t="shared" si="356"/>
        <v>small</v>
      </c>
      <c r="W2558" s="7" t="str">
        <f t="shared" si="357"/>
        <v>Small</v>
      </c>
      <c r="X2558" s="9" t="str">
        <f>LEFT(A2558,2)</f>
        <v>10</v>
      </c>
      <c r="Y2558" s="9" t="str">
        <f>RIGHT(A2558,3)</f>
        <v>373</v>
      </c>
      <c r="Z2558" s="9" t="str">
        <f t="shared" si="358"/>
        <v/>
      </c>
      <c r="AA2558" s="9" t="str">
        <f t="shared" si="359"/>
        <v>ppe</v>
      </c>
    </row>
    <row r="2559" spans="1:27" x14ac:dyDescent="0.25">
      <c r="A2559">
        <v>10386</v>
      </c>
      <c r="B2559">
        <v>29</v>
      </c>
      <c r="C2559">
        <v>85.76</v>
      </c>
      <c r="D2559">
        <v>13</v>
      </c>
      <c r="E2559" s="1">
        <v>41828.040972222225</v>
      </c>
      <c r="F2559" s="1">
        <v>41828.744733796295</v>
      </c>
      <c r="G2559" t="s">
        <v>225</v>
      </c>
      <c r="H2559" t="s">
        <v>305</v>
      </c>
      <c r="I2559" t="s">
        <v>103</v>
      </c>
      <c r="K2559">
        <v>28034</v>
      </c>
      <c r="L2559" t="s">
        <v>104</v>
      </c>
      <c r="M2559" t="s">
        <v>27</v>
      </c>
      <c r="N2559" t="s">
        <v>105</v>
      </c>
      <c r="O2559" t="s">
        <v>106</v>
      </c>
      <c r="P2559" s="14" t="str">
        <f t="shared" si="351"/>
        <v>Diego Freyre</v>
      </c>
      <c r="Q2559" s="14" t="str">
        <f t="shared" si="352"/>
        <v>Diego Freyre</v>
      </c>
      <c r="R2559" t="s">
        <v>24</v>
      </c>
      <c r="S2559" s="7">
        <f t="shared" si="353"/>
        <v>5</v>
      </c>
      <c r="T2559" s="7" t="str">
        <f t="shared" si="354"/>
        <v>Small</v>
      </c>
      <c r="U2559" s="7" t="str">
        <f t="shared" si="355"/>
        <v>SMALL</v>
      </c>
      <c r="V2559" s="7" t="str">
        <f t="shared" si="356"/>
        <v>small</v>
      </c>
      <c r="W2559" s="7" t="str">
        <f t="shared" si="357"/>
        <v>Small</v>
      </c>
      <c r="X2559" s="9" t="str">
        <f>LEFT(A2559,2)</f>
        <v>10</v>
      </c>
      <c r="Y2559" s="9" t="str">
        <f>RIGHT(A2559,3)</f>
        <v>386</v>
      </c>
      <c r="Z2559" s="9" t="str">
        <f t="shared" si="358"/>
        <v/>
      </c>
      <c r="AA2559" s="9" t="str">
        <f t="shared" si="359"/>
        <v>olv</v>
      </c>
    </row>
    <row r="2560" spans="1:27" x14ac:dyDescent="0.25">
      <c r="A2560">
        <v>10398</v>
      </c>
      <c r="B2560">
        <v>36</v>
      </c>
      <c r="C2560">
        <v>100</v>
      </c>
      <c r="D2560">
        <v>7</v>
      </c>
      <c r="E2560" s="1">
        <v>42065</v>
      </c>
      <c r="F2560" s="1">
        <v>42067.599305555559</v>
      </c>
      <c r="G2560" t="s">
        <v>16</v>
      </c>
      <c r="H2560" t="s">
        <v>305</v>
      </c>
      <c r="I2560" t="s">
        <v>25</v>
      </c>
      <c r="K2560">
        <v>51100</v>
      </c>
      <c r="L2560" t="s">
        <v>26</v>
      </c>
      <c r="M2560" t="s">
        <v>27</v>
      </c>
      <c r="N2560" t="s">
        <v>28</v>
      </c>
      <c r="O2560" t="s">
        <v>29</v>
      </c>
      <c r="P2560" s="14" t="str">
        <f t="shared" si="351"/>
        <v>Paul Henriot</v>
      </c>
      <c r="Q2560" s="14" t="str">
        <f t="shared" si="352"/>
        <v>Paul Henriot</v>
      </c>
      <c r="R2560" t="s">
        <v>33</v>
      </c>
      <c r="S2560" s="7">
        <f t="shared" si="353"/>
        <v>6</v>
      </c>
      <c r="T2560" s="7" t="str">
        <f t="shared" si="354"/>
        <v>Medium</v>
      </c>
      <c r="U2560" s="7" t="str">
        <f t="shared" si="355"/>
        <v>MEDIUM</v>
      </c>
      <c r="V2560" s="7" t="str">
        <f t="shared" si="356"/>
        <v>medium</v>
      </c>
      <c r="W2560" s="7" t="str">
        <f t="shared" si="357"/>
        <v>Medium</v>
      </c>
      <c r="X2560" s="9" t="str">
        <f>LEFT(A2560,2)</f>
        <v>10</v>
      </c>
      <c r="Y2560" s="9" t="str">
        <f>RIGHT(A2560,3)</f>
        <v>398</v>
      </c>
      <c r="Z2560" s="9" t="str">
        <f t="shared" si="358"/>
        <v/>
      </c>
      <c r="AA2560" s="9" t="str">
        <f t="shared" si="359"/>
        <v>ppe</v>
      </c>
    </row>
    <row r="2561" spans="1:27" x14ac:dyDescent="0.25">
      <c r="A2561">
        <v>10400</v>
      </c>
      <c r="B2561">
        <v>46</v>
      </c>
      <c r="C2561">
        <v>87.8</v>
      </c>
      <c r="D2561">
        <v>5</v>
      </c>
      <c r="E2561" s="1">
        <v>41535.030555555553</v>
      </c>
      <c r="F2561" s="1">
        <v>41536.174780092595</v>
      </c>
      <c r="G2561" t="s">
        <v>16</v>
      </c>
      <c r="H2561" t="s">
        <v>305</v>
      </c>
      <c r="I2561" t="s">
        <v>220</v>
      </c>
      <c r="J2561" t="s">
        <v>35</v>
      </c>
      <c r="K2561">
        <v>94217</v>
      </c>
      <c r="L2561" t="s">
        <v>20</v>
      </c>
      <c r="M2561" t="s">
        <v>21</v>
      </c>
      <c r="N2561" t="s">
        <v>60</v>
      </c>
      <c r="O2561" t="s">
        <v>221</v>
      </c>
      <c r="P2561" s="14" t="str">
        <f t="shared" si="351"/>
        <v>Sue Frick</v>
      </c>
      <c r="Q2561" s="14" t="str">
        <f t="shared" si="352"/>
        <v>Sue Frick</v>
      </c>
      <c r="R2561" t="s">
        <v>33</v>
      </c>
      <c r="S2561" s="7">
        <f t="shared" si="353"/>
        <v>6</v>
      </c>
      <c r="T2561" s="7" t="str">
        <f t="shared" si="354"/>
        <v>Medium</v>
      </c>
      <c r="U2561" s="7" t="str">
        <f t="shared" si="355"/>
        <v>MEDIUM</v>
      </c>
      <c r="V2561" s="7" t="str">
        <f t="shared" si="356"/>
        <v>medium</v>
      </c>
      <c r="W2561" s="7" t="str">
        <f t="shared" si="357"/>
        <v>Medium</v>
      </c>
      <c r="X2561" s="9" t="str">
        <f>LEFT(A2561,2)</f>
        <v>10</v>
      </c>
      <c r="Y2561" s="9" t="str">
        <f>RIGHT(A2561,3)</f>
        <v>400</v>
      </c>
      <c r="Z2561" s="9" t="str">
        <f t="shared" si="358"/>
        <v/>
      </c>
      <c r="AA2561" s="9" t="str">
        <f t="shared" si="359"/>
        <v>ppe</v>
      </c>
    </row>
    <row r="2562" spans="1:27" x14ac:dyDescent="0.25">
      <c r="A2562">
        <v>10415</v>
      </c>
      <c r="B2562">
        <v>32</v>
      </c>
      <c r="C2562">
        <v>95.95</v>
      </c>
      <c r="D2562">
        <v>4</v>
      </c>
      <c r="E2562" s="1">
        <v>42162.057638888888</v>
      </c>
      <c r="F2562" s="1">
        <v>42164.851898148147</v>
      </c>
      <c r="G2562" t="s">
        <v>102</v>
      </c>
      <c r="H2562" t="s">
        <v>305</v>
      </c>
      <c r="I2562" t="s">
        <v>293</v>
      </c>
      <c r="J2562" t="s">
        <v>55</v>
      </c>
      <c r="K2562">
        <v>3150</v>
      </c>
      <c r="L2562" t="s">
        <v>56</v>
      </c>
      <c r="M2562" t="s">
        <v>57</v>
      </c>
      <c r="N2562" t="s">
        <v>294</v>
      </c>
      <c r="O2562" t="s">
        <v>295</v>
      </c>
      <c r="P2562" s="14" t="str">
        <f t="shared" si="351"/>
        <v>Sean Connery</v>
      </c>
      <c r="Q2562" s="14" t="str">
        <f t="shared" si="352"/>
        <v>Sean Connery</v>
      </c>
      <c r="R2562" t="s">
        <v>33</v>
      </c>
      <c r="S2562" s="7">
        <f t="shared" si="353"/>
        <v>6</v>
      </c>
      <c r="T2562" s="7" t="str">
        <f t="shared" si="354"/>
        <v>Medium</v>
      </c>
      <c r="U2562" s="7" t="str">
        <f t="shared" si="355"/>
        <v>MEDIUM</v>
      </c>
      <c r="V2562" s="7" t="str">
        <f t="shared" si="356"/>
        <v>medium</v>
      </c>
      <c r="W2562" s="7" t="str">
        <f t="shared" si="357"/>
        <v>Medium</v>
      </c>
      <c r="X2562" s="9" t="str">
        <f>LEFT(A2562,2)</f>
        <v>10</v>
      </c>
      <c r="Y2562" s="9" t="str">
        <f>RIGHT(A2562,3)</f>
        <v>415</v>
      </c>
      <c r="Z2562" s="9" t="str">
        <f t="shared" si="358"/>
        <v/>
      </c>
      <c r="AA2562" s="9" t="str">
        <f t="shared" si="359"/>
        <v>put</v>
      </c>
    </row>
    <row r="2563" spans="1:27" x14ac:dyDescent="0.25">
      <c r="A2563">
        <v>10106</v>
      </c>
      <c r="B2563">
        <v>34</v>
      </c>
      <c r="C2563">
        <v>100</v>
      </c>
      <c r="D2563">
        <v>9</v>
      </c>
      <c r="E2563" s="1">
        <v>41549.073611111111</v>
      </c>
      <c r="F2563" s="1">
        <v>41549.612199074072</v>
      </c>
      <c r="G2563" t="s">
        <v>16</v>
      </c>
      <c r="H2563" t="s">
        <v>296</v>
      </c>
      <c r="I2563" t="s">
        <v>290</v>
      </c>
      <c r="K2563">
        <v>24100</v>
      </c>
      <c r="L2563" t="s">
        <v>148</v>
      </c>
      <c r="M2563" t="s">
        <v>27</v>
      </c>
      <c r="N2563" t="s">
        <v>291</v>
      </c>
      <c r="O2563" t="s">
        <v>292</v>
      </c>
      <c r="P2563" s="14" t="str">
        <f t="shared" ref="P2563:P2626" si="360">CONCATENATE(O2563," ",N2563)</f>
        <v>Giovanni Rovelli</v>
      </c>
      <c r="Q2563" s="14" t="str">
        <f t="shared" ref="Q2563:Q2626" si="361">O2563&amp;" "&amp;N2563</f>
        <v>Giovanni Rovelli</v>
      </c>
      <c r="R2563" t="s">
        <v>33</v>
      </c>
      <c r="S2563" s="7">
        <f t="shared" ref="S2563:S2626" si="362">LEN(R2563)</f>
        <v>6</v>
      </c>
      <c r="T2563" s="7" t="str">
        <f t="shared" ref="T2563:T2626" si="363">TRIM(R2563)</f>
        <v>Medium</v>
      </c>
      <c r="U2563" s="7" t="str">
        <f t="shared" ref="U2563:U2626" si="364">UPPER(T2563)</f>
        <v>MEDIUM</v>
      </c>
      <c r="V2563" s="7" t="str">
        <f t="shared" ref="V2563:V2626" si="365">LOWER(U2563)</f>
        <v>medium</v>
      </c>
      <c r="W2563" s="7" t="str">
        <f t="shared" ref="W2563:W2626" si="366">PROPER(V2563)</f>
        <v>Medium</v>
      </c>
      <c r="X2563" s="9" t="str">
        <f>LEFT(A2563,2)</f>
        <v>10</v>
      </c>
      <c r="Y2563" s="9" t="str">
        <f>RIGHT(A2563,3)</f>
        <v>106</v>
      </c>
      <c r="Z2563" s="9" t="str">
        <f t="shared" ref="Z2563:Z2626" si="367">MID(H2563,6,6)</f>
        <v>s</v>
      </c>
      <c r="AA2563" s="9" t="str">
        <f t="shared" ref="AA2563:AA2626" si="368">MID(G2563,4,3)</f>
        <v>ppe</v>
      </c>
    </row>
    <row r="2564" spans="1:27" x14ac:dyDescent="0.25">
      <c r="A2564">
        <v>10120</v>
      </c>
      <c r="B2564">
        <v>24</v>
      </c>
      <c r="C2564">
        <v>100</v>
      </c>
      <c r="D2564">
        <v>15</v>
      </c>
      <c r="E2564" s="1">
        <v>41994.947916666664</v>
      </c>
      <c r="F2564" s="1">
        <v>41997.940370370372</v>
      </c>
      <c r="G2564" t="s">
        <v>16</v>
      </c>
      <c r="H2564" t="s">
        <v>296</v>
      </c>
      <c r="I2564" t="s">
        <v>54</v>
      </c>
      <c r="J2564" t="s">
        <v>55</v>
      </c>
      <c r="K2564">
        <v>3004</v>
      </c>
      <c r="L2564" t="s">
        <v>56</v>
      </c>
      <c r="M2564" t="s">
        <v>57</v>
      </c>
      <c r="N2564" t="s">
        <v>58</v>
      </c>
      <c r="O2564" t="s">
        <v>59</v>
      </c>
      <c r="P2564" s="14" t="str">
        <f t="shared" si="360"/>
        <v>Peter Ferguson</v>
      </c>
      <c r="Q2564" s="14" t="str">
        <f t="shared" si="361"/>
        <v>Peter Ferguson</v>
      </c>
      <c r="R2564" t="s">
        <v>24</v>
      </c>
      <c r="S2564" s="7">
        <f t="shared" si="362"/>
        <v>5</v>
      </c>
      <c r="T2564" s="7" t="str">
        <f t="shared" si="363"/>
        <v>Small</v>
      </c>
      <c r="U2564" s="7" t="str">
        <f t="shared" si="364"/>
        <v>SMALL</v>
      </c>
      <c r="V2564" s="7" t="str">
        <f t="shared" si="365"/>
        <v>small</v>
      </c>
      <c r="W2564" s="7" t="str">
        <f t="shared" si="366"/>
        <v>Small</v>
      </c>
      <c r="X2564" s="9" t="str">
        <f>LEFT(A2564,2)</f>
        <v>10</v>
      </c>
      <c r="Y2564" s="9" t="str">
        <f>RIGHT(A2564,3)</f>
        <v>120</v>
      </c>
      <c r="Z2564" s="9" t="str">
        <f t="shared" si="367"/>
        <v>s</v>
      </c>
      <c r="AA2564" s="9" t="str">
        <f t="shared" si="368"/>
        <v>ppe</v>
      </c>
    </row>
    <row r="2565" spans="1:27" x14ac:dyDescent="0.25">
      <c r="A2565">
        <v>10131</v>
      </c>
      <c r="B2565">
        <v>40</v>
      </c>
      <c r="C2565">
        <v>100</v>
      </c>
      <c r="D2565">
        <v>1</v>
      </c>
      <c r="E2565" s="1">
        <v>41465.961111111108</v>
      </c>
      <c r="F2565" s="1">
        <v>41468.485983796294</v>
      </c>
      <c r="G2565" t="s">
        <v>16</v>
      </c>
      <c r="H2565" t="s">
        <v>296</v>
      </c>
      <c r="I2565" t="s">
        <v>274</v>
      </c>
      <c r="J2565" t="s">
        <v>66</v>
      </c>
      <c r="K2565">
        <v>97561</v>
      </c>
      <c r="L2565" t="s">
        <v>20</v>
      </c>
      <c r="M2565" t="s">
        <v>21</v>
      </c>
      <c r="N2565" t="s">
        <v>297</v>
      </c>
      <c r="O2565" t="s">
        <v>298</v>
      </c>
      <c r="P2565" s="14" t="str">
        <f t="shared" si="360"/>
        <v>Dan Lewis</v>
      </c>
      <c r="Q2565" s="14" t="str">
        <f t="shared" si="361"/>
        <v>Dan Lewis</v>
      </c>
      <c r="R2565" t="s">
        <v>33</v>
      </c>
      <c r="S2565" s="7">
        <f t="shared" si="362"/>
        <v>6</v>
      </c>
      <c r="T2565" s="7" t="str">
        <f t="shared" si="363"/>
        <v>Medium</v>
      </c>
      <c r="U2565" s="7" t="str">
        <f t="shared" si="364"/>
        <v>MEDIUM</v>
      </c>
      <c r="V2565" s="7" t="str">
        <f t="shared" si="365"/>
        <v>medium</v>
      </c>
      <c r="W2565" s="7" t="str">
        <f t="shared" si="366"/>
        <v>Medium</v>
      </c>
      <c r="X2565" s="9" t="str">
        <f>LEFT(A2565,2)</f>
        <v>10</v>
      </c>
      <c r="Y2565" s="9" t="str">
        <f>RIGHT(A2565,3)</f>
        <v>131</v>
      </c>
      <c r="Z2565" s="9" t="str">
        <f t="shared" si="367"/>
        <v>s</v>
      </c>
      <c r="AA2565" s="9" t="str">
        <f t="shared" si="368"/>
        <v>ppe</v>
      </c>
    </row>
    <row r="2566" spans="1:27" x14ac:dyDescent="0.25">
      <c r="A2566">
        <v>10143</v>
      </c>
      <c r="B2566">
        <v>26</v>
      </c>
      <c r="C2566">
        <v>82.77</v>
      </c>
      <c r="D2566">
        <v>4</v>
      </c>
      <c r="E2566" s="1">
        <v>41332.015972222223</v>
      </c>
      <c r="F2566" s="1">
        <v>41333.627222222225</v>
      </c>
      <c r="G2566" t="s">
        <v>16</v>
      </c>
      <c r="H2566" t="s">
        <v>296</v>
      </c>
      <c r="I2566" t="s">
        <v>94</v>
      </c>
      <c r="J2566" t="s">
        <v>72</v>
      </c>
      <c r="K2566">
        <v>50553</v>
      </c>
      <c r="L2566" t="s">
        <v>20</v>
      </c>
      <c r="M2566" t="s">
        <v>21</v>
      </c>
      <c r="N2566" t="s">
        <v>187</v>
      </c>
      <c r="O2566" t="s">
        <v>188</v>
      </c>
      <c r="P2566" s="14" t="str">
        <f t="shared" si="360"/>
        <v>Wing C Tam</v>
      </c>
      <c r="Q2566" s="14" t="str">
        <f t="shared" si="361"/>
        <v>Wing C Tam</v>
      </c>
      <c r="R2566" t="s">
        <v>24</v>
      </c>
      <c r="S2566" s="7">
        <f t="shared" si="362"/>
        <v>5</v>
      </c>
      <c r="T2566" s="7" t="str">
        <f t="shared" si="363"/>
        <v>Small</v>
      </c>
      <c r="U2566" s="7" t="str">
        <f t="shared" si="364"/>
        <v>SMALL</v>
      </c>
      <c r="V2566" s="7" t="str">
        <f t="shared" si="365"/>
        <v>small</v>
      </c>
      <c r="W2566" s="7" t="str">
        <f t="shared" si="366"/>
        <v>Small</v>
      </c>
      <c r="X2566" s="9" t="str">
        <f>LEFT(A2566,2)</f>
        <v>10</v>
      </c>
      <c r="Y2566" s="9" t="str">
        <f>RIGHT(A2566,3)</f>
        <v>143</v>
      </c>
      <c r="Z2566" s="9" t="str">
        <f t="shared" si="367"/>
        <v>s</v>
      </c>
      <c r="AA2566" s="9" t="str">
        <f t="shared" si="368"/>
        <v>ppe</v>
      </c>
    </row>
    <row r="2567" spans="1:27" x14ac:dyDescent="0.25">
      <c r="A2567">
        <v>10155</v>
      </c>
      <c r="B2567">
        <v>20</v>
      </c>
      <c r="C2567">
        <v>100</v>
      </c>
      <c r="D2567">
        <v>2</v>
      </c>
      <c r="E2567" s="1">
        <v>41669.970138888886</v>
      </c>
      <c r="F2567" s="1">
        <v>41672.499768518515</v>
      </c>
      <c r="G2567" t="s">
        <v>16</v>
      </c>
      <c r="H2567" t="s">
        <v>296</v>
      </c>
      <c r="I2567" t="s">
        <v>75</v>
      </c>
      <c r="K2567">
        <v>21240</v>
      </c>
      <c r="L2567" t="s">
        <v>76</v>
      </c>
      <c r="M2567" t="s">
        <v>27</v>
      </c>
      <c r="N2567" t="s">
        <v>77</v>
      </c>
      <c r="O2567" t="s">
        <v>78</v>
      </c>
      <c r="P2567" s="14" t="str">
        <f t="shared" si="360"/>
        <v>Matti Karttunen</v>
      </c>
      <c r="Q2567" s="14" t="str">
        <f t="shared" si="361"/>
        <v>Matti Karttunen</v>
      </c>
      <c r="R2567" t="s">
        <v>24</v>
      </c>
      <c r="S2567" s="7">
        <f t="shared" si="362"/>
        <v>5</v>
      </c>
      <c r="T2567" s="7" t="str">
        <f t="shared" si="363"/>
        <v>Small</v>
      </c>
      <c r="U2567" s="7" t="str">
        <f t="shared" si="364"/>
        <v>SMALL</v>
      </c>
      <c r="V2567" s="7" t="str">
        <f t="shared" si="365"/>
        <v>small</v>
      </c>
      <c r="W2567" s="7" t="str">
        <f t="shared" si="366"/>
        <v>Small</v>
      </c>
      <c r="X2567" s="9" t="str">
        <f>LEFT(A2567,2)</f>
        <v>10</v>
      </c>
      <c r="Y2567" s="9" t="str">
        <f>RIGHT(A2567,3)</f>
        <v>155</v>
      </c>
      <c r="Z2567" s="9" t="str">
        <f t="shared" si="367"/>
        <v>s</v>
      </c>
      <c r="AA2567" s="9" t="str">
        <f t="shared" si="368"/>
        <v>ppe</v>
      </c>
    </row>
    <row r="2568" spans="1:27" x14ac:dyDescent="0.25">
      <c r="A2568">
        <v>10168</v>
      </c>
      <c r="B2568">
        <v>31</v>
      </c>
      <c r="C2568">
        <v>100</v>
      </c>
      <c r="D2568">
        <v>16</v>
      </c>
      <c r="E2568" s="1">
        <v>41498.029861111114</v>
      </c>
      <c r="F2568" s="1">
        <v>41500.04247685185</v>
      </c>
      <c r="G2568" t="s">
        <v>16</v>
      </c>
      <c r="H2568" t="s">
        <v>296</v>
      </c>
      <c r="I2568" t="s">
        <v>40</v>
      </c>
      <c r="J2568" t="s">
        <v>35</v>
      </c>
      <c r="K2568">
        <v>94217</v>
      </c>
      <c r="L2568" t="s">
        <v>20</v>
      </c>
      <c r="M2568" t="s">
        <v>21</v>
      </c>
      <c r="N2568" t="s">
        <v>41</v>
      </c>
      <c r="O2568" t="s">
        <v>42</v>
      </c>
      <c r="P2568" s="14" t="str">
        <f t="shared" si="360"/>
        <v>Juri Hirano</v>
      </c>
      <c r="Q2568" s="14" t="str">
        <f t="shared" si="361"/>
        <v>Juri Hirano</v>
      </c>
      <c r="R2568" t="s">
        <v>33</v>
      </c>
      <c r="S2568" s="7">
        <f t="shared" si="362"/>
        <v>6</v>
      </c>
      <c r="T2568" s="7" t="str">
        <f t="shared" si="363"/>
        <v>Medium</v>
      </c>
      <c r="U2568" s="7" t="str">
        <f t="shared" si="364"/>
        <v>MEDIUM</v>
      </c>
      <c r="V2568" s="7" t="str">
        <f t="shared" si="365"/>
        <v>medium</v>
      </c>
      <c r="W2568" s="7" t="str">
        <f t="shared" si="366"/>
        <v>Medium</v>
      </c>
      <c r="X2568" s="9" t="str">
        <f>LEFT(A2568,2)</f>
        <v>10</v>
      </c>
      <c r="Y2568" s="9" t="str">
        <f>RIGHT(A2568,3)</f>
        <v>168</v>
      </c>
      <c r="Z2568" s="9" t="str">
        <f t="shared" si="367"/>
        <v>s</v>
      </c>
      <c r="AA2568" s="9" t="str">
        <f t="shared" si="368"/>
        <v>ppe</v>
      </c>
    </row>
    <row r="2569" spans="1:27" x14ac:dyDescent="0.25">
      <c r="A2569">
        <v>10178</v>
      </c>
      <c r="B2569">
        <v>22</v>
      </c>
      <c r="C2569">
        <v>87.75</v>
      </c>
      <c r="D2569">
        <v>1</v>
      </c>
      <c r="E2569" s="1">
        <v>42067.980555555558</v>
      </c>
      <c r="F2569" s="1">
        <v>42068.891701388886</v>
      </c>
      <c r="G2569" t="s">
        <v>16</v>
      </c>
      <c r="H2569" t="s">
        <v>296</v>
      </c>
      <c r="I2569" t="s">
        <v>190</v>
      </c>
      <c r="K2569">
        <v>31000</v>
      </c>
      <c r="L2569" t="s">
        <v>26</v>
      </c>
      <c r="M2569" t="s">
        <v>27</v>
      </c>
      <c r="N2569" t="s">
        <v>191</v>
      </c>
      <c r="O2569" t="s">
        <v>192</v>
      </c>
      <c r="P2569" s="14" t="str">
        <f t="shared" si="360"/>
        <v>Annette Roulet</v>
      </c>
      <c r="Q2569" s="14" t="str">
        <f t="shared" si="361"/>
        <v>Annette Roulet</v>
      </c>
      <c r="R2569" t="s">
        <v>24</v>
      </c>
      <c r="S2569" s="7">
        <f t="shared" si="362"/>
        <v>5</v>
      </c>
      <c r="T2569" s="7" t="str">
        <f t="shared" si="363"/>
        <v>Small</v>
      </c>
      <c r="U2569" s="7" t="str">
        <f t="shared" si="364"/>
        <v>SMALL</v>
      </c>
      <c r="V2569" s="7" t="str">
        <f t="shared" si="365"/>
        <v>small</v>
      </c>
      <c r="W2569" s="7" t="str">
        <f t="shared" si="366"/>
        <v>Small</v>
      </c>
      <c r="X2569" s="9" t="str">
        <f>LEFT(A2569,2)</f>
        <v>10</v>
      </c>
      <c r="Y2569" s="9" t="str">
        <f>RIGHT(A2569,3)</f>
        <v>178</v>
      </c>
      <c r="Z2569" s="9" t="str">
        <f t="shared" si="367"/>
        <v>s</v>
      </c>
      <c r="AA2569" s="9" t="str">
        <f t="shared" si="368"/>
        <v>ppe</v>
      </c>
    </row>
    <row r="2570" spans="1:27" x14ac:dyDescent="0.25">
      <c r="A2570">
        <v>10198</v>
      </c>
      <c r="B2570">
        <v>42</v>
      </c>
      <c r="C2570">
        <v>100</v>
      </c>
      <c r="D2570">
        <v>1</v>
      </c>
      <c r="E2570" s="1">
        <v>41862.954861111109</v>
      </c>
      <c r="F2570" s="1">
        <v>41864.901261574072</v>
      </c>
      <c r="G2570" t="s">
        <v>16</v>
      </c>
      <c r="H2570" t="s">
        <v>296</v>
      </c>
      <c r="I2570" t="s">
        <v>232</v>
      </c>
      <c r="K2570" t="s">
        <v>233</v>
      </c>
      <c r="L2570" t="s">
        <v>234</v>
      </c>
      <c r="M2570" t="s">
        <v>116</v>
      </c>
      <c r="N2570" t="s">
        <v>235</v>
      </c>
      <c r="O2570" t="s">
        <v>236</v>
      </c>
      <c r="P2570" s="14" t="str">
        <f t="shared" si="360"/>
        <v>Arnold Cruz</v>
      </c>
      <c r="Q2570" s="14" t="str">
        <f t="shared" si="361"/>
        <v>Arnold Cruz</v>
      </c>
      <c r="R2570" t="s">
        <v>33</v>
      </c>
      <c r="S2570" s="7">
        <f t="shared" si="362"/>
        <v>6</v>
      </c>
      <c r="T2570" s="7" t="str">
        <f t="shared" si="363"/>
        <v>Medium</v>
      </c>
      <c r="U2570" s="7" t="str">
        <f t="shared" si="364"/>
        <v>MEDIUM</v>
      </c>
      <c r="V2570" s="7" t="str">
        <f t="shared" si="365"/>
        <v>medium</v>
      </c>
      <c r="W2570" s="7" t="str">
        <f t="shared" si="366"/>
        <v>Medium</v>
      </c>
      <c r="X2570" s="9" t="str">
        <f>LEFT(A2570,2)</f>
        <v>10</v>
      </c>
      <c r="Y2570" s="9" t="str">
        <f>RIGHT(A2570,3)</f>
        <v>198</v>
      </c>
      <c r="Z2570" s="9" t="str">
        <f t="shared" si="367"/>
        <v>s</v>
      </c>
      <c r="AA2570" s="9" t="str">
        <f t="shared" si="368"/>
        <v>ppe</v>
      </c>
    </row>
    <row r="2571" spans="1:27" x14ac:dyDescent="0.25">
      <c r="A2571">
        <v>10210</v>
      </c>
      <c r="B2571">
        <v>26</v>
      </c>
      <c r="C2571">
        <v>99.72</v>
      </c>
      <c r="D2571">
        <v>14</v>
      </c>
      <c r="E2571" s="1">
        <v>41826.981944444444</v>
      </c>
      <c r="F2571" s="1">
        <v>41827.424247685187</v>
      </c>
      <c r="G2571" t="s">
        <v>16</v>
      </c>
      <c r="H2571" t="s">
        <v>296</v>
      </c>
      <c r="I2571" t="s">
        <v>172</v>
      </c>
      <c r="J2571" t="s">
        <v>172</v>
      </c>
      <c r="K2571" t="s">
        <v>173</v>
      </c>
      <c r="L2571" t="s">
        <v>116</v>
      </c>
      <c r="M2571" t="s">
        <v>116</v>
      </c>
      <c r="N2571" t="s">
        <v>174</v>
      </c>
      <c r="O2571" t="s">
        <v>175</v>
      </c>
      <c r="P2571" s="14" t="str">
        <f t="shared" si="360"/>
        <v>Mory Kentary</v>
      </c>
      <c r="Q2571" s="14" t="str">
        <f t="shared" si="361"/>
        <v>Mory Kentary</v>
      </c>
      <c r="R2571" t="s">
        <v>24</v>
      </c>
      <c r="S2571" s="7">
        <f t="shared" si="362"/>
        <v>5</v>
      </c>
      <c r="T2571" s="7" t="str">
        <f t="shared" si="363"/>
        <v>Small</v>
      </c>
      <c r="U2571" s="7" t="str">
        <f t="shared" si="364"/>
        <v>SMALL</v>
      </c>
      <c r="V2571" s="7" t="str">
        <f t="shared" si="365"/>
        <v>small</v>
      </c>
      <c r="W2571" s="7" t="str">
        <f t="shared" si="366"/>
        <v>Small</v>
      </c>
      <c r="X2571" s="9" t="str">
        <f>LEFT(A2571,2)</f>
        <v>10</v>
      </c>
      <c r="Y2571" s="9" t="str">
        <f>RIGHT(A2571,3)</f>
        <v>210</v>
      </c>
      <c r="Z2571" s="9" t="str">
        <f t="shared" si="367"/>
        <v>s</v>
      </c>
      <c r="AA2571" s="9" t="str">
        <f t="shared" si="368"/>
        <v>ppe</v>
      </c>
    </row>
    <row r="2572" spans="1:27" x14ac:dyDescent="0.25">
      <c r="A2572">
        <v>10222</v>
      </c>
      <c r="B2572">
        <v>37</v>
      </c>
      <c r="C2572">
        <v>87.75</v>
      </c>
      <c r="D2572">
        <v>1</v>
      </c>
      <c r="E2572" s="1">
        <v>41039.050000000003</v>
      </c>
      <c r="F2572" s="1">
        <v>41040.508738425924</v>
      </c>
      <c r="G2572" t="s">
        <v>16</v>
      </c>
      <c r="H2572" t="s">
        <v>296</v>
      </c>
      <c r="I2572" t="s">
        <v>201</v>
      </c>
      <c r="J2572" t="s">
        <v>35</v>
      </c>
      <c r="K2572">
        <v>91217</v>
      </c>
      <c r="L2572" t="s">
        <v>20</v>
      </c>
      <c r="M2572" t="s">
        <v>21</v>
      </c>
      <c r="N2572" t="s">
        <v>137</v>
      </c>
      <c r="O2572" t="s">
        <v>158</v>
      </c>
      <c r="P2572" s="14" t="str">
        <f t="shared" si="360"/>
        <v>Valarie Thompson</v>
      </c>
      <c r="Q2572" s="14" t="str">
        <f t="shared" si="361"/>
        <v>Valarie Thompson</v>
      </c>
      <c r="R2572" t="s">
        <v>33</v>
      </c>
      <c r="S2572" s="7">
        <f t="shared" si="362"/>
        <v>6</v>
      </c>
      <c r="T2572" s="7" t="str">
        <f t="shared" si="363"/>
        <v>Medium</v>
      </c>
      <c r="U2572" s="7" t="str">
        <f t="shared" si="364"/>
        <v>MEDIUM</v>
      </c>
      <c r="V2572" s="7" t="str">
        <f t="shared" si="365"/>
        <v>medium</v>
      </c>
      <c r="W2572" s="7" t="str">
        <f t="shared" si="366"/>
        <v>Medium</v>
      </c>
      <c r="X2572" s="9" t="str">
        <f>LEFT(A2572,2)</f>
        <v>10</v>
      </c>
      <c r="Y2572" s="9" t="str">
        <f>RIGHT(A2572,3)</f>
        <v>222</v>
      </c>
      <c r="Z2572" s="9" t="str">
        <f t="shared" si="367"/>
        <v>s</v>
      </c>
      <c r="AA2572" s="9" t="str">
        <f t="shared" si="368"/>
        <v>ppe</v>
      </c>
    </row>
    <row r="2573" spans="1:27" x14ac:dyDescent="0.25">
      <c r="A2573">
        <v>10235</v>
      </c>
      <c r="B2573">
        <v>38</v>
      </c>
      <c r="C2573">
        <v>88.75</v>
      </c>
      <c r="D2573">
        <v>10</v>
      </c>
      <c r="E2573" s="1">
        <v>42097.002083333333</v>
      </c>
      <c r="F2573" s="1">
        <v>42099.51898148148</v>
      </c>
      <c r="G2573" t="s">
        <v>16</v>
      </c>
      <c r="H2573" t="s">
        <v>296</v>
      </c>
      <c r="I2573" t="s">
        <v>207</v>
      </c>
      <c r="J2573" t="s">
        <v>131</v>
      </c>
      <c r="K2573" t="s">
        <v>208</v>
      </c>
      <c r="L2573" t="s">
        <v>133</v>
      </c>
      <c r="M2573" t="s">
        <v>21</v>
      </c>
      <c r="N2573" t="s">
        <v>209</v>
      </c>
      <c r="O2573" t="s">
        <v>101</v>
      </c>
      <c r="P2573" s="14" t="str">
        <f t="shared" si="360"/>
        <v>Elizabeth Lincoln</v>
      </c>
      <c r="Q2573" s="14" t="str">
        <f t="shared" si="361"/>
        <v>Elizabeth Lincoln</v>
      </c>
      <c r="R2573" t="s">
        <v>33</v>
      </c>
      <c r="S2573" s="7">
        <f t="shared" si="362"/>
        <v>6</v>
      </c>
      <c r="T2573" s="7" t="str">
        <f t="shared" si="363"/>
        <v>Medium</v>
      </c>
      <c r="U2573" s="7" t="str">
        <f t="shared" si="364"/>
        <v>MEDIUM</v>
      </c>
      <c r="V2573" s="7" t="str">
        <f t="shared" si="365"/>
        <v>medium</v>
      </c>
      <c r="W2573" s="7" t="str">
        <f t="shared" si="366"/>
        <v>Medium</v>
      </c>
      <c r="X2573" s="9" t="str">
        <f>LEFT(A2573,2)</f>
        <v>10</v>
      </c>
      <c r="Y2573" s="9" t="str">
        <f>RIGHT(A2573,3)</f>
        <v>235</v>
      </c>
      <c r="Z2573" s="9" t="str">
        <f t="shared" si="367"/>
        <v>s</v>
      </c>
      <c r="AA2573" s="9" t="str">
        <f t="shared" si="368"/>
        <v>ppe</v>
      </c>
    </row>
    <row r="2574" spans="1:27" x14ac:dyDescent="0.25">
      <c r="A2574">
        <v>10250</v>
      </c>
      <c r="B2574">
        <v>35</v>
      </c>
      <c r="C2574">
        <v>100</v>
      </c>
      <c r="D2574">
        <v>11</v>
      </c>
      <c r="E2574" s="1">
        <v>42153.069444444445</v>
      </c>
      <c r="F2574" s="1">
        <v>42155.154675925929</v>
      </c>
      <c r="G2574" t="s">
        <v>16</v>
      </c>
      <c r="H2574" t="s">
        <v>296</v>
      </c>
      <c r="I2574" t="s">
        <v>220</v>
      </c>
      <c r="J2574" t="s">
        <v>35</v>
      </c>
      <c r="K2574">
        <v>94217</v>
      </c>
      <c r="L2574" t="s">
        <v>20</v>
      </c>
      <c r="M2574" t="s">
        <v>21</v>
      </c>
      <c r="N2574" t="s">
        <v>60</v>
      </c>
      <c r="O2574" t="s">
        <v>221</v>
      </c>
      <c r="P2574" s="14" t="str">
        <f t="shared" si="360"/>
        <v>Sue Frick</v>
      </c>
      <c r="Q2574" s="14" t="str">
        <f t="shared" si="361"/>
        <v>Sue Frick</v>
      </c>
      <c r="R2574" t="s">
        <v>33</v>
      </c>
      <c r="S2574" s="7">
        <f t="shared" si="362"/>
        <v>6</v>
      </c>
      <c r="T2574" s="7" t="str">
        <f t="shared" si="363"/>
        <v>Medium</v>
      </c>
      <c r="U2574" s="7" t="str">
        <f t="shared" si="364"/>
        <v>MEDIUM</v>
      </c>
      <c r="V2574" s="7" t="str">
        <f t="shared" si="365"/>
        <v>medium</v>
      </c>
      <c r="W2574" s="7" t="str">
        <f t="shared" si="366"/>
        <v>Medium</v>
      </c>
      <c r="X2574" s="9" t="str">
        <f>LEFT(A2574,2)</f>
        <v>10</v>
      </c>
      <c r="Y2574" s="9" t="str">
        <f>RIGHT(A2574,3)</f>
        <v>250</v>
      </c>
      <c r="Z2574" s="9" t="str">
        <f t="shared" si="367"/>
        <v>s</v>
      </c>
      <c r="AA2574" s="9" t="str">
        <f t="shared" si="368"/>
        <v>ppe</v>
      </c>
    </row>
    <row r="2575" spans="1:27" x14ac:dyDescent="0.25">
      <c r="A2575">
        <v>10262</v>
      </c>
      <c r="B2575">
        <v>33</v>
      </c>
      <c r="C2575">
        <v>90.75</v>
      </c>
      <c r="D2575">
        <v>6</v>
      </c>
      <c r="E2575" s="1">
        <v>41314.026388888888</v>
      </c>
      <c r="F2575" s="1">
        <v>41316.297800925924</v>
      </c>
      <c r="G2575" t="s">
        <v>189</v>
      </c>
      <c r="H2575" t="s">
        <v>296</v>
      </c>
      <c r="I2575" t="s">
        <v>103</v>
      </c>
      <c r="K2575">
        <v>28034</v>
      </c>
      <c r="L2575" t="s">
        <v>104</v>
      </c>
      <c r="M2575" t="s">
        <v>27</v>
      </c>
      <c r="N2575" t="s">
        <v>105</v>
      </c>
      <c r="O2575" t="s">
        <v>106</v>
      </c>
      <c r="P2575" s="14" t="str">
        <f t="shared" si="360"/>
        <v>Diego Freyre</v>
      </c>
      <c r="Q2575" s="14" t="str">
        <f t="shared" si="361"/>
        <v>Diego Freyre</v>
      </c>
      <c r="R2575" t="s">
        <v>24</v>
      </c>
      <c r="S2575" s="7">
        <f t="shared" si="362"/>
        <v>5</v>
      </c>
      <c r="T2575" s="7" t="str">
        <f t="shared" si="363"/>
        <v>Small</v>
      </c>
      <c r="U2575" s="7" t="str">
        <f t="shared" si="364"/>
        <v>SMALL</v>
      </c>
      <c r="V2575" s="7" t="str">
        <f t="shared" si="365"/>
        <v>small</v>
      </c>
      <c r="W2575" s="7" t="str">
        <f t="shared" si="366"/>
        <v>Small</v>
      </c>
      <c r="X2575" s="9" t="str">
        <f>LEFT(A2575,2)</f>
        <v>10</v>
      </c>
      <c r="Y2575" s="9" t="str">
        <f>RIGHT(A2575,3)</f>
        <v>262</v>
      </c>
      <c r="Z2575" s="9" t="str">
        <f t="shared" si="367"/>
        <v>s</v>
      </c>
      <c r="AA2575" s="9" t="str">
        <f t="shared" si="368"/>
        <v>cel</v>
      </c>
    </row>
    <row r="2576" spans="1:27" x14ac:dyDescent="0.25">
      <c r="A2576">
        <v>10275</v>
      </c>
      <c r="B2576">
        <v>39</v>
      </c>
      <c r="C2576">
        <v>100</v>
      </c>
      <c r="D2576">
        <v>16</v>
      </c>
      <c r="E2576" s="1">
        <v>41085.020138888889</v>
      </c>
      <c r="F2576" s="1">
        <v>41085.646481481483</v>
      </c>
      <c r="G2576" t="s">
        <v>16</v>
      </c>
      <c r="H2576" t="s">
        <v>296</v>
      </c>
      <c r="I2576" t="s">
        <v>68</v>
      </c>
      <c r="K2576">
        <v>44000</v>
      </c>
      <c r="L2576" t="s">
        <v>26</v>
      </c>
      <c r="M2576" t="s">
        <v>27</v>
      </c>
      <c r="N2576" t="s">
        <v>69</v>
      </c>
      <c r="O2576" t="s">
        <v>70</v>
      </c>
      <c r="P2576" s="14" t="str">
        <f t="shared" si="360"/>
        <v>Janine Labrune</v>
      </c>
      <c r="Q2576" s="14" t="str">
        <f t="shared" si="361"/>
        <v>Janine Labrune</v>
      </c>
      <c r="R2576" t="s">
        <v>33</v>
      </c>
      <c r="S2576" s="7">
        <f t="shared" si="362"/>
        <v>6</v>
      </c>
      <c r="T2576" s="7" t="str">
        <f t="shared" si="363"/>
        <v>Medium</v>
      </c>
      <c r="U2576" s="7" t="str">
        <f t="shared" si="364"/>
        <v>MEDIUM</v>
      </c>
      <c r="V2576" s="7" t="str">
        <f t="shared" si="365"/>
        <v>medium</v>
      </c>
      <c r="W2576" s="7" t="str">
        <f t="shared" si="366"/>
        <v>Medium</v>
      </c>
      <c r="X2576" s="9" t="str">
        <f>LEFT(A2576,2)</f>
        <v>10</v>
      </c>
      <c r="Y2576" s="9" t="str">
        <f>RIGHT(A2576,3)</f>
        <v>275</v>
      </c>
      <c r="Z2576" s="9" t="str">
        <f t="shared" si="367"/>
        <v>s</v>
      </c>
      <c r="AA2576" s="9" t="str">
        <f t="shared" si="368"/>
        <v>ppe</v>
      </c>
    </row>
    <row r="2577" spans="1:27" x14ac:dyDescent="0.25">
      <c r="A2577">
        <v>10284</v>
      </c>
      <c r="B2577">
        <v>45</v>
      </c>
      <c r="C2577">
        <v>100</v>
      </c>
      <c r="D2577">
        <v>8</v>
      </c>
      <c r="E2577" s="1">
        <v>42403.957638888889</v>
      </c>
      <c r="F2577" s="1">
        <v>42405.015856481485</v>
      </c>
      <c r="G2577" t="s">
        <v>16</v>
      </c>
      <c r="H2577" t="s">
        <v>296</v>
      </c>
      <c r="I2577" t="s">
        <v>285</v>
      </c>
      <c r="K2577" t="s">
        <v>286</v>
      </c>
      <c r="L2577" t="s">
        <v>48</v>
      </c>
      <c r="M2577" t="s">
        <v>27</v>
      </c>
      <c r="N2577" t="s">
        <v>287</v>
      </c>
      <c r="O2577" t="s">
        <v>288</v>
      </c>
      <c r="P2577" s="14" t="str">
        <f t="shared" si="360"/>
        <v>Jan Klaeboe</v>
      </c>
      <c r="Q2577" s="14" t="str">
        <f t="shared" si="361"/>
        <v>Jan Klaeboe</v>
      </c>
      <c r="R2577" t="s">
        <v>33</v>
      </c>
      <c r="S2577" s="7">
        <f t="shared" si="362"/>
        <v>6</v>
      </c>
      <c r="T2577" s="7" t="str">
        <f t="shared" si="363"/>
        <v>Medium</v>
      </c>
      <c r="U2577" s="7" t="str">
        <f t="shared" si="364"/>
        <v>MEDIUM</v>
      </c>
      <c r="V2577" s="7" t="str">
        <f t="shared" si="365"/>
        <v>medium</v>
      </c>
      <c r="W2577" s="7" t="str">
        <f t="shared" si="366"/>
        <v>Medium</v>
      </c>
      <c r="X2577" s="9" t="str">
        <f>LEFT(A2577,2)</f>
        <v>10</v>
      </c>
      <c r="Y2577" s="9" t="str">
        <f>RIGHT(A2577,3)</f>
        <v>284</v>
      </c>
      <c r="Z2577" s="9" t="str">
        <f t="shared" si="367"/>
        <v>s</v>
      </c>
      <c r="AA2577" s="9" t="str">
        <f t="shared" si="368"/>
        <v>ppe</v>
      </c>
    </row>
    <row r="2578" spans="1:27" x14ac:dyDescent="0.25">
      <c r="A2578">
        <v>10296</v>
      </c>
      <c r="B2578">
        <v>24</v>
      </c>
      <c r="C2578">
        <v>100</v>
      </c>
      <c r="D2578">
        <v>4</v>
      </c>
      <c r="E2578" s="1">
        <v>42201.961805555555</v>
      </c>
      <c r="F2578" s="1">
        <v>42203.360069444447</v>
      </c>
      <c r="G2578" t="s">
        <v>16</v>
      </c>
      <c r="H2578" t="s">
        <v>296</v>
      </c>
      <c r="I2578" t="s">
        <v>299</v>
      </c>
      <c r="K2578">
        <v>80686</v>
      </c>
      <c r="L2578" t="s">
        <v>241</v>
      </c>
      <c r="M2578" t="s">
        <v>27</v>
      </c>
      <c r="N2578" t="s">
        <v>300</v>
      </c>
      <c r="O2578" t="s">
        <v>61</v>
      </c>
      <c r="P2578" s="14" t="str">
        <f t="shared" si="360"/>
        <v>Michael Donnermeyer</v>
      </c>
      <c r="Q2578" s="14" t="str">
        <f t="shared" si="361"/>
        <v>Michael Donnermeyer</v>
      </c>
      <c r="R2578" t="s">
        <v>24</v>
      </c>
      <c r="S2578" s="7">
        <f t="shared" si="362"/>
        <v>5</v>
      </c>
      <c r="T2578" s="7" t="str">
        <f t="shared" si="363"/>
        <v>Small</v>
      </c>
      <c r="U2578" s="7" t="str">
        <f t="shared" si="364"/>
        <v>SMALL</v>
      </c>
      <c r="V2578" s="7" t="str">
        <f t="shared" si="365"/>
        <v>small</v>
      </c>
      <c r="W2578" s="7" t="str">
        <f t="shared" si="366"/>
        <v>Small</v>
      </c>
      <c r="X2578" s="9" t="str">
        <f>LEFT(A2578,2)</f>
        <v>10</v>
      </c>
      <c r="Y2578" s="9" t="str">
        <f>RIGHT(A2578,3)</f>
        <v>296</v>
      </c>
      <c r="Z2578" s="9" t="str">
        <f t="shared" si="367"/>
        <v>s</v>
      </c>
      <c r="AA2578" s="9" t="str">
        <f t="shared" si="368"/>
        <v>ppe</v>
      </c>
    </row>
    <row r="2579" spans="1:27" x14ac:dyDescent="0.25">
      <c r="A2579">
        <v>10308</v>
      </c>
      <c r="B2579">
        <v>35</v>
      </c>
      <c r="C2579">
        <v>88.75</v>
      </c>
      <c r="D2579">
        <v>14</v>
      </c>
      <c r="E2579" s="1">
        <v>41970.958333333336</v>
      </c>
      <c r="F2579" s="1">
        <v>41973.925254629627</v>
      </c>
      <c r="G2579" t="s">
        <v>16</v>
      </c>
      <c r="H2579" t="s">
        <v>296</v>
      </c>
      <c r="I2579" t="s">
        <v>179</v>
      </c>
      <c r="J2579" t="s">
        <v>19</v>
      </c>
      <c r="K2579">
        <v>24067</v>
      </c>
      <c r="L2579" t="s">
        <v>20</v>
      </c>
      <c r="M2579" t="s">
        <v>21</v>
      </c>
      <c r="N2579" t="s">
        <v>60</v>
      </c>
      <c r="O2579" t="s">
        <v>138</v>
      </c>
      <c r="P2579" s="14" t="str">
        <f t="shared" si="360"/>
        <v>Steve Frick</v>
      </c>
      <c r="Q2579" s="14" t="str">
        <f t="shared" si="361"/>
        <v>Steve Frick</v>
      </c>
      <c r="R2579" t="s">
        <v>33</v>
      </c>
      <c r="S2579" s="7">
        <f t="shared" si="362"/>
        <v>6</v>
      </c>
      <c r="T2579" s="7" t="str">
        <f t="shared" si="363"/>
        <v>Medium</v>
      </c>
      <c r="U2579" s="7" t="str">
        <f t="shared" si="364"/>
        <v>MEDIUM</v>
      </c>
      <c r="V2579" s="7" t="str">
        <f t="shared" si="365"/>
        <v>medium</v>
      </c>
      <c r="W2579" s="7" t="str">
        <f t="shared" si="366"/>
        <v>Medium</v>
      </c>
      <c r="X2579" s="9" t="str">
        <f>LEFT(A2579,2)</f>
        <v>10</v>
      </c>
      <c r="Y2579" s="9" t="str">
        <f>RIGHT(A2579,3)</f>
        <v>308</v>
      </c>
      <c r="Z2579" s="9" t="str">
        <f t="shared" si="367"/>
        <v>s</v>
      </c>
      <c r="AA2579" s="9" t="str">
        <f t="shared" si="368"/>
        <v>ppe</v>
      </c>
    </row>
    <row r="2580" spans="1:27" x14ac:dyDescent="0.25">
      <c r="A2580">
        <v>10316</v>
      </c>
      <c r="B2580">
        <v>23</v>
      </c>
      <c r="C2580">
        <v>100</v>
      </c>
      <c r="D2580">
        <v>6</v>
      </c>
      <c r="E2580" s="1">
        <v>42187.063888888886</v>
      </c>
      <c r="F2580" s="1">
        <v>42189.401817129627</v>
      </c>
      <c r="G2580" t="s">
        <v>16</v>
      </c>
      <c r="H2580" t="s">
        <v>296</v>
      </c>
      <c r="I2580" t="s">
        <v>212</v>
      </c>
      <c r="J2580" t="s">
        <v>213</v>
      </c>
      <c r="K2580" t="s">
        <v>214</v>
      </c>
      <c r="L2580" t="s">
        <v>99</v>
      </c>
      <c r="M2580" t="s">
        <v>27</v>
      </c>
      <c r="N2580" t="s">
        <v>215</v>
      </c>
      <c r="O2580" t="s">
        <v>216</v>
      </c>
      <c r="P2580" s="14" t="str">
        <f t="shared" si="360"/>
        <v>Helen Bennett</v>
      </c>
      <c r="Q2580" s="14" t="str">
        <f t="shared" si="361"/>
        <v>Helen Bennett</v>
      </c>
      <c r="R2580" t="s">
        <v>24</v>
      </c>
      <c r="S2580" s="7">
        <f t="shared" si="362"/>
        <v>5</v>
      </c>
      <c r="T2580" s="7" t="str">
        <f t="shared" si="363"/>
        <v>Small</v>
      </c>
      <c r="U2580" s="7" t="str">
        <f t="shared" si="364"/>
        <v>SMALL</v>
      </c>
      <c r="V2580" s="7" t="str">
        <f t="shared" si="365"/>
        <v>small</v>
      </c>
      <c r="W2580" s="7" t="str">
        <f t="shared" si="366"/>
        <v>Small</v>
      </c>
      <c r="X2580" s="9" t="str">
        <f>LEFT(A2580,2)</f>
        <v>10</v>
      </c>
      <c r="Y2580" s="9" t="str">
        <f>RIGHT(A2580,3)</f>
        <v>316</v>
      </c>
      <c r="Z2580" s="9" t="str">
        <f t="shared" si="367"/>
        <v>s</v>
      </c>
      <c r="AA2580" s="9" t="str">
        <f t="shared" si="368"/>
        <v>ppe</v>
      </c>
    </row>
    <row r="2581" spans="1:27" x14ac:dyDescent="0.25">
      <c r="A2581">
        <v>10328</v>
      </c>
      <c r="B2581">
        <v>37</v>
      </c>
      <c r="C2581">
        <v>100</v>
      </c>
      <c r="D2581">
        <v>10</v>
      </c>
      <c r="E2581" s="1">
        <v>42651.000694444447</v>
      </c>
      <c r="F2581" s="1">
        <v>42652.006932870368</v>
      </c>
      <c r="G2581" t="s">
        <v>16</v>
      </c>
      <c r="H2581" t="s">
        <v>296</v>
      </c>
      <c r="I2581" t="s">
        <v>290</v>
      </c>
      <c r="K2581">
        <v>24100</v>
      </c>
      <c r="L2581" t="s">
        <v>148</v>
      </c>
      <c r="M2581" t="s">
        <v>27</v>
      </c>
      <c r="N2581" t="s">
        <v>291</v>
      </c>
      <c r="O2581" t="s">
        <v>292</v>
      </c>
      <c r="P2581" s="14" t="str">
        <f t="shared" si="360"/>
        <v>Giovanni Rovelli</v>
      </c>
      <c r="Q2581" s="14" t="str">
        <f t="shared" si="361"/>
        <v>Giovanni Rovelli</v>
      </c>
      <c r="R2581" t="s">
        <v>33</v>
      </c>
      <c r="S2581" s="7">
        <f t="shared" si="362"/>
        <v>6</v>
      </c>
      <c r="T2581" s="7" t="str">
        <f t="shared" si="363"/>
        <v>Medium</v>
      </c>
      <c r="U2581" s="7" t="str">
        <f t="shared" si="364"/>
        <v>MEDIUM</v>
      </c>
      <c r="V2581" s="7" t="str">
        <f t="shared" si="365"/>
        <v>medium</v>
      </c>
      <c r="W2581" s="7" t="str">
        <f t="shared" si="366"/>
        <v>Medium</v>
      </c>
      <c r="X2581" s="9" t="str">
        <f>LEFT(A2581,2)</f>
        <v>10</v>
      </c>
      <c r="Y2581" s="9" t="str">
        <f>RIGHT(A2581,3)</f>
        <v>328</v>
      </c>
      <c r="Z2581" s="9" t="str">
        <f t="shared" si="367"/>
        <v>s</v>
      </c>
      <c r="AA2581" s="9" t="str">
        <f t="shared" si="368"/>
        <v>ppe</v>
      </c>
    </row>
    <row r="2582" spans="1:27" x14ac:dyDescent="0.25">
      <c r="A2582">
        <v>10340</v>
      </c>
      <c r="B2582">
        <v>55</v>
      </c>
      <c r="C2582">
        <v>87.75</v>
      </c>
      <c r="D2582">
        <v>7</v>
      </c>
      <c r="E2582" s="1">
        <v>41124.050694444442</v>
      </c>
      <c r="F2582" s="1">
        <v>41126.546736111108</v>
      </c>
      <c r="G2582" t="s">
        <v>16</v>
      </c>
      <c r="H2582" t="s">
        <v>296</v>
      </c>
      <c r="I2582" t="s">
        <v>196</v>
      </c>
      <c r="K2582">
        <v>8022</v>
      </c>
      <c r="L2582" t="s">
        <v>104</v>
      </c>
      <c r="M2582" t="s">
        <v>27</v>
      </c>
      <c r="N2582" t="s">
        <v>197</v>
      </c>
      <c r="O2582" t="s">
        <v>198</v>
      </c>
      <c r="P2582" s="14" t="str">
        <f t="shared" si="360"/>
        <v>Eduardo Saavedra</v>
      </c>
      <c r="Q2582" s="14" t="str">
        <f t="shared" si="361"/>
        <v>Eduardo Saavedra</v>
      </c>
      <c r="R2582" t="s">
        <v>33</v>
      </c>
      <c r="S2582" s="7">
        <f t="shared" si="362"/>
        <v>6</v>
      </c>
      <c r="T2582" s="7" t="str">
        <f t="shared" si="363"/>
        <v>Medium</v>
      </c>
      <c r="U2582" s="7" t="str">
        <f t="shared" si="364"/>
        <v>MEDIUM</v>
      </c>
      <c r="V2582" s="7" t="str">
        <f t="shared" si="365"/>
        <v>medium</v>
      </c>
      <c r="W2582" s="7" t="str">
        <f t="shared" si="366"/>
        <v>Medium</v>
      </c>
      <c r="X2582" s="9" t="str">
        <f>LEFT(A2582,2)</f>
        <v>10</v>
      </c>
      <c r="Y2582" s="9" t="str">
        <f>RIGHT(A2582,3)</f>
        <v>340</v>
      </c>
      <c r="Z2582" s="9" t="str">
        <f t="shared" si="367"/>
        <v>s</v>
      </c>
      <c r="AA2582" s="9" t="str">
        <f t="shared" si="368"/>
        <v>ppe</v>
      </c>
    </row>
    <row r="2583" spans="1:27" x14ac:dyDescent="0.25">
      <c r="A2583">
        <v>10352</v>
      </c>
      <c r="B2583">
        <v>49</v>
      </c>
      <c r="C2583">
        <v>100</v>
      </c>
      <c r="D2583">
        <v>2</v>
      </c>
      <c r="E2583" s="1">
        <v>42555.997916666667</v>
      </c>
      <c r="F2583" s="1">
        <v>42558.671157407407</v>
      </c>
      <c r="G2583" t="s">
        <v>16</v>
      </c>
      <c r="H2583" t="s">
        <v>296</v>
      </c>
      <c r="I2583" t="s">
        <v>161</v>
      </c>
      <c r="J2583" t="s">
        <v>72</v>
      </c>
      <c r="K2583">
        <v>58339</v>
      </c>
      <c r="L2583" t="s">
        <v>20</v>
      </c>
      <c r="M2583" t="s">
        <v>21</v>
      </c>
      <c r="N2583" t="s">
        <v>279</v>
      </c>
      <c r="O2583" t="s">
        <v>141</v>
      </c>
      <c r="P2583" s="14" t="str">
        <f t="shared" si="360"/>
        <v>Leslie Taylor</v>
      </c>
      <c r="Q2583" s="14" t="str">
        <f t="shared" si="361"/>
        <v>Leslie Taylor</v>
      </c>
      <c r="R2583" t="s">
        <v>33</v>
      </c>
      <c r="S2583" s="7">
        <f t="shared" si="362"/>
        <v>6</v>
      </c>
      <c r="T2583" s="7" t="str">
        <f t="shared" si="363"/>
        <v>Medium</v>
      </c>
      <c r="U2583" s="7" t="str">
        <f t="shared" si="364"/>
        <v>MEDIUM</v>
      </c>
      <c r="V2583" s="7" t="str">
        <f t="shared" si="365"/>
        <v>medium</v>
      </c>
      <c r="W2583" s="7" t="str">
        <f t="shared" si="366"/>
        <v>Medium</v>
      </c>
      <c r="X2583" s="9" t="str">
        <f>LEFT(A2583,2)</f>
        <v>10</v>
      </c>
      <c r="Y2583" s="9" t="str">
        <f>RIGHT(A2583,3)</f>
        <v>352</v>
      </c>
      <c r="Z2583" s="9" t="str">
        <f t="shared" si="367"/>
        <v>s</v>
      </c>
      <c r="AA2583" s="9" t="str">
        <f t="shared" si="368"/>
        <v>ppe</v>
      </c>
    </row>
    <row r="2584" spans="1:27" x14ac:dyDescent="0.25">
      <c r="A2584">
        <v>10361</v>
      </c>
      <c r="B2584">
        <v>26</v>
      </c>
      <c r="C2584">
        <v>100</v>
      </c>
      <c r="D2584">
        <v>9</v>
      </c>
      <c r="E2584" s="1">
        <v>42655.018055555556</v>
      </c>
      <c r="F2584" s="1">
        <v>42656.053506944445</v>
      </c>
      <c r="G2584" t="s">
        <v>16</v>
      </c>
      <c r="H2584" t="s">
        <v>296</v>
      </c>
      <c r="I2584" t="s">
        <v>90</v>
      </c>
      <c r="J2584" t="s">
        <v>91</v>
      </c>
      <c r="K2584">
        <v>2067</v>
      </c>
      <c r="L2584" t="s">
        <v>56</v>
      </c>
      <c r="M2584" t="s">
        <v>57</v>
      </c>
      <c r="N2584" t="s">
        <v>92</v>
      </c>
      <c r="O2584" t="s">
        <v>93</v>
      </c>
      <c r="P2584" s="14" t="str">
        <f t="shared" si="360"/>
        <v>Adrian Huxley</v>
      </c>
      <c r="Q2584" s="14" t="str">
        <f t="shared" si="361"/>
        <v>Adrian Huxley</v>
      </c>
      <c r="R2584" t="s">
        <v>24</v>
      </c>
      <c r="S2584" s="7">
        <f t="shared" si="362"/>
        <v>5</v>
      </c>
      <c r="T2584" s="7" t="str">
        <f t="shared" si="363"/>
        <v>Small</v>
      </c>
      <c r="U2584" s="7" t="str">
        <f t="shared" si="364"/>
        <v>SMALL</v>
      </c>
      <c r="V2584" s="7" t="str">
        <f t="shared" si="365"/>
        <v>small</v>
      </c>
      <c r="W2584" s="7" t="str">
        <f t="shared" si="366"/>
        <v>Small</v>
      </c>
      <c r="X2584" s="9" t="str">
        <f>LEFT(A2584,2)</f>
        <v>10</v>
      </c>
      <c r="Y2584" s="9" t="str">
        <f>RIGHT(A2584,3)</f>
        <v>361</v>
      </c>
      <c r="Z2584" s="9" t="str">
        <f t="shared" si="367"/>
        <v>s</v>
      </c>
      <c r="AA2584" s="9" t="str">
        <f t="shared" si="368"/>
        <v>ppe</v>
      </c>
    </row>
    <row r="2585" spans="1:27" x14ac:dyDescent="0.25">
      <c r="A2585">
        <v>10375</v>
      </c>
      <c r="B2585">
        <v>33</v>
      </c>
      <c r="C2585">
        <v>100</v>
      </c>
      <c r="D2585">
        <v>1</v>
      </c>
      <c r="E2585" s="1">
        <v>41569.006944444445</v>
      </c>
      <c r="F2585" s="1">
        <v>41571.515347222223</v>
      </c>
      <c r="G2585" t="s">
        <v>16</v>
      </c>
      <c r="H2585" t="s">
        <v>296</v>
      </c>
      <c r="I2585" t="s">
        <v>68</v>
      </c>
      <c r="K2585">
        <v>44000</v>
      </c>
      <c r="L2585" t="s">
        <v>26</v>
      </c>
      <c r="M2585" t="s">
        <v>27</v>
      </c>
      <c r="N2585" t="s">
        <v>69</v>
      </c>
      <c r="O2585" t="s">
        <v>70</v>
      </c>
      <c r="P2585" s="14" t="str">
        <f t="shared" si="360"/>
        <v>Janine Labrune</v>
      </c>
      <c r="Q2585" s="14" t="str">
        <f t="shared" si="361"/>
        <v>Janine Labrune</v>
      </c>
      <c r="R2585" t="s">
        <v>33</v>
      </c>
      <c r="S2585" s="7">
        <f t="shared" si="362"/>
        <v>6</v>
      </c>
      <c r="T2585" s="7" t="str">
        <f t="shared" si="363"/>
        <v>Medium</v>
      </c>
      <c r="U2585" s="7" t="str">
        <f t="shared" si="364"/>
        <v>MEDIUM</v>
      </c>
      <c r="V2585" s="7" t="str">
        <f t="shared" si="365"/>
        <v>medium</v>
      </c>
      <c r="W2585" s="7" t="str">
        <f t="shared" si="366"/>
        <v>Medium</v>
      </c>
      <c r="X2585" s="9" t="str">
        <f>LEFT(A2585,2)</f>
        <v>10</v>
      </c>
      <c r="Y2585" s="9" t="str">
        <f>RIGHT(A2585,3)</f>
        <v>375</v>
      </c>
      <c r="Z2585" s="9" t="str">
        <f t="shared" si="367"/>
        <v>s</v>
      </c>
      <c r="AA2585" s="9" t="str">
        <f t="shared" si="368"/>
        <v>ppe</v>
      </c>
    </row>
    <row r="2586" spans="1:27" x14ac:dyDescent="0.25">
      <c r="A2586">
        <v>10386</v>
      </c>
      <c r="B2586">
        <v>37</v>
      </c>
      <c r="C2586">
        <v>83.84</v>
      </c>
      <c r="D2586">
        <v>14</v>
      </c>
      <c r="E2586" s="1">
        <v>42691.006944444445</v>
      </c>
      <c r="F2586" s="1">
        <v>42693.265127314815</v>
      </c>
      <c r="G2586" t="s">
        <v>225</v>
      </c>
      <c r="H2586" t="s">
        <v>296</v>
      </c>
      <c r="I2586" t="s">
        <v>103</v>
      </c>
      <c r="K2586">
        <v>28034</v>
      </c>
      <c r="L2586" t="s">
        <v>104</v>
      </c>
      <c r="M2586" t="s">
        <v>27</v>
      </c>
      <c r="N2586" t="s">
        <v>105</v>
      </c>
      <c r="O2586" t="s">
        <v>106</v>
      </c>
      <c r="P2586" s="14" t="str">
        <f t="shared" si="360"/>
        <v>Diego Freyre</v>
      </c>
      <c r="Q2586" s="14" t="str">
        <f t="shared" si="361"/>
        <v>Diego Freyre</v>
      </c>
      <c r="R2586" t="s">
        <v>33</v>
      </c>
      <c r="S2586" s="7">
        <f t="shared" si="362"/>
        <v>6</v>
      </c>
      <c r="T2586" s="7" t="str">
        <f t="shared" si="363"/>
        <v>Medium</v>
      </c>
      <c r="U2586" s="7" t="str">
        <f t="shared" si="364"/>
        <v>MEDIUM</v>
      </c>
      <c r="V2586" s="7" t="str">
        <f t="shared" si="365"/>
        <v>medium</v>
      </c>
      <c r="W2586" s="7" t="str">
        <f t="shared" si="366"/>
        <v>Medium</v>
      </c>
      <c r="X2586" s="9" t="str">
        <f>LEFT(A2586,2)</f>
        <v>10</v>
      </c>
      <c r="Y2586" s="9" t="str">
        <f>RIGHT(A2586,3)</f>
        <v>386</v>
      </c>
      <c r="Z2586" s="9" t="str">
        <f t="shared" si="367"/>
        <v>s</v>
      </c>
      <c r="AA2586" s="9" t="str">
        <f t="shared" si="368"/>
        <v>olv</v>
      </c>
    </row>
    <row r="2587" spans="1:27" x14ac:dyDescent="0.25">
      <c r="A2587">
        <v>10398</v>
      </c>
      <c r="B2587">
        <v>22</v>
      </c>
      <c r="C2587">
        <v>86.76</v>
      </c>
      <c r="D2587">
        <v>8</v>
      </c>
      <c r="E2587" s="1">
        <v>41666.082638888889</v>
      </c>
      <c r="F2587" s="1">
        <v>41667.411678240744</v>
      </c>
      <c r="G2587" t="s">
        <v>16</v>
      </c>
      <c r="H2587" t="s">
        <v>296</v>
      </c>
      <c r="I2587" t="s">
        <v>25</v>
      </c>
      <c r="K2587">
        <v>51100</v>
      </c>
      <c r="L2587" t="s">
        <v>26</v>
      </c>
      <c r="M2587" t="s">
        <v>27</v>
      </c>
      <c r="N2587" t="s">
        <v>28</v>
      </c>
      <c r="O2587" t="s">
        <v>29</v>
      </c>
      <c r="P2587" s="14" t="str">
        <f t="shared" si="360"/>
        <v>Paul Henriot</v>
      </c>
      <c r="Q2587" s="14" t="str">
        <f t="shared" si="361"/>
        <v>Paul Henriot</v>
      </c>
      <c r="R2587" t="s">
        <v>24</v>
      </c>
      <c r="S2587" s="7">
        <f t="shared" si="362"/>
        <v>5</v>
      </c>
      <c r="T2587" s="7" t="str">
        <f t="shared" si="363"/>
        <v>Small</v>
      </c>
      <c r="U2587" s="7" t="str">
        <f t="shared" si="364"/>
        <v>SMALL</v>
      </c>
      <c r="V2587" s="7" t="str">
        <f t="shared" si="365"/>
        <v>small</v>
      </c>
      <c r="W2587" s="7" t="str">
        <f t="shared" si="366"/>
        <v>Small</v>
      </c>
      <c r="X2587" s="9" t="str">
        <f>LEFT(A2587,2)</f>
        <v>10</v>
      </c>
      <c r="Y2587" s="9" t="str">
        <f>RIGHT(A2587,3)</f>
        <v>398</v>
      </c>
      <c r="Z2587" s="9" t="str">
        <f t="shared" si="367"/>
        <v>s</v>
      </c>
      <c r="AA2587" s="9" t="str">
        <f t="shared" si="368"/>
        <v>ppe</v>
      </c>
    </row>
    <row r="2588" spans="1:27" x14ac:dyDescent="0.25">
      <c r="A2588">
        <v>10401</v>
      </c>
      <c r="B2588">
        <v>85</v>
      </c>
      <c r="C2588">
        <v>88.75</v>
      </c>
      <c r="D2588">
        <v>10</v>
      </c>
      <c r="E2588" s="1">
        <v>42135.978472222225</v>
      </c>
      <c r="F2588" s="1">
        <v>42136.569444444445</v>
      </c>
      <c r="G2588" t="s">
        <v>222</v>
      </c>
      <c r="H2588" t="s">
        <v>296</v>
      </c>
      <c r="I2588" t="s">
        <v>62</v>
      </c>
      <c r="J2588" t="s">
        <v>63</v>
      </c>
      <c r="K2588">
        <v>94019</v>
      </c>
      <c r="L2588" t="s">
        <v>20</v>
      </c>
      <c r="M2588" t="s">
        <v>21</v>
      </c>
      <c r="N2588" t="s">
        <v>39</v>
      </c>
      <c r="O2588" t="s">
        <v>64</v>
      </c>
      <c r="P2588" s="14" t="str">
        <f t="shared" si="360"/>
        <v>William Brown</v>
      </c>
      <c r="Q2588" s="14" t="str">
        <f t="shared" si="361"/>
        <v>William Brown</v>
      </c>
      <c r="R2588" t="s">
        <v>89</v>
      </c>
      <c r="S2588" s="7">
        <f t="shared" si="362"/>
        <v>5</v>
      </c>
      <c r="T2588" s="7" t="str">
        <f t="shared" si="363"/>
        <v>Large</v>
      </c>
      <c r="U2588" s="7" t="str">
        <f t="shared" si="364"/>
        <v>LARGE</v>
      </c>
      <c r="V2588" s="7" t="str">
        <f t="shared" si="365"/>
        <v>large</v>
      </c>
      <c r="W2588" s="7" t="str">
        <f t="shared" si="366"/>
        <v>Large</v>
      </c>
      <c r="X2588" s="9" t="str">
        <f>LEFT(A2588,2)</f>
        <v>10</v>
      </c>
      <c r="Y2588" s="9" t="str">
        <f>RIGHT(A2588,3)</f>
        <v>401</v>
      </c>
      <c r="Z2588" s="9" t="str">
        <f t="shared" si="367"/>
        <v>s</v>
      </c>
      <c r="AA2588" s="9" t="str">
        <f t="shared" si="368"/>
        <v>Hol</v>
      </c>
    </row>
    <row r="2589" spans="1:27" x14ac:dyDescent="0.25">
      <c r="A2589">
        <v>10416</v>
      </c>
      <c r="B2589">
        <v>22</v>
      </c>
      <c r="C2589">
        <v>100</v>
      </c>
      <c r="D2589">
        <v>11</v>
      </c>
      <c r="E2589" s="1">
        <v>41721</v>
      </c>
      <c r="F2589" s="1">
        <v>41723.12604166667</v>
      </c>
      <c r="G2589" t="s">
        <v>16</v>
      </c>
      <c r="H2589" t="s">
        <v>296</v>
      </c>
      <c r="I2589" t="s">
        <v>247</v>
      </c>
      <c r="K2589">
        <v>42100</v>
      </c>
      <c r="L2589" t="s">
        <v>148</v>
      </c>
      <c r="M2589" t="s">
        <v>27</v>
      </c>
      <c r="N2589" t="s">
        <v>248</v>
      </c>
      <c r="O2589" t="s">
        <v>249</v>
      </c>
      <c r="P2589" s="14" t="str">
        <f t="shared" si="360"/>
        <v>Maurizio Moroni</v>
      </c>
      <c r="Q2589" s="14" t="str">
        <f t="shared" si="361"/>
        <v>Maurizio Moroni</v>
      </c>
      <c r="R2589" t="s">
        <v>24</v>
      </c>
      <c r="S2589" s="7">
        <f t="shared" si="362"/>
        <v>5</v>
      </c>
      <c r="T2589" s="7" t="str">
        <f t="shared" si="363"/>
        <v>Small</v>
      </c>
      <c r="U2589" s="7" t="str">
        <f t="shared" si="364"/>
        <v>SMALL</v>
      </c>
      <c r="V2589" s="7" t="str">
        <f t="shared" si="365"/>
        <v>small</v>
      </c>
      <c r="W2589" s="7" t="str">
        <f t="shared" si="366"/>
        <v>Small</v>
      </c>
      <c r="X2589" s="9" t="str">
        <f>LEFT(A2589,2)</f>
        <v>10</v>
      </c>
      <c r="Y2589" s="9" t="str">
        <f>RIGHT(A2589,3)</f>
        <v>416</v>
      </c>
      <c r="Z2589" s="9" t="str">
        <f t="shared" si="367"/>
        <v>s</v>
      </c>
      <c r="AA2589" s="9" t="str">
        <f t="shared" si="368"/>
        <v>ppe</v>
      </c>
    </row>
    <row r="2590" spans="1:27" x14ac:dyDescent="0.25">
      <c r="A2590">
        <v>10105</v>
      </c>
      <c r="B2590">
        <v>31</v>
      </c>
      <c r="C2590">
        <v>65.77</v>
      </c>
      <c r="D2590">
        <v>3</v>
      </c>
      <c r="E2590" s="1">
        <v>41171.052777777775</v>
      </c>
      <c r="F2590" s="1">
        <v>41172.009328703702</v>
      </c>
      <c r="G2590" t="s">
        <v>16</v>
      </c>
      <c r="H2590" t="s">
        <v>305</v>
      </c>
      <c r="I2590" t="s">
        <v>180</v>
      </c>
      <c r="K2590">
        <v>1734</v>
      </c>
      <c r="L2590" t="s">
        <v>181</v>
      </c>
      <c r="M2590" t="s">
        <v>27</v>
      </c>
      <c r="N2590" t="s">
        <v>182</v>
      </c>
      <c r="O2590" t="s">
        <v>183</v>
      </c>
      <c r="P2590" s="14" t="str">
        <f t="shared" si="360"/>
        <v>Jytte Petersen</v>
      </c>
      <c r="Q2590" s="14" t="str">
        <f t="shared" si="361"/>
        <v>Jytte Petersen</v>
      </c>
      <c r="R2590" t="s">
        <v>24</v>
      </c>
      <c r="S2590" s="7">
        <f t="shared" si="362"/>
        <v>5</v>
      </c>
      <c r="T2590" s="7" t="str">
        <f t="shared" si="363"/>
        <v>Small</v>
      </c>
      <c r="U2590" s="7" t="str">
        <f t="shared" si="364"/>
        <v>SMALL</v>
      </c>
      <c r="V2590" s="7" t="str">
        <f t="shared" si="365"/>
        <v>small</v>
      </c>
      <c r="W2590" s="7" t="str">
        <f t="shared" si="366"/>
        <v>Small</v>
      </c>
      <c r="X2590" s="9" t="str">
        <f>LEFT(A2590,2)</f>
        <v>10</v>
      </c>
      <c r="Y2590" s="9" t="str">
        <f>RIGHT(A2590,3)</f>
        <v>105</v>
      </c>
      <c r="Z2590" s="9" t="str">
        <f t="shared" si="367"/>
        <v/>
      </c>
      <c r="AA2590" s="9" t="str">
        <f t="shared" si="368"/>
        <v>ppe</v>
      </c>
    </row>
    <row r="2591" spans="1:27" x14ac:dyDescent="0.25">
      <c r="A2591">
        <v>10119</v>
      </c>
      <c r="B2591">
        <v>38</v>
      </c>
      <c r="C2591">
        <v>65.77</v>
      </c>
      <c r="D2591">
        <v>12</v>
      </c>
      <c r="E2591" s="1">
        <v>41288.992361111108</v>
      </c>
      <c r="F2591" s="1">
        <v>41290.560659722221</v>
      </c>
      <c r="G2591" t="s">
        <v>16</v>
      </c>
      <c r="H2591" t="s">
        <v>305</v>
      </c>
      <c r="I2591" t="s">
        <v>85</v>
      </c>
      <c r="K2591">
        <v>5020</v>
      </c>
      <c r="L2591" t="s">
        <v>86</v>
      </c>
      <c r="M2591" t="s">
        <v>27</v>
      </c>
      <c r="N2591" t="s">
        <v>87</v>
      </c>
      <c r="O2591" t="s">
        <v>88</v>
      </c>
      <c r="P2591" s="14" t="str">
        <f t="shared" si="360"/>
        <v>Georg Pipps</v>
      </c>
      <c r="Q2591" s="14" t="str">
        <f t="shared" si="361"/>
        <v>Georg Pipps</v>
      </c>
      <c r="R2591" t="s">
        <v>24</v>
      </c>
      <c r="S2591" s="7">
        <f t="shared" si="362"/>
        <v>5</v>
      </c>
      <c r="T2591" s="7" t="str">
        <f t="shared" si="363"/>
        <v>Small</v>
      </c>
      <c r="U2591" s="7" t="str">
        <f t="shared" si="364"/>
        <v>SMALL</v>
      </c>
      <c r="V2591" s="7" t="str">
        <f t="shared" si="365"/>
        <v>small</v>
      </c>
      <c r="W2591" s="7" t="str">
        <f t="shared" si="366"/>
        <v>Small</v>
      </c>
      <c r="X2591" s="9" t="str">
        <f>LEFT(A2591,2)</f>
        <v>10</v>
      </c>
      <c r="Y2591" s="9" t="str">
        <f>RIGHT(A2591,3)</f>
        <v>119</v>
      </c>
      <c r="Z2591" s="9" t="str">
        <f t="shared" si="367"/>
        <v/>
      </c>
      <c r="AA2591" s="9" t="str">
        <f t="shared" si="368"/>
        <v>ppe</v>
      </c>
    </row>
    <row r="2592" spans="1:27" x14ac:dyDescent="0.25">
      <c r="A2592">
        <v>10129</v>
      </c>
      <c r="B2592">
        <v>45</v>
      </c>
      <c r="C2592">
        <v>85.29</v>
      </c>
      <c r="D2592">
        <v>3</v>
      </c>
      <c r="E2592" s="1">
        <v>41885.958333333336</v>
      </c>
      <c r="F2592" s="1">
        <v>41887.646203703705</v>
      </c>
      <c r="G2592" t="s">
        <v>16</v>
      </c>
      <c r="H2592" t="s">
        <v>305</v>
      </c>
      <c r="I2592" t="s">
        <v>184</v>
      </c>
      <c r="K2592" t="s">
        <v>185</v>
      </c>
      <c r="L2592" t="s">
        <v>99</v>
      </c>
      <c r="M2592" t="s">
        <v>27</v>
      </c>
      <c r="N2592" t="s">
        <v>39</v>
      </c>
      <c r="O2592" t="s">
        <v>186</v>
      </c>
      <c r="P2592" s="14" t="str">
        <f t="shared" si="360"/>
        <v>Ann Brown</v>
      </c>
      <c r="Q2592" s="14" t="str">
        <f t="shared" si="361"/>
        <v>Ann Brown</v>
      </c>
      <c r="R2592" t="s">
        <v>33</v>
      </c>
      <c r="S2592" s="7">
        <f t="shared" si="362"/>
        <v>6</v>
      </c>
      <c r="T2592" s="7" t="str">
        <f t="shared" si="363"/>
        <v>Medium</v>
      </c>
      <c r="U2592" s="7" t="str">
        <f t="shared" si="364"/>
        <v>MEDIUM</v>
      </c>
      <c r="V2592" s="7" t="str">
        <f t="shared" si="365"/>
        <v>medium</v>
      </c>
      <c r="W2592" s="7" t="str">
        <f t="shared" si="366"/>
        <v>Medium</v>
      </c>
      <c r="X2592" s="9" t="str">
        <f>LEFT(A2592,2)</f>
        <v>10</v>
      </c>
      <c r="Y2592" s="9" t="str">
        <f>RIGHT(A2592,3)</f>
        <v>129</v>
      </c>
      <c r="Z2592" s="9" t="str">
        <f t="shared" si="367"/>
        <v/>
      </c>
      <c r="AA2592" s="9" t="str">
        <f t="shared" si="368"/>
        <v>ppe</v>
      </c>
    </row>
    <row r="2593" spans="1:27" x14ac:dyDescent="0.25">
      <c r="A2593">
        <v>10143</v>
      </c>
      <c r="B2593">
        <v>31</v>
      </c>
      <c r="C2593">
        <v>85.29</v>
      </c>
      <c r="D2593">
        <v>16</v>
      </c>
      <c r="E2593" s="1">
        <v>41828.050694444442</v>
      </c>
      <c r="F2593" s="1">
        <v>41830.87427083333</v>
      </c>
      <c r="G2593" t="s">
        <v>16</v>
      </c>
      <c r="H2593" t="s">
        <v>305</v>
      </c>
      <c r="I2593" t="s">
        <v>94</v>
      </c>
      <c r="J2593" t="s">
        <v>72</v>
      </c>
      <c r="K2593">
        <v>50553</v>
      </c>
      <c r="L2593" t="s">
        <v>20</v>
      </c>
      <c r="M2593" t="s">
        <v>21</v>
      </c>
      <c r="N2593" t="s">
        <v>187</v>
      </c>
      <c r="O2593" t="s">
        <v>188</v>
      </c>
      <c r="P2593" s="14" t="str">
        <f t="shared" si="360"/>
        <v>Wing C Tam</v>
      </c>
      <c r="Q2593" s="14" t="str">
        <f t="shared" si="361"/>
        <v>Wing C Tam</v>
      </c>
      <c r="R2593" t="s">
        <v>24</v>
      </c>
      <c r="S2593" s="7">
        <f t="shared" si="362"/>
        <v>5</v>
      </c>
      <c r="T2593" s="7" t="str">
        <f t="shared" si="363"/>
        <v>Small</v>
      </c>
      <c r="U2593" s="7" t="str">
        <f t="shared" si="364"/>
        <v>SMALL</v>
      </c>
      <c r="V2593" s="7" t="str">
        <f t="shared" si="365"/>
        <v>small</v>
      </c>
      <c r="W2593" s="7" t="str">
        <f t="shared" si="366"/>
        <v>Small</v>
      </c>
      <c r="X2593" s="9" t="str">
        <f>LEFT(A2593,2)</f>
        <v>10</v>
      </c>
      <c r="Y2593" s="9" t="str">
        <f>RIGHT(A2593,3)</f>
        <v>143</v>
      </c>
      <c r="Z2593" s="9" t="str">
        <f t="shared" si="367"/>
        <v/>
      </c>
      <c r="AA2593" s="9" t="str">
        <f t="shared" si="368"/>
        <v>ppe</v>
      </c>
    </row>
    <row r="2594" spans="1:27" x14ac:dyDescent="0.25">
      <c r="A2594">
        <v>10154</v>
      </c>
      <c r="B2594">
        <v>36</v>
      </c>
      <c r="C2594">
        <v>64.33</v>
      </c>
      <c r="D2594">
        <v>1</v>
      </c>
      <c r="E2594" s="1">
        <v>41748.057638888888</v>
      </c>
      <c r="F2594" s="1">
        <v>41748.82304398148</v>
      </c>
      <c r="G2594" t="s">
        <v>16</v>
      </c>
      <c r="H2594" t="s">
        <v>305</v>
      </c>
      <c r="I2594" t="s">
        <v>274</v>
      </c>
      <c r="J2594" t="s">
        <v>35</v>
      </c>
      <c r="K2594">
        <v>92561</v>
      </c>
      <c r="L2594" t="s">
        <v>20</v>
      </c>
      <c r="M2594" t="s">
        <v>21</v>
      </c>
      <c r="N2594" t="s">
        <v>36</v>
      </c>
      <c r="O2594" t="s">
        <v>141</v>
      </c>
      <c r="P2594" s="14" t="str">
        <f t="shared" si="360"/>
        <v>Leslie Young</v>
      </c>
      <c r="Q2594" s="14" t="str">
        <f t="shared" si="361"/>
        <v>Leslie Young</v>
      </c>
      <c r="R2594" t="s">
        <v>24</v>
      </c>
      <c r="S2594" s="7">
        <f t="shared" si="362"/>
        <v>5</v>
      </c>
      <c r="T2594" s="7" t="str">
        <f t="shared" si="363"/>
        <v>Small</v>
      </c>
      <c r="U2594" s="7" t="str">
        <f t="shared" si="364"/>
        <v>SMALL</v>
      </c>
      <c r="V2594" s="7" t="str">
        <f t="shared" si="365"/>
        <v>small</v>
      </c>
      <c r="W2594" s="7" t="str">
        <f t="shared" si="366"/>
        <v>Small</v>
      </c>
      <c r="X2594" s="9" t="str">
        <f>LEFT(A2594,2)</f>
        <v>10</v>
      </c>
      <c r="Y2594" s="9" t="str">
        <f>RIGHT(A2594,3)</f>
        <v>154</v>
      </c>
      <c r="Z2594" s="9" t="str">
        <f t="shared" si="367"/>
        <v/>
      </c>
      <c r="AA2594" s="9" t="str">
        <f t="shared" si="368"/>
        <v>ppe</v>
      </c>
    </row>
    <row r="2595" spans="1:27" x14ac:dyDescent="0.25">
      <c r="A2595">
        <v>10167</v>
      </c>
      <c r="B2595">
        <v>46</v>
      </c>
      <c r="C2595">
        <v>70.11</v>
      </c>
      <c r="D2595">
        <v>10</v>
      </c>
      <c r="E2595" s="1">
        <v>42245.027777777781</v>
      </c>
      <c r="F2595" s="1">
        <v>42246.759594907409</v>
      </c>
      <c r="G2595" t="s">
        <v>189</v>
      </c>
      <c r="H2595" t="s">
        <v>305</v>
      </c>
      <c r="I2595" t="s">
        <v>151</v>
      </c>
      <c r="K2595" t="s">
        <v>152</v>
      </c>
      <c r="L2595" t="s">
        <v>110</v>
      </c>
      <c r="M2595" t="s">
        <v>27</v>
      </c>
      <c r="N2595" t="s">
        <v>153</v>
      </c>
      <c r="O2595" t="s">
        <v>119</v>
      </c>
      <c r="P2595" s="14" t="str">
        <f t="shared" si="360"/>
        <v>Maria Larsson</v>
      </c>
      <c r="Q2595" s="14" t="str">
        <f t="shared" si="361"/>
        <v>Maria Larsson</v>
      </c>
      <c r="R2595" t="s">
        <v>33</v>
      </c>
      <c r="S2595" s="7">
        <f t="shared" si="362"/>
        <v>6</v>
      </c>
      <c r="T2595" s="7" t="str">
        <f t="shared" si="363"/>
        <v>Medium</v>
      </c>
      <c r="U2595" s="7" t="str">
        <f t="shared" si="364"/>
        <v>MEDIUM</v>
      </c>
      <c r="V2595" s="7" t="str">
        <f t="shared" si="365"/>
        <v>medium</v>
      </c>
      <c r="W2595" s="7" t="str">
        <f t="shared" si="366"/>
        <v>Medium</v>
      </c>
      <c r="X2595" s="9" t="str">
        <f>LEFT(A2595,2)</f>
        <v>10</v>
      </c>
      <c r="Y2595" s="9" t="str">
        <f>RIGHT(A2595,3)</f>
        <v>167</v>
      </c>
      <c r="Z2595" s="9" t="str">
        <f t="shared" si="367"/>
        <v/>
      </c>
      <c r="AA2595" s="9" t="str">
        <f t="shared" si="368"/>
        <v>cel</v>
      </c>
    </row>
    <row r="2596" spans="1:27" x14ac:dyDescent="0.25">
      <c r="A2596">
        <v>10177</v>
      </c>
      <c r="B2596">
        <v>32</v>
      </c>
      <c r="C2596">
        <v>76.62</v>
      </c>
      <c r="D2596">
        <v>1</v>
      </c>
      <c r="E2596" s="1">
        <v>42304.993055555555</v>
      </c>
      <c r="F2596" s="1">
        <v>42307.502083333333</v>
      </c>
      <c r="G2596" t="s">
        <v>16</v>
      </c>
      <c r="H2596" t="s">
        <v>305</v>
      </c>
      <c r="I2596" t="s">
        <v>103</v>
      </c>
      <c r="K2596">
        <v>28023</v>
      </c>
      <c r="L2596" t="s">
        <v>104</v>
      </c>
      <c r="M2596" t="s">
        <v>27</v>
      </c>
      <c r="N2596" t="s">
        <v>263</v>
      </c>
      <c r="O2596" t="s">
        <v>264</v>
      </c>
      <c r="P2596" s="14" t="str">
        <f t="shared" si="360"/>
        <v>Jesus Fernandez</v>
      </c>
      <c r="Q2596" s="14" t="str">
        <f t="shared" si="361"/>
        <v>Jesus Fernandez</v>
      </c>
      <c r="R2596" t="s">
        <v>24</v>
      </c>
      <c r="S2596" s="7">
        <f t="shared" si="362"/>
        <v>5</v>
      </c>
      <c r="T2596" s="7" t="str">
        <f t="shared" si="363"/>
        <v>Small</v>
      </c>
      <c r="U2596" s="7" t="str">
        <f t="shared" si="364"/>
        <v>SMALL</v>
      </c>
      <c r="V2596" s="7" t="str">
        <f t="shared" si="365"/>
        <v>small</v>
      </c>
      <c r="W2596" s="7" t="str">
        <f t="shared" si="366"/>
        <v>Small</v>
      </c>
      <c r="X2596" s="9" t="str">
        <f>LEFT(A2596,2)</f>
        <v>10</v>
      </c>
      <c r="Y2596" s="9" t="str">
        <f>RIGHT(A2596,3)</f>
        <v>177</v>
      </c>
      <c r="Z2596" s="9" t="str">
        <f t="shared" si="367"/>
        <v/>
      </c>
      <c r="AA2596" s="9" t="str">
        <f t="shared" si="368"/>
        <v>ppe</v>
      </c>
    </row>
    <row r="2597" spans="1:27" x14ac:dyDescent="0.25">
      <c r="A2597">
        <v>10185</v>
      </c>
      <c r="B2597">
        <v>39</v>
      </c>
      <c r="C2597">
        <v>57.82</v>
      </c>
      <c r="D2597">
        <v>1</v>
      </c>
      <c r="E2597" s="1">
        <v>41152.069444444445</v>
      </c>
      <c r="F2597" s="1">
        <v>41153.739224537036</v>
      </c>
      <c r="G2597" t="s">
        <v>16</v>
      </c>
      <c r="H2597" t="s">
        <v>305</v>
      </c>
      <c r="I2597" t="s">
        <v>94</v>
      </c>
      <c r="J2597" t="s">
        <v>72</v>
      </c>
      <c r="K2597">
        <v>50553</v>
      </c>
      <c r="L2597" t="s">
        <v>20</v>
      </c>
      <c r="M2597" t="s">
        <v>21</v>
      </c>
      <c r="N2597" t="s">
        <v>187</v>
      </c>
      <c r="O2597" t="s">
        <v>188</v>
      </c>
      <c r="P2597" s="14" t="str">
        <f t="shared" si="360"/>
        <v>Wing C Tam</v>
      </c>
      <c r="Q2597" s="14" t="str">
        <f t="shared" si="361"/>
        <v>Wing C Tam</v>
      </c>
      <c r="R2597" t="s">
        <v>24</v>
      </c>
      <c r="S2597" s="7">
        <f t="shared" si="362"/>
        <v>5</v>
      </c>
      <c r="T2597" s="7" t="str">
        <f t="shared" si="363"/>
        <v>Small</v>
      </c>
      <c r="U2597" s="7" t="str">
        <f t="shared" si="364"/>
        <v>SMALL</v>
      </c>
      <c r="V2597" s="7" t="str">
        <f t="shared" si="365"/>
        <v>small</v>
      </c>
      <c r="W2597" s="7" t="str">
        <f t="shared" si="366"/>
        <v>Small</v>
      </c>
      <c r="X2597" s="9" t="str">
        <f>LEFT(A2597,2)</f>
        <v>10</v>
      </c>
      <c r="Y2597" s="9" t="str">
        <f>RIGHT(A2597,3)</f>
        <v>185</v>
      </c>
      <c r="Z2597" s="9" t="str">
        <f t="shared" si="367"/>
        <v/>
      </c>
      <c r="AA2597" s="9" t="str">
        <f t="shared" si="368"/>
        <v>ppe</v>
      </c>
    </row>
    <row r="2598" spans="1:27" x14ac:dyDescent="0.25">
      <c r="A2598">
        <v>10197</v>
      </c>
      <c r="B2598">
        <v>50</v>
      </c>
      <c r="C2598">
        <v>78.790000000000006</v>
      </c>
      <c r="D2598">
        <v>7</v>
      </c>
      <c r="E2598" s="1">
        <v>41620.965277777781</v>
      </c>
      <c r="F2598" s="1">
        <v>41623.203472222223</v>
      </c>
      <c r="G2598" t="s">
        <v>16</v>
      </c>
      <c r="H2598" t="s">
        <v>305</v>
      </c>
      <c r="I2598" t="s">
        <v>196</v>
      </c>
      <c r="K2598">
        <v>8022</v>
      </c>
      <c r="L2598" t="s">
        <v>104</v>
      </c>
      <c r="M2598" t="s">
        <v>27</v>
      </c>
      <c r="N2598" t="s">
        <v>197</v>
      </c>
      <c r="O2598" t="s">
        <v>198</v>
      </c>
      <c r="P2598" s="14" t="str">
        <f t="shared" si="360"/>
        <v>Eduardo Saavedra</v>
      </c>
      <c r="Q2598" s="14" t="str">
        <f t="shared" si="361"/>
        <v>Eduardo Saavedra</v>
      </c>
      <c r="R2598" t="s">
        <v>33</v>
      </c>
      <c r="S2598" s="7">
        <f t="shared" si="362"/>
        <v>6</v>
      </c>
      <c r="T2598" s="7" t="str">
        <f t="shared" si="363"/>
        <v>Medium</v>
      </c>
      <c r="U2598" s="7" t="str">
        <f t="shared" si="364"/>
        <v>MEDIUM</v>
      </c>
      <c r="V2598" s="7" t="str">
        <f t="shared" si="365"/>
        <v>medium</v>
      </c>
      <c r="W2598" s="7" t="str">
        <f t="shared" si="366"/>
        <v>Medium</v>
      </c>
      <c r="X2598" s="9" t="str">
        <f>LEFT(A2598,2)</f>
        <v>10</v>
      </c>
      <c r="Y2598" s="9" t="str">
        <f>RIGHT(A2598,3)</f>
        <v>197</v>
      </c>
      <c r="Z2598" s="9" t="str">
        <f t="shared" si="367"/>
        <v/>
      </c>
      <c r="AA2598" s="9" t="str">
        <f t="shared" si="368"/>
        <v>ppe</v>
      </c>
    </row>
    <row r="2599" spans="1:27" x14ac:dyDescent="0.25">
      <c r="A2599">
        <v>10208</v>
      </c>
      <c r="B2599">
        <v>46</v>
      </c>
      <c r="C2599">
        <v>74.45</v>
      </c>
      <c r="D2599">
        <v>1</v>
      </c>
      <c r="E2599" s="1">
        <v>41499.05972222222</v>
      </c>
      <c r="F2599" s="1">
        <v>41501.403287037036</v>
      </c>
      <c r="G2599" t="s">
        <v>16</v>
      </c>
      <c r="H2599" t="s">
        <v>305</v>
      </c>
      <c r="I2599" t="s">
        <v>127</v>
      </c>
      <c r="K2599">
        <v>69004</v>
      </c>
      <c r="L2599" t="s">
        <v>26</v>
      </c>
      <c r="M2599" t="s">
        <v>27</v>
      </c>
      <c r="N2599" t="s">
        <v>128</v>
      </c>
      <c r="O2599" t="s">
        <v>129</v>
      </c>
      <c r="P2599" s="14" t="str">
        <f t="shared" si="360"/>
        <v>Mary Saveley</v>
      </c>
      <c r="Q2599" s="14" t="str">
        <f t="shared" si="361"/>
        <v>Mary Saveley</v>
      </c>
      <c r="R2599" t="s">
        <v>33</v>
      </c>
      <c r="S2599" s="7">
        <f t="shared" si="362"/>
        <v>6</v>
      </c>
      <c r="T2599" s="7" t="str">
        <f t="shared" si="363"/>
        <v>Medium</v>
      </c>
      <c r="U2599" s="7" t="str">
        <f t="shared" si="364"/>
        <v>MEDIUM</v>
      </c>
      <c r="V2599" s="7" t="str">
        <f t="shared" si="365"/>
        <v>medium</v>
      </c>
      <c r="W2599" s="7" t="str">
        <f t="shared" si="366"/>
        <v>Medium</v>
      </c>
      <c r="X2599" s="9" t="str">
        <f>LEFT(A2599,2)</f>
        <v>10</v>
      </c>
      <c r="Y2599" s="9" t="str">
        <f>RIGHT(A2599,3)</f>
        <v>208</v>
      </c>
      <c r="Z2599" s="9" t="str">
        <f t="shared" si="367"/>
        <v/>
      </c>
      <c r="AA2599" s="9" t="str">
        <f t="shared" si="368"/>
        <v>ppe</v>
      </c>
    </row>
    <row r="2600" spans="1:27" x14ac:dyDescent="0.25">
      <c r="A2600">
        <v>10222</v>
      </c>
      <c r="B2600">
        <v>36</v>
      </c>
      <c r="C2600">
        <v>80.95</v>
      </c>
      <c r="D2600">
        <v>13</v>
      </c>
      <c r="E2600" s="1">
        <v>41446.042361111111</v>
      </c>
      <c r="F2600" s="1">
        <v>41448.086180555554</v>
      </c>
      <c r="G2600" t="s">
        <v>16</v>
      </c>
      <c r="H2600" t="s">
        <v>305</v>
      </c>
      <c r="I2600" t="s">
        <v>201</v>
      </c>
      <c r="J2600" t="s">
        <v>35</v>
      </c>
      <c r="K2600">
        <v>91217</v>
      </c>
      <c r="L2600" t="s">
        <v>20</v>
      </c>
      <c r="M2600" t="s">
        <v>21</v>
      </c>
      <c r="N2600" t="s">
        <v>137</v>
      </c>
      <c r="O2600" t="s">
        <v>158</v>
      </c>
      <c r="P2600" s="14" t="str">
        <f t="shared" si="360"/>
        <v>Valarie Thompson</v>
      </c>
      <c r="Q2600" s="14" t="str">
        <f t="shared" si="361"/>
        <v>Valarie Thompson</v>
      </c>
      <c r="R2600" t="s">
        <v>24</v>
      </c>
      <c r="S2600" s="7">
        <f t="shared" si="362"/>
        <v>5</v>
      </c>
      <c r="T2600" s="7" t="str">
        <f t="shared" si="363"/>
        <v>Small</v>
      </c>
      <c r="U2600" s="7" t="str">
        <f t="shared" si="364"/>
        <v>SMALL</v>
      </c>
      <c r="V2600" s="7" t="str">
        <f t="shared" si="365"/>
        <v>small</v>
      </c>
      <c r="W2600" s="7" t="str">
        <f t="shared" si="366"/>
        <v>Small</v>
      </c>
      <c r="X2600" s="9" t="str">
        <f>LEFT(A2600,2)</f>
        <v>10</v>
      </c>
      <c r="Y2600" s="9" t="str">
        <f>RIGHT(A2600,3)</f>
        <v>222</v>
      </c>
      <c r="Z2600" s="9" t="str">
        <f t="shared" si="367"/>
        <v/>
      </c>
      <c r="AA2600" s="9" t="str">
        <f t="shared" si="368"/>
        <v>ppe</v>
      </c>
    </row>
    <row r="2601" spans="1:27" x14ac:dyDescent="0.25">
      <c r="A2601">
        <v>10233</v>
      </c>
      <c r="B2601">
        <v>29</v>
      </c>
      <c r="C2601">
        <v>82.4</v>
      </c>
      <c r="D2601">
        <v>1</v>
      </c>
      <c r="E2601" s="1">
        <v>41465.993055555555</v>
      </c>
      <c r="F2601" s="1">
        <v>41468.815567129626</v>
      </c>
      <c r="G2601" t="s">
        <v>16</v>
      </c>
      <c r="H2601" t="s">
        <v>305</v>
      </c>
      <c r="I2601" t="s">
        <v>62</v>
      </c>
      <c r="J2601" t="s">
        <v>63</v>
      </c>
      <c r="K2601">
        <v>94019</v>
      </c>
      <c r="L2601" t="s">
        <v>20</v>
      </c>
      <c r="M2601" t="s">
        <v>21</v>
      </c>
      <c r="N2601" t="s">
        <v>39</v>
      </c>
      <c r="O2601" t="s">
        <v>64</v>
      </c>
      <c r="P2601" s="14" t="str">
        <f t="shared" si="360"/>
        <v>William Brown</v>
      </c>
      <c r="Q2601" s="14" t="str">
        <f t="shared" si="361"/>
        <v>William Brown</v>
      </c>
      <c r="R2601" t="s">
        <v>24</v>
      </c>
      <c r="S2601" s="7">
        <f t="shared" si="362"/>
        <v>5</v>
      </c>
      <c r="T2601" s="7" t="str">
        <f t="shared" si="363"/>
        <v>Small</v>
      </c>
      <c r="U2601" s="7" t="str">
        <f t="shared" si="364"/>
        <v>SMALL</v>
      </c>
      <c r="V2601" s="7" t="str">
        <f t="shared" si="365"/>
        <v>small</v>
      </c>
      <c r="W2601" s="7" t="str">
        <f t="shared" si="366"/>
        <v>Small</v>
      </c>
      <c r="X2601" s="9" t="str">
        <f>LEFT(A2601,2)</f>
        <v>10</v>
      </c>
      <c r="Y2601" s="9" t="str">
        <f>RIGHT(A2601,3)</f>
        <v>233</v>
      </c>
      <c r="Z2601" s="9" t="str">
        <f t="shared" si="367"/>
        <v/>
      </c>
      <c r="AA2601" s="9" t="str">
        <f t="shared" si="368"/>
        <v>ppe</v>
      </c>
    </row>
    <row r="2602" spans="1:27" x14ac:dyDescent="0.25">
      <c r="A2602">
        <v>10248</v>
      </c>
      <c r="B2602">
        <v>32</v>
      </c>
      <c r="C2602">
        <v>75.89</v>
      </c>
      <c r="D2602">
        <v>4</v>
      </c>
      <c r="E2602" s="1">
        <v>41621.063194444447</v>
      </c>
      <c r="F2602" s="1">
        <v>41621.886504629627</v>
      </c>
      <c r="G2602" t="s">
        <v>189</v>
      </c>
      <c r="H2602" t="s">
        <v>305</v>
      </c>
      <c r="I2602" t="s">
        <v>18</v>
      </c>
      <c r="J2602" t="s">
        <v>19</v>
      </c>
      <c r="K2602">
        <v>10022</v>
      </c>
      <c r="L2602" t="s">
        <v>20</v>
      </c>
      <c r="M2602" t="s">
        <v>21</v>
      </c>
      <c r="N2602" t="s">
        <v>22</v>
      </c>
      <c r="O2602" t="s">
        <v>23</v>
      </c>
      <c r="P2602" s="14" t="str">
        <f t="shared" si="360"/>
        <v>Kwai Yu</v>
      </c>
      <c r="Q2602" s="14" t="str">
        <f t="shared" si="361"/>
        <v>Kwai Yu</v>
      </c>
      <c r="R2602" t="s">
        <v>24</v>
      </c>
      <c r="S2602" s="7">
        <f t="shared" si="362"/>
        <v>5</v>
      </c>
      <c r="T2602" s="7" t="str">
        <f t="shared" si="363"/>
        <v>Small</v>
      </c>
      <c r="U2602" s="7" t="str">
        <f t="shared" si="364"/>
        <v>SMALL</v>
      </c>
      <c r="V2602" s="7" t="str">
        <f t="shared" si="365"/>
        <v>small</v>
      </c>
      <c r="W2602" s="7" t="str">
        <f t="shared" si="366"/>
        <v>Small</v>
      </c>
      <c r="X2602" s="9" t="str">
        <f>LEFT(A2602,2)</f>
        <v>10</v>
      </c>
      <c r="Y2602" s="9" t="str">
        <f>RIGHT(A2602,3)</f>
        <v>248</v>
      </c>
      <c r="Z2602" s="9" t="str">
        <f t="shared" si="367"/>
        <v/>
      </c>
      <c r="AA2602" s="9" t="str">
        <f t="shared" si="368"/>
        <v>cel</v>
      </c>
    </row>
    <row r="2603" spans="1:27" x14ac:dyDescent="0.25">
      <c r="A2603">
        <v>10261</v>
      </c>
      <c r="B2603">
        <v>44</v>
      </c>
      <c r="C2603">
        <v>68.67</v>
      </c>
      <c r="D2603">
        <v>2</v>
      </c>
      <c r="E2603" s="1">
        <v>41991.006249999999</v>
      </c>
      <c r="F2603" s="1">
        <v>41991.267974537041</v>
      </c>
      <c r="G2603" t="s">
        <v>16</v>
      </c>
      <c r="H2603" t="s">
        <v>305</v>
      </c>
      <c r="I2603" t="s">
        <v>166</v>
      </c>
      <c r="J2603" t="s">
        <v>167</v>
      </c>
      <c r="K2603" t="s">
        <v>168</v>
      </c>
      <c r="L2603" t="s">
        <v>133</v>
      </c>
      <c r="M2603" t="s">
        <v>21</v>
      </c>
      <c r="N2603" t="s">
        <v>169</v>
      </c>
      <c r="O2603" t="s">
        <v>170</v>
      </c>
      <c r="P2603" s="14" t="str">
        <f t="shared" si="360"/>
        <v>Jean Fresnisre</v>
      </c>
      <c r="Q2603" s="14" t="str">
        <f t="shared" si="361"/>
        <v>Jean Fresnisre</v>
      </c>
      <c r="R2603" t="s">
        <v>33</v>
      </c>
      <c r="S2603" s="7">
        <f t="shared" si="362"/>
        <v>6</v>
      </c>
      <c r="T2603" s="7" t="str">
        <f t="shared" si="363"/>
        <v>Medium</v>
      </c>
      <c r="U2603" s="7" t="str">
        <f t="shared" si="364"/>
        <v>MEDIUM</v>
      </c>
      <c r="V2603" s="7" t="str">
        <f t="shared" si="365"/>
        <v>medium</v>
      </c>
      <c r="W2603" s="7" t="str">
        <f t="shared" si="366"/>
        <v>Medium</v>
      </c>
      <c r="X2603" s="9" t="str">
        <f>LEFT(A2603,2)</f>
        <v>10</v>
      </c>
      <c r="Y2603" s="9" t="str">
        <f>RIGHT(A2603,3)</f>
        <v>261</v>
      </c>
      <c r="Z2603" s="9" t="str">
        <f t="shared" si="367"/>
        <v/>
      </c>
      <c r="AA2603" s="9" t="str">
        <f t="shared" si="368"/>
        <v>ppe</v>
      </c>
    </row>
    <row r="2604" spans="1:27" x14ac:dyDescent="0.25">
      <c r="A2604">
        <v>10273</v>
      </c>
      <c r="B2604">
        <v>42</v>
      </c>
      <c r="C2604">
        <v>62.16</v>
      </c>
      <c r="D2604">
        <v>5</v>
      </c>
      <c r="E2604" s="1">
        <v>42261.026388888888</v>
      </c>
      <c r="F2604" s="1">
        <v>42262.155277777776</v>
      </c>
      <c r="G2604" t="s">
        <v>16</v>
      </c>
      <c r="H2604" t="s">
        <v>305</v>
      </c>
      <c r="I2604" t="s">
        <v>202</v>
      </c>
      <c r="K2604" t="s">
        <v>203</v>
      </c>
      <c r="L2604" t="s">
        <v>204</v>
      </c>
      <c r="M2604" t="s">
        <v>27</v>
      </c>
      <c r="N2604" t="s">
        <v>205</v>
      </c>
      <c r="O2604" t="s">
        <v>206</v>
      </c>
      <c r="P2604" s="14" t="str">
        <f t="shared" si="360"/>
        <v>Catherine Dewey</v>
      </c>
      <c r="Q2604" s="14" t="str">
        <f t="shared" si="361"/>
        <v>Catherine Dewey</v>
      </c>
      <c r="R2604" t="s">
        <v>24</v>
      </c>
      <c r="S2604" s="7">
        <f t="shared" si="362"/>
        <v>5</v>
      </c>
      <c r="T2604" s="7" t="str">
        <f t="shared" si="363"/>
        <v>Small</v>
      </c>
      <c r="U2604" s="7" t="str">
        <f t="shared" si="364"/>
        <v>SMALL</v>
      </c>
      <c r="V2604" s="7" t="str">
        <f t="shared" si="365"/>
        <v>small</v>
      </c>
      <c r="W2604" s="7" t="str">
        <f t="shared" si="366"/>
        <v>Small</v>
      </c>
      <c r="X2604" s="9" t="str">
        <f>LEFT(A2604,2)</f>
        <v>10</v>
      </c>
      <c r="Y2604" s="9" t="str">
        <f>RIGHT(A2604,3)</f>
        <v>273</v>
      </c>
      <c r="Z2604" s="9" t="str">
        <f t="shared" si="367"/>
        <v/>
      </c>
      <c r="AA2604" s="9" t="str">
        <f t="shared" si="368"/>
        <v>ppe</v>
      </c>
    </row>
    <row r="2605" spans="1:27" x14ac:dyDescent="0.25">
      <c r="A2605">
        <v>10283</v>
      </c>
      <c r="B2605">
        <v>47</v>
      </c>
      <c r="C2605">
        <v>65.77</v>
      </c>
      <c r="D2605">
        <v>7</v>
      </c>
      <c r="E2605" s="1">
        <v>42448.058333333334</v>
      </c>
      <c r="F2605" s="1">
        <v>42450.204710648148</v>
      </c>
      <c r="G2605" t="s">
        <v>16</v>
      </c>
      <c r="H2605" t="s">
        <v>305</v>
      </c>
      <c r="I2605" t="s">
        <v>207</v>
      </c>
      <c r="J2605" t="s">
        <v>131</v>
      </c>
      <c r="K2605" t="s">
        <v>208</v>
      </c>
      <c r="L2605" t="s">
        <v>133</v>
      </c>
      <c r="M2605" t="s">
        <v>21</v>
      </c>
      <c r="N2605" t="s">
        <v>209</v>
      </c>
      <c r="O2605" t="s">
        <v>101</v>
      </c>
      <c r="P2605" s="14" t="str">
        <f t="shared" si="360"/>
        <v>Elizabeth Lincoln</v>
      </c>
      <c r="Q2605" s="14" t="str">
        <f t="shared" si="361"/>
        <v>Elizabeth Lincoln</v>
      </c>
      <c r="R2605" t="s">
        <v>33</v>
      </c>
      <c r="S2605" s="7">
        <f t="shared" si="362"/>
        <v>6</v>
      </c>
      <c r="T2605" s="7" t="str">
        <f t="shared" si="363"/>
        <v>Medium</v>
      </c>
      <c r="U2605" s="7" t="str">
        <f t="shared" si="364"/>
        <v>MEDIUM</v>
      </c>
      <c r="V2605" s="7" t="str">
        <f t="shared" si="365"/>
        <v>medium</v>
      </c>
      <c r="W2605" s="7" t="str">
        <f t="shared" si="366"/>
        <v>Medium</v>
      </c>
      <c r="X2605" s="9" t="str">
        <f>LEFT(A2605,2)</f>
        <v>10</v>
      </c>
      <c r="Y2605" s="9" t="str">
        <f>RIGHT(A2605,3)</f>
        <v>283</v>
      </c>
      <c r="Z2605" s="9" t="str">
        <f t="shared" si="367"/>
        <v/>
      </c>
      <c r="AA2605" s="9" t="str">
        <f t="shared" si="368"/>
        <v>ppe</v>
      </c>
    </row>
    <row r="2606" spans="1:27" x14ac:dyDescent="0.25">
      <c r="A2606">
        <v>10295</v>
      </c>
      <c r="B2606">
        <v>44</v>
      </c>
      <c r="C2606">
        <v>58.55</v>
      </c>
      <c r="D2606">
        <v>2</v>
      </c>
      <c r="E2606" s="1">
        <v>41370.059027777781</v>
      </c>
      <c r="F2606" s="1">
        <v>41372.596747685187</v>
      </c>
      <c r="G2606" t="s">
        <v>16</v>
      </c>
      <c r="H2606" t="s">
        <v>305</v>
      </c>
      <c r="I2606" t="s">
        <v>210</v>
      </c>
      <c r="J2606" t="s">
        <v>72</v>
      </c>
      <c r="K2606">
        <v>51003</v>
      </c>
      <c r="L2606" t="s">
        <v>20</v>
      </c>
      <c r="M2606" t="s">
        <v>21</v>
      </c>
      <c r="N2606" t="s">
        <v>211</v>
      </c>
      <c r="O2606" t="s">
        <v>42</v>
      </c>
      <c r="P2606" s="14" t="str">
        <f t="shared" si="360"/>
        <v>Juri Yoshido</v>
      </c>
      <c r="Q2606" s="14" t="str">
        <f t="shared" si="361"/>
        <v>Juri Yoshido</v>
      </c>
      <c r="R2606" t="s">
        <v>24</v>
      </c>
      <c r="S2606" s="7">
        <f t="shared" si="362"/>
        <v>5</v>
      </c>
      <c r="T2606" s="7" t="str">
        <f t="shared" si="363"/>
        <v>Small</v>
      </c>
      <c r="U2606" s="7" t="str">
        <f t="shared" si="364"/>
        <v>SMALL</v>
      </c>
      <c r="V2606" s="7" t="str">
        <f t="shared" si="365"/>
        <v>small</v>
      </c>
      <c r="W2606" s="7" t="str">
        <f t="shared" si="366"/>
        <v>Small</v>
      </c>
      <c r="X2606" s="9" t="str">
        <f>LEFT(A2606,2)</f>
        <v>10</v>
      </c>
      <c r="Y2606" s="9" t="str">
        <f>RIGHT(A2606,3)</f>
        <v>295</v>
      </c>
      <c r="Z2606" s="9" t="str">
        <f t="shared" si="367"/>
        <v/>
      </c>
      <c r="AA2606" s="9" t="str">
        <f t="shared" si="368"/>
        <v>ppe</v>
      </c>
    </row>
    <row r="2607" spans="1:27" x14ac:dyDescent="0.25">
      <c r="A2607">
        <v>10306</v>
      </c>
      <c r="B2607">
        <v>43</v>
      </c>
      <c r="C2607">
        <v>75.17</v>
      </c>
      <c r="D2607">
        <v>1</v>
      </c>
      <c r="E2607" s="1">
        <v>42661.977083333331</v>
      </c>
      <c r="F2607" s="1">
        <v>42664.417384259257</v>
      </c>
      <c r="G2607" t="s">
        <v>16</v>
      </c>
      <c r="H2607" t="s">
        <v>305</v>
      </c>
      <c r="I2607" t="s">
        <v>265</v>
      </c>
      <c r="K2607" t="s">
        <v>266</v>
      </c>
      <c r="L2607" t="s">
        <v>99</v>
      </c>
      <c r="M2607" t="s">
        <v>27</v>
      </c>
      <c r="N2607" t="s">
        <v>267</v>
      </c>
      <c r="O2607" t="s">
        <v>55</v>
      </c>
      <c r="P2607" s="14" t="str">
        <f t="shared" si="360"/>
        <v>Victoria Ashworth</v>
      </c>
      <c r="Q2607" s="14" t="str">
        <f t="shared" si="361"/>
        <v>Victoria Ashworth</v>
      </c>
      <c r="R2607" t="s">
        <v>33</v>
      </c>
      <c r="S2607" s="7">
        <f t="shared" si="362"/>
        <v>6</v>
      </c>
      <c r="T2607" s="7" t="str">
        <f t="shared" si="363"/>
        <v>Medium</v>
      </c>
      <c r="U2607" s="7" t="str">
        <f t="shared" si="364"/>
        <v>MEDIUM</v>
      </c>
      <c r="V2607" s="7" t="str">
        <f t="shared" si="365"/>
        <v>medium</v>
      </c>
      <c r="W2607" s="7" t="str">
        <f t="shared" si="366"/>
        <v>Medium</v>
      </c>
      <c r="X2607" s="9" t="str">
        <f>LEFT(A2607,2)</f>
        <v>10</v>
      </c>
      <c r="Y2607" s="9" t="str">
        <f>RIGHT(A2607,3)</f>
        <v>306</v>
      </c>
      <c r="Z2607" s="9" t="str">
        <f t="shared" si="367"/>
        <v/>
      </c>
      <c r="AA2607" s="9" t="str">
        <f t="shared" si="368"/>
        <v>ppe</v>
      </c>
    </row>
    <row r="2608" spans="1:27" x14ac:dyDescent="0.25">
      <c r="A2608">
        <v>10316</v>
      </c>
      <c r="B2608">
        <v>48</v>
      </c>
      <c r="C2608">
        <v>74.45</v>
      </c>
      <c r="D2608">
        <v>18</v>
      </c>
      <c r="E2608" s="1">
        <v>41968.030555555553</v>
      </c>
      <c r="F2608" s="1">
        <v>41968.55364583333</v>
      </c>
      <c r="G2608" t="s">
        <v>16</v>
      </c>
      <c r="H2608" t="s">
        <v>305</v>
      </c>
      <c r="I2608" t="s">
        <v>212</v>
      </c>
      <c r="J2608" t="s">
        <v>213</v>
      </c>
      <c r="K2608" t="s">
        <v>214</v>
      </c>
      <c r="L2608" t="s">
        <v>99</v>
      </c>
      <c r="M2608" t="s">
        <v>27</v>
      </c>
      <c r="N2608" t="s">
        <v>215</v>
      </c>
      <c r="O2608" t="s">
        <v>216</v>
      </c>
      <c r="P2608" s="14" t="str">
        <f t="shared" si="360"/>
        <v>Helen Bennett</v>
      </c>
      <c r="Q2608" s="14" t="str">
        <f t="shared" si="361"/>
        <v>Helen Bennett</v>
      </c>
      <c r="R2608" t="s">
        <v>33</v>
      </c>
      <c r="S2608" s="7">
        <f t="shared" si="362"/>
        <v>6</v>
      </c>
      <c r="T2608" s="7" t="str">
        <f t="shared" si="363"/>
        <v>Medium</v>
      </c>
      <c r="U2608" s="7" t="str">
        <f t="shared" si="364"/>
        <v>MEDIUM</v>
      </c>
      <c r="V2608" s="7" t="str">
        <f t="shared" si="365"/>
        <v>medium</v>
      </c>
      <c r="W2608" s="7" t="str">
        <f t="shared" si="366"/>
        <v>Medium</v>
      </c>
      <c r="X2608" s="9" t="str">
        <f>LEFT(A2608,2)</f>
        <v>10</v>
      </c>
      <c r="Y2608" s="9" t="str">
        <f>RIGHT(A2608,3)</f>
        <v>316</v>
      </c>
      <c r="Z2608" s="9" t="str">
        <f t="shared" si="367"/>
        <v/>
      </c>
      <c r="AA2608" s="9" t="str">
        <f t="shared" si="368"/>
        <v>ppe</v>
      </c>
    </row>
    <row r="2609" spans="1:27" x14ac:dyDescent="0.25">
      <c r="A2609">
        <v>10327</v>
      </c>
      <c r="B2609">
        <v>21</v>
      </c>
      <c r="C2609">
        <v>96.31</v>
      </c>
      <c r="D2609">
        <v>1</v>
      </c>
      <c r="E2609" s="1">
        <v>42674.988888888889</v>
      </c>
      <c r="F2609" s="1">
        <v>42675.830462962964</v>
      </c>
      <c r="G2609" t="s">
        <v>225</v>
      </c>
      <c r="H2609" t="s">
        <v>305</v>
      </c>
      <c r="I2609" t="s">
        <v>180</v>
      </c>
      <c r="K2609">
        <v>1734</v>
      </c>
      <c r="L2609" t="s">
        <v>181</v>
      </c>
      <c r="M2609" t="s">
        <v>27</v>
      </c>
      <c r="N2609" t="s">
        <v>182</v>
      </c>
      <c r="O2609" t="s">
        <v>183</v>
      </c>
      <c r="P2609" s="14" t="str">
        <f t="shared" si="360"/>
        <v>Jytte Petersen</v>
      </c>
      <c r="Q2609" s="14" t="str">
        <f t="shared" si="361"/>
        <v>Jytte Petersen</v>
      </c>
      <c r="R2609" t="s">
        <v>24</v>
      </c>
      <c r="S2609" s="7">
        <f t="shared" si="362"/>
        <v>5</v>
      </c>
      <c r="T2609" s="7" t="str">
        <f t="shared" si="363"/>
        <v>Small</v>
      </c>
      <c r="U2609" s="7" t="str">
        <f t="shared" si="364"/>
        <v>SMALL</v>
      </c>
      <c r="V2609" s="7" t="str">
        <f t="shared" si="365"/>
        <v>small</v>
      </c>
      <c r="W2609" s="7" t="str">
        <f t="shared" si="366"/>
        <v>Small</v>
      </c>
      <c r="X2609" s="9" t="str">
        <f>LEFT(A2609,2)</f>
        <v>10</v>
      </c>
      <c r="Y2609" s="9" t="str">
        <f>RIGHT(A2609,3)</f>
        <v>327</v>
      </c>
      <c r="Z2609" s="9" t="str">
        <f t="shared" si="367"/>
        <v/>
      </c>
      <c r="AA2609" s="9" t="str">
        <f t="shared" si="368"/>
        <v>olv</v>
      </c>
    </row>
    <row r="2610" spans="1:27" x14ac:dyDescent="0.25">
      <c r="A2610">
        <v>10339</v>
      </c>
      <c r="B2610">
        <v>50</v>
      </c>
      <c r="C2610">
        <v>74.349999999999994</v>
      </c>
      <c r="D2610">
        <v>9</v>
      </c>
      <c r="E2610" s="1">
        <v>41469.076388888891</v>
      </c>
      <c r="F2610" s="1">
        <v>41469.466284722221</v>
      </c>
      <c r="G2610" t="s">
        <v>16</v>
      </c>
      <c r="H2610" t="s">
        <v>305</v>
      </c>
      <c r="I2610" t="s">
        <v>142</v>
      </c>
      <c r="J2610" t="s">
        <v>143</v>
      </c>
      <c r="K2610" t="s">
        <v>144</v>
      </c>
      <c r="L2610" t="s">
        <v>116</v>
      </c>
      <c r="M2610" t="s">
        <v>116</v>
      </c>
      <c r="N2610" t="s">
        <v>145</v>
      </c>
      <c r="O2610" t="s">
        <v>146</v>
      </c>
      <c r="P2610" s="14" t="str">
        <f t="shared" si="360"/>
        <v>Akiko Shimamura</v>
      </c>
      <c r="Q2610" s="14" t="str">
        <f t="shared" si="361"/>
        <v>Akiko Shimamura</v>
      </c>
      <c r="R2610" t="s">
        <v>33</v>
      </c>
      <c r="S2610" s="7">
        <f t="shared" si="362"/>
        <v>6</v>
      </c>
      <c r="T2610" s="7" t="str">
        <f t="shared" si="363"/>
        <v>Medium</v>
      </c>
      <c r="U2610" s="7" t="str">
        <f t="shared" si="364"/>
        <v>MEDIUM</v>
      </c>
      <c r="V2610" s="7" t="str">
        <f t="shared" si="365"/>
        <v>medium</v>
      </c>
      <c r="W2610" s="7" t="str">
        <f t="shared" si="366"/>
        <v>Medium</v>
      </c>
      <c r="X2610" s="9" t="str">
        <f>LEFT(A2610,2)</f>
        <v>10</v>
      </c>
      <c r="Y2610" s="9" t="str">
        <f>RIGHT(A2610,3)</f>
        <v>339</v>
      </c>
      <c r="Z2610" s="9" t="str">
        <f t="shared" si="367"/>
        <v/>
      </c>
      <c r="AA2610" s="9" t="str">
        <f t="shared" si="368"/>
        <v>ppe</v>
      </c>
    </row>
    <row r="2611" spans="1:27" x14ac:dyDescent="0.25">
      <c r="A2611">
        <v>10350</v>
      </c>
      <c r="B2611">
        <v>29</v>
      </c>
      <c r="C2611">
        <v>75.349999999999994</v>
      </c>
      <c r="D2611">
        <v>12</v>
      </c>
      <c r="E2611" s="1">
        <v>41573.036805555559</v>
      </c>
      <c r="F2611" s="1">
        <v>41574.857523148145</v>
      </c>
      <c r="G2611" t="s">
        <v>16</v>
      </c>
      <c r="H2611" t="s">
        <v>305</v>
      </c>
      <c r="I2611" t="s">
        <v>103</v>
      </c>
      <c r="K2611">
        <v>28034</v>
      </c>
      <c r="L2611" t="s">
        <v>104</v>
      </c>
      <c r="M2611" t="s">
        <v>27</v>
      </c>
      <c r="N2611" t="s">
        <v>105</v>
      </c>
      <c r="O2611" t="s">
        <v>106</v>
      </c>
      <c r="P2611" s="14" t="str">
        <f t="shared" si="360"/>
        <v>Diego Freyre</v>
      </c>
      <c r="Q2611" s="14" t="str">
        <f t="shared" si="361"/>
        <v>Diego Freyre</v>
      </c>
      <c r="R2611" t="s">
        <v>24</v>
      </c>
      <c r="S2611" s="7">
        <f t="shared" si="362"/>
        <v>5</v>
      </c>
      <c r="T2611" s="7" t="str">
        <f t="shared" si="363"/>
        <v>Small</v>
      </c>
      <c r="U2611" s="7" t="str">
        <f t="shared" si="364"/>
        <v>SMALL</v>
      </c>
      <c r="V2611" s="7" t="str">
        <f t="shared" si="365"/>
        <v>small</v>
      </c>
      <c r="W2611" s="7" t="str">
        <f t="shared" si="366"/>
        <v>Small</v>
      </c>
      <c r="X2611" s="9" t="str">
        <f>LEFT(A2611,2)</f>
        <v>10</v>
      </c>
      <c r="Y2611" s="9" t="str">
        <f>RIGHT(A2611,3)</f>
        <v>350</v>
      </c>
      <c r="Z2611" s="9" t="str">
        <f t="shared" si="367"/>
        <v/>
      </c>
      <c r="AA2611" s="9" t="str">
        <f t="shared" si="368"/>
        <v>ppe</v>
      </c>
    </row>
    <row r="2612" spans="1:27" x14ac:dyDescent="0.25">
      <c r="A2612">
        <v>10373</v>
      </c>
      <c r="B2612">
        <v>41</v>
      </c>
      <c r="C2612">
        <v>70.33</v>
      </c>
      <c r="D2612">
        <v>16</v>
      </c>
      <c r="E2612" s="1">
        <v>42130.040277777778</v>
      </c>
      <c r="F2612" s="1">
        <v>42131.821689814817</v>
      </c>
      <c r="G2612" t="s">
        <v>16</v>
      </c>
      <c r="H2612" t="s">
        <v>305</v>
      </c>
      <c r="I2612" t="s">
        <v>217</v>
      </c>
      <c r="K2612">
        <v>90110</v>
      </c>
      <c r="L2612" t="s">
        <v>76</v>
      </c>
      <c r="M2612" t="s">
        <v>27</v>
      </c>
      <c r="N2612" t="s">
        <v>218</v>
      </c>
      <c r="O2612" t="s">
        <v>219</v>
      </c>
      <c r="P2612" s="14" t="str">
        <f t="shared" si="360"/>
        <v>Pirkko Koskitalo</v>
      </c>
      <c r="Q2612" s="14" t="str">
        <f t="shared" si="361"/>
        <v>Pirkko Koskitalo</v>
      </c>
      <c r="R2612" t="s">
        <v>24</v>
      </c>
      <c r="S2612" s="7">
        <f t="shared" si="362"/>
        <v>5</v>
      </c>
      <c r="T2612" s="7" t="str">
        <f t="shared" si="363"/>
        <v>Small</v>
      </c>
      <c r="U2612" s="7" t="str">
        <f t="shared" si="364"/>
        <v>SMALL</v>
      </c>
      <c r="V2612" s="7" t="str">
        <f t="shared" si="365"/>
        <v>small</v>
      </c>
      <c r="W2612" s="7" t="str">
        <f t="shared" si="366"/>
        <v>Small</v>
      </c>
      <c r="X2612" s="9" t="str">
        <f>LEFT(A2612,2)</f>
        <v>10</v>
      </c>
      <c r="Y2612" s="9" t="str">
        <f>RIGHT(A2612,3)</f>
        <v>373</v>
      </c>
      <c r="Z2612" s="9" t="str">
        <f t="shared" si="367"/>
        <v/>
      </c>
      <c r="AA2612" s="9" t="str">
        <f t="shared" si="368"/>
        <v>ppe</v>
      </c>
    </row>
    <row r="2613" spans="1:27" x14ac:dyDescent="0.25">
      <c r="A2613">
        <v>10386</v>
      </c>
      <c r="B2613">
        <v>37</v>
      </c>
      <c r="C2613">
        <v>100</v>
      </c>
      <c r="D2613">
        <v>10</v>
      </c>
      <c r="E2613" s="1">
        <v>42362.030555555553</v>
      </c>
      <c r="F2613" s="1">
        <v>42363.117592592593</v>
      </c>
      <c r="G2613" t="s">
        <v>225</v>
      </c>
      <c r="H2613" t="s">
        <v>305</v>
      </c>
      <c r="I2613" t="s">
        <v>103</v>
      </c>
      <c r="K2613">
        <v>28034</v>
      </c>
      <c r="L2613" t="s">
        <v>104</v>
      </c>
      <c r="M2613" t="s">
        <v>27</v>
      </c>
      <c r="N2613" t="s">
        <v>105</v>
      </c>
      <c r="O2613" t="s">
        <v>106</v>
      </c>
      <c r="P2613" s="14" t="str">
        <f t="shared" si="360"/>
        <v>Diego Freyre</v>
      </c>
      <c r="Q2613" s="14" t="str">
        <f t="shared" si="361"/>
        <v>Diego Freyre</v>
      </c>
      <c r="R2613" t="s">
        <v>33</v>
      </c>
      <c r="S2613" s="7">
        <f t="shared" si="362"/>
        <v>6</v>
      </c>
      <c r="T2613" s="7" t="str">
        <f t="shared" si="363"/>
        <v>Medium</v>
      </c>
      <c r="U2613" s="7" t="str">
        <f t="shared" si="364"/>
        <v>MEDIUM</v>
      </c>
      <c r="V2613" s="7" t="str">
        <f t="shared" si="365"/>
        <v>medium</v>
      </c>
      <c r="W2613" s="7" t="str">
        <f t="shared" si="366"/>
        <v>Medium</v>
      </c>
      <c r="X2613" s="9" t="str">
        <f>LEFT(A2613,2)</f>
        <v>10</v>
      </c>
      <c r="Y2613" s="9" t="str">
        <f>RIGHT(A2613,3)</f>
        <v>386</v>
      </c>
      <c r="Z2613" s="9" t="str">
        <f t="shared" si="367"/>
        <v/>
      </c>
      <c r="AA2613" s="9" t="str">
        <f t="shared" si="368"/>
        <v>olv</v>
      </c>
    </row>
    <row r="2614" spans="1:27" x14ac:dyDescent="0.25">
      <c r="A2614">
        <v>10397</v>
      </c>
      <c r="B2614">
        <v>22</v>
      </c>
      <c r="C2614">
        <v>66.5</v>
      </c>
      <c r="D2614">
        <v>4</v>
      </c>
      <c r="E2614" s="1">
        <v>41410.056944444441</v>
      </c>
      <c r="F2614" s="1">
        <v>41410.807337962964</v>
      </c>
      <c r="G2614" t="s">
        <v>16</v>
      </c>
      <c r="H2614" t="s">
        <v>305</v>
      </c>
      <c r="I2614" t="s">
        <v>190</v>
      </c>
      <c r="K2614">
        <v>31000</v>
      </c>
      <c r="L2614" t="s">
        <v>26</v>
      </c>
      <c r="M2614" t="s">
        <v>27</v>
      </c>
      <c r="N2614" t="s">
        <v>191</v>
      </c>
      <c r="O2614" t="s">
        <v>192</v>
      </c>
      <c r="P2614" s="14" t="str">
        <f t="shared" si="360"/>
        <v>Annette Roulet</v>
      </c>
      <c r="Q2614" s="14" t="str">
        <f t="shared" si="361"/>
        <v>Annette Roulet</v>
      </c>
      <c r="R2614" t="s">
        <v>24</v>
      </c>
      <c r="S2614" s="7">
        <f t="shared" si="362"/>
        <v>5</v>
      </c>
      <c r="T2614" s="7" t="str">
        <f t="shared" si="363"/>
        <v>Small</v>
      </c>
      <c r="U2614" s="7" t="str">
        <f t="shared" si="364"/>
        <v>SMALL</v>
      </c>
      <c r="V2614" s="7" t="str">
        <f t="shared" si="365"/>
        <v>small</v>
      </c>
      <c r="W2614" s="7" t="str">
        <f t="shared" si="366"/>
        <v>Small</v>
      </c>
      <c r="X2614" s="9" t="str">
        <f>LEFT(A2614,2)</f>
        <v>10</v>
      </c>
      <c r="Y2614" s="9" t="str">
        <f>RIGHT(A2614,3)</f>
        <v>397</v>
      </c>
      <c r="Z2614" s="9" t="str">
        <f t="shared" si="367"/>
        <v/>
      </c>
      <c r="AA2614" s="9" t="str">
        <f t="shared" si="368"/>
        <v>ppe</v>
      </c>
    </row>
    <row r="2615" spans="1:27" x14ac:dyDescent="0.25">
      <c r="A2615">
        <v>10414</v>
      </c>
      <c r="B2615">
        <v>31</v>
      </c>
      <c r="C2615">
        <v>75.89</v>
      </c>
      <c r="D2615">
        <v>4</v>
      </c>
      <c r="E2615" s="1">
        <v>42154.042361111111</v>
      </c>
      <c r="F2615" s="1">
        <v>42155.730868055558</v>
      </c>
      <c r="G2615" t="s">
        <v>222</v>
      </c>
      <c r="H2615" t="s">
        <v>305</v>
      </c>
      <c r="I2615" t="s">
        <v>210</v>
      </c>
      <c r="J2615" t="s">
        <v>72</v>
      </c>
      <c r="K2615">
        <v>51003</v>
      </c>
      <c r="L2615" t="s">
        <v>20</v>
      </c>
      <c r="M2615" t="s">
        <v>21</v>
      </c>
      <c r="N2615" t="s">
        <v>211</v>
      </c>
      <c r="O2615" t="s">
        <v>42</v>
      </c>
      <c r="P2615" s="14" t="str">
        <f t="shared" si="360"/>
        <v>Juri Yoshido</v>
      </c>
      <c r="Q2615" s="14" t="str">
        <f t="shared" si="361"/>
        <v>Juri Yoshido</v>
      </c>
      <c r="R2615" t="s">
        <v>24</v>
      </c>
      <c r="S2615" s="7">
        <f t="shared" si="362"/>
        <v>5</v>
      </c>
      <c r="T2615" s="7" t="str">
        <f t="shared" si="363"/>
        <v>Small</v>
      </c>
      <c r="U2615" s="7" t="str">
        <f t="shared" si="364"/>
        <v>SMALL</v>
      </c>
      <c r="V2615" s="7" t="str">
        <f t="shared" si="365"/>
        <v>small</v>
      </c>
      <c r="W2615" s="7" t="str">
        <f t="shared" si="366"/>
        <v>Small</v>
      </c>
      <c r="X2615" s="9" t="str">
        <f>LEFT(A2615,2)</f>
        <v>10</v>
      </c>
      <c r="Y2615" s="9" t="str">
        <f>RIGHT(A2615,3)</f>
        <v>414</v>
      </c>
      <c r="Z2615" s="9" t="str">
        <f t="shared" si="367"/>
        <v/>
      </c>
      <c r="AA2615" s="9" t="str">
        <f t="shared" si="368"/>
        <v>Hol</v>
      </c>
    </row>
    <row r="2616" spans="1:27" x14ac:dyDescent="0.25">
      <c r="A2616">
        <v>10103</v>
      </c>
      <c r="B2616">
        <v>42</v>
      </c>
      <c r="C2616">
        <v>100</v>
      </c>
      <c r="D2616">
        <v>6</v>
      </c>
      <c r="E2616" s="1">
        <v>42455.02847222222</v>
      </c>
      <c r="F2616" s="1">
        <v>42455.627453703702</v>
      </c>
      <c r="G2616" t="s">
        <v>16</v>
      </c>
      <c r="H2616" t="s">
        <v>107</v>
      </c>
      <c r="I2616" t="s">
        <v>79</v>
      </c>
      <c r="K2616">
        <v>4110</v>
      </c>
      <c r="L2616" t="s">
        <v>48</v>
      </c>
      <c r="M2616" t="s">
        <v>27</v>
      </c>
      <c r="N2616" t="s">
        <v>80</v>
      </c>
      <c r="O2616" t="s">
        <v>81</v>
      </c>
      <c r="P2616" s="14" t="str">
        <f t="shared" si="360"/>
        <v>Jonas Bergulfsen</v>
      </c>
      <c r="Q2616" s="14" t="str">
        <f t="shared" si="361"/>
        <v>Jonas Bergulfsen</v>
      </c>
      <c r="R2616" t="s">
        <v>33</v>
      </c>
      <c r="S2616" s="7">
        <f t="shared" si="362"/>
        <v>6</v>
      </c>
      <c r="T2616" s="7" t="str">
        <f t="shared" si="363"/>
        <v>Medium</v>
      </c>
      <c r="U2616" s="7" t="str">
        <f t="shared" si="364"/>
        <v>MEDIUM</v>
      </c>
      <c r="V2616" s="7" t="str">
        <f t="shared" si="365"/>
        <v>medium</v>
      </c>
      <c r="W2616" s="7" t="str">
        <f t="shared" si="366"/>
        <v>Medium</v>
      </c>
      <c r="X2616" s="9" t="str">
        <f>LEFT(A2616,2)</f>
        <v>10</v>
      </c>
      <c r="Y2616" s="9" t="str">
        <f>RIGHT(A2616,3)</f>
        <v>103</v>
      </c>
      <c r="Z2616" s="9" t="str">
        <f t="shared" si="367"/>
        <v>ic Car</v>
      </c>
      <c r="AA2616" s="9" t="str">
        <f t="shared" si="368"/>
        <v>ppe</v>
      </c>
    </row>
    <row r="2617" spans="1:27" x14ac:dyDescent="0.25">
      <c r="A2617">
        <v>10114</v>
      </c>
      <c r="B2617">
        <v>42</v>
      </c>
      <c r="C2617">
        <v>100</v>
      </c>
      <c r="D2617">
        <v>10</v>
      </c>
      <c r="E2617" s="1">
        <v>41548.049305555556</v>
      </c>
      <c r="F2617" s="1">
        <v>41550.793078703704</v>
      </c>
      <c r="G2617" t="s">
        <v>16</v>
      </c>
      <c r="H2617" t="s">
        <v>107</v>
      </c>
      <c r="I2617" t="s">
        <v>30</v>
      </c>
      <c r="K2617">
        <v>75012</v>
      </c>
      <c r="L2617" t="s">
        <v>26</v>
      </c>
      <c r="M2617" t="s">
        <v>27</v>
      </c>
      <c r="N2617" t="s">
        <v>223</v>
      </c>
      <c r="O2617" t="s">
        <v>224</v>
      </c>
      <c r="P2617" s="14" t="str">
        <f t="shared" si="360"/>
        <v>Marie Bertrand</v>
      </c>
      <c r="Q2617" s="14" t="str">
        <f t="shared" si="361"/>
        <v>Marie Bertrand</v>
      </c>
      <c r="R2617" t="s">
        <v>33</v>
      </c>
      <c r="S2617" s="7">
        <f t="shared" si="362"/>
        <v>6</v>
      </c>
      <c r="T2617" s="7" t="str">
        <f t="shared" si="363"/>
        <v>Medium</v>
      </c>
      <c r="U2617" s="7" t="str">
        <f t="shared" si="364"/>
        <v>MEDIUM</v>
      </c>
      <c r="V2617" s="7" t="str">
        <f t="shared" si="365"/>
        <v>medium</v>
      </c>
      <c r="W2617" s="7" t="str">
        <f t="shared" si="366"/>
        <v>Medium</v>
      </c>
      <c r="X2617" s="9" t="str">
        <f>LEFT(A2617,2)</f>
        <v>10</v>
      </c>
      <c r="Y2617" s="9" t="str">
        <f>RIGHT(A2617,3)</f>
        <v>114</v>
      </c>
      <c r="Z2617" s="9" t="str">
        <f t="shared" si="367"/>
        <v>ic Car</v>
      </c>
      <c r="AA2617" s="9" t="str">
        <f t="shared" si="368"/>
        <v>ppe</v>
      </c>
    </row>
    <row r="2618" spans="1:27" x14ac:dyDescent="0.25">
      <c r="A2618">
        <v>10126</v>
      </c>
      <c r="B2618">
        <v>45</v>
      </c>
      <c r="C2618">
        <v>100</v>
      </c>
      <c r="D2618">
        <v>6</v>
      </c>
      <c r="E2618" s="1">
        <v>41763.041666666664</v>
      </c>
      <c r="F2618" s="1">
        <v>41765.36246527778</v>
      </c>
      <c r="G2618" t="s">
        <v>16</v>
      </c>
      <c r="H2618" t="s">
        <v>107</v>
      </c>
      <c r="I2618" t="s">
        <v>103</v>
      </c>
      <c r="K2618">
        <v>28023</v>
      </c>
      <c r="L2618" t="s">
        <v>104</v>
      </c>
      <c r="M2618" t="s">
        <v>27</v>
      </c>
      <c r="N2618" t="s">
        <v>113</v>
      </c>
      <c r="O2618" t="s">
        <v>114</v>
      </c>
      <c r="P2618" s="14" t="str">
        <f t="shared" si="360"/>
        <v>MartÂ¡n Sommer</v>
      </c>
      <c r="Q2618" s="14" t="str">
        <f t="shared" si="361"/>
        <v>MartÂ¡n Sommer</v>
      </c>
      <c r="R2618" t="s">
        <v>33</v>
      </c>
      <c r="S2618" s="7">
        <f t="shared" si="362"/>
        <v>6</v>
      </c>
      <c r="T2618" s="7" t="str">
        <f t="shared" si="363"/>
        <v>Medium</v>
      </c>
      <c r="U2618" s="7" t="str">
        <f t="shared" si="364"/>
        <v>MEDIUM</v>
      </c>
      <c r="V2618" s="7" t="str">
        <f t="shared" si="365"/>
        <v>medium</v>
      </c>
      <c r="W2618" s="7" t="str">
        <f t="shared" si="366"/>
        <v>Medium</v>
      </c>
      <c r="X2618" s="9" t="str">
        <f>LEFT(A2618,2)</f>
        <v>10</v>
      </c>
      <c r="Y2618" s="9" t="str">
        <f>RIGHT(A2618,3)</f>
        <v>126</v>
      </c>
      <c r="Z2618" s="9" t="str">
        <f t="shared" si="367"/>
        <v>ic Car</v>
      </c>
      <c r="AA2618" s="9" t="str">
        <f t="shared" si="368"/>
        <v>ppe</v>
      </c>
    </row>
    <row r="2619" spans="1:27" x14ac:dyDescent="0.25">
      <c r="A2619">
        <v>10140</v>
      </c>
      <c r="B2619">
        <v>36</v>
      </c>
      <c r="C2619">
        <v>100</v>
      </c>
      <c r="D2619">
        <v>6</v>
      </c>
      <c r="E2619" s="1">
        <v>41557.022222222222</v>
      </c>
      <c r="F2619" s="1">
        <v>41558.280659722222</v>
      </c>
      <c r="G2619" t="s">
        <v>16</v>
      </c>
      <c r="H2619" t="s">
        <v>107</v>
      </c>
      <c r="I2619" t="s">
        <v>40</v>
      </c>
      <c r="J2619" t="s">
        <v>35</v>
      </c>
      <c r="K2619">
        <v>94217</v>
      </c>
      <c r="L2619" t="s">
        <v>20</v>
      </c>
      <c r="M2619" t="s">
        <v>21</v>
      </c>
      <c r="N2619" t="s">
        <v>41</v>
      </c>
      <c r="O2619" t="s">
        <v>42</v>
      </c>
      <c r="P2619" s="14" t="str">
        <f t="shared" si="360"/>
        <v>Juri Hirano</v>
      </c>
      <c r="Q2619" s="14" t="str">
        <f t="shared" si="361"/>
        <v>Juri Hirano</v>
      </c>
      <c r="R2619" t="s">
        <v>33</v>
      </c>
      <c r="S2619" s="7">
        <f t="shared" si="362"/>
        <v>6</v>
      </c>
      <c r="T2619" s="7" t="str">
        <f t="shared" si="363"/>
        <v>Medium</v>
      </c>
      <c r="U2619" s="7" t="str">
        <f t="shared" si="364"/>
        <v>MEDIUM</v>
      </c>
      <c r="V2619" s="7" t="str">
        <f t="shared" si="365"/>
        <v>medium</v>
      </c>
      <c r="W2619" s="7" t="str">
        <f t="shared" si="366"/>
        <v>Medium</v>
      </c>
      <c r="X2619" s="9" t="str">
        <f>LEFT(A2619,2)</f>
        <v>10</v>
      </c>
      <c r="Y2619" s="9" t="str">
        <f>RIGHT(A2619,3)</f>
        <v>140</v>
      </c>
      <c r="Z2619" s="9" t="str">
        <f t="shared" si="367"/>
        <v>ic Car</v>
      </c>
      <c r="AA2619" s="9" t="str">
        <f t="shared" si="368"/>
        <v>ppe</v>
      </c>
    </row>
    <row r="2620" spans="1:27" x14ac:dyDescent="0.25">
      <c r="A2620">
        <v>10150</v>
      </c>
      <c r="B2620">
        <v>20</v>
      </c>
      <c r="C2620">
        <v>100</v>
      </c>
      <c r="D2620">
        <v>3</v>
      </c>
      <c r="E2620" s="1">
        <v>42884.94027777778</v>
      </c>
      <c r="F2620" s="1">
        <v>42886.844375000001</v>
      </c>
      <c r="G2620" t="s">
        <v>16</v>
      </c>
      <c r="H2620" t="s">
        <v>107</v>
      </c>
      <c r="I2620" t="s">
        <v>115</v>
      </c>
      <c r="K2620">
        <v>79903</v>
      </c>
      <c r="L2620" t="s">
        <v>115</v>
      </c>
      <c r="M2620" t="s">
        <v>116</v>
      </c>
      <c r="N2620" t="s">
        <v>117</v>
      </c>
      <c r="O2620" t="s">
        <v>118</v>
      </c>
      <c r="P2620" s="14" t="str">
        <f t="shared" si="360"/>
        <v>Eric Natividad</v>
      </c>
      <c r="Q2620" s="14" t="str">
        <f t="shared" si="361"/>
        <v>Eric Natividad</v>
      </c>
      <c r="R2620" t="s">
        <v>24</v>
      </c>
      <c r="S2620" s="7">
        <f t="shared" si="362"/>
        <v>5</v>
      </c>
      <c r="T2620" s="7" t="str">
        <f t="shared" si="363"/>
        <v>Small</v>
      </c>
      <c r="U2620" s="7" t="str">
        <f t="shared" si="364"/>
        <v>SMALL</v>
      </c>
      <c r="V2620" s="7" t="str">
        <f t="shared" si="365"/>
        <v>small</v>
      </c>
      <c r="W2620" s="7" t="str">
        <f t="shared" si="366"/>
        <v>Small</v>
      </c>
      <c r="X2620" s="9" t="str">
        <f>LEFT(A2620,2)</f>
        <v>10</v>
      </c>
      <c r="Y2620" s="9" t="str">
        <f>RIGHT(A2620,3)</f>
        <v>150</v>
      </c>
      <c r="Z2620" s="9" t="str">
        <f t="shared" si="367"/>
        <v>ic Car</v>
      </c>
      <c r="AA2620" s="9" t="str">
        <f t="shared" si="368"/>
        <v>ppe</v>
      </c>
    </row>
    <row r="2621" spans="1:27" x14ac:dyDescent="0.25">
      <c r="A2621">
        <v>10164</v>
      </c>
      <c r="B2621">
        <v>39</v>
      </c>
      <c r="C2621">
        <v>81.93</v>
      </c>
      <c r="D2621">
        <v>4</v>
      </c>
      <c r="E2621" s="1">
        <v>41227.099305555559</v>
      </c>
      <c r="F2621" s="1">
        <v>41227.161527777775</v>
      </c>
      <c r="G2621" t="s">
        <v>225</v>
      </c>
      <c r="H2621" t="s">
        <v>107</v>
      </c>
      <c r="I2621" t="s">
        <v>226</v>
      </c>
      <c r="K2621">
        <v>8010</v>
      </c>
      <c r="L2621" t="s">
        <v>86</v>
      </c>
      <c r="M2621" t="s">
        <v>27</v>
      </c>
      <c r="N2621" t="s">
        <v>227</v>
      </c>
      <c r="O2621" t="s">
        <v>228</v>
      </c>
      <c r="P2621" s="14" t="str">
        <f t="shared" si="360"/>
        <v>Roland Mendel</v>
      </c>
      <c r="Q2621" s="14" t="str">
        <f t="shared" si="361"/>
        <v>Roland Mendel</v>
      </c>
      <c r="R2621" t="s">
        <v>33</v>
      </c>
      <c r="S2621" s="7">
        <f t="shared" si="362"/>
        <v>6</v>
      </c>
      <c r="T2621" s="7" t="str">
        <f t="shared" si="363"/>
        <v>Medium</v>
      </c>
      <c r="U2621" s="7" t="str">
        <f t="shared" si="364"/>
        <v>MEDIUM</v>
      </c>
      <c r="V2621" s="7" t="str">
        <f t="shared" si="365"/>
        <v>medium</v>
      </c>
      <c r="W2621" s="7" t="str">
        <f t="shared" si="366"/>
        <v>Medium</v>
      </c>
      <c r="X2621" s="9" t="str">
        <f>LEFT(A2621,2)</f>
        <v>10</v>
      </c>
      <c r="Y2621" s="9" t="str">
        <f>RIGHT(A2621,3)</f>
        <v>164</v>
      </c>
      <c r="Z2621" s="9" t="str">
        <f t="shared" si="367"/>
        <v>ic Car</v>
      </c>
      <c r="AA2621" s="9" t="str">
        <f t="shared" si="368"/>
        <v>olv</v>
      </c>
    </row>
    <row r="2622" spans="1:27" x14ac:dyDescent="0.25">
      <c r="A2622">
        <v>10175</v>
      </c>
      <c r="B2622">
        <v>42</v>
      </c>
      <c r="C2622">
        <v>85.98</v>
      </c>
      <c r="D2622">
        <v>11</v>
      </c>
      <c r="E2622" s="1">
        <v>41742.036805555559</v>
      </c>
      <c r="F2622" s="1">
        <v>41743.04891203704</v>
      </c>
      <c r="G2622" t="s">
        <v>16</v>
      </c>
      <c r="H2622" t="s">
        <v>107</v>
      </c>
      <c r="I2622" t="s">
        <v>184</v>
      </c>
      <c r="K2622" t="s">
        <v>185</v>
      </c>
      <c r="L2622" t="s">
        <v>99</v>
      </c>
      <c r="M2622" t="s">
        <v>27</v>
      </c>
      <c r="N2622" t="s">
        <v>39</v>
      </c>
      <c r="O2622" t="s">
        <v>186</v>
      </c>
      <c r="P2622" s="14" t="str">
        <f t="shared" si="360"/>
        <v>Ann Brown</v>
      </c>
      <c r="Q2622" s="14" t="str">
        <f t="shared" si="361"/>
        <v>Ann Brown</v>
      </c>
      <c r="R2622" t="s">
        <v>33</v>
      </c>
      <c r="S2622" s="7">
        <f t="shared" si="362"/>
        <v>6</v>
      </c>
      <c r="T2622" s="7" t="str">
        <f t="shared" si="363"/>
        <v>Medium</v>
      </c>
      <c r="U2622" s="7" t="str">
        <f t="shared" si="364"/>
        <v>MEDIUM</v>
      </c>
      <c r="V2622" s="7" t="str">
        <f t="shared" si="365"/>
        <v>medium</v>
      </c>
      <c r="W2622" s="7" t="str">
        <f t="shared" si="366"/>
        <v>Medium</v>
      </c>
      <c r="X2622" s="9" t="str">
        <f>LEFT(A2622,2)</f>
        <v>10</v>
      </c>
      <c r="Y2622" s="9" t="str">
        <f>RIGHT(A2622,3)</f>
        <v>175</v>
      </c>
      <c r="Z2622" s="9" t="str">
        <f t="shared" si="367"/>
        <v>ic Car</v>
      </c>
      <c r="AA2622" s="9" t="str">
        <f t="shared" si="368"/>
        <v>ppe</v>
      </c>
    </row>
    <row r="2623" spans="1:27" x14ac:dyDescent="0.25">
      <c r="A2623">
        <v>10183</v>
      </c>
      <c r="B2623">
        <v>23</v>
      </c>
      <c r="C2623">
        <v>86.99</v>
      </c>
      <c r="D2623">
        <v>3</v>
      </c>
      <c r="E2623" s="1">
        <v>42583.013194444444</v>
      </c>
      <c r="F2623" s="1">
        <v>42584.484907407408</v>
      </c>
      <c r="G2623" t="s">
        <v>16</v>
      </c>
      <c r="H2623" t="s">
        <v>107</v>
      </c>
      <c r="I2623" t="s">
        <v>124</v>
      </c>
      <c r="J2623" t="s">
        <v>83</v>
      </c>
      <c r="K2623">
        <v>71270</v>
      </c>
      <c r="L2623" t="s">
        <v>20</v>
      </c>
      <c r="M2623" t="s">
        <v>21</v>
      </c>
      <c r="N2623" t="s">
        <v>125</v>
      </c>
      <c r="O2623" t="s">
        <v>126</v>
      </c>
      <c r="P2623" s="14" t="str">
        <f t="shared" si="360"/>
        <v>Francisca Cervantes</v>
      </c>
      <c r="Q2623" s="14" t="str">
        <f t="shared" si="361"/>
        <v>Francisca Cervantes</v>
      </c>
      <c r="R2623" t="s">
        <v>24</v>
      </c>
      <c r="S2623" s="7">
        <f t="shared" si="362"/>
        <v>5</v>
      </c>
      <c r="T2623" s="7" t="str">
        <f t="shared" si="363"/>
        <v>Small</v>
      </c>
      <c r="U2623" s="7" t="str">
        <f t="shared" si="364"/>
        <v>SMALL</v>
      </c>
      <c r="V2623" s="7" t="str">
        <f t="shared" si="365"/>
        <v>small</v>
      </c>
      <c r="W2623" s="7" t="str">
        <f t="shared" si="366"/>
        <v>Small</v>
      </c>
      <c r="X2623" s="9" t="str">
        <f>LEFT(A2623,2)</f>
        <v>10</v>
      </c>
      <c r="Y2623" s="9" t="str">
        <f>RIGHT(A2623,3)</f>
        <v>183</v>
      </c>
      <c r="Z2623" s="9" t="str">
        <f t="shared" si="367"/>
        <v>ic Car</v>
      </c>
      <c r="AA2623" s="9" t="str">
        <f t="shared" si="368"/>
        <v>ppe</v>
      </c>
    </row>
    <row r="2624" spans="1:27" x14ac:dyDescent="0.25">
      <c r="A2624">
        <v>10194</v>
      </c>
      <c r="B2624">
        <v>26</v>
      </c>
      <c r="C2624">
        <v>89.01</v>
      </c>
      <c r="D2624">
        <v>6</v>
      </c>
      <c r="E2624" s="1">
        <v>42467.98333333333</v>
      </c>
      <c r="F2624" s="1">
        <v>42468.051435185182</v>
      </c>
      <c r="G2624" t="s">
        <v>16</v>
      </c>
      <c r="H2624" t="s">
        <v>107</v>
      </c>
      <c r="I2624" t="s">
        <v>127</v>
      </c>
      <c r="K2624">
        <v>69004</v>
      </c>
      <c r="L2624" t="s">
        <v>26</v>
      </c>
      <c r="M2624" t="s">
        <v>27</v>
      </c>
      <c r="N2624" t="s">
        <v>128</v>
      </c>
      <c r="O2624" t="s">
        <v>129</v>
      </c>
      <c r="P2624" s="14" t="str">
        <f t="shared" si="360"/>
        <v>Mary Saveley</v>
      </c>
      <c r="Q2624" s="14" t="str">
        <f t="shared" si="361"/>
        <v>Mary Saveley</v>
      </c>
      <c r="R2624" t="s">
        <v>24</v>
      </c>
      <c r="S2624" s="7">
        <f t="shared" si="362"/>
        <v>5</v>
      </c>
      <c r="T2624" s="7" t="str">
        <f t="shared" si="363"/>
        <v>Small</v>
      </c>
      <c r="U2624" s="7" t="str">
        <f t="shared" si="364"/>
        <v>SMALL</v>
      </c>
      <c r="V2624" s="7" t="str">
        <f t="shared" si="365"/>
        <v>small</v>
      </c>
      <c r="W2624" s="7" t="str">
        <f t="shared" si="366"/>
        <v>Small</v>
      </c>
      <c r="X2624" s="9" t="str">
        <f>LEFT(A2624,2)</f>
        <v>10</v>
      </c>
      <c r="Y2624" s="9" t="str">
        <f>RIGHT(A2624,3)</f>
        <v>194</v>
      </c>
      <c r="Z2624" s="9" t="str">
        <f t="shared" si="367"/>
        <v>ic Car</v>
      </c>
      <c r="AA2624" s="9" t="str">
        <f t="shared" si="368"/>
        <v>ppe</v>
      </c>
    </row>
    <row r="2625" spans="1:27" x14ac:dyDescent="0.25">
      <c r="A2625">
        <v>10206</v>
      </c>
      <c r="B2625">
        <v>33</v>
      </c>
      <c r="C2625">
        <v>100</v>
      </c>
      <c r="D2625">
        <v>1</v>
      </c>
      <c r="E2625" s="1">
        <v>42223.978472222225</v>
      </c>
      <c r="F2625" s="1">
        <v>42226.12636574074</v>
      </c>
      <c r="G2625" t="s">
        <v>16</v>
      </c>
      <c r="H2625" t="s">
        <v>107</v>
      </c>
      <c r="I2625" t="s">
        <v>130</v>
      </c>
      <c r="J2625" t="s">
        <v>131</v>
      </c>
      <c r="K2625" t="s">
        <v>132</v>
      </c>
      <c r="L2625" t="s">
        <v>133</v>
      </c>
      <c r="M2625" t="s">
        <v>21</v>
      </c>
      <c r="N2625" t="s">
        <v>134</v>
      </c>
      <c r="O2625" t="s">
        <v>135</v>
      </c>
      <c r="P2625" s="14" t="str">
        <f t="shared" si="360"/>
        <v>Yoshi Tannamuri</v>
      </c>
      <c r="Q2625" s="14" t="str">
        <f t="shared" si="361"/>
        <v>Yoshi Tannamuri</v>
      </c>
      <c r="R2625" t="s">
        <v>33</v>
      </c>
      <c r="S2625" s="7">
        <f t="shared" si="362"/>
        <v>6</v>
      </c>
      <c r="T2625" s="7" t="str">
        <f t="shared" si="363"/>
        <v>Medium</v>
      </c>
      <c r="U2625" s="7" t="str">
        <f t="shared" si="364"/>
        <v>MEDIUM</v>
      </c>
      <c r="V2625" s="7" t="str">
        <f t="shared" si="365"/>
        <v>medium</v>
      </c>
      <c r="W2625" s="7" t="str">
        <f t="shared" si="366"/>
        <v>Medium</v>
      </c>
      <c r="X2625" s="9" t="str">
        <f>LEFT(A2625,2)</f>
        <v>10</v>
      </c>
      <c r="Y2625" s="9" t="str">
        <f>RIGHT(A2625,3)</f>
        <v>206</v>
      </c>
      <c r="Z2625" s="9" t="str">
        <f t="shared" si="367"/>
        <v>ic Car</v>
      </c>
      <c r="AA2625" s="9" t="str">
        <f t="shared" si="368"/>
        <v>ppe</v>
      </c>
    </row>
    <row r="2626" spans="1:27" x14ac:dyDescent="0.25">
      <c r="A2626">
        <v>10217</v>
      </c>
      <c r="B2626">
        <v>31</v>
      </c>
      <c r="C2626">
        <v>88</v>
      </c>
      <c r="D2626">
        <v>6</v>
      </c>
      <c r="E2626" s="1">
        <v>42165.941666666666</v>
      </c>
      <c r="F2626" s="1">
        <v>42166.736597222225</v>
      </c>
      <c r="G2626" t="s">
        <v>16</v>
      </c>
      <c r="H2626" t="s">
        <v>107</v>
      </c>
      <c r="I2626" t="s">
        <v>115</v>
      </c>
      <c r="K2626">
        <v>69045</v>
      </c>
      <c r="L2626" t="s">
        <v>115</v>
      </c>
      <c r="M2626" t="s">
        <v>57</v>
      </c>
      <c r="N2626" t="s">
        <v>230</v>
      </c>
      <c r="O2626" t="s">
        <v>231</v>
      </c>
      <c r="P2626" s="14" t="str">
        <f t="shared" si="360"/>
        <v>Wendy Victorino</v>
      </c>
      <c r="Q2626" s="14" t="str">
        <f t="shared" si="361"/>
        <v>Wendy Victorino</v>
      </c>
      <c r="R2626" t="s">
        <v>24</v>
      </c>
      <c r="S2626" s="7">
        <f t="shared" si="362"/>
        <v>5</v>
      </c>
      <c r="T2626" s="7" t="str">
        <f t="shared" si="363"/>
        <v>Small</v>
      </c>
      <c r="U2626" s="7" t="str">
        <f t="shared" si="364"/>
        <v>SMALL</v>
      </c>
      <c r="V2626" s="7" t="str">
        <f t="shared" si="365"/>
        <v>small</v>
      </c>
      <c r="W2626" s="7" t="str">
        <f t="shared" si="366"/>
        <v>Small</v>
      </c>
      <c r="X2626" s="9" t="str">
        <f>LEFT(A2626,2)</f>
        <v>10</v>
      </c>
      <c r="Y2626" s="9" t="str">
        <f>RIGHT(A2626,3)</f>
        <v>217</v>
      </c>
      <c r="Z2626" s="9" t="str">
        <f t="shared" si="367"/>
        <v>ic Car</v>
      </c>
      <c r="AA2626" s="9" t="str">
        <f t="shared" si="368"/>
        <v>ppe</v>
      </c>
    </row>
    <row r="2627" spans="1:27" x14ac:dyDescent="0.25">
      <c r="A2627">
        <v>10229</v>
      </c>
      <c r="B2627">
        <v>50</v>
      </c>
      <c r="C2627">
        <v>100</v>
      </c>
      <c r="D2627">
        <v>11</v>
      </c>
      <c r="E2627" s="1">
        <v>41778.951388888891</v>
      </c>
      <c r="F2627" s="1">
        <v>41781.739016203705</v>
      </c>
      <c r="G2627" t="s">
        <v>16</v>
      </c>
      <c r="H2627" t="s">
        <v>107</v>
      </c>
      <c r="I2627" t="s">
        <v>156</v>
      </c>
      <c r="J2627" t="s">
        <v>35</v>
      </c>
      <c r="K2627">
        <v>97562</v>
      </c>
      <c r="L2627" t="s">
        <v>20</v>
      </c>
      <c r="M2627" t="s">
        <v>21</v>
      </c>
      <c r="N2627" t="s">
        <v>157</v>
      </c>
      <c r="O2627" t="s">
        <v>158</v>
      </c>
      <c r="P2627" s="14" t="str">
        <f t="shared" ref="P2627:P2690" si="369">CONCATENATE(O2627," ",N2627)</f>
        <v>Valarie Nelson</v>
      </c>
      <c r="Q2627" s="14" t="str">
        <f t="shared" ref="Q2627:Q2690" si="370">O2627&amp;" "&amp;N2627</f>
        <v>Valarie Nelson</v>
      </c>
      <c r="R2627" t="s">
        <v>33</v>
      </c>
      <c r="S2627" s="7">
        <f t="shared" ref="S2627:S2690" si="371">LEN(R2627)</f>
        <v>6</v>
      </c>
      <c r="T2627" s="7" t="str">
        <f t="shared" ref="T2627:T2690" si="372">TRIM(R2627)</f>
        <v>Medium</v>
      </c>
      <c r="U2627" s="7" t="str">
        <f t="shared" ref="U2627:U2690" si="373">UPPER(T2627)</f>
        <v>MEDIUM</v>
      </c>
      <c r="V2627" s="7" t="str">
        <f t="shared" ref="V2627:V2690" si="374">LOWER(U2627)</f>
        <v>medium</v>
      </c>
      <c r="W2627" s="7" t="str">
        <f t="shared" ref="W2627:W2690" si="375">PROPER(V2627)</f>
        <v>Medium</v>
      </c>
      <c r="X2627" s="9" t="str">
        <f>LEFT(A2627,2)</f>
        <v>10</v>
      </c>
      <c r="Y2627" s="9" t="str">
        <f>RIGHT(A2627,3)</f>
        <v>229</v>
      </c>
      <c r="Z2627" s="9" t="str">
        <f t="shared" ref="Z2627:Z2690" si="376">MID(H2627,6,6)</f>
        <v>ic Car</v>
      </c>
      <c r="AA2627" s="9" t="str">
        <f t="shared" ref="AA2627:AA2690" si="377">MID(G2627,4,3)</f>
        <v>ppe</v>
      </c>
    </row>
    <row r="2628" spans="1:27" x14ac:dyDescent="0.25">
      <c r="A2628">
        <v>10245</v>
      </c>
      <c r="B2628">
        <v>44</v>
      </c>
      <c r="C2628">
        <v>100</v>
      </c>
      <c r="D2628">
        <v>4</v>
      </c>
      <c r="E2628" s="1">
        <v>41931.093055555553</v>
      </c>
      <c r="F2628" s="1">
        <v>41931.186006944445</v>
      </c>
      <c r="G2628" t="s">
        <v>16</v>
      </c>
      <c r="H2628" t="s">
        <v>107</v>
      </c>
      <c r="I2628" t="s">
        <v>140</v>
      </c>
      <c r="J2628" t="s">
        <v>66</v>
      </c>
      <c r="K2628">
        <v>97823</v>
      </c>
      <c r="L2628" t="s">
        <v>20</v>
      </c>
      <c r="M2628" t="s">
        <v>21</v>
      </c>
      <c r="N2628" t="s">
        <v>51</v>
      </c>
      <c r="O2628" t="s">
        <v>141</v>
      </c>
      <c r="P2628" s="14" t="str">
        <f t="shared" si="369"/>
        <v>Leslie Murphy</v>
      </c>
      <c r="Q2628" s="14" t="str">
        <f t="shared" si="370"/>
        <v>Leslie Murphy</v>
      </c>
      <c r="R2628" t="s">
        <v>33</v>
      </c>
      <c r="S2628" s="7">
        <f t="shared" si="371"/>
        <v>6</v>
      </c>
      <c r="T2628" s="7" t="str">
        <f t="shared" si="372"/>
        <v>Medium</v>
      </c>
      <c r="U2628" s="7" t="str">
        <f t="shared" si="373"/>
        <v>MEDIUM</v>
      </c>
      <c r="V2628" s="7" t="str">
        <f t="shared" si="374"/>
        <v>medium</v>
      </c>
      <c r="W2628" s="7" t="str">
        <f t="shared" si="375"/>
        <v>Medium</v>
      </c>
      <c r="X2628" s="9" t="str">
        <f>LEFT(A2628,2)</f>
        <v>10</v>
      </c>
      <c r="Y2628" s="9" t="str">
        <f>RIGHT(A2628,3)</f>
        <v>245</v>
      </c>
      <c r="Z2628" s="9" t="str">
        <f t="shared" si="376"/>
        <v>ic Car</v>
      </c>
      <c r="AA2628" s="9" t="str">
        <f t="shared" si="377"/>
        <v>ppe</v>
      </c>
    </row>
    <row r="2629" spans="1:27" x14ac:dyDescent="0.25">
      <c r="A2629">
        <v>10258</v>
      </c>
      <c r="B2629">
        <v>45</v>
      </c>
      <c r="C2629">
        <v>80.92</v>
      </c>
      <c r="D2629">
        <v>1</v>
      </c>
      <c r="E2629" s="1">
        <v>41757.06527777778</v>
      </c>
      <c r="F2629" s="1">
        <v>41757.44740740741</v>
      </c>
      <c r="G2629" t="s">
        <v>16</v>
      </c>
      <c r="H2629" t="s">
        <v>107</v>
      </c>
      <c r="I2629" t="s">
        <v>142</v>
      </c>
      <c r="J2629" t="s">
        <v>143</v>
      </c>
      <c r="K2629" t="s">
        <v>144</v>
      </c>
      <c r="L2629" t="s">
        <v>116</v>
      </c>
      <c r="M2629" t="s">
        <v>116</v>
      </c>
      <c r="N2629" t="s">
        <v>145</v>
      </c>
      <c r="O2629" t="s">
        <v>146</v>
      </c>
      <c r="P2629" s="14" t="str">
        <f t="shared" si="369"/>
        <v>Akiko Shimamura</v>
      </c>
      <c r="Q2629" s="14" t="str">
        <f t="shared" si="370"/>
        <v>Akiko Shimamura</v>
      </c>
      <c r="R2629" t="s">
        <v>33</v>
      </c>
      <c r="S2629" s="7">
        <f t="shared" si="371"/>
        <v>6</v>
      </c>
      <c r="T2629" s="7" t="str">
        <f t="shared" si="372"/>
        <v>Medium</v>
      </c>
      <c r="U2629" s="7" t="str">
        <f t="shared" si="373"/>
        <v>MEDIUM</v>
      </c>
      <c r="V2629" s="7" t="str">
        <f t="shared" si="374"/>
        <v>medium</v>
      </c>
      <c r="W2629" s="7" t="str">
        <f t="shared" si="375"/>
        <v>Medium</v>
      </c>
      <c r="X2629" s="9" t="str">
        <f>LEFT(A2629,2)</f>
        <v>10</v>
      </c>
      <c r="Y2629" s="9" t="str">
        <f>RIGHT(A2629,3)</f>
        <v>258</v>
      </c>
      <c r="Z2629" s="9" t="str">
        <f t="shared" si="376"/>
        <v>ic Car</v>
      </c>
      <c r="AA2629" s="9" t="str">
        <f t="shared" si="377"/>
        <v>ppe</v>
      </c>
    </row>
    <row r="2630" spans="1:27" x14ac:dyDescent="0.25">
      <c r="A2630">
        <v>10270</v>
      </c>
      <c r="B2630">
        <v>46</v>
      </c>
      <c r="C2630">
        <v>88</v>
      </c>
      <c r="D2630">
        <v>4</v>
      </c>
      <c r="E2630" s="1">
        <v>41634.027083333334</v>
      </c>
      <c r="F2630" s="1">
        <v>41634.04383101852</v>
      </c>
      <c r="G2630" t="s">
        <v>16</v>
      </c>
      <c r="H2630" t="s">
        <v>107</v>
      </c>
      <c r="I2630" t="s">
        <v>90</v>
      </c>
      <c r="J2630" t="s">
        <v>91</v>
      </c>
      <c r="K2630">
        <v>2067</v>
      </c>
      <c r="L2630" t="s">
        <v>56</v>
      </c>
      <c r="M2630" t="s">
        <v>57</v>
      </c>
      <c r="N2630" t="s">
        <v>92</v>
      </c>
      <c r="O2630" t="s">
        <v>93</v>
      </c>
      <c r="P2630" s="14" t="str">
        <f t="shared" si="369"/>
        <v>Adrian Huxley</v>
      </c>
      <c r="Q2630" s="14" t="str">
        <f t="shared" si="370"/>
        <v>Adrian Huxley</v>
      </c>
      <c r="R2630" t="s">
        <v>33</v>
      </c>
      <c r="S2630" s="7">
        <f t="shared" si="371"/>
        <v>6</v>
      </c>
      <c r="T2630" s="7" t="str">
        <f t="shared" si="372"/>
        <v>Medium</v>
      </c>
      <c r="U2630" s="7" t="str">
        <f t="shared" si="373"/>
        <v>MEDIUM</v>
      </c>
      <c r="V2630" s="7" t="str">
        <f t="shared" si="374"/>
        <v>medium</v>
      </c>
      <c r="W2630" s="7" t="str">
        <f t="shared" si="375"/>
        <v>Medium</v>
      </c>
      <c r="X2630" s="9" t="str">
        <f>LEFT(A2630,2)</f>
        <v>10</v>
      </c>
      <c r="Y2630" s="9" t="str">
        <f>RIGHT(A2630,3)</f>
        <v>270</v>
      </c>
      <c r="Z2630" s="9" t="str">
        <f t="shared" si="376"/>
        <v>ic Car</v>
      </c>
      <c r="AA2630" s="9" t="str">
        <f t="shared" si="377"/>
        <v>ppe</v>
      </c>
    </row>
    <row r="2631" spans="1:27" x14ac:dyDescent="0.25">
      <c r="A2631">
        <v>10281</v>
      </c>
      <c r="B2631">
        <v>27</v>
      </c>
      <c r="C2631">
        <v>85.98</v>
      </c>
      <c r="D2631">
        <v>11</v>
      </c>
      <c r="E2631" s="1">
        <v>42039.01666666667</v>
      </c>
      <c r="F2631" s="1">
        <v>42040.962824074071</v>
      </c>
      <c r="G2631" t="s">
        <v>16</v>
      </c>
      <c r="H2631" t="s">
        <v>107</v>
      </c>
      <c r="I2631" t="s">
        <v>82</v>
      </c>
      <c r="J2631" t="s">
        <v>83</v>
      </c>
      <c r="K2631">
        <v>70267</v>
      </c>
      <c r="L2631" t="s">
        <v>20</v>
      </c>
      <c r="M2631" t="s">
        <v>21</v>
      </c>
      <c r="N2631" t="s">
        <v>22</v>
      </c>
      <c r="O2631" t="s">
        <v>84</v>
      </c>
      <c r="P2631" s="14" t="str">
        <f t="shared" si="369"/>
        <v>Kyung Yu</v>
      </c>
      <c r="Q2631" s="14" t="str">
        <f t="shared" si="370"/>
        <v>Kyung Yu</v>
      </c>
      <c r="R2631" t="s">
        <v>24</v>
      </c>
      <c r="S2631" s="7">
        <f t="shared" si="371"/>
        <v>5</v>
      </c>
      <c r="T2631" s="7" t="str">
        <f t="shared" si="372"/>
        <v>Small</v>
      </c>
      <c r="U2631" s="7" t="str">
        <f t="shared" si="373"/>
        <v>SMALL</v>
      </c>
      <c r="V2631" s="7" t="str">
        <f t="shared" si="374"/>
        <v>small</v>
      </c>
      <c r="W2631" s="7" t="str">
        <f t="shared" si="375"/>
        <v>Small</v>
      </c>
      <c r="X2631" s="9" t="str">
        <f>LEFT(A2631,2)</f>
        <v>10</v>
      </c>
      <c r="Y2631" s="9" t="str">
        <f>RIGHT(A2631,3)</f>
        <v>281</v>
      </c>
      <c r="Z2631" s="9" t="str">
        <f t="shared" si="376"/>
        <v>ic Car</v>
      </c>
      <c r="AA2631" s="9" t="str">
        <f t="shared" si="377"/>
        <v>ppe</v>
      </c>
    </row>
    <row r="2632" spans="1:27" x14ac:dyDescent="0.25">
      <c r="A2632">
        <v>10291</v>
      </c>
      <c r="B2632">
        <v>28</v>
      </c>
      <c r="C2632">
        <v>100</v>
      </c>
      <c r="D2632">
        <v>6</v>
      </c>
      <c r="E2632" s="1">
        <v>41276.090277777781</v>
      </c>
      <c r="F2632" s="1">
        <v>41276.922407407408</v>
      </c>
      <c r="G2632" t="s">
        <v>16</v>
      </c>
      <c r="H2632" t="s">
        <v>107</v>
      </c>
      <c r="I2632" t="s">
        <v>151</v>
      </c>
      <c r="K2632" t="s">
        <v>152</v>
      </c>
      <c r="L2632" t="s">
        <v>110</v>
      </c>
      <c r="M2632" t="s">
        <v>27</v>
      </c>
      <c r="N2632" t="s">
        <v>153</v>
      </c>
      <c r="O2632" t="s">
        <v>119</v>
      </c>
      <c r="P2632" s="14" t="str">
        <f t="shared" si="369"/>
        <v>Maria Larsson</v>
      </c>
      <c r="Q2632" s="14" t="str">
        <f t="shared" si="370"/>
        <v>Maria Larsson</v>
      </c>
      <c r="R2632" t="s">
        <v>33</v>
      </c>
      <c r="S2632" s="7">
        <f t="shared" si="371"/>
        <v>6</v>
      </c>
      <c r="T2632" s="7" t="str">
        <f t="shared" si="372"/>
        <v>Medium</v>
      </c>
      <c r="U2632" s="7" t="str">
        <f t="shared" si="373"/>
        <v>MEDIUM</v>
      </c>
      <c r="V2632" s="7" t="str">
        <f t="shared" si="374"/>
        <v>medium</v>
      </c>
      <c r="W2632" s="7" t="str">
        <f t="shared" si="375"/>
        <v>Medium</v>
      </c>
      <c r="X2632" s="9" t="str">
        <f>LEFT(A2632,2)</f>
        <v>10</v>
      </c>
      <c r="Y2632" s="9" t="str">
        <f>RIGHT(A2632,3)</f>
        <v>291</v>
      </c>
      <c r="Z2632" s="9" t="str">
        <f t="shared" si="376"/>
        <v>ic Car</v>
      </c>
      <c r="AA2632" s="9" t="str">
        <f t="shared" si="377"/>
        <v>ppe</v>
      </c>
    </row>
    <row r="2633" spans="1:27" x14ac:dyDescent="0.25">
      <c r="A2633">
        <v>10304</v>
      </c>
      <c r="B2633">
        <v>40</v>
      </c>
      <c r="C2633">
        <v>100</v>
      </c>
      <c r="D2633">
        <v>1</v>
      </c>
      <c r="E2633" s="1">
        <v>42282.043055555558</v>
      </c>
      <c r="F2633" s="1">
        <v>42283.39203703704</v>
      </c>
      <c r="G2633" t="s">
        <v>16</v>
      </c>
      <c r="H2633" t="s">
        <v>107</v>
      </c>
      <c r="I2633" t="s">
        <v>154</v>
      </c>
      <c r="K2633">
        <v>78000</v>
      </c>
      <c r="L2633" t="s">
        <v>26</v>
      </c>
      <c r="M2633" t="s">
        <v>27</v>
      </c>
      <c r="N2633" t="s">
        <v>155</v>
      </c>
      <c r="O2633" t="s">
        <v>32</v>
      </c>
      <c r="P2633" s="14" t="str">
        <f t="shared" si="369"/>
        <v>Daniel Tonini</v>
      </c>
      <c r="Q2633" s="14" t="str">
        <f t="shared" si="370"/>
        <v>Daniel Tonini</v>
      </c>
      <c r="R2633" t="s">
        <v>33</v>
      </c>
      <c r="S2633" s="7">
        <f t="shared" si="371"/>
        <v>6</v>
      </c>
      <c r="T2633" s="7" t="str">
        <f t="shared" si="372"/>
        <v>Medium</v>
      </c>
      <c r="U2633" s="7" t="str">
        <f t="shared" si="373"/>
        <v>MEDIUM</v>
      </c>
      <c r="V2633" s="7" t="str">
        <f t="shared" si="374"/>
        <v>medium</v>
      </c>
      <c r="W2633" s="7" t="str">
        <f t="shared" si="375"/>
        <v>Medium</v>
      </c>
      <c r="X2633" s="9" t="str">
        <f>LEFT(A2633,2)</f>
        <v>10</v>
      </c>
      <c r="Y2633" s="9" t="str">
        <f>RIGHT(A2633,3)</f>
        <v>304</v>
      </c>
      <c r="Z2633" s="9" t="str">
        <f t="shared" si="376"/>
        <v>ic Car</v>
      </c>
      <c r="AA2633" s="9" t="str">
        <f t="shared" si="377"/>
        <v>ppe</v>
      </c>
    </row>
    <row r="2634" spans="1:27" x14ac:dyDescent="0.25">
      <c r="A2634">
        <v>10313</v>
      </c>
      <c r="B2634">
        <v>30</v>
      </c>
      <c r="C2634">
        <v>99.13</v>
      </c>
      <c r="D2634">
        <v>9</v>
      </c>
      <c r="E2634" s="1">
        <v>42116.010416666664</v>
      </c>
      <c r="F2634" s="1">
        <v>42117.545497685183</v>
      </c>
      <c r="G2634" t="s">
        <v>16</v>
      </c>
      <c r="H2634" t="s">
        <v>107</v>
      </c>
      <c r="I2634" t="s">
        <v>130</v>
      </c>
      <c r="J2634" t="s">
        <v>131</v>
      </c>
      <c r="K2634" t="s">
        <v>132</v>
      </c>
      <c r="L2634" t="s">
        <v>133</v>
      </c>
      <c r="M2634" t="s">
        <v>21</v>
      </c>
      <c r="N2634" t="s">
        <v>134</v>
      </c>
      <c r="O2634" t="s">
        <v>135</v>
      </c>
      <c r="P2634" s="14" t="str">
        <f t="shared" si="369"/>
        <v>Yoshi Tannamuri</v>
      </c>
      <c r="Q2634" s="14" t="str">
        <f t="shared" si="370"/>
        <v>Yoshi Tannamuri</v>
      </c>
      <c r="R2634" t="s">
        <v>24</v>
      </c>
      <c r="S2634" s="7">
        <f t="shared" si="371"/>
        <v>5</v>
      </c>
      <c r="T2634" s="7" t="str">
        <f t="shared" si="372"/>
        <v>Small</v>
      </c>
      <c r="U2634" s="7" t="str">
        <f t="shared" si="373"/>
        <v>SMALL</v>
      </c>
      <c r="V2634" s="7" t="str">
        <f t="shared" si="374"/>
        <v>small</v>
      </c>
      <c r="W2634" s="7" t="str">
        <f t="shared" si="375"/>
        <v>Small</v>
      </c>
      <c r="X2634" s="9" t="str">
        <f>LEFT(A2634,2)</f>
        <v>10</v>
      </c>
      <c r="Y2634" s="9" t="str">
        <f>RIGHT(A2634,3)</f>
        <v>313</v>
      </c>
      <c r="Z2634" s="9" t="str">
        <f t="shared" si="376"/>
        <v>ic Car</v>
      </c>
      <c r="AA2634" s="9" t="str">
        <f t="shared" si="377"/>
        <v>ppe</v>
      </c>
    </row>
    <row r="2635" spans="1:27" x14ac:dyDescent="0.25">
      <c r="A2635">
        <v>10324</v>
      </c>
      <c r="B2635">
        <v>34</v>
      </c>
      <c r="C2635">
        <v>100</v>
      </c>
      <c r="D2635">
        <v>5</v>
      </c>
      <c r="E2635" s="1">
        <v>42467.963888888888</v>
      </c>
      <c r="F2635" s="1">
        <v>42468.810520833336</v>
      </c>
      <c r="G2635" t="s">
        <v>16</v>
      </c>
      <c r="H2635" t="s">
        <v>107</v>
      </c>
      <c r="I2635" t="s">
        <v>18</v>
      </c>
      <c r="J2635" t="s">
        <v>19</v>
      </c>
      <c r="K2635">
        <v>10022</v>
      </c>
      <c r="L2635" t="s">
        <v>20</v>
      </c>
      <c r="M2635" t="s">
        <v>21</v>
      </c>
      <c r="N2635" t="s">
        <v>60</v>
      </c>
      <c r="O2635" t="s">
        <v>61</v>
      </c>
      <c r="P2635" s="14" t="str">
        <f t="shared" si="369"/>
        <v>Michael Frick</v>
      </c>
      <c r="Q2635" s="14" t="str">
        <f t="shared" si="370"/>
        <v>Michael Frick</v>
      </c>
      <c r="R2635" t="s">
        <v>33</v>
      </c>
      <c r="S2635" s="7">
        <f t="shared" si="371"/>
        <v>6</v>
      </c>
      <c r="T2635" s="7" t="str">
        <f t="shared" si="372"/>
        <v>Medium</v>
      </c>
      <c r="U2635" s="7" t="str">
        <f t="shared" si="373"/>
        <v>MEDIUM</v>
      </c>
      <c r="V2635" s="7" t="str">
        <f t="shared" si="374"/>
        <v>medium</v>
      </c>
      <c r="W2635" s="7" t="str">
        <f t="shared" si="375"/>
        <v>Medium</v>
      </c>
      <c r="X2635" s="9" t="str">
        <f>LEFT(A2635,2)</f>
        <v>10</v>
      </c>
      <c r="Y2635" s="9" t="str">
        <f>RIGHT(A2635,3)</f>
        <v>324</v>
      </c>
      <c r="Z2635" s="9" t="str">
        <f t="shared" si="376"/>
        <v>ic Car</v>
      </c>
      <c r="AA2635" s="9" t="str">
        <f t="shared" si="377"/>
        <v>ppe</v>
      </c>
    </row>
    <row r="2636" spans="1:27" x14ac:dyDescent="0.25">
      <c r="A2636">
        <v>10336</v>
      </c>
      <c r="B2636">
        <v>46</v>
      </c>
      <c r="C2636">
        <v>100</v>
      </c>
      <c r="D2636">
        <v>2</v>
      </c>
      <c r="E2636" s="1">
        <v>42128.990277777775</v>
      </c>
      <c r="F2636" s="1">
        <v>42129.018819444442</v>
      </c>
      <c r="G2636" t="s">
        <v>16</v>
      </c>
      <c r="H2636" t="s">
        <v>107</v>
      </c>
      <c r="I2636" t="s">
        <v>30</v>
      </c>
      <c r="K2636">
        <v>75012</v>
      </c>
      <c r="L2636" t="s">
        <v>26</v>
      </c>
      <c r="M2636" t="s">
        <v>27</v>
      </c>
      <c r="N2636" t="s">
        <v>223</v>
      </c>
      <c r="O2636" t="s">
        <v>224</v>
      </c>
      <c r="P2636" s="14" t="str">
        <f t="shared" si="369"/>
        <v>Marie Bertrand</v>
      </c>
      <c r="Q2636" s="14" t="str">
        <f t="shared" si="370"/>
        <v>Marie Bertrand</v>
      </c>
      <c r="R2636" t="s">
        <v>89</v>
      </c>
      <c r="S2636" s="7">
        <f t="shared" si="371"/>
        <v>5</v>
      </c>
      <c r="T2636" s="7" t="str">
        <f t="shared" si="372"/>
        <v>Large</v>
      </c>
      <c r="U2636" s="7" t="str">
        <f t="shared" si="373"/>
        <v>LARGE</v>
      </c>
      <c r="V2636" s="7" t="str">
        <f t="shared" si="374"/>
        <v>large</v>
      </c>
      <c r="W2636" s="7" t="str">
        <f t="shared" si="375"/>
        <v>Large</v>
      </c>
      <c r="X2636" s="9" t="str">
        <f>LEFT(A2636,2)</f>
        <v>10</v>
      </c>
      <c r="Y2636" s="9" t="str">
        <f>RIGHT(A2636,3)</f>
        <v>336</v>
      </c>
      <c r="Z2636" s="9" t="str">
        <f t="shared" si="376"/>
        <v>ic Car</v>
      </c>
      <c r="AA2636" s="9" t="str">
        <f t="shared" si="377"/>
        <v>ppe</v>
      </c>
    </row>
    <row r="2637" spans="1:27" x14ac:dyDescent="0.25">
      <c r="A2637">
        <v>10348</v>
      </c>
      <c r="B2637">
        <v>32</v>
      </c>
      <c r="C2637">
        <v>82.83</v>
      </c>
      <c r="D2637">
        <v>7</v>
      </c>
      <c r="E2637" s="1">
        <v>41244.050000000003</v>
      </c>
      <c r="F2637" s="1">
        <v>41244.147939814815</v>
      </c>
      <c r="G2637" t="s">
        <v>16</v>
      </c>
      <c r="H2637" t="s">
        <v>107</v>
      </c>
      <c r="I2637" t="s">
        <v>103</v>
      </c>
      <c r="K2637">
        <v>28023</v>
      </c>
      <c r="L2637" t="s">
        <v>104</v>
      </c>
      <c r="M2637" t="s">
        <v>27</v>
      </c>
      <c r="N2637" t="s">
        <v>113</v>
      </c>
      <c r="O2637" t="s">
        <v>114</v>
      </c>
      <c r="P2637" s="14" t="str">
        <f t="shared" si="369"/>
        <v>MartÂ¡n Sommer</v>
      </c>
      <c r="Q2637" s="14" t="str">
        <f t="shared" si="370"/>
        <v>MartÂ¡n Sommer</v>
      </c>
      <c r="R2637" t="s">
        <v>24</v>
      </c>
      <c r="S2637" s="7">
        <f t="shared" si="371"/>
        <v>5</v>
      </c>
      <c r="T2637" s="7" t="str">
        <f t="shared" si="372"/>
        <v>Small</v>
      </c>
      <c r="U2637" s="7" t="str">
        <f t="shared" si="373"/>
        <v>SMALL</v>
      </c>
      <c r="V2637" s="7" t="str">
        <f t="shared" si="374"/>
        <v>small</v>
      </c>
      <c r="W2637" s="7" t="str">
        <f t="shared" si="375"/>
        <v>Small</v>
      </c>
      <c r="X2637" s="9" t="str">
        <f>LEFT(A2637,2)</f>
        <v>10</v>
      </c>
      <c r="Y2637" s="9" t="str">
        <f>RIGHT(A2637,3)</f>
        <v>348</v>
      </c>
      <c r="Z2637" s="9" t="str">
        <f t="shared" si="376"/>
        <v>ic Car</v>
      </c>
      <c r="AA2637" s="9" t="str">
        <f t="shared" si="377"/>
        <v>ppe</v>
      </c>
    </row>
    <row r="2638" spans="1:27" x14ac:dyDescent="0.25">
      <c r="A2638">
        <v>10358</v>
      </c>
      <c r="B2638">
        <v>27</v>
      </c>
      <c r="C2638">
        <v>100</v>
      </c>
      <c r="D2638">
        <v>3</v>
      </c>
      <c r="E2638" s="1">
        <v>42292.040277777778</v>
      </c>
      <c r="F2638" s="1">
        <v>42294.897129629629</v>
      </c>
      <c r="G2638" t="s">
        <v>16</v>
      </c>
      <c r="H2638" t="s">
        <v>107</v>
      </c>
      <c r="I2638" t="s">
        <v>103</v>
      </c>
      <c r="K2638">
        <v>28034</v>
      </c>
      <c r="L2638" t="s">
        <v>104</v>
      </c>
      <c r="M2638" t="s">
        <v>27</v>
      </c>
      <c r="N2638" t="s">
        <v>105</v>
      </c>
      <c r="O2638" t="s">
        <v>106</v>
      </c>
      <c r="P2638" s="14" t="str">
        <f t="shared" si="369"/>
        <v>Diego Freyre</v>
      </c>
      <c r="Q2638" s="14" t="str">
        <f t="shared" si="370"/>
        <v>Diego Freyre</v>
      </c>
      <c r="R2638" t="s">
        <v>33</v>
      </c>
      <c r="S2638" s="7">
        <f t="shared" si="371"/>
        <v>6</v>
      </c>
      <c r="T2638" s="7" t="str">
        <f t="shared" si="372"/>
        <v>Medium</v>
      </c>
      <c r="U2638" s="7" t="str">
        <f t="shared" si="373"/>
        <v>MEDIUM</v>
      </c>
      <c r="V2638" s="7" t="str">
        <f t="shared" si="374"/>
        <v>medium</v>
      </c>
      <c r="W2638" s="7" t="str">
        <f t="shared" si="375"/>
        <v>Medium</v>
      </c>
      <c r="X2638" s="9" t="str">
        <f>LEFT(A2638,2)</f>
        <v>10</v>
      </c>
      <c r="Y2638" s="9" t="str">
        <f>RIGHT(A2638,3)</f>
        <v>358</v>
      </c>
      <c r="Z2638" s="9" t="str">
        <f t="shared" si="376"/>
        <v>ic Car</v>
      </c>
      <c r="AA2638" s="9" t="str">
        <f t="shared" si="377"/>
        <v>ppe</v>
      </c>
    </row>
    <row r="2639" spans="1:27" x14ac:dyDescent="0.25">
      <c r="A2639">
        <v>10371</v>
      </c>
      <c r="B2639">
        <v>34</v>
      </c>
      <c r="C2639">
        <v>100</v>
      </c>
      <c r="D2639">
        <v>3</v>
      </c>
      <c r="E2639" s="1">
        <v>41373.065972222219</v>
      </c>
      <c r="F2639" s="1">
        <v>41374.889502314814</v>
      </c>
      <c r="G2639" t="s">
        <v>16</v>
      </c>
      <c r="H2639" t="s">
        <v>107</v>
      </c>
      <c r="I2639" t="s">
        <v>156</v>
      </c>
      <c r="J2639" t="s">
        <v>35</v>
      </c>
      <c r="K2639">
        <v>97562</v>
      </c>
      <c r="L2639" t="s">
        <v>20</v>
      </c>
      <c r="M2639" t="s">
        <v>21</v>
      </c>
      <c r="N2639" t="s">
        <v>157</v>
      </c>
      <c r="O2639" t="s">
        <v>158</v>
      </c>
      <c r="P2639" s="14" t="str">
        <f t="shared" si="369"/>
        <v>Valarie Nelson</v>
      </c>
      <c r="Q2639" s="14" t="str">
        <f t="shared" si="370"/>
        <v>Valarie Nelson</v>
      </c>
      <c r="R2639" t="s">
        <v>33</v>
      </c>
      <c r="S2639" s="7">
        <f t="shared" si="371"/>
        <v>6</v>
      </c>
      <c r="T2639" s="7" t="str">
        <f t="shared" si="372"/>
        <v>Medium</v>
      </c>
      <c r="U2639" s="7" t="str">
        <f t="shared" si="373"/>
        <v>MEDIUM</v>
      </c>
      <c r="V2639" s="7" t="str">
        <f t="shared" si="374"/>
        <v>medium</v>
      </c>
      <c r="W2639" s="7" t="str">
        <f t="shared" si="375"/>
        <v>Medium</v>
      </c>
      <c r="X2639" s="9" t="str">
        <f>LEFT(A2639,2)</f>
        <v>10</v>
      </c>
      <c r="Y2639" s="9" t="str">
        <f>RIGHT(A2639,3)</f>
        <v>371</v>
      </c>
      <c r="Z2639" s="9" t="str">
        <f t="shared" si="376"/>
        <v>ic Car</v>
      </c>
      <c r="AA2639" s="9" t="str">
        <f t="shared" si="377"/>
        <v>ppe</v>
      </c>
    </row>
    <row r="2640" spans="1:27" x14ac:dyDescent="0.25">
      <c r="A2640">
        <v>10382</v>
      </c>
      <c r="B2640">
        <v>34</v>
      </c>
      <c r="C2640">
        <v>54.84</v>
      </c>
      <c r="D2640">
        <v>9</v>
      </c>
      <c r="E2640" s="1">
        <v>42434.004861111112</v>
      </c>
      <c r="F2640" s="1">
        <v>42434.359652777777</v>
      </c>
      <c r="G2640" t="s">
        <v>16</v>
      </c>
      <c r="H2640" t="s">
        <v>107</v>
      </c>
      <c r="I2640" t="s">
        <v>156</v>
      </c>
      <c r="J2640" t="s">
        <v>35</v>
      </c>
      <c r="K2640">
        <v>97562</v>
      </c>
      <c r="L2640" t="s">
        <v>20</v>
      </c>
      <c r="M2640" t="s">
        <v>21</v>
      </c>
      <c r="N2640" t="s">
        <v>157</v>
      </c>
      <c r="O2640" t="s">
        <v>158</v>
      </c>
      <c r="P2640" s="14" t="str">
        <f t="shared" si="369"/>
        <v>Valarie Nelson</v>
      </c>
      <c r="Q2640" s="14" t="str">
        <f t="shared" si="370"/>
        <v>Valarie Nelson</v>
      </c>
      <c r="R2640" t="s">
        <v>24</v>
      </c>
      <c r="S2640" s="7">
        <f t="shared" si="371"/>
        <v>5</v>
      </c>
      <c r="T2640" s="7" t="str">
        <f t="shared" si="372"/>
        <v>Small</v>
      </c>
      <c r="U2640" s="7" t="str">
        <f t="shared" si="373"/>
        <v>SMALL</v>
      </c>
      <c r="V2640" s="7" t="str">
        <f t="shared" si="374"/>
        <v>small</v>
      </c>
      <c r="W2640" s="7" t="str">
        <f t="shared" si="375"/>
        <v>Small</v>
      </c>
      <c r="X2640" s="9" t="str">
        <f>LEFT(A2640,2)</f>
        <v>10</v>
      </c>
      <c r="Y2640" s="9" t="str">
        <f>RIGHT(A2640,3)</f>
        <v>382</v>
      </c>
      <c r="Z2640" s="9" t="str">
        <f t="shared" si="376"/>
        <v>ic Car</v>
      </c>
      <c r="AA2640" s="9" t="str">
        <f t="shared" si="377"/>
        <v>ppe</v>
      </c>
    </row>
    <row r="2641" spans="1:27" x14ac:dyDescent="0.25">
      <c r="A2641">
        <v>10411</v>
      </c>
      <c r="B2641">
        <v>34</v>
      </c>
      <c r="C2641">
        <v>100</v>
      </c>
      <c r="D2641">
        <v>4</v>
      </c>
      <c r="E2641" s="1">
        <v>41802.048611111109</v>
      </c>
      <c r="F2641" s="1">
        <v>41804.937465277777</v>
      </c>
      <c r="G2641" t="s">
        <v>16</v>
      </c>
      <c r="H2641" t="s">
        <v>107</v>
      </c>
      <c r="I2641" t="s">
        <v>166</v>
      </c>
      <c r="J2641" t="s">
        <v>167</v>
      </c>
      <c r="K2641" t="s">
        <v>168</v>
      </c>
      <c r="L2641" t="s">
        <v>133</v>
      </c>
      <c r="M2641" t="s">
        <v>21</v>
      </c>
      <c r="N2641" t="s">
        <v>169</v>
      </c>
      <c r="O2641" t="s">
        <v>170</v>
      </c>
      <c r="P2641" s="14" t="str">
        <f t="shared" si="369"/>
        <v>Jean Fresnisre</v>
      </c>
      <c r="Q2641" s="14" t="str">
        <f t="shared" si="370"/>
        <v>Jean Fresnisre</v>
      </c>
      <c r="R2641" t="s">
        <v>33</v>
      </c>
      <c r="S2641" s="7">
        <f t="shared" si="371"/>
        <v>6</v>
      </c>
      <c r="T2641" s="7" t="str">
        <f t="shared" si="372"/>
        <v>Medium</v>
      </c>
      <c r="U2641" s="7" t="str">
        <f t="shared" si="373"/>
        <v>MEDIUM</v>
      </c>
      <c r="V2641" s="7" t="str">
        <f t="shared" si="374"/>
        <v>medium</v>
      </c>
      <c r="W2641" s="7" t="str">
        <f t="shared" si="375"/>
        <v>Medium</v>
      </c>
      <c r="X2641" s="9" t="str">
        <f>LEFT(A2641,2)</f>
        <v>10</v>
      </c>
      <c r="Y2641" s="9" t="str">
        <f>RIGHT(A2641,3)</f>
        <v>411</v>
      </c>
      <c r="Z2641" s="9" t="str">
        <f t="shared" si="376"/>
        <v>ic Car</v>
      </c>
      <c r="AA2641" s="9" t="str">
        <f t="shared" si="377"/>
        <v>ppe</v>
      </c>
    </row>
    <row r="2642" spans="1:27" x14ac:dyDescent="0.25">
      <c r="A2642">
        <v>10424</v>
      </c>
      <c r="B2642">
        <v>46</v>
      </c>
      <c r="C2642">
        <v>80.92</v>
      </c>
      <c r="D2642">
        <v>1</v>
      </c>
      <c r="E2642" s="1">
        <v>41661.063194444447</v>
      </c>
      <c r="F2642" s="1">
        <v>41663.494837962964</v>
      </c>
      <c r="G2642" t="s">
        <v>171</v>
      </c>
      <c r="H2642" t="s">
        <v>107</v>
      </c>
      <c r="I2642" t="s">
        <v>103</v>
      </c>
      <c r="K2642">
        <v>28034</v>
      </c>
      <c r="L2642" t="s">
        <v>104</v>
      </c>
      <c r="M2642" t="s">
        <v>27</v>
      </c>
      <c r="N2642" t="s">
        <v>105</v>
      </c>
      <c r="O2642" t="s">
        <v>106</v>
      </c>
      <c r="P2642" s="14" t="str">
        <f t="shared" si="369"/>
        <v>Diego Freyre</v>
      </c>
      <c r="Q2642" s="14" t="str">
        <f t="shared" si="370"/>
        <v>Diego Freyre</v>
      </c>
      <c r="R2642" t="s">
        <v>33</v>
      </c>
      <c r="S2642" s="7">
        <f t="shared" si="371"/>
        <v>6</v>
      </c>
      <c r="T2642" s="7" t="str">
        <f t="shared" si="372"/>
        <v>Medium</v>
      </c>
      <c r="U2642" s="7" t="str">
        <f t="shared" si="373"/>
        <v>MEDIUM</v>
      </c>
      <c r="V2642" s="7" t="str">
        <f t="shared" si="374"/>
        <v>medium</v>
      </c>
      <c r="W2642" s="7" t="str">
        <f t="shared" si="375"/>
        <v>Medium</v>
      </c>
      <c r="X2642" s="9" t="str">
        <f>LEFT(A2642,2)</f>
        <v>10</v>
      </c>
      <c r="Y2642" s="9" t="str">
        <f>RIGHT(A2642,3)</f>
        <v>424</v>
      </c>
      <c r="Z2642" s="9" t="str">
        <f t="shared" si="376"/>
        <v>ic Car</v>
      </c>
      <c r="AA2642" s="9" t="str">
        <f t="shared" si="377"/>
        <v>Pro</v>
      </c>
    </row>
    <row r="2643" spans="1:27" x14ac:dyDescent="0.25">
      <c r="A2643">
        <v>10106</v>
      </c>
      <c r="B2643">
        <v>32</v>
      </c>
      <c r="C2643">
        <v>100</v>
      </c>
      <c r="D2643">
        <v>1</v>
      </c>
      <c r="E2643" s="1">
        <v>41929.981944444444</v>
      </c>
      <c r="F2643" s="1">
        <v>41931.342881944445</v>
      </c>
      <c r="G2643" t="s">
        <v>16</v>
      </c>
      <c r="H2643" t="s">
        <v>296</v>
      </c>
      <c r="I2643" t="s">
        <v>290</v>
      </c>
      <c r="K2643">
        <v>24100</v>
      </c>
      <c r="L2643" t="s">
        <v>148</v>
      </c>
      <c r="M2643" t="s">
        <v>27</v>
      </c>
      <c r="N2643" t="s">
        <v>291</v>
      </c>
      <c r="O2643" t="s">
        <v>292</v>
      </c>
      <c r="P2643" s="14" t="str">
        <f t="shared" si="369"/>
        <v>Giovanni Rovelli</v>
      </c>
      <c r="Q2643" s="14" t="str">
        <f t="shared" si="370"/>
        <v>Giovanni Rovelli</v>
      </c>
      <c r="R2643" t="s">
        <v>33</v>
      </c>
      <c r="S2643" s="7">
        <f t="shared" si="371"/>
        <v>6</v>
      </c>
      <c r="T2643" s="7" t="str">
        <f t="shared" si="372"/>
        <v>Medium</v>
      </c>
      <c r="U2643" s="7" t="str">
        <f t="shared" si="373"/>
        <v>MEDIUM</v>
      </c>
      <c r="V2643" s="7" t="str">
        <f t="shared" si="374"/>
        <v>medium</v>
      </c>
      <c r="W2643" s="7" t="str">
        <f t="shared" si="375"/>
        <v>Medium</v>
      </c>
      <c r="X2643" s="9" t="str">
        <f>LEFT(A2643,2)</f>
        <v>10</v>
      </c>
      <c r="Y2643" s="9" t="str">
        <f>RIGHT(A2643,3)</f>
        <v>106</v>
      </c>
      <c r="Z2643" s="9" t="str">
        <f t="shared" si="376"/>
        <v>s</v>
      </c>
      <c r="AA2643" s="9" t="str">
        <f t="shared" si="377"/>
        <v>ppe</v>
      </c>
    </row>
    <row r="2644" spans="1:27" x14ac:dyDescent="0.25">
      <c r="A2644">
        <v>10120</v>
      </c>
      <c r="B2644">
        <v>24</v>
      </c>
      <c r="C2644">
        <v>100</v>
      </c>
      <c r="D2644">
        <v>7</v>
      </c>
      <c r="E2644" s="1">
        <v>41914.015277777777</v>
      </c>
      <c r="F2644" s="1">
        <v>41914.877002314817</v>
      </c>
      <c r="G2644" t="s">
        <v>16</v>
      </c>
      <c r="H2644" t="s">
        <v>296</v>
      </c>
      <c r="I2644" t="s">
        <v>54</v>
      </c>
      <c r="J2644" t="s">
        <v>55</v>
      </c>
      <c r="K2644">
        <v>3004</v>
      </c>
      <c r="L2644" t="s">
        <v>56</v>
      </c>
      <c r="M2644" t="s">
        <v>57</v>
      </c>
      <c r="N2644" t="s">
        <v>58</v>
      </c>
      <c r="O2644" t="s">
        <v>59</v>
      </c>
      <c r="P2644" s="14" t="str">
        <f t="shared" si="369"/>
        <v>Peter Ferguson</v>
      </c>
      <c r="Q2644" s="14" t="str">
        <f t="shared" si="370"/>
        <v>Peter Ferguson</v>
      </c>
      <c r="R2644" t="s">
        <v>33</v>
      </c>
      <c r="S2644" s="7">
        <f t="shared" si="371"/>
        <v>6</v>
      </c>
      <c r="T2644" s="7" t="str">
        <f t="shared" si="372"/>
        <v>Medium</v>
      </c>
      <c r="U2644" s="7" t="str">
        <f t="shared" si="373"/>
        <v>MEDIUM</v>
      </c>
      <c r="V2644" s="7" t="str">
        <f t="shared" si="374"/>
        <v>medium</v>
      </c>
      <c r="W2644" s="7" t="str">
        <f t="shared" si="375"/>
        <v>Medium</v>
      </c>
      <c r="X2644" s="9" t="str">
        <f>LEFT(A2644,2)</f>
        <v>10</v>
      </c>
      <c r="Y2644" s="9" t="str">
        <f>RIGHT(A2644,3)</f>
        <v>120</v>
      </c>
      <c r="Z2644" s="9" t="str">
        <f t="shared" si="376"/>
        <v>s</v>
      </c>
      <c r="AA2644" s="9" t="str">
        <f t="shared" si="377"/>
        <v>ppe</v>
      </c>
    </row>
    <row r="2645" spans="1:27" x14ac:dyDescent="0.25">
      <c r="A2645">
        <v>10133</v>
      </c>
      <c r="B2645">
        <v>27</v>
      </c>
      <c r="C2645">
        <v>99.67</v>
      </c>
      <c r="D2645">
        <v>2</v>
      </c>
      <c r="E2645" s="1">
        <v>41705.081944444442</v>
      </c>
      <c r="F2645" s="1">
        <v>41705.887303240743</v>
      </c>
      <c r="G2645" t="s">
        <v>16</v>
      </c>
      <c r="H2645" t="s">
        <v>296</v>
      </c>
      <c r="I2645" t="s">
        <v>103</v>
      </c>
      <c r="K2645">
        <v>28034</v>
      </c>
      <c r="L2645" t="s">
        <v>104</v>
      </c>
      <c r="M2645" t="s">
        <v>27</v>
      </c>
      <c r="N2645" t="s">
        <v>105</v>
      </c>
      <c r="O2645" t="s">
        <v>106</v>
      </c>
      <c r="P2645" s="14" t="str">
        <f t="shared" si="369"/>
        <v>Diego Freyre</v>
      </c>
      <c r="Q2645" s="14" t="str">
        <f t="shared" si="370"/>
        <v>Diego Freyre</v>
      </c>
      <c r="R2645" t="s">
        <v>24</v>
      </c>
      <c r="S2645" s="7">
        <f t="shared" si="371"/>
        <v>5</v>
      </c>
      <c r="T2645" s="7" t="str">
        <f t="shared" si="372"/>
        <v>Small</v>
      </c>
      <c r="U2645" s="7" t="str">
        <f t="shared" si="373"/>
        <v>SMALL</v>
      </c>
      <c r="V2645" s="7" t="str">
        <f t="shared" si="374"/>
        <v>small</v>
      </c>
      <c r="W2645" s="7" t="str">
        <f t="shared" si="375"/>
        <v>Small</v>
      </c>
      <c r="X2645" s="9" t="str">
        <f>LEFT(A2645,2)</f>
        <v>10</v>
      </c>
      <c r="Y2645" s="9" t="str">
        <f>RIGHT(A2645,3)</f>
        <v>133</v>
      </c>
      <c r="Z2645" s="9" t="str">
        <f t="shared" si="376"/>
        <v>s</v>
      </c>
      <c r="AA2645" s="9" t="str">
        <f t="shared" si="377"/>
        <v>ppe</v>
      </c>
    </row>
    <row r="2646" spans="1:27" x14ac:dyDescent="0.25">
      <c r="A2646">
        <v>10145</v>
      </c>
      <c r="B2646">
        <v>20</v>
      </c>
      <c r="C2646">
        <v>100</v>
      </c>
      <c r="D2646">
        <v>13</v>
      </c>
      <c r="E2646" s="1">
        <v>41218.057638888888</v>
      </c>
      <c r="F2646" s="1">
        <v>41218.592511574076</v>
      </c>
      <c r="G2646" t="s">
        <v>16</v>
      </c>
      <c r="H2646" t="s">
        <v>296</v>
      </c>
      <c r="I2646" t="s">
        <v>34</v>
      </c>
      <c r="J2646" t="s">
        <v>35</v>
      </c>
      <c r="K2646">
        <v>90003</v>
      </c>
      <c r="L2646" t="s">
        <v>20</v>
      </c>
      <c r="M2646" t="s">
        <v>21</v>
      </c>
      <c r="N2646" t="s">
        <v>36</v>
      </c>
      <c r="O2646" t="s">
        <v>37</v>
      </c>
      <c r="P2646" s="14" t="str">
        <f t="shared" si="369"/>
        <v>Julie Young</v>
      </c>
      <c r="Q2646" s="14" t="str">
        <f t="shared" si="370"/>
        <v>Julie Young</v>
      </c>
      <c r="R2646" t="s">
        <v>24</v>
      </c>
      <c r="S2646" s="7">
        <f t="shared" si="371"/>
        <v>5</v>
      </c>
      <c r="T2646" s="7" t="str">
        <f t="shared" si="372"/>
        <v>Small</v>
      </c>
      <c r="U2646" s="7" t="str">
        <f t="shared" si="373"/>
        <v>SMALL</v>
      </c>
      <c r="V2646" s="7" t="str">
        <f t="shared" si="374"/>
        <v>small</v>
      </c>
      <c r="W2646" s="7" t="str">
        <f t="shared" si="375"/>
        <v>Small</v>
      </c>
      <c r="X2646" s="9" t="str">
        <f>LEFT(A2646,2)</f>
        <v>10</v>
      </c>
      <c r="Y2646" s="9" t="str">
        <f>RIGHT(A2646,3)</f>
        <v>145</v>
      </c>
      <c r="Z2646" s="9" t="str">
        <f t="shared" si="376"/>
        <v>s</v>
      </c>
      <c r="AA2646" s="9" t="str">
        <f t="shared" si="377"/>
        <v>ppe</v>
      </c>
    </row>
    <row r="2647" spans="1:27" x14ac:dyDescent="0.25">
      <c r="A2647">
        <v>10168</v>
      </c>
      <c r="B2647">
        <v>36</v>
      </c>
      <c r="C2647">
        <v>100</v>
      </c>
      <c r="D2647">
        <v>8</v>
      </c>
      <c r="E2647" s="1">
        <v>42827.964583333334</v>
      </c>
      <c r="F2647" s="1">
        <v>42830.319872685184</v>
      </c>
      <c r="G2647" t="s">
        <v>16</v>
      </c>
      <c r="H2647" t="s">
        <v>296</v>
      </c>
      <c r="I2647" t="s">
        <v>40</v>
      </c>
      <c r="J2647" t="s">
        <v>35</v>
      </c>
      <c r="K2647">
        <v>94217</v>
      </c>
      <c r="L2647" t="s">
        <v>20</v>
      </c>
      <c r="M2647" t="s">
        <v>21</v>
      </c>
      <c r="N2647" t="s">
        <v>41</v>
      </c>
      <c r="O2647" t="s">
        <v>42</v>
      </c>
      <c r="P2647" s="14" t="str">
        <f t="shared" si="369"/>
        <v>Juri Hirano</v>
      </c>
      <c r="Q2647" s="14" t="str">
        <f t="shared" si="370"/>
        <v>Juri Hirano</v>
      </c>
      <c r="R2647" t="s">
        <v>33</v>
      </c>
      <c r="S2647" s="7">
        <f t="shared" si="371"/>
        <v>6</v>
      </c>
      <c r="T2647" s="7" t="str">
        <f t="shared" si="372"/>
        <v>Medium</v>
      </c>
      <c r="U2647" s="7" t="str">
        <f t="shared" si="373"/>
        <v>MEDIUM</v>
      </c>
      <c r="V2647" s="7" t="str">
        <f t="shared" si="374"/>
        <v>medium</v>
      </c>
      <c r="W2647" s="7" t="str">
        <f t="shared" si="375"/>
        <v>Medium</v>
      </c>
      <c r="X2647" s="9" t="str">
        <f>LEFT(A2647,2)</f>
        <v>10</v>
      </c>
      <c r="Y2647" s="9" t="str">
        <f>RIGHT(A2647,3)</f>
        <v>168</v>
      </c>
      <c r="Z2647" s="9" t="str">
        <f t="shared" si="376"/>
        <v>s</v>
      </c>
      <c r="AA2647" s="9" t="str">
        <f t="shared" si="377"/>
        <v>ppe</v>
      </c>
    </row>
    <row r="2648" spans="1:27" x14ac:dyDescent="0.25">
      <c r="A2648">
        <v>10188</v>
      </c>
      <c r="B2648">
        <v>29</v>
      </c>
      <c r="C2648">
        <v>100</v>
      </c>
      <c r="D2648">
        <v>8</v>
      </c>
      <c r="E2648" s="1">
        <v>41305.013888888891</v>
      </c>
      <c r="F2648" s="1">
        <v>41305.730856481481</v>
      </c>
      <c r="G2648" t="s">
        <v>16</v>
      </c>
      <c r="H2648" t="s">
        <v>296</v>
      </c>
      <c r="I2648" t="s">
        <v>46</v>
      </c>
      <c r="K2648" t="s">
        <v>47</v>
      </c>
      <c r="L2648" t="s">
        <v>48</v>
      </c>
      <c r="M2648" t="s">
        <v>27</v>
      </c>
      <c r="N2648" t="s">
        <v>49</v>
      </c>
      <c r="O2648" t="s">
        <v>50</v>
      </c>
      <c r="P2648" s="14" t="str">
        <f t="shared" si="369"/>
        <v>Veysel Oeztan</v>
      </c>
      <c r="Q2648" s="14" t="str">
        <f t="shared" si="370"/>
        <v>Veysel Oeztan</v>
      </c>
      <c r="R2648" t="s">
        <v>33</v>
      </c>
      <c r="S2648" s="7">
        <f t="shared" si="371"/>
        <v>6</v>
      </c>
      <c r="T2648" s="7" t="str">
        <f t="shared" si="372"/>
        <v>Medium</v>
      </c>
      <c r="U2648" s="7" t="str">
        <f t="shared" si="373"/>
        <v>MEDIUM</v>
      </c>
      <c r="V2648" s="7" t="str">
        <f t="shared" si="374"/>
        <v>medium</v>
      </c>
      <c r="W2648" s="7" t="str">
        <f t="shared" si="375"/>
        <v>Medium</v>
      </c>
      <c r="X2648" s="9" t="str">
        <f>LEFT(A2648,2)</f>
        <v>10</v>
      </c>
      <c r="Y2648" s="9" t="str">
        <f>RIGHT(A2648,3)</f>
        <v>188</v>
      </c>
      <c r="Z2648" s="9" t="str">
        <f t="shared" si="376"/>
        <v>s</v>
      </c>
      <c r="AA2648" s="9" t="str">
        <f t="shared" si="377"/>
        <v>ppe</v>
      </c>
    </row>
    <row r="2649" spans="1:27" x14ac:dyDescent="0.25">
      <c r="A2649">
        <v>10210</v>
      </c>
      <c r="B2649">
        <v>25</v>
      </c>
      <c r="C2649">
        <v>100</v>
      </c>
      <c r="D2649">
        <v>6</v>
      </c>
      <c r="E2649" s="1">
        <v>41257.025694444441</v>
      </c>
      <c r="F2649" s="1">
        <v>41259.827233796299</v>
      </c>
      <c r="G2649" t="s">
        <v>16</v>
      </c>
      <c r="H2649" t="s">
        <v>296</v>
      </c>
      <c r="I2649" t="s">
        <v>172</v>
      </c>
      <c r="J2649" t="s">
        <v>172</v>
      </c>
      <c r="K2649" t="s">
        <v>173</v>
      </c>
      <c r="L2649" t="s">
        <v>116</v>
      </c>
      <c r="M2649" t="s">
        <v>116</v>
      </c>
      <c r="N2649" t="s">
        <v>174</v>
      </c>
      <c r="O2649" t="s">
        <v>175</v>
      </c>
      <c r="P2649" s="14" t="str">
        <f t="shared" si="369"/>
        <v>Mory Kentary</v>
      </c>
      <c r="Q2649" s="14" t="str">
        <f t="shared" si="370"/>
        <v>Mory Kentary</v>
      </c>
      <c r="R2649" t="s">
        <v>24</v>
      </c>
      <c r="S2649" s="7">
        <f t="shared" si="371"/>
        <v>5</v>
      </c>
      <c r="T2649" s="7" t="str">
        <f t="shared" si="372"/>
        <v>Small</v>
      </c>
      <c r="U2649" s="7" t="str">
        <f t="shared" si="373"/>
        <v>SMALL</v>
      </c>
      <c r="V2649" s="7" t="str">
        <f t="shared" si="374"/>
        <v>small</v>
      </c>
      <c r="W2649" s="7" t="str">
        <f t="shared" si="375"/>
        <v>Small</v>
      </c>
      <c r="X2649" s="9" t="str">
        <f>LEFT(A2649,2)</f>
        <v>10</v>
      </c>
      <c r="Y2649" s="9" t="str">
        <f>RIGHT(A2649,3)</f>
        <v>210</v>
      </c>
      <c r="Z2649" s="9" t="str">
        <f t="shared" si="376"/>
        <v>s</v>
      </c>
      <c r="AA2649" s="9" t="str">
        <f t="shared" si="377"/>
        <v>ppe</v>
      </c>
    </row>
    <row r="2650" spans="1:27" x14ac:dyDescent="0.25">
      <c r="A2650">
        <v>10223</v>
      </c>
      <c r="B2650">
        <v>29</v>
      </c>
      <c r="C2650">
        <v>100</v>
      </c>
      <c r="D2650">
        <v>8</v>
      </c>
      <c r="E2650" s="1">
        <v>41860.022916666669</v>
      </c>
      <c r="F2650" s="1">
        <v>41861.527592592596</v>
      </c>
      <c r="G2650" t="s">
        <v>16</v>
      </c>
      <c r="H2650" t="s">
        <v>296</v>
      </c>
      <c r="I2650" t="s">
        <v>54</v>
      </c>
      <c r="J2650" t="s">
        <v>55</v>
      </c>
      <c r="K2650">
        <v>3004</v>
      </c>
      <c r="L2650" t="s">
        <v>56</v>
      </c>
      <c r="M2650" t="s">
        <v>57</v>
      </c>
      <c r="N2650" t="s">
        <v>58</v>
      </c>
      <c r="O2650" t="s">
        <v>59</v>
      </c>
      <c r="P2650" s="14" t="str">
        <f t="shared" si="369"/>
        <v>Peter Ferguson</v>
      </c>
      <c r="Q2650" s="14" t="str">
        <f t="shared" si="370"/>
        <v>Peter Ferguson</v>
      </c>
      <c r="R2650" t="s">
        <v>33</v>
      </c>
      <c r="S2650" s="7">
        <f t="shared" si="371"/>
        <v>6</v>
      </c>
      <c r="T2650" s="7" t="str">
        <f t="shared" si="372"/>
        <v>Medium</v>
      </c>
      <c r="U2650" s="7" t="str">
        <f t="shared" si="373"/>
        <v>MEDIUM</v>
      </c>
      <c r="V2650" s="7" t="str">
        <f t="shared" si="374"/>
        <v>medium</v>
      </c>
      <c r="W2650" s="7" t="str">
        <f t="shared" si="375"/>
        <v>Medium</v>
      </c>
      <c r="X2650" s="9" t="str">
        <f>LEFT(A2650,2)</f>
        <v>10</v>
      </c>
      <c r="Y2650" s="9" t="str">
        <f>RIGHT(A2650,3)</f>
        <v>223</v>
      </c>
      <c r="Z2650" s="9" t="str">
        <f t="shared" si="376"/>
        <v>s</v>
      </c>
      <c r="AA2650" s="9" t="str">
        <f t="shared" si="377"/>
        <v>ppe</v>
      </c>
    </row>
    <row r="2651" spans="1:27" x14ac:dyDescent="0.25">
      <c r="A2651">
        <v>10235</v>
      </c>
      <c r="B2651">
        <v>25</v>
      </c>
      <c r="C2651">
        <v>96.11</v>
      </c>
      <c r="D2651">
        <v>2</v>
      </c>
      <c r="E2651" s="1">
        <v>41442.970833333333</v>
      </c>
      <c r="F2651" s="1">
        <v>41444.474803240744</v>
      </c>
      <c r="G2651" t="s">
        <v>16</v>
      </c>
      <c r="H2651" t="s">
        <v>296</v>
      </c>
      <c r="I2651" t="s">
        <v>207</v>
      </c>
      <c r="J2651" t="s">
        <v>131</v>
      </c>
      <c r="K2651" t="s">
        <v>208</v>
      </c>
      <c r="L2651" t="s">
        <v>133</v>
      </c>
      <c r="M2651" t="s">
        <v>21</v>
      </c>
      <c r="N2651" t="s">
        <v>209</v>
      </c>
      <c r="O2651" t="s">
        <v>101</v>
      </c>
      <c r="P2651" s="14" t="str">
        <f t="shared" si="369"/>
        <v>Elizabeth Lincoln</v>
      </c>
      <c r="Q2651" s="14" t="str">
        <f t="shared" si="370"/>
        <v>Elizabeth Lincoln</v>
      </c>
      <c r="R2651" t="s">
        <v>24</v>
      </c>
      <c r="S2651" s="7">
        <f t="shared" si="371"/>
        <v>5</v>
      </c>
      <c r="T2651" s="7" t="str">
        <f t="shared" si="372"/>
        <v>Small</v>
      </c>
      <c r="U2651" s="7" t="str">
        <f t="shared" si="373"/>
        <v>SMALL</v>
      </c>
      <c r="V2651" s="7" t="str">
        <f t="shared" si="374"/>
        <v>small</v>
      </c>
      <c r="W2651" s="7" t="str">
        <f t="shared" si="375"/>
        <v>Small</v>
      </c>
      <c r="X2651" s="9" t="str">
        <f>LEFT(A2651,2)</f>
        <v>10</v>
      </c>
      <c r="Y2651" s="9" t="str">
        <f>RIGHT(A2651,3)</f>
        <v>235</v>
      </c>
      <c r="Z2651" s="9" t="str">
        <f t="shared" si="376"/>
        <v>s</v>
      </c>
      <c r="AA2651" s="9" t="str">
        <f t="shared" si="377"/>
        <v>ppe</v>
      </c>
    </row>
    <row r="2652" spans="1:27" x14ac:dyDescent="0.25">
      <c r="A2652">
        <v>10250</v>
      </c>
      <c r="B2652">
        <v>44</v>
      </c>
      <c r="C2652">
        <v>100</v>
      </c>
      <c r="D2652">
        <v>3</v>
      </c>
      <c r="E2652" s="1">
        <v>41116.044444444444</v>
      </c>
      <c r="F2652" s="1">
        <v>41116.688125000001</v>
      </c>
      <c r="G2652" t="s">
        <v>16</v>
      </c>
      <c r="H2652" t="s">
        <v>296</v>
      </c>
      <c r="I2652" t="s">
        <v>220</v>
      </c>
      <c r="J2652" t="s">
        <v>35</v>
      </c>
      <c r="K2652">
        <v>94217</v>
      </c>
      <c r="L2652" t="s">
        <v>20</v>
      </c>
      <c r="M2652" t="s">
        <v>21</v>
      </c>
      <c r="N2652" t="s">
        <v>60</v>
      </c>
      <c r="O2652" t="s">
        <v>221</v>
      </c>
      <c r="P2652" s="14" t="str">
        <f t="shared" si="369"/>
        <v>Sue Frick</v>
      </c>
      <c r="Q2652" s="14" t="str">
        <f t="shared" si="370"/>
        <v>Sue Frick</v>
      </c>
      <c r="R2652" t="s">
        <v>33</v>
      </c>
      <c r="S2652" s="7">
        <f t="shared" si="371"/>
        <v>6</v>
      </c>
      <c r="T2652" s="7" t="str">
        <f t="shared" si="372"/>
        <v>Medium</v>
      </c>
      <c r="U2652" s="7" t="str">
        <f t="shared" si="373"/>
        <v>MEDIUM</v>
      </c>
      <c r="V2652" s="7" t="str">
        <f t="shared" si="374"/>
        <v>medium</v>
      </c>
      <c r="W2652" s="7" t="str">
        <f t="shared" si="375"/>
        <v>Medium</v>
      </c>
      <c r="X2652" s="9" t="str">
        <f>LEFT(A2652,2)</f>
        <v>10</v>
      </c>
      <c r="Y2652" s="9" t="str">
        <f>RIGHT(A2652,3)</f>
        <v>250</v>
      </c>
      <c r="Z2652" s="9" t="str">
        <f t="shared" si="376"/>
        <v>s</v>
      </c>
      <c r="AA2652" s="9" t="str">
        <f t="shared" si="377"/>
        <v>ppe</v>
      </c>
    </row>
    <row r="2653" spans="1:27" x14ac:dyDescent="0.25">
      <c r="A2653">
        <v>10263</v>
      </c>
      <c r="B2653">
        <v>47</v>
      </c>
      <c r="C2653">
        <v>100</v>
      </c>
      <c r="D2653">
        <v>9</v>
      </c>
      <c r="E2653" s="1">
        <v>42554.030555555553</v>
      </c>
      <c r="F2653" s="1">
        <v>42555.98474537037</v>
      </c>
      <c r="G2653" t="s">
        <v>16</v>
      </c>
      <c r="H2653" t="s">
        <v>296</v>
      </c>
      <c r="I2653" t="s">
        <v>65</v>
      </c>
      <c r="J2653" t="s">
        <v>66</v>
      </c>
      <c r="K2653">
        <v>97562</v>
      </c>
      <c r="L2653" t="s">
        <v>20</v>
      </c>
      <c r="M2653" t="s">
        <v>21</v>
      </c>
      <c r="N2653" t="s">
        <v>67</v>
      </c>
      <c r="O2653" t="s">
        <v>37</v>
      </c>
      <c r="P2653" s="14" t="str">
        <f t="shared" si="369"/>
        <v>Julie King</v>
      </c>
      <c r="Q2653" s="14" t="str">
        <f t="shared" si="370"/>
        <v>Julie King</v>
      </c>
      <c r="R2653" t="s">
        <v>33</v>
      </c>
      <c r="S2653" s="7">
        <f t="shared" si="371"/>
        <v>6</v>
      </c>
      <c r="T2653" s="7" t="str">
        <f t="shared" si="372"/>
        <v>Medium</v>
      </c>
      <c r="U2653" s="7" t="str">
        <f t="shared" si="373"/>
        <v>MEDIUM</v>
      </c>
      <c r="V2653" s="7" t="str">
        <f t="shared" si="374"/>
        <v>medium</v>
      </c>
      <c r="W2653" s="7" t="str">
        <f t="shared" si="375"/>
        <v>Medium</v>
      </c>
      <c r="X2653" s="9" t="str">
        <f>LEFT(A2653,2)</f>
        <v>10</v>
      </c>
      <c r="Y2653" s="9" t="str">
        <f>RIGHT(A2653,3)</f>
        <v>263</v>
      </c>
      <c r="Z2653" s="9" t="str">
        <f t="shared" si="376"/>
        <v>s</v>
      </c>
      <c r="AA2653" s="9" t="str">
        <f t="shared" si="377"/>
        <v>ppe</v>
      </c>
    </row>
    <row r="2654" spans="1:27" x14ac:dyDescent="0.25">
      <c r="A2654">
        <v>10275</v>
      </c>
      <c r="B2654">
        <v>48</v>
      </c>
      <c r="C2654">
        <v>100</v>
      </c>
      <c r="D2654">
        <v>8</v>
      </c>
      <c r="E2654" s="1">
        <v>41986</v>
      </c>
      <c r="F2654" s="1">
        <v>41988.930856481478</v>
      </c>
      <c r="G2654" t="s">
        <v>16</v>
      </c>
      <c r="H2654" t="s">
        <v>296</v>
      </c>
      <c r="I2654" t="s">
        <v>68</v>
      </c>
      <c r="K2654">
        <v>44000</v>
      </c>
      <c r="L2654" t="s">
        <v>26</v>
      </c>
      <c r="M2654" t="s">
        <v>27</v>
      </c>
      <c r="N2654" t="s">
        <v>69</v>
      </c>
      <c r="O2654" t="s">
        <v>70</v>
      </c>
      <c r="P2654" s="14" t="str">
        <f t="shared" si="369"/>
        <v>Janine Labrune</v>
      </c>
      <c r="Q2654" s="14" t="str">
        <f t="shared" si="370"/>
        <v>Janine Labrune</v>
      </c>
      <c r="R2654" t="s">
        <v>33</v>
      </c>
      <c r="S2654" s="7">
        <f t="shared" si="371"/>
        <v>6</v>
      </c>
      <c r="T2654" s="7" t="str">
        <f t="shared" si="372"/>
        <v>Medium</v>
      </c>
      <c r="U2654" s="7" t="str">
        <f t="shared" si="373"/>
        <v>MEDIUM</v>
      </c>
      <c r="V2654" s="7" t="str">
        <f t="shared" si="374"/>
        <v>medium</v>
      </c>
      <c r="W2654" s="7" t="str">
        <f t="shared" si="375"/>
        <v>Medium</v>
      </c>
      <c r="X2654" s="9" t="str">
        <f>LEFT(A2654,2)</f>
        <v>10</v>
      </c>
      <c r="Y2654" s="9" t="str">
        <f>RIGHT(A2654,3)</f>
        <v>275</v>
      </c>
      <c r="Z2654" s="9" t="str">
        <f t="shared" si="376"/>
        <v>s</v>
      </c>
      <c r="AA2654" s="9" t="str">
        <f t="shared" si="377"/>
        <v>ppe</v>
      </c>
    </row>
    <row r="2655" spans="1:27" x14ac:dyDescent="0.25">
      <c r="A2655">
        <v>10285</v>
      </c>
      <c r="B2655">
        <v>45</v>
      </c>
      <c r="C2655">
        <v>100</v>
      </c>
      <c r="D2655">
        <v>13</v>
      </c>
      <c r="E2655" s="1">
        <v>41829.040277777778</v>
      </c>
      <c r="F2655" s="1">
        <v>41830.851180555554</v>
      </c>
      <c r="G2655" t="s">
        <v>16</v>
      </c>
      <c r="H2655" t="s">
        <v>296</v>
      </c>
      <c r="I2655" t="s">
        <v>71</v>
      </c>
      <c r="J2655" t="s">
        <v>72</v>
      </c>
      <c r="K2655">
        <v>51247</v>
      </c>
      <c r="L2655" t="s">
        <v>20</v>
      </c>
      <c r="M2655" t="s">
        <v>21</v>
      </c>
      <c r="N2655" t="s">
        <v>73</v>
      </c>
      <c r="O2655" t="s">
        <v>74</v>
      </c>
      <c r="P2655" s="14" t="str">
        <f t="shared" si="369"/>
        <v>Marta Hernandez</v>
      </c>
      <c r="Q2655" s="14" t="str">
        <f t="shared" si="370"/>
        <v>Marta Hernandez</v>
      </c>
      <c r="R2655" t="s">
        <v>33</v>
      </c>
      <c r="S2655" s="7">
        <f t="shared" si="371"/>
        <v>6</v>
      </c>
      <c r="T2655" s="7" t="str">
        <f t="shared" si="372"/>
        <v>Medium</v>
      </c>
      <c r="U2655" s="7" t="str">
        <f t="shared" si="373"/>
        <v>MEDIUM</v>
      </c>
      <c r="V2655" s="7" t="str">
        <f t="shared" si="374"/>
        <v>medium</v>
      </c>
      <c r="W2655" s="7" t="str">
        <f t="shared" si="375"/>
        <v>Medium</v>
      </c>
      <c r="X2655" s="9" t="str">
        <f>LEFT(A2655,2)</f>
        <v>10</v>
      </c>
      <c r="Y2655" s="9" t="str">
        <f>RIGHT(A2655,3)</f>
        <v>285</v>
      </c>
      <c r="Z2655" s="9" t="str">
        <f t="shared" si="376"/>
        <v>s</v>
      </c>
      <c r="AA2655" s="9" t="str">
        <f t="shared" si="377"/>
        <v>ppe</v>
      </c>
    </row>
    <row r="2656" spans="1:27" x14ac:dyDescent="0.25">
      <c r="A2656">
        <v>10297</v>
      </c>
      <c r="B2656">
        <v>35</v>
      </c>
      <c r="C2656">
        <v>100</v>
      </c>
      <c r="D2656">
        <v>3</v>
      </c>
      <c r="E2656" s="1">
        <v>41605.089583333334</v>
      </c>
      <c r="F2656" s="1">
        <v>41605.711435185185</v>
      </c>
      <c r="G2656" t="s">
        <v>16</v>
      </c>
      <c r="H2656" t="s">
        <v>296</v>
      </c>
      <c r="I2656" t="s">
        <v>259</v>
      </c>
      <c r="K2656">
        <v>2</v>
      </c>
      <c r="L2656" t="s">
        <v>260</v>
      </c>
      <c r="M2656" t="s">
        <v>27</v>
      </c>
      <c r="N2656" t="s">
        <v>261</v>
      </c>
      <c r="O2656" t="s">
        <v>262</v>
      </c>
      <c r="P2656" s="14" t="str">
        <f t="shared" si="369"/>
        <v>Dean Cassidy</v>
      </c>
      <c r="Q2656" s="14" t="str">
        <f t="shared" si="370"/>
        <v>Dean Cassidy</v>
      </c>
      <c r="R2656" t="s">
        <v>33</v>
      </c>
      <c r="S2656" s="7">
        <f t="shared" si="371"/>
        <v>6</v>
      </c>
      <c r="T2656" s="7" t="str">
        <f t="shared" si="372"/>
        <v>Medium</v>
      </c>
      <c r="U2656" s="7" t="str">
        <f t="shared" si="373"/>
        <v>MEDIUM</v>
      </c>
      <c r="V2656" s="7" t="str">
        <f t="shared" si="374"/>
        <v>medium</v>
      </c>
      <c r="W2656" s="7" t="str">
        <f t="shared" si="375"/>
        <v>Medium</v>
      </c>
      <c r="X2656" s="9" t="str">
        <f>LEFT(A2656,2)</f>
        <v>10</v>
      </c>
      <c r="Y2656" s="9" t="str">
        <f>RIGHT(A2656,3)</f>
        <v>297</v>
      </c>
      <c r="Z2656" s="9" t="str">
        <f t="shared" si="376"/>
        <v>s</v>
      </c>
      <c r="AA2656" s="9" t="str">
        <f t="shared" si="377"/>
        <v>ppe</v>
      </c>
    </row>
    <row r="2657" spans="1:27" x14ac:dyDescent="0.25">
      <c r="A2657">
        <v>10308</v>
      </c>
      <c r="B2657">
        <v>31</v>
      </c>
      <c r="C2657">
        <v>100</v>
      </c>
      <c r="D2657">
        <v>6</v>
      </c>
      <c r="E2657" s="1">
        <v>41760.072222222225</v>
      </c>
      <c r="F2657" s="1">
        <v>41760.682812500003</v>
      </c>
      <c r="G2657" t="s">
        <v>16</v>
      </c>
      <c r="H2657" t="s">
        <v>296</v>
      </c>
      <c r="I2657" t="s">
        <v>179</v>
      </c>
      <c r="J2657" t="s">
        <v>19</v>
      </c>
      <c r="K2657">
        <v>24067</v>
      </c>
      <c r="L2657" t="s">
        <v>20</v>
      </c>
      <c r="M2657" t="s">
        <v>21</v>
      </c>
      <c r="N2657" t="s">
        <v>60</v>
      </c>
      <c r="O2657" t="s">
        <v>138</v>
      </c>
      <c r="P2657" s="14" t="str">
        <f t="shared" si="369"/>
        <v>Steve Frick</v>
      </c>
      <c r="Q2657" s="14" t="str">
        <f t="shared" si="370"/>
        <v>Steve Frick</v>
      </c>
      <c r="R2657" t="s">
        <v>33</v>
      </c>
      <c r="S2657" s="7">
        <f t="shared" si="371"/>
        <v>6</v>
      </c>
      <c r="T2657" s="7" t="str">
        <f t="shared" si="372"/>
        <v>Medium</v>
      </c>
      <c r="U2657" s="7" t="str">
        <f t="shared" si="373"/>
        <v>MEDIUM</v>
      </c>
      <c r="V2657" s="7" t="str">
        <f t="shared" si="374"/>
        <v>medium</v>
      </c>
      <c r="W2657" s="7" t="str">
        <f t="shared" si="375"/>
        <v>Medium</v>
      </c>
      <c r="X2657" s="9" t="str">
        <f>LEFT(A2657,2)</f>
        <v>10</v>
      </c>
      <c r="Y2657" s="9" t="str">
        <f>RIGHT(A2657,3)</f>
        <v>308</v>
      </c>
      <c r="Z2657" s="9" t="str">
        <f t="shared" si="376"/>
        <v>s</v>
      </c>
      <c r="AA2657" s="9" t="str">
        <f t="shared" si="377"/>
        <v>ppe</v>
      </c>
    </row>
    <row r="2658" spans="1:27" x14ac:dyDescent="0.25">
      <c r="A2658">
        <v>10318</v>
      </c>
      <c r="B2658">
        <v>50</v>
      </c>
      <c r="C2658">
        <v>100</v>
      </c>
      <c r="D2658">
        <v>8</v>
      </c>
      <c r="E2658" s="1">
        <v>41347.068749999999</v>
      </c>
      <c r="F2658" s="1">
        <v>41347.16479166667</v>
      </c>
      <c r="G2658" t="s">
        <v>16</v>
      </c>
      <c r="H2658" t="s">
        <v>296</v>
      </c>
      <c r="I2658" t="s">
        <v>82</v>
      </c>
      <c r="J2658" t="s">
        <v>83</v>
      </c>
      <c r="K2658">
        <v>70267</v>
      </c>
      <c r="L2658" t="s">
        <v>20</v>
      </c>
      <c r="M2658" t="s">
        <v>21</v>
      </c>
      <c r="N2658" t="s">
        <v>22</v>
      </c>
      <c r="O2658" t="s">
        <v>84</v>
      </c>
      <c r="P2658" s="14" t="str">
        <f t="shared" si="369"/>
        <v>Kyung Yu</v>
      </c>
      <c r="Q2658" s="14" t="str">
        <f t="shared" si="370"/>
        <v>Kyung Yu</v>
      </c>
      <c r="R2658" t="s">
        <v>89</v>
      </c>
      <c r="S2658" s="7">
        <f t="shared" si="371"/>
        <v>5</v>
      </c>
      <c r="T2658" s="7" t="str">
        <f t="shared" si="372"/>
        <v>Large</v>
      </c>
      <c r="U2658" s="7" t="str">
        <f t="shared" si="373"/>
        <v>LARGE</v>
      </c>
      <c r="V2658" s="7" t="str">
        <f t="shared" si="374"/>
        <v>large</v>
      </c>
      <c r="W2658" s="7" t="str">
        <f t="shared" si="375"/>
        <v>Large</v>
      </c>
      <c r="X2658" s="9" t="str">
        <f>LEFT(A2658,2)</f>
        <v>10</v>
      </c>
      <c r="Y2658" s="9" t="str">
        <f>RIGHT(A2658,3)</f>
        <v>318</v>
      </c>
      <c r="Z2658" s="9" t="str">
        <f t="shared" si="376"/>
        <v>s</v>
      </c>
      <c r="AA2658" s="9" t="str">
        <f t="shared" si="377"/>
        <v>ppe</v>
      </c>
    </row>
    <row r="2659" spans="1:27" x14ac:dyDescent="0.25">
      <c r="A2659">
        <v>10328</v>
      </c>
      <c r="B2659">
        <v>33</v>
      </c>
      <c r="C2659">
        <v>100</v>
      </c>
      <c r="D2659">
        <v>11</v>
      </c>
      <c r="E2659" s="1">
        <v>41202.061805555553</v>
      </c>
      <c r="F2659" s="1">
        <v>41203.657129629632</v>
      </c>
      <c r="G2659" t="s">
        <v>16</v>
      </c>
      <c r="H2659" t="s">
        <v>296</v>
      </c>
      <c r="I2659" t="s">
        <v>290</v>
      </c>
      <c r="K2659">
        <v>24100</v>
      </c>
      <c r="L2659" t="s">
        <v>148</v>
      </c>
      <c r="M2659" t="s">
        <v>27</v>
      </c>
      <c r="N2659" t="s">
        <v>291</v>
      </c>
      <c r="O2659" t="s">
        <v>292</v>
      </c>
      <c r="P2659" s="14" t="str">
        <f t="shared" si="369"/>
        <v>Giovanni Rovelli</v>
      </c>
      <c r="Q2659" s="14" t="str">
        <f t="shared" si="370"/>
        <v>Giovanni Rovelli</v>
      </c>
      <c r="R2659" t="s">
        <v>33</v>
      </c>
      <c r="S2659" s="7">
        <f t="shared" si="371"/>
        <v>6</v>
      </c>
      <c r="T2659" s="7" t="str">
        <f t="shared" si="372"/>
        <v>Medium</v>
      </c>
      <c r="U2659" s="7" t="str">
        <f t="shared" si="373"/>
        <v>MEDIUM</v>
      </c>
      <c r="V2659" s="7" t="str">
        <f t="shared" si="374"/>
        <v>medium</v>
      </c>
      <c r="W2659" s="7" t="str">
        <f t="shared" si="375"/>
        <v>Medium</v>
      </c>
      <c r="X2659" s="9" t="str">
        <f>LEFT(A2659,2)</f>
        <v>10</v>
      </c>
      <c r="Y2659" s="9" t="str">
        <f>RIGHT(A2659,3)</f>
        <v>328</v>
      </c>
      <c r="Z2659" s="9" t="str">
        <f t="shared" si="376"/>
        <v>s</v>
      </c>
      <c r="AA2659" s="9" t="str">
        <f t="shared" si="377"/>
        <v>ppe</v>
      </c>
    </row>
    <row r="2660" spans="1:27" x14ac:dyDescent="0.25">
      <c r="A2660">
        <v>10340</v>
      </c>
      <c r="B2660">
        <v>29</v>
      </c>
      <c r="C2660">
        <v>100</v>
      </c>
      <c r="D2660">
        <v>6</v>
      </c>
      <c r="E2660" s="1">
        <v>42001.045138888891</v>
      </c>
      <c r="F2660" s="1">
        <v>42003.732928240737</v>
      </c>
      <c r="G2660" t="s">
        <v>16</v>
      </c>
      <c r="H2660" t="s">
        <v>296</v>
      </c>
      <c r="I2660" t="s">
        <v>196</v>
      </c>
      <c r="K2660">
        <v>8022</v>
      </c>
      <c r="L2660" t="s">
        <v>104</v>
      </c>
      <c r="M2660" t="s">
        <v>27</v>
      </c>
      <c r="N2660" t="s">
        <v>197</v>
      </c>
      <c r="O2660" t="s">
        <v>198</v>
      </c>
      <c r="P2660" s="14" t="str">
        <f t="shared" si="369"/>
        <v>Eduardo Saavedra</v>
      </c>
      <c r="Q2660" s="14" t="str">
        <f t="shared" si="370"/>
        <v>Eduardo Saavedra</v>
      </c>
      <c r="R2660" t="s">
        <v>33</v>
      </c>
      <c r="S2660" s="7">
        <f t="shared" si="371"/>
        <v>6</v>
      </c>
      <c r="T2660" s="7" t="str">
        <f t="shared" si="372"/>
        <v>Medium</v>
      </c>
      <c r="U2660" s="7" t="str">
        <f t="shared" si="373"/>
        <v>MEDIUM</v>
      </c>
      <c r="V2660" s="7" t="str">
        <f t="shared" si="374"/>
        <v>medium</v>
      </c>
      <c r="W2660" s="7" t="str">
        <f t="shared" si="375"/>
        <v>Medium</v>
      </c>
      <c r="X2660" s="9" t="str">
        <f>LEFT(A2660,2)</f>
        <v>10</v>
      </c>
      <c r="Y2660" s="9" t="str">
        <f>RIGHT(A2660,3)</f>
        <v>340</v>
      </c>
      <c r="Z2660" s="9" t="str">
        <f t="shared" si="376"/>
        <v>s</v>
      </c>
      <c r="AA2660" s="9" t="str">
        <f t="shared" si="377"/>
        <v>ppe</v>
      </c>
    </row>
    <row r="2661" spans="1:27" x14ac:dyDescent="0.25">
      <c r="A2661">
        <v>10353</v>
      </c>
      <c r="B2661">
        <v>48</v>
      </c>
      <c r="C2661">
        <v>68.8</v>
      </c>
      <c r="D2661">
        <v>4</v>
      </c>
      <c r="E2661" s="1">
        <v>41060.020833333336</v>
      </c>
      <c r="F2661" s="1">
        <v>41062.224953703706</v>
      </c>
      <c r="G2661" t="s">
        <v>16</v>
      </c>
      <c r="H2661" t="s">
        <v>296</v>
      </c>
      <c r="I2661" t="s">
        <v>274</v>
      </c>
      <c r="J2661" t="s">
        <v>66</v>
      </c>
      <c r="K2661">
        <v>97561</v>
      </c>
      <c r="L2661" t="s">
        <v>20</v>
      </c>
      <c r="M2661" t="s">
        <v>21</v>
      </c>
      <c r="N2661" t="s">
        <v>297</v>
      </c>
      <c r="O2661" t="s">
        <v>298</v>
      </c>
      <c r="P2661" s="14" t="str">
        <f t="shared" si="369"/>
        <v>Dan Lewis</v>
      </c>
      <c r="Q2661" s="14" t="str">
        <f t="shared" si="370"/>
        <v>Dan Lewis</v>
      </c>
      <c r="R2661" t="s">
        <v>33</v>
      </c>
      <c r="S2661" s="7">
        <f t="shared" si="371"/>
        <v>6</v>
      </c>
      <c r="T2661" s="7" t="str">
        <f t="shared" si="372"/>
        <v>Medium</v>
      </c>
      <c r="U2661" s="7" t="str">
        <f t="shared" si="373"/>
        <v>MEDIUM</v>
      </c>
      <c r="V2661" s="7" t="str">
        <f t="shared" si="374"/>
        <v>medium</v>
      </c>
      <c r="W2661" s="7" t="str">
        <f t="shared" si="375"/>
        <v>Medium</v>
      </c>
      <c r="X2661" s="9" t="str">
        <f>LEFT(A2661,2)</f>
        <v>10</v>
      </c>
      <c r="Y2661" s="9" t="str">
        <f>RIGHT(A2661,3)</f>
        <v>353</v>
      </c>
      <c r="Z2661" s="9" t="str">
        <f t="shared" si="376"/>
        <v>s</v>
      </c>
      <c r="AA2661" s="9" t="str">
        <f t="shared" si="377"/>
        <v>ppe</v>
      </c>
    </row>
    <row r="2662" spans="1:27" x14ac:dyDescent="0.25">
      <c r="A2662">
        <v>10361</v>
      </c>
      <c r="B2662">
        <v>44</v>
      </c>
      <c r="C2662">
        <v>72.42</v>
      </c>
      <c r="D2662">
        <v>5</v>
      </c>
      <c r="E2662" s="1">
        <v>41172.042361111111</v>
      </c>
      <c r="F2662" s="1">
        <v>41174.294409722221</v>
      </c>
      <c r="G2662" t="s">
        <v>16</v>
      </c>
      <c r="H2662" t="s">
        <v>296</v>
      </c>
      <c r="I2662" t="s">
        <v>90</v>
      </c>
      <c r="J2662" t="s">
        <v>91</v>
      </c>
      <c r="K2662">
        <v>2067</v>
      </c>
      <c r="L2662" t="s">
        <v>56</v>
      </c>
      <c r="M2662" t="s">
        <v>57</v>
      </c>
      <c r="N2662" t="s">
        <v>92</v>
      </c>
      <c r="O2662" t="s">
        <v>93</v>
      </c>
      <c r="P2662" s="14" t="str">
        <f t="shared" si="369"/>
        <v>Adrian Huxley</v>
      </c>
      <c r="Q2662" s="14" t="str">
        <f t="shared" si="370"/>
        <v>Adrian Huxley</v>
      </c>
      <c r="R2662" t="s">
        <v>33</v>
      </c>
      <c r="S2662" s="7">
        <f t="shared" si="371"/>
        <v>6</v>
      </c>
      <c r="T2662" s="7" t="str">
        <f t="shared" si="372"/>
        <v>Medium</v>
      </c>
      <c r="U2662" s="7" t="str">
        <f t="shared" si="373"/>
        <v>MEDIUM</v>
      </c>
      <c r="V2662" s="7" t="str">
        <f t="shared" si="374"/>
        <v>medium</v>
      </c>
      <c r="W2662" s="7" t="str">
        <f t="shared" si="375"/>
        <v>Medium</v>
      </c>
      <c r="X2662" s="9" t="str">
        <f>LEFT(A2662,2)</f>
        <v>10</v>
      </c>
      <c r="Y2662" s="9" t="str">
        <f>RIGHT(A2662,3)</f>
        <v>361</v>
      </c>
      <c r="Z2662" s="9" t="str">
        <f t="shared" si="376"/>
        <v>s</v>
      </c>
      <c r="AA2662" s="9" t="str">
        <f t="shared" si="377"/>
        <v>ppe</v>
      </c>
    </row>
    <row r="2663" spans="1:27" x14ac:dyDescent="0.25">
      <c r="A2663">
        <v>10375</v>
      </c>
      <c r="B2663">
        <v>25</v>
      </c>
      <c r="C2663">
        <v>66.73</v>
      </c>
      <c r="D2663">
        <v>10</v>
      </c>
      <c r="E2663" s="1">
        <v>41701.984722222223</v>
      </c>
      <c r="F2663" s="1">
        <v>41703.147199074076</v>
      </c>
      <c r="G2663" t="s">
        <v>16</v>
      </c>
      <c r="H2663" t="s">
        <v>296</v>
      </c>
      <c r="I2663" t="s">
        <v>68</v>
      </c>
      <c r="K2663">
        <v>44000</v>
      </c>
      <c r="L2663" t="s">
        <v>26</v>
      </c>
      <c r="M2663" t="s">
        <v>27</v>
      </c>
      <c r="N2663" t="s">
        <v>69</v>
      </c>
      <c r="O2663" t="s">
        <v>70</v>
      </c>
      <c r="P2663" s="14" t="str">
        <f t="shared" si="369"/>
        <v>Janine Labrune</v>
      </c>
      <c r="Q2663" s="14" t="str">
        <f t="shared" si="370"/>
        <v>Janine Labrune</v>
      </c>
      <c r="R2663" t="s">
        <v>24</v>
      </c>
      <c r="S2663" s="7">
        <f t="shared" si="371"/>
        <v>5</v>
      </c>
      <c r="T2663" s="7" t="str">
        <f t="shared" si="372"/>
        <v>Small</v>
      </c>
      <c r="U2663" s="7" t="str">
        <f t="shared" si="373"/>
        <v>SMALL</v>
      </c>
      <c r="V2663" s="7" t="str">
        <f t="shared" si="374"/>
        <v>small</v>
      </c>
      <c r="W2663" s="7" t="str">
        <f t="shared" si="375"/>
        <v>Small</v>
      </c>
      <c r="X2663" s="9" t="str">
        <f>LEFT(A2663,2)</f>
        <v>10</v>
      </c>
      <c r="Y2663" s="9" t="str">
        <f>RIGHT(A2663,3)</f>
        <v>375</v>
      </c>
      <c r="Z2663" s="9" t="str">
        <f t="shared" si="376"/>
        <v>s</v>
      </c>
      <c r="AA2663" s="9" t="str">
        <f t="shared" si="377"/>
        <v>ppe</v>
      </c>
    </row>
    <row r="2664" spans="1:27" x14ac:dyDescent="0.25">
      <c r="A2664">
        <v>10388</v>
      </c>
      <c r="B2664">
        <v>50</v>
      </c>
      <c r="C2664">
        <v>100</v>
      </c>
      <c r="D2664">
        <v>3</v>
      </c>
      <c r="E2664" s="1">
        <v>41174.597222222219</v>
      </c>
      <c r="F2664" s="1">
        <v>41174.610729166663</v>
      </c>
      <c r="G2664" t="s">
        <v>16</v>
      </c>
      <c r="H2664" t="s">
        <v>296</v>
      </c>
      <c r="I2664" t="s">
        <v>94</v>
      </c>
      <c r="J2664" t="s">
        <v>72</v>
      </c>
      <c r="K2664">
        <v>50553</v>
      </c>
      <c r="L2664" t="s">
        <v>20</v>
      </c>
      <c r="M2664" t="s">
        <v>21</v>
      </c>
      <c r="N2664" t="s">
        <v>95</v>
      </c>
      <c r="O2664" t="s">
        <v>96</v>
      </c>
      <c r="P2664" s="14" t="str">
        <f t="shared" si="369"/>
        <v>Violeta Benitez</v>
      </c>
      <c r="Q2664" s="14" t="str">
        <f t="shared" si="370"/>
        <v>Violeta Benitez</v>
      </c>
      <c r="R2664" t="s">
        <v>89</v>
      </c>
      <c r="S2664" s="7">
        <f t="shared" si="371"/>
        <v>5</v>
      </c>
      <c r="T2664" s="7" t="str">
        <f t="shared" si="372"/>
        <v>Large</v>
      </c>
      <c r="U2664" s="7" t="str">
        <f t="shared" si="373"/>
        <v>LARGE</v>
      </c>
      <c r="V2664" s="7" t="str">
        <f t="shared" si="374"/>
        <v>large</v>
      </c>
      <c r="W2664" s="7" t="str">
        <f t="shared" si="375"/>
        <v>Large</v>
      </c>
      <c r="X2664" s="9" t="str">
        <f>LEFT(A2664,2)</f>
        <v>10</v>
      </c>
      <c r="Y2664" s="9" t="str">
        <f>RIGHT(A2664,3)</f>
        <v>388</v>
      </c>
      <c r="Z2664" s="9" t="str">
        <f t="shared" si="376"/>
        <v>s</v>
      </c>
      <c r="AA2664" s="9" t="str">
        <f t="shared" si="377"/>
        <v>ppe</v>
      </c>
    </row>
    <row r="2665" spans="1:27" x14ac:dyDescent="0.25">
      <c r="A2665">
        <v>10398</v>
      </c>
      <c r="B2665">
        <v>23</v>
      </c>
      <c r="C2665">
        <v>100</v>
      </c>
      <c r="D2665">
        <v>9</v>
      </c>
      <c r="E2665" s="1">
        <v>41234.988194444442</v>
      </c>
      <c r="F2665" s="1">
        <v>41236.805520833332</v>
      </c>
      <c r="G2665" t="s">
        <v>16</v>
      </c>
      <c r="H2665" t="s">
        <v>296</v>
      </c>
      <c r="I2665" t="s">
        <v>25</v>
      </c>
      <c r="K2665">
        <v>51100</v>
      </c>
      <c r="L2665" t="s">
        <v>26</v>
      </c>
      <c r="M2665" t="s">
        <v>27</v>
      </c>
      <c r="N2665" t="s">
        <v>28</v>
      </c>
      <c r="O2665" t="s">
        <v>29</v>
      </c>
      <c r="P2665" s="14" t="str">
        <f t="shared" si="369"/>
        <v>Paul Henriot</v>
      </c>
      <c r="Q2665" s="14" t="str">
        <f t="shared" si="370"/>
        <v>Paul Henriot</v>
      </c>
      <c r="R2665" t="s">
        <v>24</v>
      </c>
      <c r="S2665" s="7">
        <f t="shared" si="371"/>
        <v>5</v>
      </c>
      <c r="T2665" s="7" t="str">
        <f t="shared" si="372"/>
        <v>Small</v>
      </c>
      <c r="U2665" s="7" t="str">
        <f t="shared" si="373"/>
        <v>SMALL</v>
      </c>
      <c r="V2665" s="7" t="str">
        <f t="shared" si="374"/>
        <v>small</v>
      </c>
      <c r="W2665" s="7" t="str">
        <f t="shared" si="375"/>
        <v>Small</v>
      </c>
      <c r="X2665" s="9" t="str">
        <f>LEFT(A2665,2)</f>
        <v>10</v>
      </c>
      <c r="Y2665" s="9" t="str">
        <f>RIGHT(A2665,3)</f>
        <v>398</v>
      </c>
      <c r="Z2665" s="9" t="str">
        <f t="shared" si="376"/>
        <v>s</v>
      </c>
      <c r="AA2665" s="9" t="str">
        <f t="shared" si="377"/>
        <v>ppe</v>
      </c>
    </row>
    <row r="2666" spans="1:27" x14ac:dyDescent="0.25">
      <c r="A2666">
        <v>10401</v>
      </c>
      <c r="B2666">
        <v>21</v>
      </c>
      <c r="C2666">
        <v>96.11</v>
      </c>
      <c r="D2666">
        <v>2</v>
      </c>
      <c r="E2666" s="1">
        <v>41579.018750000003</v>
      </c>
      <c r="F2666" s="1">
        <v>41581.149270833332</v>
      </c>
      <c r="G2666" t="s">
        <v>222</v>
      </c>
      <c r="H2666" t="s">
        <v>296</v>
      </c>
      <c r="I2666" t="s">
        <v>62</v>
      </c>
      <c r="J2666" t="s">
        <v>63</v>
      </c>
      <c r="K2666">
        <v>94019</v>
      </c>
      <c r="L2666" t="s">
        <v>20</v>
      </c>
      <c r="M2666" t="s">
        <v>21</v>
      </c>
      <c r="N2666" t="s">
        <v>39</v>
      </c>
      <c r="O2666" t="s">
        <v>64</v>
      </c>
      <c r="P2666" s="14" t="str">
        <f t="shared" si="369"/>
        <v>William Brown</v>
      </c>
      <c r="Q2666" s="14" t="str">
        <f t="shared" si="370"/>
        <v>William Brown</v>
      </c>
      <c r="R2666" t="s">
        <v>24</v>
      </c>
      <c r="S2666" s="7">
        <f t="shared" si="371"/>
        <v>5</v>
      </c>
      <c r="T2666" s="7" t="str">
        <f t="shared" si="372"/>
        <v>Small</v>
      </c>
      <c r="U2666" s="7" t="str">
        <f t="shared" si="373"/>
        <v>SMALL</v>
      </c>
      <c r="V2666" s="7" t="str">
        <f t="shared" si="374"/>
        <v>small</v>
      </c>
      <c r="W2666" s="7" t="str">
        <f t="shared" si="375"/>
        <v>Small</v>
      </c>
      <c r="X2666" s="9" t="str">
        <f>LEFT(A2666,2)</f>
        <v>10</v>
      </c>
      <c r="Y2666" s="9" t="str">
        <f>RIGHT(A2666,3)</f>
        <v>401</v>
      </c>
      <c r="Z2666" s="9" t="str">
        <f t="shared" si="376"/>
        <v>s</v>
      </c>
      <c r="AA2666" s="9" t="str">
        <f t="shared" si="377"/>
        <v>Hol</v>
      </c>
    </row>
    <row r="2667" spans="1:27" x14ac:dyDescent="0.25">
      <c r="A2667">
        <v>10416</v>
      </c>
      <c r="B2667">
        <v>41</v>
      </c>
      <c r="C2667">
        <v>100</v>
      </c>
      <c r="D2667">
        <v>3</v>
      </c>
      <c r="E2667" s="1">
        <v>41664.027083333334</v>
      </c>
      <c r="F2667" s="1">
        <v>41664.532835648148</v>
      </c>
      <c r="G2667" t="s">
        <v>16</v>
      </c>
      <c r="H2667" t="s">
        <v>296</v>
      </c>
      <c r="I2667" t="s">
        <v>247</v>
      </c>
      <c r="K2667">
        <v>42100</v>
      </c>
      <c r="L2667" t="s">
        <v>148</v>
      </c>
      <c r="M2667" t="s">
        <v>27</v>
      </c>
      <c r="N2667" t="s">
        <v>248</v>
      </c>
      <c r="O2667" t="s">
        <v>249</v>
      </c>
      <c r="P2667" s="14" t="str">
        <f t="shared" si="369"/>
        <v>Maurizio Moroni</v>
      </c>
      <c r="Q2667" s="14" t="str">
        <f t="shared" si="370"/>
        <v>Maurizio Moroni</v>
      </c>
      <c r="R2667" t="s">
        <v>33</v>
      </c>
      <c r="S2667" s="7">
        <f t="shared" si="371"/>
        <v>6</v>
      </c>
      <c r="T2667" s="7" t="str">
        <f t="shared" si="372"/>
        <v>Medium</v>
      </c>
      <c r="U2667" s="7" t="str">
        <f t="shared" si="373"/>
        <v>MEDIUM</v>
      </c>
      <c r="V2667" s="7" t="str">
        <f t="shared" si="374"/>
        <v>medium</v>
      </c>
      <c r="W2667" s="7" t="str">
        <f t="shared" si="375"/>
        <v>Medium</v>
      </c>
      <c r="X2667" s="9" t="str">
        <f>LEFT(A2667,2)</f>
        <v>10</v>
      </c>
      <c r="Y2667" s="9" t="str">
        <f>RIGHT(A2667,3)</f>
        <v>416</v>
      </c>
      <c r="Z2667" s="9" t="str">
        <f t="shared" si="376"/>
        <v>s</v>
      </c>
      <c r="AA2667" s="9" t="str">
        <f t="shared" si="377"/>
        <v>ppe</v>
      </c>
    </row>
    <row r="2668" spans="1:27" x14ac:dyDescent="0.25">
      <c r="A2668">
        <v>10106</v>
      </c>
      <c r="B2668">
        <v>44</v>
      </c>
      <c r="C2668">
        <v>74.400000000000006</v>
      </c>
      <c r="D2668">
        <v>8</v>
      </c>
      <c r="E2668" s="1">
        <v>42630.072916666664</v>
      </c>
      <c r="F2668" s="1">
        <v>42630.928402777776</v>
      </c>
      <c r="G2668" t="s">
        <v>16</v>
      </c>
      <c r="H2668" t="s">
        <v>296</v>
      </c>
      <c r="I2668" t="s">
        <v>290</v>
      </c>
      <c r="K2668">
        <v>24100</v>
      </c>
      <c r="L2668" t="s">
        <v>148</v>
      </c>
      <c r="M2668" t="s">
        <v>27</v>
      </c>
      <c r="N2668" t="s">
        <v>291</v>
      </c>
      <c r="O2668" t="s">
        <v>292</v>
      </c>
      <c r="P2668" s="14" t="str">
        <f t="shared" si="369"/>
        <v>Giovanni Rovelli</v>
      </c>
      <c r="Q2668" s="14" t="str">
        <f t="shared" si="370"/>
        <v>Giovanni Rovelli</v>
      </c>
      <c r="R2668" t="s">
        <v>33</v>
      </c>
      <c r="S2668" s="7">
        <f t="shared" si="371"/>
        <v>6</v>
      </c>
      <c r="T2668" s="7" t="str">
        <f t="shared" si="372"/>
        <v>Medium</v>
      </c>
      <c r="U2668" s="7" t="str">
        <f t="shared" si="373"/>
        <v>MEDIUM</v>
      </c>
      <c r="V2668" s="7" t="str">
        <f t="shared" si="374"/>
        <v>medium</v>
      </c>
      <c r="W2668" s="7" t="str">
        <f t="shared" si="375"/>
        <v>Medium</v>
      </c>
      <c r="X2668" s="9" t="str">
        <f>LEFT(A2668,2)</f>
        <v>10</v>
      </c>
      <c r="Y2668" s="9" t="str">
        <f>RIGHT(A2668,3)</f>
        <v>106</v>
      </c>
      <c r="Z2668" s="9" t="str">
        <f t="shared" si="376"/>
        <v>s</v>
      </c>
      <c r="AA2668" s="9" t="str">
        <f t="shared" si="377"/>
        <v>ppe</v>
      </c>
    </row>
    <row r="2669" spans="1:27" x14ac:dyDescent="0.25">
      <c r="A2669">
        <v>10120</v>
      </c>
      <c r="B2669">
        <v>43</v>
      </c>
      <c r="C2669">
        <v>76</v>
      </c>
      <c r="D2669">
        <v>14</v>
      </c>
      <c r="E2669" s="1">
        <v>42152.05972222222</v>
      </c>
      <c r="F2669" s="1">
        <v>42155.020335648151</v>
      </c>
      <c r="G2669" t="s">
        <v>16</v>
      </c>
      <c r="H2669" t="s">
        <v>296</v>
      </c>
      <c r="I2669" t="s">
        <v>54</v>
      </c>
      <c r="J2669" t="s">
        <v>55</v>
      </c>
      <c r="K2669">
        <v>3004</v>
      </c>
      <c r="L2669" t="s">
        <v>56</v>
      </c>
      <c r="M2669" t="s">
        <v>57</v>
      </c>
      <c r="N2669" t="s">
        <v>58</v>
      </c>
      <c r="O2669" t="s">
        <v>59</v>
      </c>
      <c r="P2669" s="14" t="str">
        <f t="shared" si="369"/>
        <v>Peter Ferguson</v>
      </c>
      <c r="Q2669" s="14" t="str">
        <f t="shared" si="370"/>
        <v>Peter Ferguson</v>
      </c>
      <c r="R2669" t="s">
        <v>33</v>
      </c>
      <c r="S2669" s="7">
        <f t="shared" si="371"/>
        <v>6</v>
      </c>
      <c r="T2669" s="7" t="str">
        <f t="shared" si="372"/>
        <v>Medium</v>
      </c>
      <c r="U2669" s="7" t="str">
        <f t="shared" si="373"/>
        <v>MEDIUM</v>
      </c>
      <c r="V2669" s="7" t="str">
        <f t="shared" si="374"/>
        <v>medium</v>
      </c>
      <c r="W2669" s="7" t="str">
        <f t="shared" si="375"/>
        <v>Medium</v>
      </c>
      <c r="X2669" s="9" t="str">
        <f>LEFT(A2669,2)</f>
        <v>10</v>
      </c>
      <c r="Y2669" s="9" t="str">
        <f>RIGHT(A2669,3)</f>
        <v>120</v>
      </c>
      <c r="Z2669" s="9" t="str">
        <f t="shared" si="376"/>
        <v>s</v>
      </c>
      <c r="AA2669" s="9" t="str">
        <f t="shared" si="377"/>
        <v>ppe</v>
      </c>
    </row>
    <row r="2670" spans="1:27" x14ac:dyDescent="0.25">
      <c r="A2670">
        <v>10143</v>
      </c>
      <c r="B2670">
        <v>28</v>
      </c>
      <c r="C2670">
        <v>96</v>
      </c>
      <c r="D2670">
        <v>3</v>
      </c>
      <c r="E2670" s="1">
        <v>41336.986111111109</v>
      </c>
      <c r="F2670" s="1">
        <v>41339.473321759258</v>
      </c>
      <c r="G2670" t="s">
        <v>16</v>
      </c>
      <c r="H2670" t="s">
        <v>296</v>
      </c>
      <c r="I2670" t="s">
        <v>94</v>
      </c>
      <c r="J2670" t="s">
        <v>72</v>
      </c>
      <c r="K2670">
        <v>50553</v>
      </c>
      <c r="L2670" t="s">
        <v>20</v>
      </c>
      <c r="M2670" t="s">
        <v>21</v>
      </c>
      <c r="N2670" t="s">
        <v>187</v>
      </c>
      <c r="O2670" t="s">
        <v>188</v>
      </c>
      <c r="P2670" s="14" t="str">
        <f t="shared" si="369"/>
        <v>Wing C Tam</v>
      </c>
      <c r="Q2670" s="14" t="str">
        <f t="shared" si="370"/>
        <v>Wing C Tam</v>
      </c>
      <c r="R2670" t="s">
        <v>24</v>
      </c>
      <c r="S2670" s="7">
        <f t="shared" si="371"/>
        <v>5</v>
      </c>
      <c r="T2670" s="7" t="str">
        <f t="shared" si="372"/>
        <v>Small</v>
      </c>
      <c r="U2670" s="7" t="str">
        <f t="shared" si="373"/>
        <v>SMALL</v>
      </c>
      <c r="V2670" s="7" t="str">
        <f t="shared" si="374"/>
        <v>small</v>
      </c>
      <c r="W2670" s="7" t="str">
        <f t="shared" si="375"/>
        <v>Small</v>
      </c>
      <c r="X2670" s="9" t="str">
        <f>LEFT(A2670,2)</f>
        <v>10</v>
      </c>
      <c r="Y2670" s="9" t="str">
        <f>RIGHT(A2670,3)</f>
        <v>143</v>
      </c>
      <c r="Z2670" s="9" t="str">
        <f t="shared" si="376"/>
        <v>s</v>
      </c>
      <c r="AA2670" s="9" t="str">
        <f t="shared" si="377"/>
        <v>ppe</v>
      </c>
    </row>
    <row r="2671" spans="1:27" x14ac:dyDescent="0.25">
      <c r="A2671">
        <v>10155</v>
      </c>
      <c r="B2671">
        <v>43</v>
      </c>
      <c r="C2671">
        <v>86.4</v>
      </c>
      <c r="D2671">
        <v>1</v>
      </c>
      <c r="E2671" s="1">
        <v>42499.058333333334</v>
      </c>
      <c r="F2671" s="1">
        <v>42500.90415509259</v>
      </c>
      <c r="G2671" t="s">
        <v>16</v>
      </c>
      <c r="H2671" t="s">
        <v>296</v>
      </c>
      <c r="I2671" t="s">
        <v>75</v>
      </c>
      <c r="K2671">
        <v>21240</v>
      </c>
      <c r="L2671" t="s">
        <v>76</v>
      </c>
      <c r="M2671" t="s">
        <v>27</v>
      </c>
      <c r="N2671" t="s">
        <v>77</v>
      </c>
      <c r="O2671" t="s">
        <v>78</v>
      </c>
      <c r="P2671" s="14" t="str">
        <f t="shared" si="369"/>
        <v>Matti Karttunen</v>
      </c>
      <c r="Q2671" s="14" t="str">
        <f t="shared" si="370"/>
        <v>Matti Karttunen</v>
      </c>
      <c r="R2671" t="s">
        <v>33</v>
      </c>
      <c r="S2671" s="7">
        <f t="shared" si="371"/>
        <v>6</v>
      </c>
      <c r="T2671" s="7" t="str">
        <f t="shared" si="372"/>
        <v>Medium</v>
      </c>
      <c r="U2671" s="7" t="str">
        <f t="shared" si="373"/>
        <v>MEDIUM</v>
      </c>
      <c r="V2671" s="7" t="str">
        <f t="shared" si="374"/>
        <v>medium</v>
      </c>
      <c r="W2671" s="7" t="str">
        <f t="shared" si="375"/>
        <v>Medium</v>
      </c>
      <c r="X2671" s="9" t="str">
        <f>LEFT(A2671,2)</f>
        <v>10</v>
      </c>
      <c r="Y2671" s="9" t="str">
        <f>RIGHT(A2671,3)</f>
        <v>155</v>
      </c>
      <c r="Z2671" s="9" t="str">
        <f t="shared" si="376"/>
        <v>s</v>
      </c>
      <c r="AA2671" s="9" t="str">
        <f t="shared" si="377"/>
        <v>ppe</v>
      </c>
    </row>
    <row r="2672" spans="1:27" x14ac:dyDescent="0.25">
      <c r="A2672">
        <v>10168</v>
      </c>
      <c r="B2672">
        <v>48</v>
      </c>
      <c r="C2672">
        <v>96</v>
      </c>
      <c r="D2672">
        <v>15</v>
      </c>
      <c r="E2672" s="1">
        <v>41276.976388888892</v>
      </c>
      <c r="F2672" s="1">
        <v>41278.044502314813</v>
      </c>
      <c r="G2672" t="s">
        <v>16</v>
      </c>
      <c r="H2672" t="s">
        <v>296</v>
      </c>
      <c r="I2672" t="s">
        <v>40</v>
      </c>
      <c r="J2672" t="s">
        <v>35</v>
      </c>
      <c r="K2672">
        <v>94217</v>
      </c>
      <c r="L2672" t="s">
        <v>20</v>
      </c>
      <c r="M2672" t="s">
        <v>21</v>
      </c>
      <c r="N2672" t="s">
        <v>41</v>
      </c>
      <c r="O2672" t="s">
        <v>42</v>
      </c>
      <c r="P2672" s="14" t="str">
        <f t="shared" si="369"/>
        <v>Juri Hirano</v>
      </c>
      <c r="Q2672" s="14" t="str">
        <f t="shared" si="370"/>
        <v>Juri Hirano</v>
      </c>
      <c r="R2672" t="s">
        <v>33</v>
      </c>
      <c r="S2672" s="7">
        <f t="shared" si="371"/>
        <v>6</v>
      </c>
      <c r="T2672" s="7" t="str">
        <f t="shared" si="372"/>
        <v>Medium</v>
      </c>
      <c r="U2672" s="7" t="str">
        <f t="shared" si="373"/>
        <v>MEDIUM</v>
      </c>
      <c r="V2672" s="7" t="str">
        <f t="shared" si="374"/>
        <v>medium</v>
      </c>
      <c r="W2672" s="7" t="str">
        <f t="shared" si="375"/>
        <v>Medium</v>
      </c>
      <c r="X2672" s="9" t="str">
        <f>LEFT(A2672,2)</f>
        <v>10</v>
      </c>
      <c r="Y2672" s="9" t="str">
        <f>RIGHT(A2672,3)</f>
        <v>168</v>
      </c>
      <c r="Z2672" s="9" t="str">
        <f t="shared" si="376"/>
        <v>s</v>
      </c>
      <c r="AA2672" s="9" t="str">
        <f t="shared" si="377"/>
        <v>ppe</v>
      </c>
    </row>
    <row r="2673" spans="1:27" x14ac:dyDescent="0.25">
      <c r="A2673">
        <v>10199</v>
      </c>
      <c r="B2673">
        <v>38</v>
      </c>
      <c r="C2673">
        <v>82.4</v>
      </c>
      <c r="D2673">
        <v>3</v>
      </c>
      <c r="E2673" s="1">
        <v>41952.952777777777</v>
      </c>
      <c r="F2673" s="1">
        <v>41954.088530092595</v>
      </c>
      <c r="G2673" t="s">
        <v>16</v>
      </c>
      <c r="H2673" t="s">
        <v>296</v>
      </c>
      <c r="I2673" t="s">
        <v>136</v>
      </c>
      <c r="J2673" t="s">
        <v>35</v>
      </c>
      <c r="K2673">
        <v>94019</v>
      </c>
      <c r="L2673" t="s">
        <v>20</v>
      </c>
      <c r="M2673" t="s">
        <v>21</v>
      </c>
      <c r="N2673" t="s">
        <v>137</v>
      </c>
      <c r="O2673" t="s">
        <v>138</v>
      </c>
      <c r="P2673" s="14" t="str">
        <f t="shared" si="369"/>
        <v>Steve Thompson</v>
      </c>
      <c r="Q2673" s="14" t="str">
        <f t="shared" si="370"/>
        <v>Steve Thompson</v>
      </c>
      <c r="R2673" t="s">
        <v>33</v>
      </c>
      <c r="S2673" s="7">
        <f t="shared" si="371"/>
        <v>6</v>
      </c>
      <c r="T2673" s="7" t="str">
        <f t="shared" si="372"/>
        <v>Medium</v>
      </c>
      <c r="U2673" s="7" t="str">
        <f t="shared" si="373"/>
        <v>MEDIUM</v>
      </c>
      <c r="V2673" s="7" t="str">
        <f t="shared" si="374"/>
        <v>medium</v>
      </c>
      <c r="W2673" s="7" t="str">
        <f t="shared" si="375"/>
        <v>Medium</v>
      </c>
      <c r="X2673" s="9" t="str">
        <f>LEFT(A2673,2)</f>
        <v>10</v>
      </c>
      <c r="Y2673" s="9" t="str">
        <f>RIGHT(A2673,3)</f>
        <v>199</v>
      </c>
      <c r="Z2673" s="9" t="str">
        <f t="shared" si="376"/>
        <v>s</v>
      </c>
      <c r="AA2673" s="9" t="str">
        <f t="shared" si="377"/>
        <v>ppe</v>
      </c>
    </row>
    <row r="2674" spans="1:27" x14ac:dyDescent="0.25">
      <c r="A2674">
        <v>10210</v>
      </c>
      <c r="B2674">
        <v>31</v>
      </c>
      <c r="C2674">
        <v>86.4</v>
      </c>
      <c r="D2674">
        <v>13</v>
      </c>
      <c r="E2674" s="1">
        <v>42023.017361111109</v>
      </c>
      <c r="F2674" s="1">
        <v>42023.672268518516</v>
      </c>
      <c r="G2674" t="s">
        <v>16</v>
      </c>
      <c r="H2674" t="s">
        <v>296</v>
      </c>
      <c r="I2674" t="s">
        <v>172</v>
      </c>
      <c r="J2674" t="s">
        <v>172</v>
      </c>
      <c r="K2674" t="s">
        <v>173</v>
      </c>
      <c r="L2674" t="s">
        <v>116</v>
      </c>
      <c r="M2674" t="s">
        <v>116</v>
      </c>
      <c r="N2674" t="s">
        <v>174</v>
      </c>
      <c r="O2674" t="s">
        <v>175</v>
      </c>
      <c r="P2674" s="14" t="str">
        <f t="shared" si="369"/>
        <v>Mory Kentary</v>
      </c>
      <c r="Q2674" s="14" t="str">
        <f t="shared" si="370"/>
        <v>Mory Kentary</v>
      </c>
      <c r="R2674" t="s">
        <v>24</v>
      </c>
      <c r="S2674" s="7">
        <f t="shared" si="371"/>
        <v>5</v>
      </c>
      <c r="T2674" s="7" t="str">
        <f t="shared" si="372"/>
        <v>Small</v>
      </c>
      <c r="U2674" s="7" t="str">
        <f t="shared" si="373"/>
        <v>SMALL</v>
      </c>
      <c r="V2674" s="7" t="str">
        <f t="shared" si="374"/>
        <v>small</v>
      </c>
      <c r="W2674" s="7" t="str">
        <f t="shared" si="375"/>
        <v>Small</v>
      </c>
      <c r="X2674" s="9" t="str">
        <f>LEFT(A2674,2)</f>
        <v>10</v>
      </c>
      <c r="Y2674" s="9" t="str">
        <f>RIGHT(A2674,3)</f>
        <v>210</v>
      </c>
      <c r="Z2674" s="9" t="str">
        <f t="shared" si="376"/>
        <v>s</v>
      </c>
      <c r="AA2674" s="9" t="str">
        <f t="shared" si="377"/>
        <v>ppe</v>
      </c>
    </row>
    <row r="2675" spans="1:27" x14ac:dyDescent="0.25">
      <c r="A2675">
        <v>10223</v>
      </c>
      <c r="B2675">
        <v>26</v>
      </c>
      <c r="C2675">
        <v>67.2</v>
      </c>
      <c r="D2675">
        <v>15</v>
      </c>
      <c r="E2675" s="1">
        <v>41956.020833333336</v>
      </c>
      <c r="F2675" s="1">
        <v>41957.258229166669</v>
      </c>
      <c r="G2675" t="s">
        <v>16</v>
      </c>
      <c r="H2675" t="s">
        <v>296</v>
      </c>
      <c r="I2675" t="s">
        <v>54</v>
      </c>
      <c r="J2675" t="s">
        <v>55</v>
      </c>
      <c r="K2675">
        <v>3004</v>
      </c>
      <c r="L2675" t="s">
        <v>56</v>
      </c>
      <c r="M2675" t="s">
        <v>57</v>
      </c>
      <c r="N2675" t="s">
        <v>58</v>
      </c>
      <c r="O2675" t="s">
        <v>59</v>
      </c>
      <c r="P2675" s="14" t="str">
        <f t="shared" si="369"/>
        <v>Peter Ferguson</v>
      </c>
      <c r="Q2675" s="14" t="str">
        <f t="shared" si="370"/>
        <v>Peter Ferguson</v>
      </c>
      <c r="R2675" t="s">
        <v>24</v>
      </c>
      <c r="S2675" s="7">
        <f t="shared" si="371"/>
        <v>5</v>
      </c>
      <c r="T2675" s="7" t="str">
        <f t="shared" si="372"/>
        <v>Small</v>
      </c>
      <c r="U2675" s="7" t="str">
        <f t="shared" si="373"/>
        <v>SMALL</v>
      </c>
      <c r="V2675" s="7" t="str">
        <f t="shared" si="374"/>
        <v>small</v>
      </c>
      <c r="W2675" s="7" t="str">
        <f t="shared" si="375"/>
        <v>Small</v>
      </c>
      <c r="X2675" s="9" t="str">
        <f>LEFT(A2675,2)</f>
        <v>10</v>
      </c>
      <c r="Y2675" s="9" t="str">
        <f>RIGHT(A2675,3)</f>
        <v>223</v>
      </c>
      <c r="Z2675" s="9" t="str">
        <f t="shared" si="376"/>
        <v>s</v>
      </c>
      <c r="AA2675" s="9" t="str">
        <f t="shared" si="377"/>
        <v>ppe</v>
      </c>
    </row>
    <row r="2676" spans="1:27" x14ac:dyDescent="0.25">
      <c r="A2676">
        <v>10235</v>
      </c>
      <c r="B2676">
        <v>32</v>
      </c>
      <c r="C2676">
        <v>92</v>
      </c>
      <c r="D2676">
        <v>9</v>
      </c>
      <c r="E2676" s="1">
        <v>42056.05</v>
      </c>
      <c r="F2676" s="1">
        <v>42057.727129629631</v>
      </c>
      <c r="G2676" t="s">
        <v>16</v>
      </c>
      <c r="H2676" t="s">
        <v>296</v>
      </c>
      <c r="I2676" t="s">
        <v>207</v>
      </c>
      <c r="J2676" t="s">
        <v>131</v>
      </c>
      <c r="K2676" t="s">
        <v>208</v>
      </c>
      <c r="L2676" t="s">
        <v>133</v>
      </c>
      <c r="M2676" t="s">
        <v>21</v>
      </c>
      <c r="N2676" t="s">
        <v>209</v>
      </c>
      <c r="O2676" t="s">
        <v>101</v>
      </c>
      <c r="P2676" s="14" t="str">
        <f t="shared" si="369"/>
        <v>Elizabeth Lincoln</v>
      </c>
      <c r="Q2676" s="14" t="str">
        <f t="shared" si="370"/>
        <v>Elizabeth Lincoln</v>
      </c>
      <c r="R2676" t="s">
        <v>24</v>
      </c>
      <c r="S2676" s="7">
        <f t="shared" si="371"/>
        <v>5</v>
      </c>
      <c r="T2676" s="7" t="str">
        <f t="shared" si="372"/>
        <v>Small</v>
      </c>
      <c r="U2676" s="7" t="str">
        <f t="shared" si="373"/>
        <v>SMALL</v>
      </c>
      <c r="V2676" s="7" t="str">
        <f t="shared" si="374"/>
        <v>small</v>
      </c>
      <c r="W2676" s="7" t="str">
        <f t="shared" si="375"/>
        <v>Small</v>
      </c>
      <c r="X2676" s="9" t="str">
        <f>LEFT(A2676,2)</f>
        <v>10</v>
      </c>
      <c r="Y2676" s="9" t="str">
        <f>RIGHT(A2676,3)</f>
        <v>235</v>
      </c>
      <c r="Z2676" s="9" t="str">
        <f t="shared" si="376"/>
        <v>s</v>
      </c>
      <c r="AA2676" s="9" t="str">
        <f t="shared" si="377"/>
        <v>ppe</v>
      </c>
    </row>
    <row r="2677" spans="1:27" x14ac:dyDescent="0.25">
      <c r="A2677">
        <v>10250</v>
      </c>
      <c r="B2677">
        <v>44</v>
      </c>
      <c r="C2677">
        <v>67.2</v>
      </c>
      <c r="D2677">
        <v>10</v>
      </c>
      <c r="E2677" s="1">
        <v>41784.954861111109</v>
      </c>
      <c r="F2677" s="1">
        <v>41787.871898148151</v>
      </c>
      <c r="G2677" t="s">
        <v>16</v>
      </c>
      <c r="H2677" t="s">
        <v>296</v>
      </c>
      <c r="I2677" t="s">
        <v>220</v>
      </c>
      <c r="J2677" t="s">
        <v>35</v>
      </c>
      <c r="K2677">
        <v>94217</v>
      </c>
      <c r="L2677" t="s">
        <v>20</v>
      </c>
      <c r="M2677" t="s">
        <v>21</v>
      </c>
      <c r="N2677" t="s">
        <v>60</v>
      </c>
      <c r="O2677" t="s">
        <v>221</v>
      </c>
      <c r="P2677" s="14" t="str">
        <f t="shared" si="369"/>
        <v>Sue Frick</v>
      </c>
      <c r="Q2677" s="14" t="str">
        <f t="shared" si="370"/>
        <v>Sue Frick</v>
      </c>
      <c r="R2677" t="s">
        <v>24</v>
      </c>
      <c r="S2677" s="7">
        <f t="shared" si="371"/>
        <v>5</v>
      </c>
      <c r="T2677" s="7" t="str">
        <f t="shared" si="372"/>
        <v>Small</v>
      </c>
      <c r="U2677" s="7" t="str">
        <f t="shared" si="373"/>
        <v>SMALL</v>
      </c>
      <c r="V2677" s="7" t="str">
        <f t="shared" si="374"/>
        <v>small</v>
      </c>
      <c r="W2677" s="7" t="str">
        <f t="shared" si="375"/>
        <v>Small</v>
      </c>
      <c r="X2677" s="9" t="str">
        <f>LEFT(A2677,2)</f>
        <v>10</v>
      </c>
      <c r="Y2677" s="9" t="str">
        <f>RIGHT(A2677,3)</f>
        <v>250</v>
      </c>
      <c r="Z2677" s="9" t="str">
        <f t="shared" si="376"/>
        <v>s</v>
      </c>
      <c r="AA2677" s="9" t="str">
        <f t="shared" si="377"/>
        <v>ppe</v>
      </c>
    </row>
    <row r="2678" spans="1:27" x14ac:dyDescent="0.25">
      <c r="A2678">
        <v>10262</v>
      </c>
      <c r="B2678">
        <v>27</v>
      </c>
      <c r="C2678">
        <v>76</v>
      </c>
      <c r="D2678">
        <v>5</v>
      </c>
      <c r="E2678" s="1">
        <v>41746.98333333333</v>
      </c>
      <c r="F2678" s="1">
        <v>41747.8046412037</v>
      </c>
      <c r="G2678" t="s">
        <v>189</v>
      </c>
      <c r="H2678" t="s">
        <v>296</v>
      </c>
      <c r="I2678" t="s">
        <v>103</v>
      </c>
      <c r="K2678">
        <v>28034</v>
      </c>
      <c r="L2678" t="s">
        <v>104</v>
      </c>
      <c r="M2678" t="s">
        <v>27</v>
      </c>
      <c r="N2678" t="s">
        <v>105</v>
      </c>
      <c r="O2678" t="s">
        <v>106</v>
      </c>
      <c r="P2678" s="14" t="str">
        <f t="shared" si="369"/>
        <v>Diego Freyre</v>
      </c>
      <c r="Q2678" s="14" t="str">
        <f t="shared" si="370"/>
        <v>Diego Freyre</v>
      </c>
      <c r="R2678" t="s">
        <v>24</v>
      </c>
      <c r="S2678" s="7">
        <f t="shared" si="371"/>
        <v>5</v>
      </c>
      <c r="T2678" s="7" t="str">
        <f t="shared" si="372"/>
        <v>Small</v>
      </c>
      <c r="U2678" s="7" t="str">
        <f t="shared" si="373"/>
        <v>SMALL</v>
      </c>
      <c r="V2678" s="7" t="str">
        <f t="shared" si="374"/>
        <v>small</v>
      </c>
      <c r="W2678" s="7" t="str">
        <f t="shared" si="375"/>
        <v>Small</v>
      </c>
      <c r="X2678" s="9" t="str">
        <f>LEFT(A2678,2)</f>
        <v>10</v>
      </c>
      <c r="Y2678" s="9" t="str">
        <f>RIGHT(A2678,3)</f>
        <v>262</v>
      </c>
      <c r="Z2678" s="9" t="str">
        <f t="shared" si="376"/>
        <v>s</v>
      </c>
      <c r="AA2678" s="9" t="str">
        <f t="shared" si="377"/>
        <v>cel</v>
      </c>
    </row>
    <row r="2679" spans="1:27" x14ac:dyDescent="0.25">
      <c r="A2679">
        <v>10275</v>
      </c>
      <c r="B2679">
        <v>43</v>
      </c>
      <c r="C2679">
        <v>73.599999999999994</v>
      </c>
      <c r="D2679">
        <v>15</v>
      </c>
      <c r="E2679" s="1">
        <v>41613.018750000003</v>
      </c>
      <c r="F2679" s="1">
        <v>41613.721701388888</v>
      </c>
      <c r="G2679" t="s">
        <v>16</v>
      </c>
      <c r="H2679" t="s">
        <v>296</v>
      </c>
      <c r="I2679" t="s">
        <v>68</v>
      </c>
      <c r="K2679">
        <v>44000</v>
      </c>
      <c r="L2679" t="s">
        <v>26</v>
      </c>
      <c r="M2679" t="s">
        <v>27</v>
      </c>
      <c r="N2679" t="s">
        <v>69</v>
      </c>
      <c r="O2679" t="s">
        <v>70</v>
      </c>
      <c r="P2679" s="14" t="str">
        <f t="shared" si="369"/>
        <v>Janine Labrune</v>
      </c>
      <c r="Q2679" s="14" t="str">
        <f t="shared" si="370"/>
        <v>Janine Labrune</v>
      </c>
      <c r="R2679" t="s">
        <v>33</v>
      </c>
      <c r="S2679" s="7">
        <f t="shared" si="371"/>
        <v>6</v>
      </c>
      <c r="T2679" s="7" t="str">
        <f t="shared" si="372"/>
        <v>Medium</v>
      </c>
      <c r="U2679" s="7" t="str">
        <f t="shared" si="373"/>
        <v>MEDIUM</v>
      </c>
      <c r="V2679" s="7" t="str">
        <f t="shared" si="374"/>
        <v>medium</v>
      </c>
      <c r="W2679" s="7" t="str">
        <f t="shared" si="375"/>
        <v>Medium</v>
      </c>
      <c r="X2679" s="9" t="str">
        <f>LEFT(A2679,2)</f>
        <v>10</v>
      </c>
      <c r="Y2679" s="9" t="str">
        <f>RIGHT(A2679,3)</f>
        <v>275</v>
      </c>
      <c r="Z2679" s="9" t="str">
        <f t="shared" si="376"/>
        <v>s</v>
      </c>
      <c r="AA2679" s="9" t="str">
        <f t="shared" si="377"/>
        <v>ppe</v>
      </c>
    </row>
    <row r="2680" spans="1:27" x14ac:dyDescent="0.25">
      <c r="A2680">
        <v>10284</v>
      </c>
      <c r="B2680">
        <v>25</v>
      </c>
      <c r="C2680">
        <v>69.599999999999994</v>
      </c>
      <c r="D2680">
        <v>7</v>
      </c>
      <c r="E2680" s="1">
        <v>41750.038888888892</v>
      </c>
      <c r="F2680" s="1">
        <v>41750.896354166667</v>
      </c>
      <c r="G2680" t="s">
        <v>16</v>
      </c>
      <c r="H2680" t="s">
        <v>296</v>
      </c>
      <c r="I2680" t="s">
        <v>285</v>
      </c>
      <c r="K2680" t="s">
        <v>286</v>
      </c>
      <c r="L2680" t="s">
        <v>48</v>
      </c>
      <c r="M2680" t="s">
        <v>27</v>
      </c>
      <c r="N2680" t="s">
        <v>287</v>
      </c>
      <c r="O2680" t="s">
        <v>288</v>
      </c>
      <c r="P2680" s="14" t="str">
        <f t="shared" si="369"/>
        <v>Jan Klaeboe</v>
      </c>
      <c r="Q2680" s="14" t="str">
        <f t="shared" si="370"/>
        <v>Jan Klaeboe</v>
      </c>
      <c r="R2680" t="s">
        <v>24</v>
      </c>
      <c r="S2680" s="7">
        <f t="shared" si="371"/>
        <v>5</v>
      </c>
      <c r="T2680" s="7" t="str">
        <f t="shared" si="372"/>
        <v>Small</v>
      </c>
      <c r="U2680" s="7" t="str">
        <f t="shared" si="373"/>
        <v>SMALL</v>
      </c>
      <c r="V2680" s="7" t="str">
        <f t="shared" si="374"/>
        <v>small</v>
      </c>
      <c r="W2680" s="7" t="str">
        <f t="shared" si="375"/>
        <v>Small</v>
      </c>
      <c r="X2680" s="9" t="str">
        <f>LEFT(A2680,2)</f>
        <v>10</v>
      </c>
      <c r="Y2680" s="9" t="str">
        <f>RIGHT(A2680,3)</f>
        <v>284</v>
      </c>
      <c r="Z2680" s="9" t="str">
        <f t="shared" si="376"/>
        <v>s</v>
      </c>
      <c r="AA2680" s="9" t="str">
        <f t="shared" si="377"/>
        <v>ppe</v>
      </c>
    </row>
    <row r="2681" spans="1:27" x14ac:dyDescent="0.25">
      <c r="A2681">
        <v>10296</v>
      </c>
      <c r="B2681">
        <v>22</v>
      </c>
      <c r="C2681">
        <v>80.8</v>
      </c>
      <c r="D2681">
        <v>3</v>
      </c>
      <c r="E2681" s="1">
        <v>41888.001388888886</v>
      </c>
      <c r="F2681" s="1">
        <v>41890.593645833331</v>
      </c>
      <c r="G2681" t="s">
        <v>16</v>
      </c>
      <c r="H2681" t="s">
        <v>296</v>
      </c>
      <c r="I2681" t="s">
        <v>299</v>
      </c>
      <c r="K2681">
        <v>80686</v>
      </c>
      <c r="L2681" t="s">
        <v>241</v>
      </c>
      <c r="M2681" t="s">
        <v>27</v>
      </c>
      <c r="N2681" t="s">
        <v>300</v>
      </c>
      <c r="O2681" t="s">
        <v>61</v>
      </c>
      <c r="P2681" s="14" t="str">
        <f t="shared" si="369"/>
        <v>Michael Donnermeyer</v>
      </c>
      <c r="Q2681" s="14" t="str">
        <f t="shared" si="370"/>
        <v>Michael Donnermeyer</v>
      </c>
      <c r="R2681" t="s">
        <v>24</v>
      </c>
      <c r="S2681" s="7">
        <f t="shared" si="371"/>
        <v>5</v>
      </c>
      <c r="T2681" s="7" t="str">
        <f t="shared" si="372"/>
        <v>Small</v>
      </c>
      <c r="U2681" s="7" t="str">
        <f t="shared" si="373"/>
        <v>SMALL</v>
      </c>
      <c r="V2681" s="7" t="str">
        <f t="shared" si="374"/>
        <v>small</v>
      </c>
      <c r="W2681" s="7" t="str">
        <f t="shared" si="375"/>
        <v>Small</v>
      </c>
      <c r="X2681" s="9" t="str">
        <f>LEFT(A2681,2)</f>
        <v>10</v>
      </c>
      <c r="Y2681" s="9" t="str">
        <f>RIGHT(A2681,3)</f>
        <v>296</v>
      </c>
      <c r="Z2681" s="9" t="str">
        <f t="shared" si="376"/>
        <v>s</v>
      </c>
      <c r="AA2681" s="9" t="str">
        <f t="shared" si="377"/>
        <v>ppe</v>
      </c>
    </row>
    <row r="2682" spans="1:27" x14ac:dyDescent="0.25">
      <c r="A2682">
        <v>10308</v>
      </c>
      <c r="B2682">
        <v>21</v>
      </c>
      <c r="C2682">
        <v>87.2</v>
      </c>
      <c r="D2682">
        <v>13</v>
      </c>
      <c r="E2682" s="1">
        <v>42832.943749999999</v>
      </c>
      <c r="F2682" s="1">
        <v>42835.722094907411</v>
      </c>
      <c r="G2682" t="s">
        <v>16</v>
      </c>
      <c r="H2682" t="s">
        <v>296</v>
      </c>
      <c r="I2682" t="s">
        <v>179</v>
      </c>
      <c r="J2682" t="s">
        <v>19</v>
      </c>
      <c r="K2682">
        <v>24067</v>
      </c>
      <c r="L2682" t="s">
        <v>20</v>
      </c>
      <c r="M2682" t="s">
        <v>21</v>
      </c>
      <c r="N2682" t="s">
        <v>60</v>
      </c>
      <c r="O2682" t="s">
        <v>138</v>
      </c>
      <c r="P2682" s="14" t="str">
        <f t="shared" si="369"/>
        <v>Steve Frick</v>
      </c>
      <c r="Q2682" s="14" t="str">
        <f t="shared" si="370"/>
        <v>Steve Frick</v>
      </c>
      <c r="R2682" t="s">
        <v>24</v>
      </c>
      <c r="S2682" s="7">
        <f t="shared" si="371"/>
        <v>5</v>
      </c>
      <c r="T2682" s="7" t="str">
        <f t="shared" si="372"/>
        <v>Small</v>
      </c>
      <c r="U2682" s="7" t="str">
        <f t="shared" si="373"/>
        <v>SMALL</v>
      </c>
      <c r="V2682" s="7" t="str">
        <f t="shared" si="374"/>
        <v>small</v>
      </c>
      <c r="W2682" s="7" t="str">
        <f t="shared" si="375"/>
        <v>Small</v>
      </c>
      <c r="X2682" s="9" t="str">
        <f>LEFT(A2682,2)</f>
        <v>10</v>
      </c>
      <c r="Y2682" s="9" t="str">
        <f>RIGHT(A2682,3)</f>
        <v>308</v>
      </c>
      <c r="Z2682" s="9" t="str">
        <f t="shared" si="376"/>
        <v>s</v>
      </c>
      <c r="AA2682" s="9" t="str">
        <f t="shared" si="377"/>
        <v>ppe</v>
      </c>
    </row>
    <row r="2683" spans="1:27" x14ac:dyDescent="0.25">
      <c r="A2683">
        <v>10316</v>
      </c>
      <c r="B2683">
        <v>48</v>
      </c>
      <c r="C2683">
        <v>75.2</v>
      </c>
      <c r="D2683">
        <v>5</v>
      </c>
      <c r="E2683" s="1">
        <v>42168.991666666669</v>
      </c>
      <c r="F2683" s="1">
        <v>42169.138981481483</v>
      </c>
      <c r="G2683" t="s">
        <v>16</v>
      </c>
      <c r="H2683" t="s">
        <v>296</v>
      </c>
      <c r="I2683" t="s">
        <v>212</v>
      </c>
      <c r="J2683" t="s">
        <v>213</v>
      </c>
      <c r="K2683" t="s">
        <v>214</v>
      </c>
      <c r="L2683" t="s">
        <v>99</v>
      </c>
      <c r="M2683" t="s">
        <v>27</v>
      </c>
      <c r="N2683" t="s">
        <v>215</v>
      </c>
      <c r="O2683" t="s">
        <v>216</v>
      </c>
      <c r="P2683" s="14" t="str">
        <f t="shared" si="369"/>
        <v>Helen Bennett</v>
      </c>
      <c r="Q2683" s="14" t="str">
        <f t="shared" si="370"/>
        <v>Helen Bennett</v>
      </c>
      <c r="R2683" t="s">
        <v>33</v>
      </c>
      <c r="S2683" s="7">
        <f t="shared" si="371"/>
        <v>6</v>
      </c>
      <c r="T2683" s="7" t="str">
        <f t="shared" si="372"/>
        <v>Medium</v>
      </c>
      <c r="U2683" s="7" t="str">
        <f t="shared" si="373"/>
        <v>MEDIUM</v>
      </c>
      <c r="V2683" s="7" t="str">
        <f t="shared" si="374"/>
        <v>medium</v>
      </c>
      <c r="W2683" s="7" t="str">
        <f t="shared" si="375"/>
        <v>Medium</v>
      </c>
      <c r="X2683" s="9" t="str">
        <f>LEFT(A2683,2)</f>
        <v>10</v>
      </c>
      <c r="Y2683" s="9" t="str">
        <f>RIGHT(A2683,3)</f>
        <v>316</v>
      </c>
      <c r="Z2683" s="9" t="str">
        <f t="shared" si="376"/>
        <v>s</v>
      </c>
      <c r="AA2683" s="9" t="str">
        <f t="shared" si="377"/>
        <v>ppe</v>
      </c>
    </row>
    <row r="2684" spans="1:27" x14ac:dyDescent="0.25">
      <c r="A2684">
        <v>10328</v>
      </c>
      <c r="B2684">
        <v>33</v>
      </c>
      <c r="C2684">
        <v>64</v>
      </c>
      <c r="D2684">
        <v>13</v>
      </c>
      <c r="E2684" s="1">
        <v>41415.004166666666</v>
      </c>
      <c r="F2684" s="1">
        <v>41415.240115740744</v>
      </c>
      <c r="G2684" t="s">
        <v>16</v>
      </c>
      <c r="H2684" t="s">
        <v>296</v>
      </c>
      <c r="I2684" t="s">
        <v>290</v>
      </c>
      <c r="K2684">
        <v>24100</v>
      </c>
      <c r="L2684" t="s">
        <v>148</v>
      </c>
      <c r="M2684" t="s">
        <v>27</v>
      </c>
      <c r="N2684" t="s">
        <v>291</v>
      </c>
      <c r="O2684" t="s">
        <v>292</v>
      </c>
      <c r="P2684" s="14" t="str">
        <f t="shared" si="369"/>
        <v>Giovanni Rovelli</v>
      </c>
      <c r="Q2684" s="14" t="str">
        <f t="shared" si="370"/>
        <v>Giovanni Rovelli</v>
      </c>
      <c r="R2684" t="s">
        <v>24</v>
      </c>
      <c r="S2684" s="7">
        <f t="shared" si="371"/>
        <v>5</v>
      </c>
      <c r="T2684" s="7" t="str">
        <f t="shared" si="372"/>
        <v>Small</v>
      </c>
      <c r="U2684" s="7" t="str">
        <f t="shared" si="373"/>
        <v>SMALL</v>
      </c>
      <c r="V2684" s="7" t="str">
        <f t="shared" si="374"/>
        <v>small</v>
      </c>
      <c r="W2684" s="7" t="str">
        <f t="shared" si="375"/>
        <v>Small</v>
      </c>
      <c r="X2684" s="9" t="str">
        <f>LEFT(A2684,2)</f>
        <v>10</v>
      </c>
      <c r="Y2684" s="9" t="str">
        <f>RIGHT(A2684,3)</f>
        <v>328</v>
      </c>
      <c r="Z2684" s="9" t="str">
        <f t="shared" si="376"/>
        <v>s</v>
      </c>
      <c r="AA2684" s="9" t="str">
        <f t="shared" si="377"/>
        <v>ppe</v>
      </c>
    </row>
    <row r="2685" spans="1:27" x14ac:dyDescent="0.25">
      <c r="A2685">
        <v>10341</v>
      </c>
      <c r="B2685">
        <v>34</v>
      </c>
      <c r="C2685">
        <v>100</v>
      </c>
      <c r="D2685">
        <v>5</v>
      </c>
      <c r="E2685" s="1">
        <v>41625.067361111112</v>
      </c>
      <c r="F2685" s="1">
        <v>41627.309166666666</v>
      </c>
      <c r="G2685" t="s">
        <v>16</v>
      </c>
      <c r="H2685" t="s">
        <v>296</v>
      </c>
      <c r="I2685" t="s">
        <v>85</v>
      </c>
      <c r="K2685">
        <v>5020</v>
      </c>
      <c r="L2685" t="s">
        <v>86</v>
      </c>
      <c r="M2685" t="s">
        <v>27</v>
      </c>
      <c r="N2685" t="s">
        <v>87</v>
      </c>
      <c r="O2685" t="s">
        <v>88</v>
      </c>
      <c r="P2685" s="14" t="str">
        <f t="shared" si="369"/>
        <v>Georg Pipps</v>
      </c>
      <c r="Q2685" s="14" t="str">
        <f t="shared" si="370"/>
        <v>Georg Pipps</v>
      </c>
      <c r="R2685" t="s">
        <v>33</v>
      </c>
      <c r="S2685" s="7">
        <f t="shared" si="371"/>
        <v>6</v>
      </c>
      <c r="T2685" s="7" t="str">
        <f t="shared" si="372"/>
        <v>Medium</v>
      </c>
      <c r="U2685" s="7" t="str">
        <f t="shared" si="373"/>
        <v>MEDIUM</v>
      </c>
      <c r="V2685" s="7" t="str">
        <f t="shared" si="374"/>
        <v>medium</v>
      </c>
      <c r="W2685" s="7" t="str">
        <f t="shared" si="375"/>
        <v>Medium</v>
      </c>
      <c r="X2685" s="9" t="str">
        <f>LEFT(A2685,2)</f>
        <v>10</v>
      </c>
      <c r="Y2685" s="9" t="str">
        <f>RIGHT(A2685,3)</f>
        <v>341</v>
      </c>
      <c r="Z2685" s="9" t="str">
        <f t="shared" si="376"/>
        <v>s</v>
      </c>
      <c r="AA2685" s="9" t="str">
        <f t="shared" si="377"/>
        <v>ppe</v>
      </c>
    </row>
    <row r="2686" spans="1:27" x14ac:dyDescent="0.25">
      <c r="A2686">
        <v>10353</v>
      </c>
      <c r="B2686">
        <v>43</v>
      </c>
      <c r="C2686">
        <v>81.95</v>
      </c>
      <c r="D2686">
        <v>6</v>
      </c>
      <c r="E2686" s="1">
        <v>41275.059027777781</v>
      </c>
      <c r="F2686" s="1">
        <v>41278.023356481484</v>
      </c>
      <c r="G2686" t="s">
        <v>16</v>
      </c>
      <c r="H2686" t="s">
        <v>296</v>
      </c>
      <c r="I2686" t="s">
        <v>274</v>
      </c>
      <c r="J2686" t="s">
        <v>66</v>
      </c>
      <c r="K2686">
        <v>97561</v>
      </c>
      <c r="L2686" t="s">
        <v>20</v>
      </c>
      <c r="M2686" t="s">
        <v>21</v>
      </c>
      <c r="N2686" t="s">
        <v>297</v>
      </c>
      <c r="O2686" t="s">
        <v>298</v>
      </c>
      <c r="P2686" s="14" t="str">
        <f t="shared" si="369"/>
        <v>Dan Lewis</v>
      </c>
      <c r="Q2686" s="14" t="str">
        <f t="shared" si="370"/>
        <v>Dan Lewis</v>
      </c>
      <c r="R2686" t="s">
        <v>33</v>
      </c>
      <c r="S2686" s="7">
        <f t="shared" si="371"/>
        <v>6</v>
      </c>
      <c r="T2686" s="7" t="str">
        <f t="shared" si="372"/>
        <v>Medium</v>
      </c>
      <c r="U2686" s="7" t="str">
        <f t="shared" si="373"/>
        <v>MEDIUM</v>
      </c>
      <c r="V2686" s="7" t="str">
        <f t="shared" si="374"/>
        <v>medium</v>
      </c>
      <c r="W2686" s="7" t="str">
        <f t="shared" si="375"/>
        <v>Medium</v>
      </c>
      <c r="X2686" s="9" t="str">
        <f>LEFT(A2686,2)</f>
        <v>10</v>
      </c>
      <c r="Y2686" s="9" t="str">
        <f>RIGHT(A2686,3)</f>
        <v>353</v>
      </c>
      <c r="Z2686" s="9" t="str">
        <f t="shared" si="376"/>
        <v>s</v>
      </c>
      <c r="AA2686" s="9" t="str">
        <f t="shared" si="377"/>
        <v>ppe</v>
      </c>
    </row>
    <row r="2687" spans="1:27" x14ac:dyDescent="0.25">
      <c r="A2687">
        <v>10361</v>
      </c>
      <c r="B2687">
        <v>44</v>
      </c>
      <c r="C2687">
        <v>100</v>
      </c>
      <c r="D2687">
        <v>10</v>
      </c>
      <c r="E2687" s="1">
        <v>41823.963888888888</v>
      </c>
      <c r="F2687" s="1">
        <v>41825.419456018521</v>
      </c>
      <c r="G2687" t="s">
        <v>16</v>
      </c>
      <c r="H2687" t="s">
        <v>296</v>
      </c>
      <c r="I2687" t="s">
        <v>90</v>
      </c>
      <c r="J2687" t="s">
        <v>91</v>
      </c>
      <c r="K2687">
        <v>2067</v>
      </c>
      <c r="L2687" t="s">
        <v>56</v>
      </c>
      <c r="M2687" t="s">
        <v>57</v>
      </c>
      <c r="N2687" t="s">
        <v>92</v>
      </c>
      <c r="O2687" t="s">
        <v>93</v>
      </c>
      <c r="P2687" s="14" t="str">
        <f t="shared" si="369"/>
        <v>Adrian Huxley</v>
      </c>
      <c r="Q2687" s="14" t="str">
        <f t="shared" si="370"/>
        <v>Adrian Huxley</v>
      </c>
      <c r="R2687" t="s">
        <v>33</v>
      </c>
      <c r="S2687" s="7">
        <f t="shared" si="371"/>
        <v>6</v>
      </c>
      <c r="T2687" s="7" t="str">
        <f t="shared" si="372"/>
        <v>Medium</v>
      </c>
      <c r="U2687" s="7" t="str">
        <f t="shared" si="373"/>
        <v>MEDIUM</v>
      </c>
      <c r="V2687" s="7" t="str">
        <f t="shared" si="374"/>
        <v>medium</v>
      </c>
      <c r="W2687" s="7" t="str">
        <f t="shared" si="375"/>
        <v>Medium</v>
      </c>
      <c r="X2687" s="9" t="str">
        <f>LEFT(A2687,2)</f>
        <v>10</v>
      </c>
      <c r="Y2687" s="9" t="str">
        <f>RIGHT(A2687,3)</f>
        <v>361</v>
      </c>
      <c r="Z2687" s="9" t="str">
        <f t="shared" si="376"/>
        <v>s</v>
      </c>
      <c r="AA2687" s="9" t="str">
        <f t="shared" si="377"/>
        <v>ppe</v>
      </c>
    </row>
    <row r="2688" spans="1:27" x14ac:dyDescent="0.25">
      <c r="A2688">
        <v>10375</v>
      </c>
      <c r="B2688">
        <v>44</v>
      </c>
      <c r="C2688">
        <v>100</v>
      </c>
      <c r="D2688">
        <v>11</v>
      </c>
      <c r="E2688" s="1">
        <v>41197.043055555558</v>
      </c>
      <c r="F2688" s="1">
        <v>41198.059502314813</v>
      </c>
      <c r="G2688" t="s">
        <v>16</v>
      </c>
      <c r="H2688" t="s">
        <v>296</v>
      </c>
      <c r="I2688" t="s">
        <v>68</v>
      </c>
      <c r="K2688">
        <v>44000</v>
      </c>
      <c r="L2688" t="s">
        <v>26</v>
      </c>
      <c r="M2688" t="s">
        <v>27</v>
      </c>
      <c r="N2688" t="s">
        <v>69</v>
      </c>
      <c r="O2688" t="s">
        <v>70</v>
      </c>
      <c r="P2688" s="14" t="str">
        <f t="shared" si="369"/>
        <v>Janine Labrune</v>
      </c>
      <c r="Q2688" s="14" t="str">
        <f t="shared" si="370"/>
        <v>Janine Labrune</v>
      </c>
      <c r="R2688" t="s">
        <v>33</v>
      </c>
      <c r="S2688" s="7">
        <f t="shared" si="371"/>
        <v>6</v>
      </c>
      <c r="T2688" s="7" t="str">
        <f t="shared" si="372"/>
        <v>Medium</v>
      </c>
      <c r="U2688" s="7" t="str">
        <f t="shared" si="373"/>
        <v>MEDIUM</v>
      </c>
      <c r="V2688" s="7" t="str">
        <f t="shared" si="374"/>
        <v>medium</v>
      </c>
      <c r="W2688" s="7" t="str">
        <f t="shared" si="375"/>
        <v>Medium</v>
      </c>
      <c r="X2688" s="9" t="str">
        <f>LEFT(A2688,2)</f>
        <v>10</v>
      </c>
      <c r="Y2688" s="9" t="str">
        <f>RIGHT(A2688,3)</f>
        <v>375</v>
      </c>
      <c r="Z2688" s="9" t="str">
        <f t="shared" si="376"/>
        <v>s</v>
      </c>
      <c r="AA2688" s="9" t="str">
        <f t="shared" si="377"/>
        <v>ppe</v>
      </c>
    </row>
    <row r="2689" spans="1:27" x14ac:dyDescent="0.25">
      <c r="A2689">
        <v>10386</v>
      </c>
      <c r="B2689">
        <v>32</v>
      </c>
      <c r="C2689">
        <v>94.34</v>
      </c>
      <c r="D2689">
        <v>17</v>
      </c>
      <c r="E2689" s="1">
        <v>41166.697222222225</v>
      </c>
      <c r="F2689" s="1">
        <v>41168.979502314818</v>
      </c>
      <c r="G2689" t="s">
        <v>225</v>
      </c>
      <c r="H2689" t="s">
        <v>296</v>
      </c>
      <c r="I2689" t="s">
        <v>103</v>
      </c>
      <c r="K2689">
        <v>28034</v>
      </c>
      <c r="L2689" t="s">
        <v>104</v>
      </c>
      <c r="M2689" t="s">
        <v>27</v>
      </c>
      <c r="N2689" t="s">
        <v>105</v>
      </c>
      <c r="O2689" t="s">
        <v>106</v>
      </c>
      <c r="P2689" s="14" t="str">
        <f t="shared" si="369"/>
        <v>Diego Freyre</v>
      </c>
      <c r="Q2689" s="14" t="str">
        <f t="shared" si="370"/>
        <v>Diego Freyre</v>
      </c>
      <c r="R2689" t="s">
        <v>33</v>
      </c>
      <c r="S2689" s="7">
        <f t="shared" si="371"/>
        <v>6</v>
      </c>
      <c r="T2689" s="7" t="str">
        <f t="shared" si="372"/>
        <v>Medium</v>
      </c>
      <c r="U2689" s="7" t="str">
        <f t="shared" si="373"/>
        <v>MEDIUM</v>
      </c>
      <c r="V2689" s="7" t="str">
        <f t="shared" si="374"/>
        <v>medium</v>
      </c>
      <c r="W2689" s="7" t="str">
        <f t="shared" si="375"/>
        <v>Medium</v>
      </c>
      <c r="X2689" s="9" t="str">
        <f>LEFT(A2689,2)</f>
        <v>10</v>
      </c>
      <c r="Y2689" s="9" t="str">
        <f>RIGHT(A2689,3)</f>
        <v>386</v>
      </c>
      <c r="Z2689" s="9" t="str">
        <f t="shared" si="376"/>
        <v>s</v>
      </c>
      <c r="AA2689" s="9" t="str">
        <f t="shared" si="377"/>
        <v>olv</v>
      </c>
    </row>
    <row r="2690" spans="1:27" x14ac:dyDescent="0.25">
      <c r="A2690">
        <v>10398</v>
      </c>
      <c r="B2690">
        <v>29</v>
      </c>
      <c r="C2690">
        <v>65.599999999999994</v>
      </c>
      <c r="D2690">
        <v>10</v>
      </c>
      <c r="E2690" s="1">
        <v>41414.046527777777</v>
      </c>
      <c r="F2690" s="1">
        <v>41414.339282407411</v>
      </c>
      <c r="G2690" t="s">
        <v>16</v>
      </c>
      <c r="H2690" t="s">
        <v>296</v>
      </c>
      <c r="I2690" t="s">
        <v>25</v>
      </c>
      <c r="K2690">
        <v>51100</v>
      </c>
      <c r="L2690" t="s">
        <v>26</v>
      </c>
      <c r="M2690" t="s">
        <v>27</v>
      </c>
      <c r="N2690" t="s">
        <v>28</v>
      </c>
      <c r="O2690" t="s">
        <v>29</v>
      </c>
      <c r="P2690" s="14" t="str">
        <f t="shared" si="369"/>
        <v>Paul Henriot</v>
      </c>
      <c r="Q2690" s="14" t="str">
        <f t="shared" si="370"/>
        <v>Paul Henriot</v>
      </c>
      <c r="R2690" t="s">
        <v>24</v>
      </c>
      <c r="S2690" s="7">
        <f t="shared" si="371"/>
        <v>5</v>
      </c>
      <c r="T2690" s="7" t="str">
        <f t="shared" si="372"/>
        <v>Small</v>
      </c>
      <c r="U2690" s="7" t="str">
        <f t="shared" si="373"/>
        <v>SMALL</v>
      </c>
      <c r="V2690" s="7" t="str">
        <f t="shared" si="374"/>
        <v>small</v>
      </c>
      <c r="W2690" s="7" t="str">
        <f t="shared" si="375"/>
        <v>Small</v>
      </c>
      <c r="X2690" s="9" t="str">
        <f>LEFT(A2690,2)</f>
        <v>10</v>
      </c>
      <c r="Y2690" s="9" t="str">
        <f>RIGHT(A2690,3)</f>
        <v>398</v>
      </c>
      <c r="Z2690" s="9" t="str">
        <f t="shared" si="376"/>
        <v>s</v>
      </c>
      <c r="AA2690" s="9" t="str">
        <f t="shared" si="377"/>
        <v>ppe</v>
      </c>
    </row>
    <row r="2691" spans="1:27" x14ac:dyDescent="0.25">
      <c r="A2691">
        <v>10401</v>
      </c>
      <c r="B2691">
        <v>77</v>
      </c>
      <c r="C2691">
        <v>92</v>
      </c>
      <c r="D2691">
        <v>9</v>
      </c>
      <c r="E2691" s="1">
        <v>41789.01666666667</v>
      </c>
      <c r="F2691" s="1">
        <v>41790.852349537039</v>
      </c>
      <c r="G2691" t="s">
        <v>222</v>
      </c>
      <c r="H2691" t="s">
        <v>296</v>
      </c>
      <c r="I2691" t="s">
        <v>62</v>
      </c>
      <c r="J2691" t="s">
        <v>63</v>
      </c>
      <c r="K2691">
        <v>94019</v>
      </c>
      <c r="L2691" t="s">
        <v>20</v>
      </c>
      <c r="M2691" t="s">
        <v>21</v>
      </c>
      <c r="N2691" t="s">
        <v>39</v>
      </c>
      <c r="O2691" t="s">
        <v>64</v>
      </c>
      <c r="P2691" s="14" t="str">
        <f t="shared" ref="P2691:P2754" si="378">CONCATENATE(O2691," ",N2691)</f>
        <v>William Brown</v>
      </c>
      <c r="Q2691" s="14" t="str">
        <f t="shared" ref="Q2691:Q2754" si="379">O2691&amp;" "&amp;N2691</f>
        <v>William Brown</v>
      </c>
      <c r="R2691" t="s">
        <v>89</v>
      </c>
      <c r="S2691" s="7">
        <f t="shared" ref="S2691:S2754" si="380">LEN(R2691)</f>
        <v>5</v>
      </c>
      <c r="T2691" s="7" t="str">
        <f t="shared" ref="T2691:T2754" si="381">TRIM(R2691)</f>
        <v>Large</v>
      </c>
      <c r="U2691" s="7" t="str">
        <f t="shared" ref="U2691:U2754" si="382">UPPER(T2691)</f>
        <v>LARGE</v>
      </c>
      <c r="V2691" s="7" t="str">
        <f t="shared" ref="V2691:V2754" si="383">LOWER(U2691)</f>
        <v>large</v>
      </c>
      <c r="W2691" s="7" t="str">
        <f t="shared" ref="W2691:W2754" si="384">PROPER(V2691)</f>
        <v>Large</v>
      </c>
      <c r="X2691" s="9" t="str">
        <f>LEFT(A2691,2)</f>
        <v>10</v>
      </c>
      <c r="Y2691" s="9" t="str">
        <f>RIGHT(A2691,3)</f>
        <v>401</v>
      </c>
      <c r="Z2691" s="9" t="str">
        <f t="shared" ref="Z2691:Z2754" si="385">MID(H2691,6,6)</f>
        <v>s</v>
      </c>
      <c r="AA2691" s="9" t="str">
        <f t="shared" ref="AA2691:AA2754" si="386">MID(G2691,4,3)</f>
        <v>Hol</v>
      </c>
    </row>
    <row r="2692" spans="1:27" x14ac:dyDescent="0.25">
      <c r="A2692">
        <v>10416</v>
      </c>
      <c r="B2692">
        <v>39</v>
      </c>
      <c r="C2692">
        <v>67.2</v>
      </c>
      <c r="D2692">
        <v>10</v>
      </c>
      <c r="E2692" s="1">
        <v>41841.996527777781</v>
      </c>
      <c r="F2692" s="1">
        <v>41842.169224537036</v>
      </c>
      <c r="G2692" t="s">
        <v>16</v>
      </c>
      <c r="H2692" t="s">
        <v>296</v>
      </c>
      <c r="I2692" t="s">
        <v>247</v>
      </c>
      <c r="K2692">
        <v>42100</v>
      </c>
      <c r="L2692" t="s">
        <v>148</v>
      </c>
      <c r="M2692" t="s">
        <v>27</v>
      </c>
      <c r="N2692" t="s">
        <v>248</v>
      </c>
      <c r="O2692" t="s">
        <v>249</v>
      </c>
      <c r="P2692" s="14" t="str">
        <f t="shared" si="378"/>
        <v>Maurizio Moroni</v>
      </c>
      <c r="Q2692" s="14" t="str">
        <f t="shared" si="379"/>
        <v>Maurizio Moroni</v>
      </c>
      <c r="R2692" t="s">
        <v>24</v>
      </c>
      <c r="S2692" s="7">
        <f t="shared" si="380"/>
        <v>5</v>
      </c>
      <c r="T2692" s="7" t="str">
        <f t="shared" si="381"/>
        <v>Small</v>
      </c>
      <c r="U2692" s="7" t="str">
        <f t="shared" si="382"/>
        <v>SMALL</v>
      </c>
      <c r="V2692" s="7" t="str">
        <f t="shared" si="383"/>
        <v>small</v>
      </c>
      <c r="W2692" s="7" t="str">
        <f t="shared" si="384"/>
        <v>Small</v>
      </c>
      <c r="X2692" s="9" t="str">
        <f>LEFT(A2692,2)</f>
        <v>10</v>
      </c>
      <c r="Y2692" s="9" t="str">
        <f>RIGHT(A2692,3)</f>
        <v>416</v>
      </c>
      <c r="Z2692" s="9" t="str">
        <f t="shared" si="385"/>
        <v>s</v>
      </c>
      <c r="AA2692" s="9" t="str">
        <f t="shared" si="386"/>
        <v>ppe</v>
      </c>
    </row>
    <row r="2693" spans="1:27" x14ac:dyDescent="0.25">
      <c r="A2693">
        <v>10105</v>
      </c>
      <c r="B2693">
        <v>39</v>
      </c>
      <c r="C2693">
        <v>81.14</v>
      </c>
      <c r="D2693">
        <v>6</v>
      </c>
      <c r="E2693" s="1">
        <v>41160.005555555559</v>
      </c>
      <c r="F2693" s="1">
        <v>41161.881550925929</v>
      </c>
      <c r="G2693" t="s">
        <v>16</v>
      </c>
      <c r="H2693" t="s">
        <v>305</v>
      </c>
      <c r="I2693" t="s">
        <v>180</v>
      </c>
      <c r="K2693">
        <v>1734</v>
      </c>
      <c r="L2693" t="s">
        <v>181</v>
      </c>
      <c r="M2693" t="s">
        <v>27</v>
      </c>
      <c r="N2693" t="s">
        <v>182</v>
      </c>
      <c r="O2693" t="s">
        <v>183</v>
      </c>
      <c r="P2693" s="14" t="str">
        <f t="shared" si="378"/>
        <v>Jytte Petersen</v>
      </c>
      <c r="Q2693" s="14" t="str">
        <f t="shared" si="379"/>
        <v>Jytte Petersen</v>
      </c>
      <c r="R2693" t="s">
        <v>33</v>
      </c>
      <c r="S2693" s="7">
        <f t="shared" si="380"/>
        <v>6</v>
      </c>
      <c r="T2693" s="7" t="str">
        <f t="shared" si="381"/>
        <v>Medium</v>
      </c>
      <c r="U2693" s="7" t="str">
        <f t="shared" si="382"/>
        <v>MEDIUM</v>
      </c>
      <c r="V2693" s="7" t="str">
        <f t="shared" si="383"/>
        <v>medium</v>
      </c>
      <c r="W2693" s="7" t="str">
        <f t="shared" si="384"/>
        <v>Medium</v>
      </c>
      <c r="X2693" s="9" t="str">
        <f>LEFT(A2693,2)</f>
        <v>10</v>
      </c>
      <c r="Y2693" s="9" t="str">
        <f>RIGHT(A2693,3)</f>
        <v>105</v>
      </c>
      <c r="Z2693" s="9" t="str">
        <f t="shared" si="385"/>
        <v/>
      </c>
      <c r="AA2693" s="9" t="str">
        <f t="shared" si="386"/>
        <v>ppe</v>
      </c>
    </row>
    <row r="2694" spans="1:27" x14ac:dyDescent="0.25">
      <c r="A2694">
        <v>10118</v>
      </c>
      <c r="B2694">
        <v>36</v>
      </c>
      <c r="C2694">
        <v>100</v>
      </c>
      <c r="D2694">
        <v>1</v>
      </c>
      <c r="E2694" s="1">
        <v>41415.064583333333</v>
      </c>
      <c r="F2694" s="1">
        <v>41417.921724537038</v>
      </c>
      <c r="G2694" t="s">
        <v>16</v>
      </c>
      <c r="H2694" t="s">
        <v>305</v>
      </c>
      <c r="I2694" t="s">
        <v>196</v>
      </c>
      <c r="K2694">
        <v>8022</v>
      </c>
      <c r="L2694" t="s">
        <v>104</v>
      </c>
      <c r="M2694" t="s">
        <v>27</v>
      </c>
      <c r="N2694" t="s">
        <v>197</v>
      </c>
      <c r="O2694" t="s">
        <v>198</v>
      </c>
      <c r="P2694" s="14" t="str">
        <f t="shared" si="378"/>
        <v>Eduardo Saavedra</v>
      </c>
      <c r="Q2694" s="14" t="str">
        <f t="shared" si="379"/>
        <v>Eduardo Saavedra</v>
      </c>
      <c r="R2694" t="s">
        <v>33</v>
      </c>
      <c r="S2694" s="7">
        <f t="shared" si="380"/>
        <v>6</v>
      </c>
      <c r="T2694" s="7" t="str">
        <f t="shared" si="381"/>
        <v>Medium</v>
      </c>
      <c r="U2694" s="7" t="str">
        <f t="shared" si="382"/>
        <v>MEDIUM</v>
      </c>
      <c r="V2694" s="7" t="str">
        <f t="shared" si="383"/>
        <v>medium</v>
      </c>
      <c r="W2694" s="7" t="str">
        <f t="shared" si="384"/>
        <v>Medium</v>
      </c>
      <c r="X2694" s="9" t="str">
        <f>LEFT(A2694,2)</f>
        <v>10</v>
      </c>
      <c r="Y2694" s="9" t="str">
        <f>RIGHT(A2694,3)</f>
        <v>118</v>
      </c>
      <c r="Z2694" s="9" t="str">
        <f t="shared" si="385"/>
        <v/>
      </c>
      <c r="AA2694" s="9" t="str">
        <f t="shared" si="386"/>
        <v>ppe</v>
      </c>
    </row>
    <row r="2695" spans="1:27" x14ac:dyDescent="0.25">
      <c r="A2695">
        <v>10129</v>
      </c>
      <c r="B2695">
        <v>42</v>
      </c>
      <c r="C2695">
        <v>91.15</v>
      </c>
      <c r="D2695">
        <v>6</v>
      </c>
      <c r="E2695" s="1">
        <v>42250.00277777778</v>
      </c>
      <c r="F2695" s="1">
        <v>42252.747523148151</v>
      </c>
      <c r="G2695" t="s">
        <v>16</v>
      </c>
      <c r="H2695" t="s">
        <v>305</v>
      </c>
      <c r="I2695" t="s">
        <v>184</v>
      </c>
      <c r="K2695" t="s">
        <v>185</v>
      </c>
      <c r="L2695" t="s">
        <v>99</v>
      </c>
      <c r="M2695" t="s">
        <v>27</v>
      </c>
      <c r="N2695" t="s">
        <v>39</v>
      </c>
      <c r="O2695" t="s">
        <v>186</v>
      </c>
      <c r="P2695" s="14" t="str">
        <f t="shared" si="378"/>
        <v>Ann Brown</v>
      </c>
      <c r="Q2695" s="14" t="str">
        <f t="shared" si="379"/>
        <v>Ann Brown</v>
      </c>
      <c r="R2695" t="s">
        <v>33</v>
      </c>
      <c r="S2695" s="7">
        <f t="shared" si="380"/>
        <v>6</v>
      </c>
      <c r="T2695" s="7" t="str">
        <f t="shared" si="381"/>
        <v>Medium</v>
      </c>
      <c r="U2695" s="7" t="str">
        <f t="shared" si="382"/>
        <v>MEDIUM</v>
      </c>
      <c r="V2695" s="7" t="str">
        <f t="shared" si="383"/>
        <v>medium</v>
      </c>
      <c r="W2695" s="7" t="str">
        <f t="shared" si="384"/>
        <v>Medium</v>
      </c>
      <c r="X2695" s="9" t="str">
        <f>LEFT(A2695,2)</f>
        <v>10</v>
      </c>
      <c r="Y2695" s="9" t="str">
        <f>RIGHT(A2695,3)</f>
        <v>129</v>
      </c>
      <c r="Z2695" s="9" t="str">
        <f t="shared" si="385"/>
        <v/>
      </c>
      <c r="AA2695" s="9" t="str">
        <f t="shared" si="386"/>
        <v>ppe</v>
      </c>
    </row>
    <row r="2696" spans="1:27" x14ac:dyDescent="0.25">
      <c r="A2696">
        <v>10142</v>
      </c>
      <c r="B2696">
        <v>21</v>
      </c>
      <c r="C2696">
        <v>100</v>
      </c>
      <c r="D2696">
        <v>3</v>
      </c>
      <c r="E2696" s="1">
        <v>41725.040277777778</v>
      </c>
      <c r="F2696" s="1">
        <v>41726.255682870367</v>
      </c>
      <c r="G2696" t="s">
        <v>16</v>
      </c>
      <c r="H2696" t="s">
        <v>305</v>
      </c>
      <c r="I2696" t="s">
        <v>156</v>
      </c>
      <c r="J2696" t="s">
        <v>35</v>
      </c>
      <c r="K2696">
        <v>97562</v>
      </c>
      <c r="L2696" t="s">
        <v>20</v>
      </c>
      <c r="M2696" t="s">
        <v>21</v>
      </c>
      <c r="N2696" t="s">
        <v>157</v>
      </c>
      <c r="O2696" t="s">
        <v>158</v>
      </c>
      <c r="P2696" s="14" t="str">
        <f t="shared" si="378"/>
        <v>Valarie Nelson</v>
      </c>
      <c r="Q2696" s="14" t="str">
        <f t="shared" si="379"/>
        <v>Valarie Nelson</v>
      </c>
      <c r="R2696" t="s">
        <v>24</v>
      </c>
      <c r="S2696" s="7">
        <f t="shared" si="380"/>
        <v>5</v>
      </c>
      <c r="T2696" s="7" t="str">
        <f t="shared" si="381"/>
        <v>Small</v>
      </c>
      <c r="U2696" s="7" t="str">
        <f t="shared" si="382"/>
        <v>SMALL</v>
      </c>
      <c r="V2696" s="7" t="str">
        <f t="shared" si="383"/>
        <v>small</v>
      </c>
      <c r="W2696" s="7" t="str">
        <f t="shared" si="384"/>
        <v>Small</v>
      </c>
      <c r="X2696" s="9" t="str">
        <f>LEFT(A2696,2)</f>
        <v>10</v>
      </c>
      <c r="Y2696" s="9" t="str">
        <f>RIGHT(A2696,3)</f>
        <v>142</v>
      </c>
      <c r="Z2696" s="9" t="str">
        <f t="shared" si="385"/>
        <v/>
      </c>
      <c r="AA2696" s="9" t="str">
        <f t="shared" si="386"/>
        <v>ppe</v>
      </c>
    </row>
    <row r="2697" spans="1:27" x14ac:dyDescent="0.25">
      <c r="A2697">
        <v>10153</v>
      </c>
      <c r="B2697">
        <v>50</v>
      </c>
      <c r="C2697">
        <v>88.15</v>
      </c>
      <c r="D2697">
        <v>2</v>
      </c>
      <c r="E2697" s="1">
        <v>41545.052083333336</v>
      </c>
      <c r="F2697" s="1">
        <v>41548.006550925929</v>
      </c>
      <c r="G2697" t="s">
        <v>16</v>
      </c>
      <c r="H2697" t="s">
        <v>305</v>
      </c>
      <c r="I2697" t="s">
        <v>103</v>
      </c>
      <c r="K2697">
        <v>28034</v>
      </c>
      <c r="L2697" t="s">
        <v>104</v>
      </c>
      <c r="M2697" t="s">
        <v>27</v>
      </c>
      <c r="N2697" t="s">
        <v>105</v>
      </c>
      <c r="O2697" t="s">
        <v>106</v>
      </c>
      <c r="P2697" s="14" t="str">
        <f t="shared" si="378"/>
        <v>Diego Freyre</v>
      </c>
      <c r="Q2697" s="14" t="str">
        <f t="shared" si="379"/>
        <v>Diego Freyre</v>
      </c>
      <c r="R2697" t="s">
        <v>33</v>
      </c>
      <c r="S2697" s="7">
        <f t="shared" si="380"/>
        <v>6</v>
      </c>
      <c r="T2697" s="7" t="str">
        <f t="shared" si="381"/>
        <v>Medium</v>
      </c>
      <c r="U2697" s="7" t="str">
        <f t="shared" si="382"/>
        <v>MEDIUM</v>
      </c>
      <c r="V2697" s="7" t="str">
        <f t="shared" si="383"/>
        <v>medium</v>
      </c>
      <c r="W2697" s="7" t="str">
        <f t="shared" si="384"/>
        <v>Medium</v>
      </c>
      <c r="X2697" s="9" t="str">
        <f>LEFT(A2697,2)</f>
        <v>10</v>
      </c>
      <c r="Y2697" s="9" t="str">
        <f>RIGHT(A2697,3)</f>
        <v>153</v>
      </c>
      <c r="Z2697" s="9" t="str">
        <f t="shared" si="385"/>
        <v/>
      </c>
      <c r="AA2697" s="9" t="str">
        <f t="shared" si="386"/>
        <v>ppe</v>
      </c>
    </row>
    <row r="2698" spans="1:27" x14ac:dyDescent="0.25">
      <c r="A2698">
        <v>10167</v>
      </c>
      <c r="B2698">
        <v>24</v>
      </c>
      <c r="C2698">
        <v>100</v>
      </c>
      <c r="D2698">
        <v>13</v>
      </c>
      <c r="E2698" s="1">
        <v>42690.015972222223</v>
      </c>
      <c r="F2698" s="1">
        <v>42691.757256944446</v>
      </c>
      <c r="G2698" t="s">
        <v>189</v>
      </c>
      <c r="H2698" t="s">
        <v>305</v>
      </c>
      <c r="I2698" t="s">
        <v>151</v>
      </c>
      <c r="K2698" t="s">
        <v>152</v>
      </c>
      <c r="L2698" t="s">
        <v>110</v>
      </c>
      <c r="M2698" t="s">
        <v>27</v>
      </c>
      <c r="N2698" t="s">
        <v>153</v>
      </c>
      <c r="O2698" t="s">
        <v>119</v>
      </c>
      <c r="P2698" s="14" t="str">
        <f t="shared" si="378"/>
        <v>Maria Larsson</v>
      </c>
      <c r="Q2698" s="14" t="str">
        <f t="shared" si="379"/>
        <v>Maria Larsson</v>
      </c>
      <c r="R2698" t="s">
        <v>24</v>
      </c>
      <c r="S2698" s="7">
        <f t="shared" si="380"/>
        <v>5</v>
      </c>
      <c r="T2698" s="7" t="str">
        <f t="shared" si="381"/>
        <v>Small</v>
      </c>
      <c r="U2698" s="7" t="str">
        <f t="shared" si="382"/>
        <v>SMALL</v>
      </c>
      <c r="V2698" s="7" t="str">
        <f t="shared" si="383"/>
        <v>small</v>
      </c>
      <c r="W2698" s="7" t="str">
        <f t="shared" si="384"/>
        <v>Small</v>
      </c>
      <c r="X2698" s="9" t="str">
        <f>LEFT(A2698,2)</f>
        <v>10</v>
      </c>
      <c r="Y2698" s="9" t="str">
        <f>RIGHT(A2698,3)</f>
        <v>167</v>
      </c>
      <c r="Z2698" s="9" t="str">
        <f t="shared" si="385"/>
        <v/>
      </c>
      <c r="AA2698" s="9" t="str">
        <f t="shared" si="386"/>
        <v>cel</v>
      </c>
    </row>
    <row r="2699" spans="1:27" x14ac:dyDescent="0.25">
      <c r="A2699">
        <v>10177</v>
      </c>
      <c r="B2699">
        <v>44</v>
      </c>
      <c r="C2699">
        <v>92.16</v>
      </c>
      <c r="D2699">
        <v>4</v>
      </c>
      <c r="E2699" s="1">
        <v>41245.05972222222</v>
      </c>
      <c r="F2699" s="1">
        <v>41246.929282407407</v>
      </c>
      <c r="G2699" t="s">
        <v>16</v>
      </c>
      <c r="H2699" t="s">
        <v>305</v>
      </c>
      <c r="I2699" t="s">
        <v>103</v>
      </c>
      <c r="K2699">
        <v>28023</v>
      </c>
      <c r="L2699" t="s">
        <v>104</v>
      </c>
      <c r="M2699" t="s">
        <v>27</v>
      </c>
      <c r="N2699" t="s">
        <v>263</v>
      </c>
      <c r="O2699" t="s">
        <v>264</v>
      </c>
      <c r="P2699" s="14" t="str">
        <f t="shared" si="378"/>
        <v>Jesus Fernandez</v>
      </c>
      <c r="Q2699" s="14" t="str">
        <f t="shared" si="379"/>
        <v>Jesus Fernandez</v>
      </c>
      <c r="R2699" t="s">
        <v>33</v>
      </c>
      <c r="S2699" s="7">
        <f t="shared" si="380"/>
        <v>6</v>
      </c>
      <c r="T2699" s="7" t="str">
        <f t="shared" si="381"/>
        <v>Medium</v>
      </c>
      <c r="U2699" s="7" t="str">
        <f t="shared" si="382"/>
        <v>MEDIUM</v>
      </c>
      <c r="V2699" s="7" t="str">
        <f t="shared" si="383"/>
        <v>medium</v>
      </c>
      <c r="W2699" s="7" t="str">
        <f t="shared" si="384"/>
        <v>Medium</v>
      </c>
      <c r="X2699" s="9" t="str">
        <f>LEFT(A2699,2)</f>
        <v>10</v>
      </c>
      <c r="Y2699" s="9" t="str">
        <f>RIGHT(A2699,3)</f>
        <v>177</v>
      </c>
      <c r="Z2699" s="9" t="str">
        <f t="shared" si="385"/>
        <v/>
      </c>
      <c r="AA2699" s="9" t="str">
        <f t="shared" si="386"/>
        <v>ppe</v>
      </c>
    </row>
    <row r="2700" spans="1:27" x14ac:dyDescent="0.25">
      <c r="A2700">
        <v>10185</v>
      </c>
      <c r="B2700">
        <v>37</v>
      </c>
      <c r="C2700">
        <v>100</v>
      </c>
      <c r="D2700">
        <v>4</v>
      </c>
      <c r="E2700" s="1">
        <v>41437.052777777775</v>
      </c>
      <c r="F2700" s="1">
        <v>41439.871770833335</v>
      </c>
      <c r="G2700" t="s">
        <v>16</v>
      </c>
      <c r="H2700" t="s">
        <v>305</v>
      </c>
      <c r="I2700" t="s">
        <v>94</v>
      </c>
      <c r="J2700" t="s">
        <v>72</v>
      </c>
      <c r="K2700">
        <v>50553</v>
      </c>
      <c r="L2700" t="s">
        <v>20</v>
      </c>
      <c r="M2700" t="s">
        <v>21</v>
      </c>
      <c r="N2700" t="s">
        <v>187</v>
      </c>
      <c r="O2700" t="s">
        <v>188</v>
      </c>
      <c r="P2700" s="14" t="str">
        <f t="shared" si="378"/>
        <v>Wing C Tam</v>
      </c>
      <c r="Q2700" s="14" t="str">
        <f t="shared" si="379"/>
        <v>Wing C Tam</v>
      </c>
      <c r="R2700" t="s">
        <v>33</v>
      </c>
      <c r="S2700" s="7">
        <f t="shared" si="380"/>
        <v>6</v>
      </c>
      <c r="T2700" s="7" t="str">
        <f t="shared" si="381"/>
        <v>Medium</v>
      </c>
      <c r="U2700" s="7" t="str">
        <f t="shared" si="382"/>
        <v>MEDIUM</v>
      </c>
      <c r="V2700" s="7" t="str">
        <f t="shared" si="383"/>
        <v>medium</v>
      </c>
      <c r="W2700" s="7" t="str">
        <f t="shared" si="384"/>
        <v>Medium</v>
      </c>
      <c r="X2700" s="9" t="str">
        <f>LEFT(A2700,2)</f>
        <v>10</v>
      </c>
      <c r="Y2700" s="9" t="str">
        <f>RIGHT(A2700,3)</f>
        <v>185</v>
      </c>
      <c r="Z2700" s="9" t="str">
        <f t="shared" si="385"/>
        <v/>
      </c>
      <c r="AA2700" s="9" t="str">
        <f t="shared" si="386"/>
        <v>ppe</v>
      </c>
    </row>
    <row r="2701" spans="1:27" x14ac:dyDescent="0.25">
      <c r="A2701">
        <v>10197</v>
      </c>
      <c r="B2701">
        <v>27</v>
      </c>
      <c r="C2701">
        <v>92.16</v>
      </c>
      <c r="D2701">
        <v>10</v>
      </c>
      <c r="E2701" s="1">
        <v>41258.005555555559</v>
      </c>
      <c r="F2701" s="1">
        <v>41258.8825462963</v>
      </c>
      <c r="G2701" t="s">
        <v>16</v>
      </c>
      <c r="H2701" t="s">
        <v>305</v>
      </c>
      <c r="I2701" t="s">
        <v>196</v>
      </c>
      <c r="K2701">
        <v>8022</v>
      </c>
      <c r="L2701" t="s">
        <v>104</v>
      </c>
      <c r="M2701" t="s">
        <v>27</v>
      </c>
      <c r="N2701" t="s">
        <v>197</v>
      </c>
      <c r="O2701" t="s">
        <v>198</v>
      </c>
      <c r="P2701" s="14" t="str">
        <f t="shared" si="378"/>
        <v>Eduardo Saavedra</v>
      </c>
      <c r="Q2701" s="14" t="str">
        <f t="shared" si="379"/>
        <v>Eduardo Saavedra</v>
      </c>
      <c r="R2701" t="s">
        <v>24</v>
      </c>
      <c r="S2701" s="7">
        <f t="shared" si="380"/>
        <v>5</v>
      </c>
      <c r="T2701" s="7" t="str">
        <f t="shared" si="381"/>
        <v>Small</v>
      </c>
      <c r="U2701" s="7" t="str">
        <f t="shared" si="382"/>
        <v>SMALL</v>
      </c>
      <c r="V2701" s="7" t="str">
        <f t="shared" si="383"/>
        <v>small</v>
      </c>
      <c r="W2701" s="7" t="str">
        <f t="shared" si="384"/>
        <v>Small</v>
      </c>
      <c r="X2701" s="9" t="str">
        <f>LEFT(A2701,2)</f>
        <v>10</v>
      </c>
      <c r="Y2701" s="9" t="str">
        <f>RIGHT(A2701,3)</f>
        <v>197</v>
      </c>
      <c r="Z2701" s="9" t="str">
        <f t="shared" si="385"/>
        <v/>
      </c>
      <c r="AA2701" s="9" t="str">
        <f t="shared" si="386"/>
        <v>ppe</v>
      </c>
    </row>
    <row r="2702" spans="1:27" x14ac:dyDescent="0.25">
      <c r="A2702">
        <v>10208</v>
      </c>
      <c r="B2702">
        <v>37</v>
      </c>
      <c r="C2702">
        <v>100</v>
      </c>
      <c r="D2702">
        <v>4</v>
      </c>
      <c r="E2702" s="1">
        <v>42607.959722222222</v>
      </c>
      <c r="F2702" s="1">
        <v>42610.056747685187</v>
      </c>
      <c r="G2702" t="s">
        <v>16</v>
      </c>
      <c r="H2702" t="s">
        <v>305</v>
      </c>
      <c r="I2702" t="s">
        <v>127</v>
      </c>
      <c r="K2702">
        <v>69004</v>
      </c>
      <c r="L2702" t="s">
        <v>26</v>
      </c>
      <c r="M2702" t="s">
        <v>27</v>
      </c>
      <c r="N2702" t="s">
        <v>128</v>
      </c>
      <c r="O2702" t="s">
        <v>129</v>
      </c>
      <c r="P2702" s="14" t="str">
        <f t="shared" si="378"/>
        <v>Mary Saveley</v>
      </c>
      <c r="Q2702" s="14" t="str">
        <f t="shared" si="379"/>
        <v>Mary Saveley</v>
      </c>
      <c r="R2702" t="s">
        <v>33</v>
      </c>
      <c r="S2702" s="7">
        <f t="shared" si="380"/>
        <v>6</v>
      </c>
      <c r="T2702" s="7" t="str">
        <f t="shared" si="381"/>
        <v>Medium</v>
      </c>
      <c r="U2702" s="7" t="str">
        <f t="shared" si="382"/>
        <v>MEDIUM</v>
      </c>
      <c r="V2702" s="7" t="str">
        <f t="shared" si="383"/>
        <v>medium</v>
      </c>
      <c r="W2702" s="7" t="str">
        <f t="shared" si="384"/>
        <v>Medium</v>
      </c>
      <c r="X2702" s="9" t="str">
        <f>LEFT(A2702,2)</f>
        <v>10</v>
      </c>
      <c r="Y2702" s="9" t="str">
        <f>RIGHT(A2702,3)</f>
        <v>208</v>
      </c>
      <c r="Z2702" s="9" t="str">
        <f t="shared" si="385"/>
        <v/>
      </c>
      <c r="AA2702" s="9" t="str">
        <f t="shared" si="386"/>
        <v>ppe</v>
      </c>
    </row>
    <row r="2703" spans="1:27" x14ac:dyDescent="0.25">
      <c r="A2703">
        <v>10222</v>
      </c>
      <c r="B2703">
        <v>38</v>
      </c>
      <c r="C2703">
        <v>100</v>
      </c>
      <c r="D2703">
        <v>16</v>
      </c>
      <c r="E2703" s="1">
        <v>41906.036805555559</v>
      </c>
      <c r="F2703" s="1">
        <v>41906.696851851855</v>
      </c>
      <c r="G2703" t="s">
        <v>16</v>
      </c>
      <c r="H2703" t="s">
        <v>305</v>
      </c>
      <c r="I2703" t="s">
        <v>201</v>
      </c>
      <c r="J2703" t="s">
        <v>35</v>
      </c>
      <c r="K2703">
        <v>91217</v>
      </c>
      <c r="L2703" t="s">
        <v>20</v>
      </c>
      <c r="M2703" t="s">
        <v>21</v>
      </c>
      <c r="N2703" t="s">
        <v>137</v>
      </c>
      <c r="O2703" t="s">
        <v>158</v>
      </c>
      <c r="P2703" s="14" t="str">
        <f t="shared" si="378"/>
        <v>Valarie Thompson</v>
      </c>
      <c r="Q2703" s="14" t="str">
        <f t="shared" si="379"/>
        <v>Valarie Thompson</v>
      </c>
      <c r="R2703" t="s">
        <v>33</v>
      </c>
      <c r="S2703" s="7">
        <f t="shared" si="380"/>
        <v>6</v>
      </c>
      <c r="T2703" s="7" t="str">
        <f t="shared" si="381"/>
        <v>Medium</v>
      </c>
      <c r="U2703" s="7" t="str">
        <f t="shared" si="382"/>
        <v>MEDIUM</v>
      </c>
      <c r="V2703" s="7" t="str">
        <f t="shared" si="383"/>
        <v>medium</v>
      </c>
      <c r="W2703" s="7" t="str">
        <f t="shared" si="384"/>
        <v>Medium</v>
      </c>
      <c r="X2703" s="9" t="str">
        <f>LEFT(A2703,2)</f>
        <v>10</v>
      </c>
      <c r="Y2703" s="9" t="str">
        <f>RIGHT(A2703,3)</f>
        <v>222</v>
      </c>
      <c r="Z2703" s="9" t="str">
        <f t="shared" si="385"/>
        <v/>
      </c>
      <c r="AA2703" s="9" t="str">
        <f t="shared" si="386"/>
        <v>ppe</v>
      </c>
    </row>
    <row r="2704" spans="1:27" x14ac:dyDescent="0.25">
      <c r="A2704">
        <v>10232</v>
      </c>
      <c r="B2704">
        <v>48</v>
      </c>
      <c r="C2704">
        <v>96.16</v>
      </c>
      <c r="D2704">
        <v>1</v>
      </c>
      <c r="E2704" s="1">
        <v>42704.954861111109</v>
      </c>
      <c r="F2704" s="1">
        <v>42707.69159722222</v>
      </c>
      <c r="G2704" t="s">
        <v>16</v>
      </c>
      <c r="H2704" t="s">
        <v>305</v>
      </c>
      <c r="I2704" t="s">
        <v>212</v>
      </c>
      <c r="J2704" t="s">
        <v>213</v>
      </c>
      <c r="K2704" t="s">
        <v>214</v>
      </c>
      <c r="L2704" t="s">
        <v>99</v>
      </c>
      <c r="M2704" t="s">
        <v>27</v>
      </c>
      <c r="N2704" t="s">
        <v>215</v>
      </c>
      <c r="O2704" t="s">
        <v>216</v>
      </c>
      <c r="P2704" s="14" t="str">
        <f t="shared" si="378"/>
        <v>Helen Bennett</v>
      </c>
      <c r="Q2704" s="14" t="str">
        <f t="shared" si="379"/>
        <v>Helen Bennett</v>
      </c>
      <c r="R2704" t="s">
        <v>33</v>
      </c>
      <c r="S2704" s="7">
        <f t="shared" si="380"/>
        <v>6</v>
      </c>
      <c r="T2704" s="7" t="str">
        <f t="shared" si="381"/>
        <v>Medium</v>
      </c>
      <c r="U2704" s="7" t="str">
        <f t="shared" si="382"/>
        <v>MEDIUM</v>
      </c>
      <c r="V2704" s="7" t="str">
        <f t="shared" si="383"/>
        <v>medium</v>
      </c>
      <c r="W2704" s="7" t="str">
        <f t="shared" si="384"/>
        <v>Medium</v>
      </c>
      <c r="X2704" s="9" t="str">
        <f>LEFT(A2704,2)</f>
        <v>10</v>
      </c>
      <c r="Y2704" s="9" t="str">
        <f>RIGHT(A2704,3)</f>
        <v>232</v>
      </c>
      <c r="Z2704" s="9" t="str">
        <f t="shared" si="385"/>
        <v/>
      </c>
      <c r="AA2704" s="9" t="str">
        <f t="shared" si="386"/>
        <v>ppe</v>
      </c>
    </row>
    <row r="2705" spans="1:27" x14ac:dyDescent="0.25">
      <c r="A2705">
        <v>10248</v>
      </c>
      <c r="B2705">
        <v>30</v>
      </c>
      <c r="C2705">
        <v>100</v>
      </c>
      <c r="D2705">
        <v>7</v>
      </c>
      <c r="E2705" s="1">
        <v>41685.963888888888</v>
      </c>
      <c r="F2705" s="1">
        <v>41686.863159722219</v>
      </c>
      <c r="G2705" t="s">
        <v>189</v>
      </c>
      <c r="H2705" t="s">
        <v>305</v>
      </c>
      <c r="I2705" t="s">
        <v>18</v>
      </c>
      <c r="J2705" t="s">
        <v>19</v>
      </c>
      <c r="K2705">
        <v>10022</v>
      </c>
      <c r="L2705" t="s">
        <v>20</v>
      </c>
      <c r="M2705" t="s">
        <v>21</v>
      </c>
      <c r="N2705" t="s">
        <v>22</v>
      </c>
      <c r="O2705" t="s">
        <v>23</v>
      </c>
      <c r="P2705" s="14" t="str">
        <f t="shared" si="378"/>
        <v>Kwai Yu</v>
      </c>
      <c r="Q2705" s="14" t="str">
        <f t="shared" si="379"/>
        <v>Kwai Yu</v>
      </c>
      <c r="R2705" t="s">
        <v>33</v>
      </c>
      <c r="S2705" s="7">
        <f t="shared" si="380"/>
        <v>6</v>
      </c>
      <c r="T2705" s="7" t="str">
        <f t="shared" si="381"/>
        <v>Medium</v>
      </c>
      <c r="U2705" s="7" t="str">
        <f t="shared" si="382"/>
        <v>MEDIUM</v>
      </c>
      <c r="V2705" s="7" t="str">
        <f t="shared" si="383"/>
        <v>medium</v>
      </c>
      <c r="W2705" s="7" t="str">
        <f t="shared" si="384"/>
        <v>Medium</v>
      </c>
      <c r="X2705" s="9" t="str">
        <f>LEFT(A2705,2)</f>
        <v>10</v>
      </c>
      <c r="Y2705" s="9" t="str">
        <f>RIGHT(A2705,3)</f>
        <v>248</v>
      </c>
      <c r="Z2705" s="9" t="str">
        <f t="shared" si="385"/>
        <v/>
      </c>
      <c r="AA2705" s="9" t="str">
        <f t="shared" si="386"/>
        <v>cel</v>
      </c>
    </row>
    <row r="2706" spans="1:27" x14ac:dyDescent="0.25">
      <c r="A2706">
        <v>10261</v>
      </c>
      <c r="B2706">
        <v>25</v>
      </c>
      <c r="C2706">
        <v>88.15</v>
      </c>
      <c r="D2706">
        <v>5</v>
      </c>
      <c r="E2706" s="1">
        <v>41886.083333333336</v>
      </c>
      <c r="F2706" s="1">
        <v>41886.808634259258</v>
      </c>
      <c r="G2706" t="s">
        <v>16</v>
      </c>
      <c r="H2706" t="s">
        <v>305</v>
      </c>
      <c r="I2706" t="s">
        <v>166</v>
      </c>
      <c r="J2706" t="s">
        <v>167</v>
      </c>
      <c r="K2706" t="s">
        <v>168</v>
      </c>
      <c r="L2706" t="s">
        <v>133</v>
      </c>
      <c r="M2706" t="s">
        <v>21</v>
      </c>
      <c r="N2706" t="s">
        <v>169</v>
      </c>
      <c r="O2706" t="s">
        <v>170</v>
      </c>
      <c r="P2706" s="14" t="str">
        <f t="shared" si="378"/>
        <v>Jean Fresnisre</v>
      </c>
      <c r="Q2706" s="14" t="str">
        <f t="shared" si="379"/>
        <v>Jean Fresnisre</v>
      </c>
      <c r="R2706" t="s">
        <v>24</v>
      </c>
      <c r="S2706" s="7">
        <f t="shared" si="380"/>
        <v>5</v>
      </c>
      <c r="T2706" s="7" t="str">
        <f t="shared" si="381"/>
        <v>Small</v>
      </c>
      <c r="U2706" s="7" t="str">
        <f t="shared" si="382"/>
        <v>SMALL</v>
      </c>
      <c r="V2706" s="7" t="str">
        <f t="shared" si="383"/>
        <v>small</v>
      </c>
      <c r="W2706" s="7" t="str">
        <f t="shared" si="384"/>
        <v>Small</v>
      </c>
      <c r="X2706" s="9" t="str">
        <f>LEFT(A2706,2)</f>
        <v>10</v>
      </c>
      <c r="Y2706" s="9" t="str">
        <f>RIGHT(A2706,3)</f>
        <v>261</v>
      </c>
      <c r="Z2706" s="9" t="str">
        <f t="shared" si="385"/>
        <v/>
      </c>
      <c r="AA2706" s="9" t="str">
        <f t="shared" si="386"/>
        <v>ppe</v>
      </c>
    </row>
    <row r="2707" spans="1:27" x14ac:dyDescent="0.25">
      <c r="A2707">
        <v>10273</v>
      </c>
      <c r="B2707">
        <v>40</v>
      </c>
      <c r="C2707">
        <v>86.15</v>
      </c>
      <c r="D2707">
        <v>8</v>
      </c>
      <c r="E2707" s="1">
        <v>41930.958333333336</v>
      </c>
      <c r="F2707" s="1">
        <v>41933.814502314817</v>
      </c>
      <c r="G2707" t="s">
        <v>16</v>
      </c>
      <c r="H2707" t="s">
        <v>305</v>
      </c>
      <c r="I2707" t="s">
        <v>202</v>
      </c>
      <c r="K2707" t="s">
        <v>203</v>
      </c>
      <c r="L2707" t="s">
        <v>204</v>
      </c>
      <c r="M2707" t="s">
        <v>27</v>
      </c>
      <c r="N2707" t="s">
        <v>205</v>
      </c>
      <c r="O2707" t="s">
        <v>206</v>
      </c>
      <c r="P2707" s="14" t="str">
        <f t="shared" si="378"/>
        <v>Catherine Dewey</v>
      </c>
      <c r="Q2707" s="14" t="str">
        <f t="shared" si="379"/>
        <v>Catherine Dewey</v>
      </c>
      <c r="R2707" t="s">
        <v>33</v>
      </c>
      <c r="S2707" s="7">
        <f t="shared" si="380"/>
        <v>6</v>
      </c>
      <c r="T2707" s="7" t="str">
        <f t="shared" si="381"/>
        <v>Medium</v>
      </c>
      <c r="U2707" s="7" t="str">
        <f t="shared" si="382"/>
        <v>MEDIUM</v>
      </c>
      <c r="V2707" s="7" t="str">
        <f t="shared" si="383"/>
        <v>medium</v>
      </c>
      <c r="W2707" s="7" t="str">
        <f t="shared" si="384"/>
        <v>Medium</v>
      </c>
      <c r="X2707" s="9" t="str">
        <f>LEFT(A2707,2)</f>
        <v>10</v>
      </c>
      <c r="Y2707" s="9" t="str">
        <f>RIGHT(A2707,3)</f>
        <v>273</v>
      </c>
      <c r="Z2707" s="9" t="str">
        <f t="shared" si="385"/>
        <v/>
      </c>
      <c r="AA2707" s="9" t="str">
        <f t="shared" si="386"/>
        <v>ppe</v>
      </c>
    </row>
    <row r="2708" spans="1:27" x14ac:dyDescent="0.25">
      <c r="A2708">
        <v>10283</v>
      </c>
      <c r="B2708">
        <v>22</v>
      </c>
      <c r="C2708">
        <v>88.15</v>
      </c>
      <c r="D2708">
        <v>10</v>
      </c>
      <c r="E2708" s="1">
        <v>41227.996527777781</v>
      </c>
      <c r="F2708" s="1">
        <v>41228.862893518519</v>
      </c>
      <c r="G2708" t="s">
        <v>16</v>
      </c>
      <c r="H2708" t="s">
        <v>305</v>
      </c>
      <c r="I2708" t="s">
        <v>207</v>
      </c>
      <c r="J2708" t="s">
        <v>131</v>
      </c>
      <c r="K2708" t="s">
        <v>208</v>
      </c>
      <c r="L2708" t="s">
        <v>133</v>
      </c>
      <c r="M2708" t="s">
        <v>21</v>
      </c>
      <c r="N2708" t="s">
        <v>209</v>
      </c>
      <c r="O2708" t="s">
        <v>101</v>
      </c>
      <c r="P2708" s="14" t="str">
        <f t="shared" si="378"/>
        <v>Elizabeth Lincoln</v>
      </c>
      <c r="Q2708" s="14" t="str">
        <f t="shared" si="379"/>
        <v>Elizabeth Lincoln</v>
      </c>
      <c r="R2708" t="s">
        <v>24</v>
      </c>
      <c r="S2708" s="7">
        <f t="shared" si="380"/>
        <v>5</v>
      </c>
      <c r="T2708" s="7" t="str">
        <f t="shared" si="381"/>
        <v>Small</v>
      </c>
      <c r="U2708" s="7" t="str">
        <f t="shared" si="382"/>
        <v>SMALL</v>
      </c>
      <c r="V2708" s="7" t="str">
        <f t="shared" si="383"/>
        <v>small</v>
      </c>
      <c r="W2708" s="7" t="str">
        <f t="shared" si="384"/>
        <v>Small</v>
      </c>
      <c r="X2708" s="9" t="str">
        <f>LEFT(A2708,2)</f>
        <v>10</v>
      </c>
      <c r="Y2708" s="9" t="str">
        <f>RIGHT(A2708,3)</f>
        <v>283</v>
      </c>
      <c r="Z2708" s="9" t="str">
        <f t="shared" si="385"/>
        <v/>
      </c>
      <c r="AA2708" s="9" t="str">
        <f t="shared" si="386"/>
        <v>ppe</v>
      </c>
    </row>
    <row r="2709" spans="1:27" x14ac:dyDescent="0.25">
      <c r="A2709">
        <v>10295</v>
      </c>
      <c r="B2709">
        <v>34</v>
      </c>
      <c r="C2709">
        <v>100</v>
      </c>
      <c r="D2709">
        <v>5</v>
      </c>
      <c r="E2709" s="1">
        <v>41333.03402777778</v>
      </c>
      <c r="F2709" s="1">
        <v>41334.658009259256</v>
      </c>
      <c r="G2709" t="s">
        <v>16</v>
      </c>
      <c r="H2709" t="s">
        <v>305</v>
      </c>
      <c r="I2709" t="s">
        <v>210</v>
      </c>
      <c r="J2709" t="s">
        <v>72</v>
      </c>
      <c r="K2709">
        <v>51003</v>
      </c>
      <c r="L2709" t="s">
        <v>20</v>
      </c>
      <c r="M2709" t="s">
        <v>21</v>
      </c>
      <c r="N2709" t="s">
        <v>211</v>
      </c>
      <c r="O2709" t="s">
        <v>42</v>
      </c>
      <c r="P2709" s="14" t="str">
        <f t="shared" si="378"/>
        <v>Juri Yoshido</v>
      </c>
      <c r="Q2709" s="14" t="str">
        <f t="shared" si="379"/>
        <v>Juri Yoshido</v>
      </c>
      <c r="R2709" t="s">
        <v>33</v>
      </c>
      <c r="S2709" s="7">
        <f t="shared" si="380"/>
        <v>6</v>
      </c>
      <c r="T2709" s="7" t="str">
        <f t="shared" si="381"/>
        <v>Medium</v>
      </c>
      <c r="U2709" s="7" t="str">
        <f t="shared" si="382"/>
        <v>MEDIUM</v>
      </c>
      <c r="V2709" s="7" t="str">
        <f t="shared" si="383"/>
        <v>medium</v>
      </c>
      <c r="W2709" s="7" t="str">
        <f t="shared" si="384"/>
        <v>Medium</v>
      </c>
      <c r="X2709" s="9" t="str">
        <f>LEFT(A2709,2)</f>
        <v>10</v>
      </c>
      <c r="Y2709" s="9" t="str">
        <f>RIGHT(A2709,3)</f>
        <v>295</v>
      </c>
      <c r="Z2709" s="9" t="str">
        <f t="shared" si="385"/>
        <v/>
      </c>
      <c r="AA2709" s="9" t="str">
        <f t="shared" si="386"/>
        <v>ppe</v>
      </c>
    </row>
    <row r="2710" spans="1:27" x14ac:dyDescent="0.25">
      <c r="A2710">
        <v>10306</v>
      </c>
      <c r="B2710">
        <v>32</v>
      </c>
      <c r="C2710">
        <v>90.15</v>
      </c>
      <c r="D2710">
        <v>4</v>
      </c>
      <c r="E2710" s="1">
        <v>42104.978472222225</v>
      </c>
      <c r="F2710" s="1">
        <v>42105.296053240738</v>
      </c>
      <c r="G2710" t="s">
        <v>16</v>
      </c>
      <c r="H2710" t="s">
        <v>305</v>
      </c>
      <c r="I2710" t="s">
        <v>265</v>
      </c>
      <c r="K2710" t="s">
        <v>266</v>
      </c>
      <c r="L2710" t="s">
        <v>99</v>
      </c>
      <c r="M2710" t="s">
        <v>27</v>
      </c>
      <c r="N2710" t="s">
        <v>267</v>
      </c>
      <c r="O2710" t="s">
        <v>55</v>
      </c>
      <c r="P2710" s="14" t="str">
        <f t="shared" si="378"/>
        <v>Victoria Ashworth</v>
      </c>
      <c r="Q2710" s="14" t="str">
        <f t="shared" si="379"/>
        <v>Victoria Ashworth</v>
      </c>
      <c r="R2710" t="s">
        <v>24</v>
      </c>
      <c r="S2710" s="7">
        <f t="shared" si="380"/>
        <v>5</v>
      </c>
      <c r="T2710" s="7" t="str">
        <f t="shared" si="381"/>
        <v>Small</v>
      </c>
      <c r="U2710" s="7" t="str">
        <f t="shared" si="382"/>
        <v>SMALL</v>
      </c>
      <c r="V2710" s="7" t="str">
        <f t="shared" si="383"/>
        <v>small</v>
      </c>
      <c r="W2710" s="7" t="str">
        <f t="shared" si="384"/>
        <v>Small</v>
      </c>
      <c r="X2710" s="9" t="str">
        <f>LEFT(A2710,2)</f>
        <v>10</v>
      </c>
      <c r="Y2710" s="9" t="str">
        <f>RIGHT(A2710,3)</f>
        <v>306</v>
      </c>
      <c r="Z2710" s="9" t="str">
        <f t="shared" si="385"/>
        <v/>
      </c>
      <c r="AA2710" s="9" t="str">
        <f t="shared" si="386"/>
        <v>ppe</v>
      </c>
    </row>
    <row r="2711" spans="1:27" x14ac:dyDescent="0.25">
      <c r="A2711">
        <v>10315</v>
      </c>
      <c r="B2711">
        <v>31</v>
      </c>
      <c r="C2711">
        <v>86.15</v>
      </c>
      <c r="D2711">
        <v>3</v>
      </c>
      <c r="E2711" s="1">
        <v>42075.002083333333</v>
      </c>
      <c r="F2711" s="1">
        <v>42075.595648148148</v>
      </c>
      <c r="G2711" t="s">
        <v>16</v>
      </c>
      <c r="H2711" t="s">
        <v>305</v>
      </c>
      <c r="I2711" t="s">
        <v>68</v>
      </c>
      <c r="K2711">
        <v>44000</v>
      </c>
      <c r="L2711" t="s">
        <v>26</v>
      </c>
      <c r="M2711" t="s">
        <v>27</v>
      </c>
      <c r="N2711" t="s">
        <v>69</v>
      </c>
      <c r="O2711" t="s">
        <v>70</v>
      </c>
      <c r="P2711" s="14" t="str">
        <f t="shared" si="378"/>
        <v>Janine Labrune</v>
      </c>
      <c r="Q2711" s="14" t="str">
        <f t="shared" si="379"/>
        <v>Janine Labrune</v>
      </c>
      <c r="R2711" t="s">
        <v>24</v>
      </c>
      <c r="S2711" s="7">
        <f t="shared" si="380"/>
        <v>5</v>
      </c>
      <c r="T2711" s="7" t="str">
        <f t="shared" si="381"/>
        <v>Small</v>
      </c>
      <c r="U2711" s="7" t="str">
        <f t="shared" si="382"/>
        <v>SMALL</v>
      </c>
      <c r="V2711" s="7" t="str">
        <f t="shared" si="383"/>
        <v>small</v>
      </c>
      <c r="W2711" s="7" t="str">
        <f t="shared" si="384"/>
        <v>Small</v>
      </c>
      <c r="X2711" s="9" t="str">
        <f>LEFT(A2711,2)</f>
        <v>10</v>
      </c>
      <c r="Y2711" s="9" t="str">
        <f>RIGHT(A2711,3)</f>
        <v>315</v>
      </c>
      <c r="Z2711" s="9" t="str">
        <f t="shared" si="385"/>
        <v/>
      </c>
      <c r="AA2711" s="9" t="str">
        <f t="shared" si="386"/>
        <v>ppe</v>
      </c>
    </row>
    <row r="2712" spans="1:27" x14ac:dyDescent="0.25">
      <c r="A2712">
        <v>10327</v>
      </c>
      <c r="B2712">
        <v>43</v>
      </c>
      <c r="C2712">
        <v>80</v>
      </c>
      <c r="D2712">
        <v>2</v>
      </c>
      <c r="E2712" s="1">
        <v>42398.046527777777</v>
      </c>
      <c r="F2712" s="1">
        <v>42400.155474537038</v>
      </c>
      <c r="G2712" t="s">
        <v>225</v>
      </c>
      <c r="H2712" t="s">
        <v>305</v>
      </c>
      <c r="I2712" t="s">
        <v>180</v>
      </c>
      <c r="K2712">
        <v>1734</v>
      </c>
      <c r="L2712" t="s">
        <v>181</v>
      </c>
      <c r="M2712" t="s">
        <v>27</v>
      </c>
      <c r="N2712" t="s">
        <v>182</v>
      </c>
      <c r="O2712" t="s">
        <v>183</v>
      </c>
      <c r="P2712" s="14" t="str">
        <f t="shared" si="378"/>
        <v>Jytte Petersen</v>
      </c>
      <c r="Q2712" s="14" t="str">
        <f t="shared" si="379"/>
        <v>Jytte Petersen</v>
      </c>
      <c r="R2712" t="s">
        <v>33</v>
      </c>
      <c r="S2712" s="7">
        <f t="shared" si="380"/>
        <v>6</v>
      </c>
      <c r="T2712" s="7" t="str">
        <f t="shared" si="381"/>
        <v>Medium</v>
      </c>
      <c r="U2712" s="7" t="str">
        <f t="shared" si="382"/>
        <v>MEDIUM</v>
      </c>
      <c r="V2712" s="7" t="str">
        <f t="shared" si="383"/>
        <v>medium</v>
      </c>
      <c r="W2712" s="7" t="str">
        <f t="shared" si="384"/>
        <v>Medium</v>
      </c>
      <c r="X2712" s="9" t="str">
        <f>LEFT(A2712,2)</f>
        <v>10</v>
      </c>
      <c r="Y2712" s="9" t="str">
        <f>RIGHT(A2712,3)</f>
        <v>327</v>
      </c>
      <c r="Z2712" s="9" t="str">
        <f t="shared" si="385"/>
        <v/>
      </c>
      <c r="AA2712" s="9" t="str">
        <f t="shared" si="386"/>
        <v>olv</v>
      </c>
    </row>
    <row r="2713" spans="1:27" x14ac:dyDescent="0.25">
      <c r="A2713">
        <v>10337</v>
      </c>
      <c r="B2713">
        <v>31</v>
      </c>
      <c r="C2713">
        <v>89.38</v>
      </c>
      <c r="D2713">
        <v>1</v>
      </c>
      <c r="E2713" s="1">
        <v>41651.006249999999</v>
      </c>
      <c r="F2713" s="1">
        <v>41652.700844907406</v>
      </c>
      <c r="G2713" t="s">
        <v>16</v>
      </c>
      <c r="H2713" t="s">
        <v>305</v>
      </c>
      <c r="I2713" t="s">
        <v>18</v>
      </c>
      <c r="J2713" t="s">
        <v>19</v>
      </c>
      <c r="K2713">
        <v>10022</v>
      </c>
      <c r="L2713" t="s">
        <v>20</v>
      </c>
      <c r="M2713" t="s">
        <v>21</v>
      </c>
      <c r="N2713" t="s">
        <v>73</v>
      </c>
      <c r="O2713" t="s">
        <v>119</v>
      </c>
      <c r="P2713" s="14" t="str">
        <f t="shared" si="378"/>
        <v>Maria Hernandez</v>
      </c>
      <c r="Q2713" s="14" t="str">
        <f t="shared" si="379"/>
        <v>Maria Hernandez</v>
      </c>
      <c r="R2713" t="s">
        <v>24</v>
      </c>
      <c r="S2713" s="7">
        <f t="shared" si="380"/>
        <v>5</v>
      </c>
      <c r="T2713" s="7" t="str">
        <f t="shared" si="381"/>
        <v>Small</v>
      </c>
      <c r="U2713" s="7" t="str">
        <f t="shared" si="382"/>
        <v>SMALL</v>
      </c>
      <c r="V2713" s="7" t="str">
        <f t="shared" si="383"/>
        <v>small</v>
      </c>
      <c r="W2713" s="7" t="str">
        <f t="shared" si="384"/>
        <v>Small</v>
      </c>
      <c r="X2713" s="9" t="str">
        <f>LEFT(A2713,2)</f>
        <v>10</v>
      </c>
      <c r="Y2713" s="9" t="str">
        <f>RIGHT(A2713,3)</f>
        <v>337</v>
      </c>
      <c r="Z2713" s="9" t="str">
        <f t="shared" si="385"/>
        <v/>
      </c>
      <c r="AA2713" s="9" t="str">
        <f t="shared" si="386"/>
        <v>ppe</v>
      </c>
    </row>
    <row r="2714" spans="1:27" x14ac:dyDescent="0.25">
      <c r="A2714">
        <v>10350</v>
      </c>
      <c r="B2714">
        <v>31</v>
      </c>
      <c r="C2714">
        <v>77.34</v>
      </c>
      <c r="D2714">
        <v>13</v>
      </c>
      <c r="E2714" s="1">
        <v>42061.95416666667</v>
      </c>
      <c r="F2714" s="1">
        <v>42062.120370370372</v>
      </c>
      <c r="G2714" t="s">
        <v>16</v>
      </c>
      <c r="H2714" t="s">
        <v>305</v>
      </c>
      <c r="I2714" t="s">
        <v>103</v>
      </c>
      <c r="K2714">
        <v>28034</v>
      </c>
      <c r="L2714" t="s">
        <v>104</v>
      </c>
      <c r="M2714" t="s">
        <v>27</v>
      </c>
      <c r="N2714" t="s">
        <v>105</v>
      </c>
      <c r="O2714" t="s">
        <v>106</v>
      </c>
      <c r="P2714" s="14" t="str">
        <f t="shared" si="378"/>
        <v>Diego Freyre</v>
      </c>
      <c r="Q2714" s="14" t="str">
        <f t="shared" si="379"/>
        <v>Diego Freyre</v>
      </c>
      <c r="R2714" t="s">
        <v>24</v>
      </c>
      <c r="S2714" s="7">
        <f t="shared" si="380"/>
        <v>5</v>
      </c>
      <c r="T2714" s="7" t="str">
        <f t="shared" si="381"/>
        <v>Small</v>
      </c>
      <c r="U2714" s="7" t="str">
        <f t="shared" si="382"/>
        <v>SMALL</v>
      </c>
      <c r="V2714" s="7" t="str">
        <f t="shared" si="383"/>
        <v>small</v>
      </c>
      <c r="W2714" s="7" t="str">
        <f t="shared" si="384"/>
        <v>Small</v>
      </c>
      <c r="X2714" s="9" t="str">
        <f>LEFT(A2714,2)</f>
        <v>10</v>
      </c>
      <c r="Y2714" s="9" t="str">
        <f>RIGHT(A2714,3)</f>
        <v>350</v>
      </c>
      <c r="Z2714" s="9" t="str">
        <f t="shared" si="385"/>
        <v/>
      </c>
      <c r="AA2714" s="9" t="str">
        <f t="shared" si="386"/>
        <v>ppe</v>
      </c>
    </row>
    <row r="2715" spans="1:27" x14ac:dyDescent="0.25">
      <c r="A2715">
        <v>10373</v>
      </c>
      <c r="B2715">
        <v>34</v>
      </c>
      <c r="C2715">
        <v>96.34</v>
      </c>
      <c r="D2715">
        <v>2</v>
      </c>
      <c r="E2715" s="1">
        <v>42443.061111111114</v>
      </c>
      <c r="F2715" s="1">
        <v>42444.000844907408</v>
      </c>
      <c r="G2715" t="s">
        <v>16</v>
      </c>
      <c r="H2715" t="s">
        <v>305</v>
      </c>
      <c r="I2715" t="s">
        <v>217</v>
      </c>
      <c r="K2715">
        <v>90110</v>
      </c>
      <c r="L2715" t="s">
        <v>76</v>
      </c>
      <c r="M2715" t="s">
        <v>27</v>
      </c>
      <c r="N2715" t="s">
        <v>218</v>
      </c>
      <c r="O2715" t="s">
        <v>219</v>
      </c>
      <c r="P2715" s="14" t="str">
        <f t="shared" si="378"/>
        <v>Pirkko Koskitalo</v>
      </c>
      <c r="Q2715" s="14" t="str">
        <f t="shared" si="379"/>
        <v>Pirkko Koskitalo</v>
      </c>
      <c r="R2715" t="s">
        <v>33</v>
      </c>
      <c r="S2715" s="7">
        <f t="shared" si="380"/>
        <v>6</v>
      </c>
      <c r="T2715" s="7" t="str">
        <f t="shared" si="381"/>
        <v>Medium</v>
      </c>
      <c r="U2715" s="7" t="str">
        <f t="shared" si="382"/>
        <v>MEDIUM</v>
      </c>
      <c r="V2715" s="7" t="str">
        <f t="shared" si="383"/>
        <v>medium</v>
      </c>
      <c r="W2715" s="7" t="str">
        <f t="shared" si="384"/>
        <v>Medium</v>
      </c>
      <c r="X2715" s="9" t="str">
        <f>LEFT(A2715,2)</f>
        <v>10</v>
      </c>
      <c r="Y2715" s="9" t="str">
        <f>RIGHT(A2715,3)</f>
        <v>373</v>
      </c>
      <c r="Z2715" s="9" t="str">
        <f t="shared" si="385"/>
        <v/>
      </c>
      <c r="AA2715" s="9" t="str">
        <f t="shared" si="386"/>
        <v>ppe</v>
      </c>
    </row>
    <row r="2716" spans="1:27" x14ac:dyDescent="0.25">
      <c r="A2716">
        <v>10386</v>
      </c>
      <c r="B2716">
        <v>45</v>
      </c>
      <c r="C2716">
        <v>92.08</v>
      </c>
      <c r="D2716">
        <v>2</v>
      </c>
      <c r="E2716" s="1">
        <v>41549.002083333333</v>
      </c>
      <c r="F2716" s="1">
        <v>41550.060104166667</v>
      </c>
      <c r="G2716" t="s">
        <v>225</v>
      </c>
      <c r="H2716" t="s">
        <v>305</v>
      </c>
      <c r="I2716" t="s">
        <v>103</v>
      </c>
      <c r="K2716">
        <v>28034</v>
      </c>
      <c r="L2716" t="s">
        <v>104</v>
      </c>
      <c r="M2716" t="s">
        <v>27</v>
      </c>
      <c r="N2716" t="s">
        <v>105</v>
      </c>
      <c r="O2716" t="s">
        <v>106</v>
      </c>
      <c r="P2716" s="14" t="str">
        <f t="shared" si="378"/>
        <v>Diego Freyre</v>
      </c>
      <c r="Q2716" s="14" t="str">
        <f t="shared" si="379"/>
        <v>Diego Freyre</v>
      </c>
      <c r="R2716" t="s">
        <v>33</v>
      </c>
      <c r="S2716" s="7">
        <f t="shared" si="380"/>
        <v>6</v>
      </c>
      <c r="T2716" s="7" t="str">
        <f t="shared" si="381"/>
        <v>Medium</v>
      </c>
      <c r="U2716" s="7" t="str">
        <f t="shared" si="382"/>
        <v>MEDIUM</v>
      </c>
      <c r="V2716" s="7" t="str">
        <f t="shared" si="383"/>
        <v>medium</v>
      </c>
      <c r="W2716" s="7" t="str">
        <f t="shared" si="384"/>
        <v>Medium</v>
      </c>
      <c r="X2716" s="9" t="str">
        <f>LEFT(A2716,2)</f>
        <v>10</v>
      </c>
      <c r="Y2716" s="9" t="str">
        <f>RIGHT(A2716,3)</f>
        <v>386</v>
      </c>
      <c r="Z2716" s="9" t="str">
        <f t="shared" si="385"/>
        <v/>
      </c>
      <c r="AA2716" s="9" t="str">
        <f t="shared" si="386"/>
        <v>olv</v>
      </c>
    </row>
    <row r="2717" spans="1:27" x14ac:dyDescent="0.25">
      <c r="A2717">
        <v>10397</v>
      </c>
      <c r="B2717">
        <v>48</v>
      </c>
      <c r="C2717">
        <v>100</v>
      </c>
      <c r="D2717">
        <v>3</v>
      </c>
      <c r="E2717" s="1">
        <v>41857.044444444444</v>
      </c>
      <c r="F2717" s="1">
        <v>41858.779606481483</v>
      </c>
      <c r="G2717" t="s">
        <v>16</v>
      </c>
      <c r="H2717" t="s">
        <v>305</v>
      </c>
      <c r="I2717" t="s">
        <v>190</v>
      </c>
      <c r="K2717">
        <v>31000</v>
      </c>
      <c r="L2717" t="s">
        <v>26</v>
      </c>
      <c r="M2717" t="s">
        <v>27</v>
      </c>
      <c r="N2717" t="s">
        <v>191</v>
      </c>
      <c r="O2717" t="s">
        <v>192</v>
      </c>
      <c r="P2717" s="14" t="str">
        <f t="shared" si="378"/>
        <v>Annette Roulet</v>
      </c>
      <c r="Q2717" s="14" t="str">
        <f t="shared" si="379"/>
        <v>Annette Roulet</v>
      </c>
      <c r="R2717" t="s">
        <v>33</v>
      </c>
      <c r="S2717" s="7">
        <f t="shared" si="380"/>
        <v>6</v>
      </c>
      <c r="T2717" s="7" t="str">
        <f t="shared" si="381"/>
        <v>Medium</v>
      </c>
      <c r="U2717" s="7" t="str">
        <f t="shared" si="382"/>
        <v>MEDIUM</v>
      </c>
      <c r="V2717" s="7" t="str">
        <f t="shared" si="383"/>
        <v>medium</v>
      </c>
      <c r="W2717" s="7" t="str">
        <f t="shared" si="384"/>
        <v>Medium</v>
      </c>
      <c r="X2717" s="9" t="str">
        <f>LEFT(A2717,2)</f>
        <v>10</v>
      </c>
      <c r="Y2717" s="9" t="str">
        <f>RIGHT(A2717,3)</f>
        <v>397</v>
      </c>
      <c r="Z2717" s="9" t="str">
        <f t="shared" si="385"/>
        <v/>
      </c>
      <c r="AA2717" s="9" t="str">
        <f t="shared" si="386"/>
        <v>ppe</v>
      </c>
    </row>
    <row r="2718" spans="1:27" x14ac:dyDescent="0.25">
      <c r="A2718">
        <v>10414</v>
      </c>
      <c r="B2718">
        <v>28</v>
      </c>
      <c r="C2718">
        <v>100</v>
      </c>
      <c r="D2718">
        <v>7</v>
      </c>
      <c r="E2718" s="1">
        <v>42043.020138888889</v>
      </c>
      <c r="F2718" s="1">
        <v>42043.02716435185</v>
      </c>
      <c r="G2718" t="s">
        <v>222</v>
      </c>
      <c r="H2718" t="s">
        <v>305</v>
      </c>
      <c r="I2718" t="s">
        <v>210</v>
      </c>
      <c r="J2718" t="s">
        <v>72</v>
      </c>
      <c r="K2718">
        <v>51003</v>
      </c>
      <c r="L2718" t="s">
        <v>20</v>
      </c>
      <c r="M2718" t="s">
        <v>21</v>
      </c>
      <c r="N2718" t="s">
        <v>211</v>
      </c>
      <c r="O2718" t="s">
        <v>42</v>
      </c>
      <c r="P2718" s="14" t="str">
        <f t="shared" si="378"/>
        <v>Juri Yoshido</v>
      </c>
      <c r="Q2718" s="14" t="str">
        <f t="shared" si="379"/>
        <v>Juri Yoshido</v>
      </c>
      <c r="R2718" t="s">
        <v>33</v>
      </c>
      <c r="S2718" s="7">
        <f t="shared" si="380"/>
        <v>6</v>
      </c>
      <c r="T2718" s="7" t="str">
        <f t="shared" si="381"/>
        <v>Medium</v>
      </c>
      <c r="U2718" s="7" t="str">
        <f t="shared" si="382"/>
        <v>MEDIUM</v>
      </c>
      <c r="V2718" s="7" t="str">
        <f t="shared" si="383"/>
        <v>medium</v>
      </c>
      <c r="W2718" s="7" t="str">
        <f t="shared" si="384"/>
        <v>Medium</v>
      </c>
      <c r="X2718" s="9" t="str">
        <f>LEFT(A2718,2)</f>
        <v>10</v>
      </c>
      <c r="Y2718" s="9" t="str">
        <f>RIGHT(A2718,3)</f>
        <v>414</v>
      </c>
      <c r="Z2718" s="9" t="str">
        <f t="shared" si="385"/>
        <v/>
      </c>
      <c r="AA2718" s="9" t="str">
        <f t="shared" si="386"/>
        <v>Hol</v>
      </c>
    </row>
    <row r="2719" spans="1:27" x14ac:dyDescent="0.25">
      <c r="A2719">
        <v>10105</v>
      </c>
      <c r="B2719">
        <v>22</v>
      </c>
      <c r="C2719">
        <v>100</v>
      </c>
      <c r="D2719">
        <v>7</v>
      </c>
      <c r="E2719" s="1">
        <v>42215.950694444444</v>
      </c>
      <c r="F2719" s="1">
        <v>42216.266712962963</v>
      </c>
      <c r="G2719" t="s">
        <v>16</v>
      </c>
      <c r="H2719" t="s">
        <v>305</v>
      </c>
      <c r="I2719" t="s">
        <v>180</v>
      </c>
      <c r="K2719">
        <v>1734</v>
      </c>
      <c r="L2719" t="s">
        <v>181</v>
      </c>
      <c r="M2719" t="s">
        <v>27</v>
      </c>
      <c r="N2719" t="s">
        <v>182</v>
      </c>
      <c r="O2719" t="s">
        <v>183</v>
      </c>
      <c r="P2719" s="14" t="str">
        <f t="shared" si="378"/>
        <v>Jytte Petersen</v>
      </c>
      <c r="Q2719" s="14" t="str">
        <f t="shared" si="379"/>
        <v>Jytte Petersen</v>
      </c>
      <c r="R2719" t="s">
        <v>24</v>
      </c>
      <c r="S2719" s="7">
        <f t="shared" si="380"/>
        <v>5</v>
      </c>
      <c r="T2719" s="7" t="str">
        <f t="shared" si="381"/>
        <v>Small</v>
      </c>
      <c r="U2719" s="7" t="str">
        <f t="shared" si="382"/>
        <v>SMALL</v>
      </c>
      <c r="V2719" s="7" t="str">
        <f t="shared" si="383"/>
        <v>small</v>
      </c>
      <c r="W2719" s="7" t="str">
        <f t="shared" si="384"/>
        <v>Small</v>
      </c>
      <c r="X2719" s="9" t="str">
        <f>LEFT(A2719,2)</f>
        <v>10</v>
      </c>
      <c r="Y2719" s="9" t="str">
        <f>RIGHT(A2719,3)</f>
        <v>105</v>
      </c>
      <c r="Z2719" s="9" t="str">
        <f t="shared" si="385"/>
        <v/>
      </c>
      <c r="AA2719" s="9" t="str">
        <f t="shared" si="386"/>
        <v>ppe</v>
      </c>
    </row>
    <row r="2720" spans="1:27" x14ac:dyDescent="0.25">
      <c r="A2720">
        <v>10117</v>
      </c>
      <c r="B2720">
        <v>45</v>
      </c>
      <c r="C2720">
        <v>83.42</v>
      </c>
      <c r="D2720">
        <v>1</v>
      </c>
      <c r="E2720" s="1">
        <v>41473.993750000001</v>
      </c>
      <c r="F2720" s="1">
        <v>41476.599143518521</v>
      </c>
      <c r="G2720" t="s">
        <v>16</v>
      </c>
      <c r="H2720" t="s">
        <v>305</v>
      </c>
      <c r="I2720" t="s">
        <v>115</v>
      </c>
      <c r="K2720">
        <v>79903</v>
      </c>
      <c r="L2720" t="s">
        <v>115</v>
      </c>
      <c r="M2720" t="s">
        <v>116</v>
      </c>
      <c r="N2720" t="s">
        <v>117</v>
      </c>
      <c r="O2720" t="s">
        <v>118</v>
      </c>
      <c r="P2720" s="14" t="str">
        <f t="shared" si="378"/>
        <v>Eric Natividad</v>
      </c>
      <c r="Q2720" s="14" t="str">
        <f t="shared" si="379"/>
        <v>Eric Natividad</v>
      </c>
      <c r="R2720" t="s">
        <v>33</v>
      </c>
      <c r="S2720" s="7">
        <f t="shared" si="380"/>
        <v>6</v>
      </c>
      <c r="T2720" s="7" t="str">
        <f t="shared" si="381"/>
        <v>Medium</v>
      </c>
      <c r="U2720" s="7" t="str">
        <f t="shared" si="382"/>
        <v>MEDIUM</v>
      </c>
      <c r="V2720" s="7" t="str">
        <f t="shared" si="383"/>
        <v>medium</v>
      </c>
      <c r="W2720" s="7" t="str">
        <f t="shared" si="384"/>
        <v>Medium</v>
      </c>
      <c r="X2720" s="9" t="str">
        <f>LEFT(A2720,2)</f>
        <v>10</v>
      </c>
      <c r="Y2720" s="9" t="str">
        <f>RIGHT(A2720,3)</f>
        <v>117</v>
      </c>
      <c r="Z2720" s="9" t="str">
        <f t="shared" si="385"/>
        <v/>
      </c>
      <c r="AA2720" s="9" t="str">
        <f t="shared" si="386"/>
        <v>ppe</v>
      </c>
    </row>
    <row r="2721" spans="1:27" x14ac:dyDescent="0.25">
      <c r="A2721">
        <v>10129</v>
      </c>
      <c r="B2721">
        <v>30</v>
      </c>
      <c r="C2721">
        <v>85.41</v>
      </c>
      <c r="D2721">
        <v>7</v>
      </c>
      <c r="E2721" s="1">
        <v>41231.04583333333</v>
      </c>
      <c r="F2721" s="1">
        <v>41234.029363425929</v>
      </c>
      <c r="G2721" t="s">
        <v>16</v>
      </c>
      <c r="H2721" t="s">
        <v>305</v>
      </c>
      <c r="I2721" t="s">
        <v>184</v>
      </c>
      <c r="K2721" t="s">
        <v>185</v>
      </c>
      <c r="L2721" t="s">
        <v>99</v>
      </c>
      <c r="M2721" t="s">
        <v>27</v>
      </c>
      <c r="N2721" t="s">
        <v>39</v>
      </c>
      <c r="O2721" t="s">
        <v>186</v>
      </c>
      <c r="P2721" s="14" t="str">
        <f t="shared" si="378"/>
        <v>Ann Brown</v>
      </c>
      <c r="Q2721" s="14" t="str">
        <f t="shared" si="379"/>
        <v>Ann Brown</v>
      </c>
      <c r="R2721" t="s">
        <v>24</v>
      </c>
      <c r="S2721" s="7">
        <f t="shared" si="380"/>
        <v>5</v>
      </c>
      <c r="T2721" s="7" t="str">
        <f t="shared" si="381"/>
        <v>Small</v>
      </c>
      <c r="U2721" s="7" t="str">
        <f t="shared" si="382"/>
        <v>SMALL</v>
      </c>
      <c r="V2721" s="7" t="str">
        <f t="shared" si="383"/>
        <v>small</v>
      </c>
      <c r="W2721" s="7" t="str">
        <f t="shared" si="384"/>
        <v>Small</v>
      </c>
      <c r="X2721" s="9" t="str">
        <f>LEFT(A2721,2)</f>
        <v>10</v>
      </c>
      <c r="Y2721" s="9" t="str">
        <f>RIGHT(A2721,3)</f>
        <v>129</v>
      </c>
      <c r="Z2721" s="9" t="str">
        <f t="shared" si="385"/>
        <v/>
      </c>
      <c r="AA2721" s="9" t="str">
        <f t="shared" si="386"/>
        <v>ppe</v>
      </c>
    </row>
    <row r="2722" spans="1:27" x14ac:dyDescent="0.25">
      <c r="A2722">
        <v>10142</v>
      </c>
      <c r="B2722">
        <v>38</v>
      </c>
      <c r="C2722">
        <v>85.41</v>
      </c>
      <c r="D2722">
        <v>4</v>
      </c>
      <c r="E2722" s="1">
        <v>41961.022222222222</v>
      </c>
      <c r="F2722" s="1">
        <v>41962.187106481484</v>
      </c>
      <c r="G2722" t="s">
        <v>16</v>
      </c>
      <c r="H2722" t="s">
        <v>305</v>
      </c>
      <c r="I2722" t="s">
        <v>156</v>
      </c>
      <c r="J2722" t="s">
        <v>35</v>
      </c>
      <c r="K2722">
        <v>97562</v>
      </c>
      <c r="L2722" t="s">
        <v>20</v>
      </c>
      <c r="M2722" t="s">
        <v>21</v>
      </c>
      <c r="N2722" t="s">
        <v>157</v>
      </c>
      <c r="O2722" t="s">
        <v>158</v>
      </c>
      <c r="P2722" s="14" t="str">
        <f t="shared" si="378"/>
        <v>Valarie Nelson</v>
      </c>
      <c r="Q2722" s="14" t="str">
        <f t="shared" si="379"/>
        <v>Valarie Nelson</v>
      </c>
      <c r="R2722" t="s">
        <v>33</v>
      </c>
      <c r="S2722" s="7">
        <f t="shared" si="380"/>
        <v>6</v>
      </c>
      <c r="T2722" s="7" t="str">
        <f t="shared" si="381"/>
        <v>Medium</v>
      </c>
      <c r="U2722" s="7" t="str">
        <f t="shared" si="382"/>
        <v>MEDIUM</v>
      </c>
      <c r="V2722" s="7" t="str">
        <f t="shared" si="383"/>
        <v>medium</v>
      </c>
      <c r="W2722" s="7" t="str">
        <f t="shared" si="384"/>
        <v>Medium</v>
      </c>
      <c r="X2722" s="9" t="str">
        <f>LEFT(A2722,2)</f>
        <v>10</v>
      </c>
      <c r="Y2722" s="9" t="str">
        <f>RIGHT(A2722,3)</f>
        <v>142</v>
      </c>
      <c r="Z2722" s="9" t="str">
        <f t="shared" si="385"/>
        <v/>
      </c>
      <c r="AA2722" s="9" t="str">
        <f t="shared" si="386"/>
        <v>ppe</v>
      </c>
    </row>
    <row r="2723" spans="1:27" x14ac:dyDescent="0.25">
      <c r="A2723">
        <v>10153</v>
      </c>
      <c r="B2723">
        <v>20</v>
      </c>
      <c r="C2723">
        <v>100</v>
      </c>
      <c r="D2723">
        <v>3</v>
      </c>
      <c r="E2723" s="1">
        <v>41892.98333333333</v>
      </c>
      <c r="F2723" s="1">
        <v>41895.424143518518</v>
      </c>
      <c r="G2723" t="s">
        <v>16</v>
      </c>
      <c r="H2723" t="s">
        <v>305</v>
      </c>
      <c r="I2723" t="s">
        <v>103</v>
      </c>
      <c r="K2723">
        <v>28034</v>
      </c>
      <c r="L2723" t="s">
        <v>104</v>
      </c>
      <c r="M2723" t="s">
        <v>27</v>
      </c>
      <c r="N2723" t="s">
        <v>105</v>
      </c>
      <c r="O2723" t="s">
        <v>106</v>
      </c>
      <c r="P2723" s="14" t="str">
        <f t="shared" si="378"/>
        <v>Diego Freyre</v>
      </c>
      <c r="Q2723" s="14" t="str">
        <f t="shared" si="379"/>
        <v>Diego Freyre</v>
      </c>
      <c r="R2723" t="s">
        <v>24</v>
      </c>
      <c r="S2723" s="7">
        <f t="shared" si="380"/>
        <v>5</v>
      </c>
      <c r="T2723" s="7" t="str">
        <f t="shared" si="381"/>
        <v>Small</v>
      </c>
      <c r="U2723" s="7" t="str">
        <f t="shared" si="382"/>
        <v>SMALL</v>
      </c>
      <c r="V2723" s="7" t="str">
        <f t="shared" si="383"/>
        <v>small</v>
      </c>
      <c r="W2723" s="7" t="str">
        <f t="shared" si="384"/>
        <v>Small</v>
      </c>
      <c r="X2723" s="9" t="str">
        <f>LEFT(A2723,2)</f>
        <v>10</v>
      </c>
      <c r="Y2723" s="9" t="str">
        <f>RIGHT(A2723,3)</f>
        <v>153</v>
      </c>
      <c r="Z2723" s="9" t="str">
        <f t="shared" si="385"/>
        <v/>
      </c>
      <c r="AA2723" s="9" t="str">
        <f t="shared" si="386"/>
        <v>ppe</v>
      </c>
    </row>
    <row r="2724" spans="1:27" x14ac:dyDescent="0.25">
      <c r="A2724">
        <v>10167</v>
      </c>
      <c r="B2724">
        <v>28</v>
      </c>
      <c r="C2724">
        <v>100</v>
      </c>
      <c r="D2724">
        <v>14</v>
      </c>
      <c r="E2724" s="1">
        <v>42017.023611111108</v>
      </c>
      <c r="F2724" s="1">
        <v>42017.622245370374</v>
      </c>
      <c r="G2724" t="s">
        <v>189</v>
      </c>
      <c r="H2724" t="s">
        <v>305</v>
      </c>
      <c r="I2724" t="s">
        <v>151</v>
      </c>
      <c r="K2724" t="s">
        <v>152</v>
      </c>
      <c r="L2724" t="s">
        <v>110</v>
      </c>
      <c r="M2724" t="s">
        <v>27</v>
      </c>
      <c r="N2724" t="s">
        <v>153</v>
      </c>
      <c r="O2724" t="s">
        <v>119</v>
      </c>
      <c r="P2724" s="14" t="str">
        <f t="shared" si="378"/>
        <v>Maria Larsson</v>
      </c>
      <c r="Q2724" s="14" t="str">
        <f t="shared" si="379"/>
        <v>Maria Larsson</v>
      </c>
      <c r="R2724" t="s">
        <v>33</v>
      </c>
      <c r="S2724" s="7">
        <f t="shared" si="380"/>
        <v>6</v>
      </c>
      <c r="T2724" s="7" t="str">
        <f t="shared" si="381"/>
        <v>Medium</v>
      </c>
      <c r="U2724" s="7" t="str">
        <f t="shared" si="382"/>
        <v>MEDIUM</v>
      </c>
      <c r="V2724" s="7" t="str">
        <f t="shared" si="383"/>
        <v>medium</v>
      </c>
      <c r="W2724" s="7" t="str">
        <f t="shared" si="384"/>
        <v>Medium</v>
      </c>
      <c r="X2724" s="9" t="str">
        <f>LEFT(A2724,2)</f>
        <v>10</v>
      </c>
      <c r="Y2724" s="9" t="str">
        <f>RIGHT(A2724,3)</f>
        <v>167</v>
      </c>
      <c r="Z2724" s="9" t="str">
        <f t="shared" si="385"/>
        <v/>
      </c>
      <c r="AA2724" s="9" t="str">
        <f t="shared" si="386"/>
        <v>cel</v>
      </c>
    </row>
    <row r="2725" spans="1:27" x14ac:dyDescent="0.25">
      <c r="A2725">
        <v>10177</v>
      </c>
      <c r="B2725">
        <v>24</v>
      </c>
      <c r="C2725">
        <v>100</v>
      </c>
      <c r="D2725">
        <v>5</v>
      </c>
      <c r="E2725" s="1">
        <v>42542.025000000001</v>
      </c>
      <c r="F2725" s="1">
        <v>42542.766122685185</v>
      </c>
      <c r="G2725" t="s">
        <v>16</v>
      </c>
      <c r="H2725" t="s">
        <v>305</v>
      </c>
      <c r="I2725" t="s">
        <v>103</v>
      </c>
      <c r="K2725">
        <v>28023</v>
      </c>
      <c r="L2725" t="s">
        <v>104</v>
      </c>
      <c r="M2725" t="s">
        <v>27</v>
      </c>
      <c r="N2725" t="s">
        <v>263</v>
      </c>
      <c r="O2725" t="s">
        <v>264</v>
      </c>
      <c r="P2725" s="14" t="str">
        <f t="shared" si="378"/>
        <v>Jesus Fernandez</v>
      </c>
      <c r="Q2725" s="14" t="str">
        <f t="shared" si="379"/>
        <v>Jesus Fernandez</v>
      </c>
      <c r="R2725" t="s">
        <v>24</v>
      </c>
      <c r="S2725" s="7">
        <f t="shared" si="380"/>
        <v>5</v>
      </c>
      <c r="T2725" s="7" t="str">
        <f t="shared" si="381"/>
        <v>Small</v>
      </c>
      <c r="U2725" s="7" t="str">
        <f t="shared" si="382"/>
        <v>SMALL</v>
      </c>
      <c r="V2725" s="7" t="str">
        <f t="shared" si="383"/>
        <v>small</v>
      </c>
      <c r="W2725" s="7" t="str">
        <f t="shared" si="384"/>
        <v>Small</v>
      </c>
      <c r="X2725" s="9" t="str">
        <f>LEFT(A2725,2)</f>
        <v>10</v>
      </c>
      <c r="Y2725" s="9" t="str">
        <f>RIGHT(A2725,3)</f>
        <v>177</v>
      </c>
      <c r="Z2725" s="9" t="str">
        <f t="shared" si="385"/>
        <v/>
      </c>
      <c r="AA2725" s="9" t="str">
        <f t="shared" si="386"/>
        <v>ppe</v>
      </c>
    </row>
    <row r="2726" spans="1:27" x14ac:dyDescent="0.25">
      <c r="A2726">
        <v>10185</v>
      </c>
      <c r="B2726">
        <v>22</v>
      </c>
      <c r="C2726">
        <v>79.45</v>
      </c>
      <c r="D2726">
        <v>5</v>
      </c>
      <c r="E2726" s="1">
        <v>41744.013888888891</v>
      </c>
      <c r="F2726" s="1">
        <v>41744.417546296296</v>
      </c>
      <c r="G2726" t="s">
        <v>16</v>
      </c>
      <c r="H2726" t="s">
        <v>305</v>
      </c>
      <c r="I2726" t="s">
        <v>94</v>
      </c>
      <c r="J2726" t="s">
        <v>72</v>
      </c>
      <c r="K2726">
        <v>50553</v>
      </c>
      <c r="L2726" t="s">
        <v>20</v>
      </c>
      <c r="M2726" t="s">
        <v>21</v>
      </c>
      <c r="N2726" t="s">
        <v>187</v>
      </c>
      <c r="O2726" t="s">
        <v>188</v>
      </c>
      <c r="P2726" s="14" t="str">
        <f t="shared" si="378"/>
        <v>Wing C Tam</v>
      </c>
      <c r="Q2726" s="14" t="str">
        <f t="shared" si="379"/>
        <v>Wing C Tam</v>
      </c>
      <c r="R2726" t="s">
        <v>24</v>
      </c>
      <c r="S2726" s="7">
        <f t="shared" si="380"/>
        <v>5</v>
      </c>
      <c r="T2726" s="7" t="str">
        <f t="shared" si="381"/>
        <v>Small</v>
      </c>
      <c r="U2726" s="7" t="str">
        <f t="shared" si="382"/>
        <v>SMALL</v>
      </c>
      <c r="V2726" s="7" t="str">
        <f t="shared" si="383"/>
        <v>small</v>
      </c>
      <c r="W2726" s="7" t="str">
        <f t="shared" si="384"/>
        <v>Small</v>
      </c>
      <c r="X2726" s="9" t="str">
        <f>LEFT(A2726,2)</f>
        <v>10</v>
      </c>
      <c r="Y2726" s="9" t="str">
        <f>RIGHT(A2726,3)</f>
        <v>185</v>
      </c>
      <c r="Z2726" s="9" t="str">
        <f t="shared" si="385"/>
        <v/>
      </c>
      <c r="AA2726" s="9" t="str">
        <f t="shared" si="386"/>
        <v>ppe</v>
      </c>
    </row>
    <row r="2727" spans="1:27" x14ac:dyDescent="0.25">
      <c r="A2727">
        <v>10197</v>
      </c>
      <c r="B2727">
        <v>35</v>
      </c>
      <c r="C2727">
        <v>93.35</v>
      </c>
      <c r="D2727">
        <v>11</v>
      </c>
      <c r="E2727" s="1">
        <v>41773.05972222222</v>
      </c>
      <c r="F2727" s="1">
        <v>41775.04347222222</v>
      </c>
      <c r="G2727" t="s">
        <v>16</v>
      </c>
      <c r="H2727" t="s">
        <v>305</v>
      </c>
      <c r="I2727" t="s">
        <v>196</v>
      </c>
      <c r="K2727">
        <v>8022</v>
      </c>
      <c r="L2727" t="s">
        <v>104</v>
      </c>
      <c r="M2727" t="s">
        <v>27</v>
      </c>
      <c r="N2727" t="s">
        <v>197</v>
      </c>
      <c r="O2727" t="s">
        <v>198</v>
      </c>
      <c r="P2727" s="14" t="str">
        <f t="shared" si="378"/>
        <v>Eduardo Saavedra</v>
      </c>
      <c r="Q2727" s="14" t="str">
        <f t="shared" si="379"/>
        <v>Eduardo Saavedra</v>
      </c>
      <c r="R2727" t="s">
        <v>33</v>
      </c>
      <c r="S2727" s="7">
        <f t="shared" si="380"/>
        <v>6</v>
      </c>
      <c r="T2727" s="7" t="str">
        <f t="shared" si="381"/>
        <v>Medium</v>
      </c>
      <c r="U2727" s="7" t="str">
        <f t="shared" si="382"/>
        <v>MEDIUM</v>
      </c>
      <c r="V2727" s="7" t="str">
        <f t="shared" si="383"/>
        <v>medium</v>
      </c>
      <c r="W2727" s="7" t="str">
        <f t="shared" si="384"/>
        <v>Medium</v>
      </c>
      <c r="X2727" s="9" t="str">
        <f>LEFT(A2727,2)</f>
        <v>10</v>
      </c>
      <c r="Y2727" s="9" t="str">
        <f>RIGHT(A2727,3)</f>
        <v>197</v>
      </c>
      <c r="Z2727" s="9" t="str">
        <f t="shared" si="385"/>
        <v/>
      </c>
      <c r="AA2727" s="9" t="str">
        <f t="shared" si="386"/>
        <v>ppe</v>
      </c>
    </row>
    <row r="2728" spans="1:27" x14ac:dyDescent="0.25">
      <c r="A2728">
        <v>10208</v>
      </c>
      <c r="B2728">
        <v>33</v>
      </c>
      <c r="C2728">
        <v>85.41</v>
      </c>
      <c r="D2728">
        <v>5</v>
      </c>
      <c r="E2728" s="1">
        <v>41299.073611111111</v>
      </c>
      <c r="F2728" s="1">
        <v>41301.179259259261</v>
      </c>
      <c r="G2728" t="s">
        <v>16</v>
      </c>
      <c r="H2728" t="s">
        <v>305</v>
      </c>
      <c r="I2728" t="s">
        <v>127</v>
      </c>
      <c r="K2728">
        <v>69004</v>
      </c>
      <c r="L2728" t="s">
        <v>26</v>
      </c>
      <c r="M2728" t="s">
        <v>27</v>
      </c>
      <c r="N2728" t="s">
        <v>128</v>
      </c>
      <c r="O2728" t="s">
        <v>129</v>
      </c>
      <c r="P2728" s="14" t="str">
        <f t="shared" si="378"/>
        <v>Mary Saveley</v>
      </c>
      <c r="Q2728" s="14" t="str">
        <f t="shared" si="379"/>
        <v>Mary Saveley</v>
      </c>
      <c r="R2728" t="s">
        <v>24</v>
      </c>
      <c r="S2728" s="7">
        <f t="shared" si="380"/>
        <v>5</v>
      </c>
      <c r="T2728" s="7" t="str">
        <f t="shared" si="381"/>
        <v>Small</v>
      </c>
      <c r="U2728" s="7" t="str">
        <f t="shared" si="382"/>
        <v>SMALL</v>
      </c>
      <c r="V2728" s="7" t="str">
        <f t="shared" si="383"/>
        <v>small</v>
      </c>
      <c r="W2728" s="7" t="str">
        <f t="shared" si="384"/>
        <v>Small</v>
      </c>
      <c r="X2728" s="9" t="str">
        <f>LEFT(A2728,2)</f>
        <v>10</v>
      </c>
      <c r="Y2728" s="9" t="str">
        <f>RIGHT(A2728,3)</f>
        <v>208</v>
      </c>
      <c r="Z2728" s="9" t="str">
        <f t="shared" si="385"/>
        <v/>
      </c>
      <c r="AA2728" s="9" t="str">
        <f t="shared" si="386"/>
        <v>ppe</v>
      </c>
    </row>
    <row r="2729" spans="1:27" x14ac:dyDescent="0.25">
      <c r="A2729">
        <v>10222</v>
      </c>
      <c r="B2729">
        <v>31</v>
      </c>
      <c r="C2729">
        <v>95.34</v>
      </c>
      <c r="D2729">
        <v>17</v>
      </c>
      <c r="E2729" s="1">
        <v>41210.057638888888</v>
      </c>
      <c r="F2729" s="1">
        <v>41210.45890046296</v>
      </c>
      <c r="G2729" t="s">
        <v>16</v>
      </c>
      <c r="H2729" t="s">
        <v>305</v>
      </c>
      <c r="I2729" t="s">
        <v>201</v>
      </c>
      <c r="J2729" t="s">
        <v>35</v>
      </c>
      <c r="K2729">
        <v>91217</v>
      </c>
      <c r="L2729" t="s">
        <v>20</v>
      </c>
      <c r="M2729" t="s">
        <v>21</v>
      </c>
      <c r="N2729" t="s">
        <v>137</v>
      </c>
      <c r="O2729" t="s">
        <v>158</v>
      </c>
      <c r="P2729" s="14" t="str">
        <f t="shared" si="378"/>
        <v>Valarie Thompson</v>
      </c>
      <c r="Q2729" s="14" t="str">
        <f t="shared" si="379"/>
        <v>Valarie Thompson</v>
      </c>
      <c r="R2729" t="s">
        <v>24</v>
      </c>
      <c r="S2729" s="7">
        <f t="shared" si="380"/>
        <v>5</v>
      </c>
      <c r="T2729" s="7" t="str">
        <f t="shared" si="381"/>
        <v>Small</v>
      </c>
      <c r="U2729" s="7" t="str">
        <f t="shared" si="382"/>
        <v>SMALL</v>
      </c>
      <c r="V2729" s="7" t="str">
        <f t="shared" si="383"/>
        <v>small</v>
      </c>
      <c r="W2729" s="7" t="str">
        <f t="shared" si="384"/>
        <v>Small</v>
      </c>
      <c r="X2729" s="9" t="str">
        <f>LEFT(A2729,2)</f>
        <v>10</v>
      </c>
      <c r="Y2729" s="9" t="str">
        <f>RIGHT(A2729,3)</f>
        <v>222</v>
      </c>
      <c r="Z2729" s="9" t="str">
        <f t="shared" si="385"/>
        <v/>
      </c>
      <c r="AA2729" s="9" t="str">
        <f t="shared" si="386"/>
        <v>ppe</v>
      </c>
    </row>
    <row r="2730" spans="1:27" x14ac:dyDescent="0.25">
      <c r="A2730">
        <v>10232</v>
      </c>
      <c r="B2730">
        <v>35</v>
      </c>
      <c r="C2730">
        <v>82.43</v>
      </c>
      <c r="D2730">
        <v>2</v>
      </c>
      <c r="E2730" s="1">
        <v>41488.04583333333</v>
      </c>
      <c r="F2730" s="1">
        <v>41489.892430555556</v>
      </c>
      <c r="G2730" t="s">
        <v>16</v>
      </c>
      <c r="H2730" t="s">
        <v>305</v>
      </c>
      <c r="I2730" t="s">
        <v>212</v>
      </c>
      <c r="J2730" t="s">
        <v>213</v>
      </c>
      <c r="K2730" t="s">
        <v>214</v>
      </c>
      <c r="L2730" t="s">
        <v>99</v>
      </c>
      <c r="M2730" t="s">
        <v>27</v>
      </c>
      <c r="N2730" t="s">
        <v>215</v>
      </c>
      <c r="O2730" t="s">
        <v>216</v>
      </c>
      <c r="P2730" s="14" t="str">
        <f t="shared" si="378"/>
        <v>Helen Bennett</v>
      </c>
      <c r="Q2730" s="14" t="str">
        <f t="shared" si="379"/>
        <v>Helen Bennett</v>
      </c>
      <c r="R2730" t="s">
        <v>24</v>
      </c>
      <c r="S2730" s="7">
        <f t="shared" si="380"/>
        <v>5</v>
      </c>
      <c r="T2730" s="7" t="str">
        <f t="shared" si="381"/>
        <v>Small</v>
      </c>
      <c r="U2730" s="7" t="str">
        <f t="shared" si="382"/>
        <v>SMALL</v>
      </c>
      <c r="V2730" s="7" t="str">
        <f t="shared" si="383"/>
        <v>small</v>
      </c>
      <c r="W2730" s="7" t="str">
        <f t="shared" si="384"/>
        <v>Small</v>
      </c>
      <c r="X2730" s="9" t="str">
        <f>LEFT(A2730,2)</f>
        <v>10</v>
      </c>
      <c r="Y2730" s="9" t="str">
        <f>RIGHT(A2730,3)</f>
        <v>232</v>
      </c>
      <c r="Z2730" s="9" t="str">
        <f t="shared" si="385"/>
        <v/>
      </c>
      <c r="AA2730" s="9" t="str">
        <f t="shared" si="386"/>
        <v>ppe</v>
      </c>
    </row>
    <row r="2731" spans="1:27" x14ac:dyDescent="0.25">
      <c r="A2731">
        <v>10248</v>
      </c>
      <c r="B2731">
        <v>35</v>
      </c>
      <c r="C2731">
        <v>90.37</v>
      </c>
      <c r="D2731">
        <v>8</v>
      </c>
      <c r="E2731" s="1">
        <v>41226.002083333333</v>
      </c>
      <c r="F2731" s="1">
        <v>41227.467152777775</v>
      </c>
      <c r="G2731" t="s">
        <v>189</v>
      </c>
      <c r="H2731" t="s">
        <v>305</v>
      </c>
      <c r="I2731" t="s">
        <v>18</v>
      </c>
      <c r="J2731" t="s">
        <v>19</v>
      </c>
      <c r="K2731">
        <v>10022</v>
      </c>
      <c r="L2731" t="s">
        <v>20</v>
      </c>
      <c r="M2731" t="s">
        <v>21</v>
      </c>
      <c r="N2731" t="s">
        <v>22</v>
      </c>
      <c r="O2731" t="s">
        <v>23</v>
      </c>
      <c r="P2731" s="14" t="str">
        <f t="shared" si="378"/>
        <v>Kwai Yu</v>
      </c>
      <c r="Q2731" s="14" t="str">
        <f t="shared" si="379"/>
        <v>Kwai Yu</v>
      </c>
      <c r="R2731" t="s">
        <v>33</v>
      </c>
      <c r="S2731" s="7">
        <f t="shared" si="380"/>
        <v>6</v>
      </c>
      <c r="T2731" s="7" t="str">
        <f t="shared" si="381"/>
        <v>Medium</v>
      </c>
      <c r="U2731" s="7" t="str">
        <f t="shared" si="382"/>
        <v>MEDIUM</v>
      </c>
      <c r="V2731" s="7" t="str">
        <f t="shared" si="383"/>
        <v>medium</v>
      </c>
      <c r="W2731" s="7" t="str">
        <f t="shared" si="384"/>
        <v>Medium</v>
      </c>
      <c r="X2731" s="9" t="str">
        <f>LEFT(A2731,2)</f>
        <v>10</v>
      </c>
      <c r="Y2731" s="9" t="str">
        <f>RIGHT(A2731,3)</f>
        <v>248</v>
      </c>
      <c r="Z2731" s="9" t="str">
        <f t="shared" si="385"/>
        <v/>
      </c>
      <c r="AA2731" s="9" t="str">
        <f t="shared" si="386"/>
        <v>cel</v>
      </c>
    </row>
    <row r="2732" spans="1:27" x14ac:dyDescent="0.25">
      <c r="A2732">
        <v>10261</v>
      </c>
      <c r="B2732">
        <v>50</v>
      </c>
      <c r="C2732">
        <v>81.430000000000007</v>
      </c>
      <c r="D2732">
        <v>6</v>
      </c>
      <c r="E2732" s="1">
        <v>42629.968055555553</v>
      </c>
      <c r="F2732" s="1">
        <v>42630.032476851855</v>
      </c>
      <c r="G2732" t="s">
        <v>16</v>
      </c>
      <c r="H2732" t="s">
        <v>305</v>
      </c>
      <c r="I2732" t="s">
        <v>166</v>
      </c>
      <c r="J2732" t="s">
        <v>167</v>
      </c>
      <c r="K2732" t="s">
        <v>168</v>
      </c>
      <c r="L2732" t="s">
        <v>133</v>
      </c>
      <c r="M2732" t="s">
        <v>21</v>
      </c>
      <c r="N2732" t="s">
        <v>169</v>
      </c>
      <c r="O2732" t="s">
        <v>170</v>
      </c>
      <c r="P2732" s="14" t="str">
        <f t="shared" si="378"/>
        <v>Jean Fresnisre</v>
      </c>
      <c r="Q2732" s="14" t="str">
        <f t="shared" si="379"/>
        <v>Jean Fresnisre</v>
      </c>
      <c r="R2732" t="s">
        <v>33</v>
      </c>
      <c r="S2732" s="7">
        <f t="shared" si="380"/>
        <v>6</v>
      </c>
      <c r="T2732" s="7" t="str">
        <f t="shared" si="381"/>
        <v>Medium</v>
      </c>
      <c r="U2732" s="7" t="str">
        <f t="shared" si="382"/>
        <v>MEDIUM</v>
      </c>
      <c r="V2732" s="7" t="str">
        <f t="shared" si="383"/>
        <v>medium</v>
      </c>
      <c r="W2732" s="7" t="str">
        <f t="shared" si="384"/>
        <v>Medium</v>
      </c>
      <c r="X2732" s="9" t="str">
        <f>LEFT(A2732,2)</f>
        <v>10</v>
      </c>
      <c r="Y2732" s="9" t="str">
        <f>RIGHT(A2732,3)</f>
        <v>261</v>
      </c>
      <c r="Z2732" s="9" t="str">
        <f t="shared" si="385"/>
        <v/>
      </c>
      <c r="AA2732" s="9" t="str">
        <f t="shared" si="386"/>
        <v>ppe</v>
      </c>
    </row>
    <row r="2733" spans="1:27" x14ac:dyDescent="0.25">
      <c r="A2733">
        <v>10273</v>
      </c>
      <c r="B2733">
        <v>26</v>
      </c>
      <c r="C2733">
        <v>100</v>
      </c>
      <c r="D2733">
        <v>9</v>
      </c>
      <c r="E2733" s="1">
        <v>41883.007638888892</v>
      </c>
      <c r="F2733" s="1">
        <v>41884.713171296295</v>
      </c>
      <c r="G2733" t="s">
        <v>16</v>
      </c>
      <c r="H2733" t="s">
        <v>305</v>
      </c>
      <c r="I2733" t="s">
        <v>202</v>
      </c>
      <c r="K2733" t="s">
        <v>203</v>
      </c>
      <c r="L2733" t="s">
        <v>204</v>
      </c>
      <c r="M2733" t="s">
        <v>27</v>
      </c>
      <c r="N2733" t="s">
        <v>205</v>
      </c>
      <c r="O2733" t="s">
        <v>206</v>
      </c>
      <c r="P2733" s="14" t="str">
        <f t="shared" si="378"/>
        <v>Catherine Dewey</v>
      </c>
      <c r="Q2733" s="14" t="str">
        <f t="shared" si="379"/>
        <v>Catherine Dewey</v>
      </c>
      <c r="R2733" t="s">
        <v>24</v>
      </c>
      <c r="S2733" s="7">
        <f t="shared" si="380"/>
        <v>5</v>
      </c>
      <c r="T2733" s="7" t="str">
        <f t="shared" si="381"/>
        <v>Small</v>
      </c>
      <c r="U2733" s="7" t="str">
        <f t="shared" si="382"/>
        <v>SMALL</v>
      </c>
      <c r="V2733" s="7" t="str">
        <f t="shared" si="383"/>
        <v>small</v>
      </c>
      <c r="W2733" s="7" t="str">
        <f t="shared" si="384"/>
        <v>Small</v>
      </c>
      <c r="X2733" s="9" t="str">
        <f>LEFT(A2733,2)</f>
        <v>10</v>
      </c>
      <c r="Y2733" s="9" t="str">
        <f>RIGHT(A2733,3)</f>
        <v>273</v>
      </c>
      <c r="Z2733" s="9" t="str">
        <f t="shared" si="385"/>
        <v/>
      </c>
      <c r="AA2733" s="9" t="str">
        <f t="shared" si="386"/>
        <v>ppe</v>
      </c>
    </row>
    <row r="2734" spans="1:27" x14ac:dyDescent="0.25">
      <c r="A2734">
        <v>10283</v>
      </c>
      <c r="B2734">
        <v>38</v>
      </c>
      <c r="C2734">
        <v>89.38</v>
      </c>
      <c r="D2734">
        <v>11</v>
      </c>
      <c r="E2734" s="1">
        <v>41508.981944444444</v>
      </c>
      <c r="F2734" s="1">
        <v>41511.683842592596</v>
      </c>
      <c r="G2734" t="s">
        <v>16</v>
      </c>
      <c r="H2734" t="s">
        <v>305</v>
      </c>
      <c r="I2734" t="s">
        <v>207</v>
      </c>
      <c r="J2734" t="s">
        <v>131</v>
      </c>
      <c r="K2734" t="s">
        <v>208</v>
      </c>
      <c r="L2734" t="s">
        <v>133</v>
      </c>
      <c r="M2734" t="s">
        <v>21</v>
      </c>
      <c r="N2734" t="s">
        <v>209</v>
      </c>
      <c r="O2734" t="s">
        <v>101</v>
      </c>
      <c r="P2734" s="14" t="str">
        <f t="shared" si="378"/>
        <v>Elizabeth Lincoln</v>
      </c>
      <c r="Q2734" s="14" t="str">
        <f t="shared" si="379"/>
        <v>Elizabeth Lincoln</v>
      </c>
      <c r="R2734" t="s">
        <v>33</v>
      </c>
      <c r="S2734" s="7">
        <f t="shared" si="380"/>
        <v>6</v>
      </c>
      <c r="T2734" s="7" t="str">
        <f t="shared" si="381"/>
        <v>Medium</v>
      </c>
      <c r="U2734" s="7" t="str">
        <f t="shared" si="382"/>
        <v>MEDIUM</v>
      </c>
      <c r="V2734" s="7" t="str">
        <f t="shared" si="383"/>
        <v>medium</v>
      </c>
      <c r="W2734" s="7" t="str">
        <f t="shared" si="384"/>
        <v>Medium</v>
      </c>
      <c r="X2734" s="9" t="str">
        <f>LEFT(A2734,2)</f>
        <v>10</v>
      </c>
      <c r="Y2734" s="9" t="str">
        <f>RIGHT(A2734,3)</f>
        <v>283</v>
      </c>
      <c r="Z2734" s="9" t="str">
        <f t="shared" si="385"/>
        <v/>
      </c>
      <c r="AA2734" s="9" t="str">
        <f t="shared" si="386"/>
        <v>ppe</v>
      </c>
    </row>
    <row r="2735" spans="1:27" x14ac:dyDescent="0.25">
      <c r="A2735">
        <v>10294</v>
      </c>
      <c r="B2735">
        <v>45</v>
      </c>
      <c r="C2735">
        <v>100</v>
      </c>
      <c r="D2735">
        <v>1</v>
      </c>
      <c r="E2735" s="1">
        <v>41893.044444444444</v>
      </c>
      <c r="F2735" s="1">
        <v>41893.641018518516</v>
      </c>
      <c r="G2735" t="s">
        <v>16</v>
      </c>
      <c r="H2735" t="s">
        <v>305</v>
      </c>
      <c r="I2735" t="s">
        <v>161</v>
      </c>
      <c r="J2735" t="s">
        <v>72</v>
      </c>
      <c r="K2735">
        <v>58339</v>
      </c>
      <c r="L2735" t="s">
        <v>20</v>
      </c>
      <c r="M2735" t="s">
        <v>21</v>
      </c>
      <c r="N2735" t="s">
        <v>250</v>
      </c>
      <c r="O2735" t="s">
        <v>251</v>
      </c>
      <c r="P2735" s="14" t="str">
        <f t="shared" si="378"/>
        <v>Miguel Barajas</v>
      </c>
      <c r="Q2735" s="14" t="str">
        <f t="shared" si="379"/>
        <v>Miguel Barajas</v>
      </c>
      <c r="R2735" t="s">
        <v>33</v>
      </c>
      <c r="S2735" s="7">
        <f t="shared" si="380"/>
        <v>6</v>
      </c>
      <c r="T2735" s="7" t="str">
        <f t="shared" si="381"/>
        <v>Medium</v>
      </c>
      <c r="U2735" s="7" t="str">
        <f t="shared" si="382"/>
        <v>MEDIUM</v>
      </c>
      <c r="V2735" s="7" t="str">
        <f t="shared" si="383"/>
        <v>medium</v>
      </c>
      <c r="W2735" s="7" t="str">
        <f t="shared" si="384"/>
        <v>Medium</v>
      </c>
      <c r="X2735" s="9" t="str">
        <f>LEFT(A2735,2)</f>
        <v>10</v>
      </c>
      <c r="Y2735" s="9" t="str">
        <f>RIGHT(A2735,3)</f>
        <v>294</v>
      </c>
      <c r="Z2735" s="9" t="str">
        <f t="shared" si="385"/>
        <v/>
      </c>
      <c r="AA2735" s="9" t="str">
        <f t="shared" si="386"/>
        <v>ppe</v>
      </c>
    </row>
    <row r="2736" spans="1:27" x14ac:dyDescent="0.25">
      <c r="A2736">
        <v>10306</v>
      </c>
      <c r="B2736">
        <v>30</v>
      </c>
      <c r="C2736">
        <v>100</v>
      </c>
      <c r="D2736">
        <v>5</v>
      </c>
      <c r="E2736" s="1">
        <v>41624.065972222219</v>
      </c>
      <c r="F2736" s="1">
        <v>41625.600358796299</v>
      </c>
      <c r="G2736" t="s">
        <v>16</v>
      </c>
      <c r="H2736" t="s">
        <v>305</v>
      </c>
      <c r="I2736" t="s">
        <v>265</v>
      </c>
      <c r="K2736" t="s">
        <v>266</v>
      </c>
      <c r="L2736" t="s">
        <v>99</v>
      </c>
      <c r="M2736" t="s">
        <v>27</v>
      </c>
      <c r="N2736" t="s">
        <v>267</v>
      </c>
      <c r="O2736" t="s">
        <v>55</v>
      </c>
      <c r="P2736" s="14" t="str">
        <f t="shared" si="378"/>
        <v>Victoria Ashworth</v>
      </c>
      <c r="Q2736" s="14" t="str">
        <f t="shared" si="379"/>
        <v>Victoria Ashworth</v>
      </c>
      <c r="R2736" t="s">
        <v>33</v>
      </c>
      <c r="S2736" s="7">
        <f t="shared" si="380"/>
        <v>6</v>
      </c>
      <c r="T2736" s="7" t="str">
        <f t="shared" si="381"/>
        <v>Medium</v>
      </c>
      <c r="U2736" s="7" t="str">
        <f t="shared" si="382"/>
        <v>MEDIUM</v>
      </c>
      <c r="V2736" s="7" t="str">
        <f t="shared" si="383"/>
        <v>medium</v>
      </c>
      <c r="W2736" s="7" t="str">
        <f t="shared" si="384"/>
        <v>Medium</v>
      </c>
      <c r="X2736" s="9" t="str">
        <f>LEFT(A2736,2)</f>
        <v>10</v>
      </c>
      <c r="Y2736" s="9" t="str">
        <f>RIGHT(A2736,3)</f>
        <v>306</v>
      </c>
      <c r="Z2736" s="9" t="str">
        <f t="shared" si="385"/>
        <v/>
      </c>
      <c r="AA2736" s="9" t="str">
        <f t="shared" si="386"/>
        <v>ppe</v>
      </c>
    </row>
    <row r="2737" spans="1:27" x14ac:dyDescent="0.25">
      <c r="A2737">
        <v>10315</v>
      </c>
      <c r="B2737">
        <v>37</v>
      </c>
      <c r="C2737">
        <v>91.37</v>
      </c>
      <c r="D2737">
        <v>4</v>
      </c>
      <c r="E2737" s="1">
        <v>42344.03125</v>
      </c>
      <c r="F2737" s="1">
        <v>42346.803738425922</v>
      </c>
      <c r="G2737" t="s">
        <v>16</v>
      </c>
      <c r="H2737" t="s">
        <v>305</v>
      </c>
      <c r="I2737" t="s">
        <v>68</v>
      </c>
      <c r="K2737">
        <v>44000</v>
      </c>
      <c r="L2737" t="s">
        <v>26</v>
      </c>
      <c r="M2737" t="s">
        <v>27</v>
      </c>
      <c r="N2737" t="s">
        <v>69</v>
      </c>
      <c r="O2737" t="s">
        <v>70</v>
      </c>
      <c r="P2737" s="14" t="str">
        <f t="shared" si="378"/>
        <v>Janine Labrune</v>
      </c>
      <c r="Q2737" s="14" t="str">
        <f t="shared" si="379"/>
        <v>Janine Labrune</v>
      </c>
      <c r="R2737" t="s">
        <v>33</v>
      </c>
      <c r="S2737" s="7">
        <f t="shared" si="380"/>
        <v>6</v>
      </c>
      <c r="T2737" s="7" t="str">
        <f t="shared" si="381"/>
        <v>Medium</v>
      </c>
      <c r="U2737" s="7" t="str">
        <f t="shared" si="382"/>
        <v>MEDIUM</v>
      </c>
      <c r="V2737" s="7" t="str">
        <f t="shared" si="383"/>
        <v>medium</v>
      </c>
      <c r="W2737" s="7" t="str">
        <f t="shared" si="384"/>
        <v>Medium</v>
      </c>
      <c r="X2737" s="9" t="str">
        <f>LEFT(A2737,2)</f>
        <v>10</v>
      </c>
      <c r="Y2737" s="9" t="str">
        <f>RIGHT(A2737,3)</f>
        <v>315</v>
      </c>
      <c r="Z2737" s="9" t="str">
        <f t="shared" si="385"/>
        <v/>
      </c>
      <c r="AA2737" s="9" t="str">
        <f t="shared" si="386"/>
        <v>ppe</v>
      </c>
    </row>
    <row r="2738" spans="1:27" x14ac:dyDescent="0.25">
      <c r="A2738">
        <v>10327</v>
      </c>
      <c r="B2738">
        <v>37</v>
      </c>
      <c r="C2738">
        <v>86.61</v>
      </c>
      <c r="D2738">
        <v>3</v>
      </c>
      <c r="E2738" s="1">
        <v>42078.033333333333</v>
      </c>
      <c r="F2738" s="1">
        <v>42078.911377314813</v>
      </c>
      <c r="G2738" t="s">
        <v>225</v>
      </c>
      <c r="H2738" t="s">
        <v>305</v>
      </c>
      <c r="I2738" t="s">
        <v>180</v>
      </c>
      <c r="K2738">
        <v>1734</v>
      </c>
      <c r="L2738" t="s">
        <v>181</v>
      </c>
      <c r="M2738" t="s">
        <v>27</v>
      </c>
      <c r="N2738" t="s">
        <v>182</v>
      </c>
      <c r="O2738" t="s">
        <v>183</v>
      </c>
      <c r="P2738" s="14" t="str">
        <f t="shared" si="378"/>
        <v>Jytte Petersen</v>
      </c>
      <c r="Q2738" s="14" t="str">
        <f t="shared" si="379"/>
        <v>Jytte Petersen</v>
      </c>
      <c r="R2738" t="s">
        <v>33</v>
      </c>
      <c r="S2738" s="7">
        <f t="shared" si="380"/>
        <v>6</v>
      </c>
      <c r="T2738" s="7" t="str">
        <f t="shared" si="381"/>
        <v>Medium</v>
      </c>
      <c r="U2738" s="7" t="str">
        <f t="shared" si="382"/>
        <v>MEDIUM</v>
      </c>
      <c r="V2738" s="7" t="str">
        <f t="shared" si="383"/>
        <v>medium</v>
      </c>
      <c r="W2738" s="7" t="str">
        <f t="shared" si="384"/>
        <v>Medium</v>
      </c>
      <c r="X2738" s="9" t="str">
        <f>LEFT(A2738,2)</f>
        <v>10</v>
      </c>
      <c r="Y2738" s="9" t="str">
        <f>RIGHT(A2738,3)</f>
        <v>327</v>
      </c>
      <c r="Z2738" s="9" t="str">
        <f t="shared" si="385"/>
        <v/>
      </c>
      <c r="AA2738" s="9" t="str">
        <f t="shared" si="386"/>
        <v>olv</v>
      </c>
    </row>
    <row r="2739" spans="1:27" x14ac:dyDescent="0.25">
      <c r="A2739">
        <v>10337</v>
      </c>
      <c r="B2739">
        <v>36</v>
      </c>
      <c r="C2739">
        <v>71.89</v>
      </c>
      <c r="D2739">
        <v>7</v>
      </c>
      <c r="E2739" s="1">
        <v>42229.004166666666</v>
      </c>
      <c r="F2739" s="1">
        <v>42229.930300925924</v>
      </c>
      <c r="G2739" t="s">
        <v>16</v>
      </c>
      <c r="H2739" t="s">
        <v>305</v>
      </c>
      <c r="I2739" t="s">
        <v>18</v>
      </c>
      <c r="J2739" t="s">
        <v>19</v>
      </c>
      <c r="K2739">
        <v>10022</v>
      </c>
      <c r="L2739" t="s">
        <v>20</v>
      </c>
      <c r="M2739" t="s">
        <v>21</v>
      </c>
      <c r="N2739" t="s">
        <v>73</v>
      </c>
      <c r="O2739" t="s">
        <v>119</v>
      </c>
      <c r="P2739" s="14" t="str">
        <f t="shared" si="378"/>
        <v>Maria Hernandez</v>
      </c>
      <c r="Q2739" s="14" t="str">
        <f t="shared" si="379"/>
        <v>Maria Hernandez</v>
      </c>
      <c r="R2739" t="s">
        <v>24</v>
      </c>
      <c r="S2739" s="7">
        <f t="shared" si="380"/>
        <v>5</v>
      </c>
      <c r="T2739" s="7" t="str">
        <f t="shared" si="381"/>
        <v>Small</v>
      </c>
      <c r="U2739" s="7" t="str">
        <f t="shared" si="382"/>
        <v>SMALL</v>
      </c>
      <c r="V2739" s="7" t="str">
        <f t="shared" si="383"/>
        <v>small</v>
      </c>
      <c r="W2739" s="7" t="str">
        <f t="shared" si="384"/>
        <v>Small</v>
      </c>
      <c r="X2739" s="9" t="str">
        <f>LEFT(A2739,2)</f>
        <v>10</v>
      </c>
      <c r="Y2739" s="9" t="str">
        <f>RIGHT(A2739,3)</f>
        <v>337</v>
      </c>
      <c r="Z2739" s="9" t="str">
        <f t="shared" si="385"/>
        <v/>
      </c>
      <c r="AA2739" s="9" t="str">
        <f t="shared" si="386"/>
        <v>ppe</v>
      </c>
    </row>
    <row r="2740" spans="1:27" x14ac:dyDescent="0.25">
      <c r="A2740">
        <v>10350</v>
      </c>
      <c r="B2740">
        <v>25</v>
      </c>
      <c r="C2740">
        <v>100</v>
      </c>
      <c r="D2740">
        <v>16</v>
      </c>
      <c r="E2740" s="1">
        <v>41700.051388888889</v>
      </c>
      <c r="F2740" s="1">
        <v>41700.133090277777</v>
      </c>
      <c r="G2740" t="s">
        <v>16</v>
      </c>
      <c r="H2740" t="s">
        <v>305</v>
      </c>
      <c r="I2740" t="s">
        <v>103</v>
      </c>
      <c r="K2740">
        <v>28034</v>
      </c>
      <c r="L2740" t="s">
        <v>104</v>
      </c>
      <c r="M2740" t="s">
        <v>27</v>
      </c>
      <c r="N2740" t="s">
        <v>105</v>
      </c>
      <c r="O2740" t="s">
        <v>106</v>
      </c>
      <c r="P2740" s="14" t="str">
        <f t="shared" si="378"/>
        <v>Diego Freyre</v>
      </c>
      <c r="Q2740" s="14" t="str">
        <f t="shared" si="379"/>
        <v>Diego Freyre</v>
      </c>
      <c r="R2740" t="s">
        <v>24</v>
      </c>
      <c r="S2740" s="7">
        <f t="shared" si="380"/>
        <v>5</v>
      </c>
      <c r="T2740" s="7" t="str">
        <f t="shared" si="381"/>
        <v>Small</v>
      </c>
      <c r="U2740" s="7" t="str">
        <f t="shared" si="382"/>
        <v>SMALL</v>
      </c>
      <c r="V2740" s="7" t="str">
        <f t="shared" si="383"/>
        <v>small</v>
      </c>
      <c r="W2740" s="7" t="str">
        <f t="shared" si="384"/>
        <v>Small</v>
      </c>
      <c r="X2740" s="9" t="str">
        <f>LEFT(A2740,2)</f>
        <v>10</v>
      </c>
      <c r="Y2740" s="9" t="str">
        <f>RIGHT(A2740,3)</f>
        <v>350</v>
      </c>
      <c r="Z2740" s="9" t="str">
        <f t="shared" si="385"/>
        <v/>
      </c>
      <c r="AA2740" s="9" t="str">
        <f t="shared" si="386"/>
        <v>ppe</v>
      </c>
    </row>
    <row r="2741" spans="1:27" x14ac:dyDescent="0.25">
      <c r="A2741">
        <v>10373</v>
      </c>
      <c r="B2741">
        <v>37</v>
      </c>
      <c r="C2741">
        <v>100</v>
      </c>
      <c r="D2741">
        <v>8</v>
      </c>
      <c r="E2741" s="1">
        <v>41156.067361111112</v>
      </c>
      <c r="F2741" s="1">
        <v>41156.763009259259</v>
      </c>
      <c r="G2741" t="s">
        <v>16</v>
      </c>
      <c r="H2741" t="s">
        <v>305</v>
      </c>
      <c r="I2741" t="s">
        <v>217</v>
      </c>
      <c r="K2741">
        <v>90110</v>
      </c>
      <c r="L2741" t="s">
        <v>76</v>
      </c>
      <c r="M2741" t="s">
        <v>27</v>
      </c>
      <c r="N2741" t="s">
        <v>218</v>
      </c>
      <c r="O2741" t="s">
        <v>219</v>
      </c>
      <c r="P2741" s="14" t="str">
        <f t="shared" si="378"/>
        <v>Pirkko Koskitalo</v>
      </c>
      <c r="Q2741" s="14" t="str">
        <f t="shared" si="379"/>
        <v>Pirkko Koskitalo</v>
      </c>
      <c r="R2741" t="s">
        <v>33</v>
      </c>
      <c r="S2741" s="7">
        <f t="shared" si="380"/>
        <v>6</v>
      </c>
      <c r="T2741" s="7" t="str">
        <f t="shared" si="381"/>
        <v>Medium</v>
      </c>
      <c r="U2741" s="7" t="str">
        <f t="shared" si="382"/>
        <v>MEDIUM</v>
      </c>
      <c r="V2741" s="7" t="str">
        <f t="shared" si="383"/>
        <v>medium</v>
      </c>
      <c r="W2741" s="7" t="str">
        <f t="shared" si="384"/>
        <v>Medium</v>
      </c>
      <c r="X2741" s="9" t="str">
        <f>LEFT(A2741,2)</f>
        <v>10</v>
      </c>
      <c r="Y2741" s="9" t="str">
        <f>RIGHT(A2741,3)</f>
        <v>373</v>
      </c>
      <c r="Z2741" s="9" t="str">
        <f t="shared" si="385"/>
        <v/>
      </c>
      <c r="AA2741" s="9" t="str">
        <f t="shared" si="386"/>
        <v>ppe</v>
      </c>
    </row>
    <row r="2742" spans="1:27" x14ac:dyDescent="0.25">
      <c r="A2742">
        <v>10386</v>
      </c>
      <c r="B2742">
        <v>30</v>
      </c>
      <c r="C2742">
        <v>95.48</v>
      </c>
      <c r="D2742">
        <v>3</v>
      </c>
      <c r="E2742" s="1">
        <v>42111.938194444447</v>
      </c>
      <c r="F2742" s="1">
        <v>42112.503553240742</v>
      </c>
      <c r="G2742" t="s">
        <v>225</v>
      </c>
      <c r="H2742" t="s">
        <v>305</v>
      </c>
      <c r="I2742" t="s">
        <v>103</v>
      </c>
      <c r="K2742">
        <v>28034</v>
      </c>
      <c r="L2742" t="s">
        <v>104</v>
      </c>
      <c r="M2742" t="s">
        <v>27</v>
      </c>
      <c r="N2742" t="s">
        <v>105</v>
      </c>
      <c r="O2742" t="s">
        <v>106</v>
      </c>
      <c r="P2742" s="14" t="str">
        <f t="shared" si="378"/>
        <v>Diego Freyre</v>
      </c>
      <c r="Q2742" s="14" t="str">
        <f t="shared" si="379"/>
        <v>Diego Freyre</v>
      </c>
      <c r="R2742" t="s">
        <v>24</v>
      </c>
      <c r="S2742" s="7">
        <f t="shared" si="380"/>
        <v>5</v>
      </c>
      <c r="T2742" s="7" t="str">
        <f t="shared" si="381"/>
        <v>Small</v>
      </c>
      <c r="U2742" s="7" t="str">
        <f t="shared" si="382"/>
        <v>SMALL</v>
      </c>
      <c r="V2742" s="7" t="str">
        <f t="shared" si="383"/>
        <v>small</v>
      </c>
      <c r="W2742" s="7" t="str">
        <f t="shared" si="384"/>
        <v>Small</v>
      </c>
      <c r="X2742" s="9" t="str">
        <f>LEFT(A2742,2)</f>
        <v>10</v>
      </c>
      <c r="Y2742" s="9" t="str">
        <f>RIGHT(A2742,3)</f>
        <v>386</v>
      </c>
      <c r="Z2742" s="9" t="str">
        <f t="shared" si="385"/>
        <v/>
      </c>
      <c r="AA2742" s="9" t="str">
        <f t="shared" si="386"/>
        <v>olv</v>
      </c>
    </row>
    <row r="2743" spans="1:27" x14ac:dyDescent="0.25">
      <c r="A2743">
        <v>10397</v>
      </c>
      <c r="B2743">
        <v>36</v>
      </c>
      <c r="C2743">
        <v>100</v>
      </c>
      <c r="D2743">
        <v>2</v>
      </c>
      <c r="E2743" s="1">
        <v>42176.0625</v>
      </c>
      <c r="F2743" s="1">
        <v>42178.339189814818</v>
      </c>
      <c r="G2743" t="s">
        <v>16</v>
      </c>
      <c r="H2743" t="s">
        <v>305</v>
      </c>
      <c r="I2743" t="s">
        <v>190</v>
      </c>
      <c r="K2743">
        <v>31000</v>
      </c>
      <c r="L2743" t="s">
        <v>26</v>
      </c>
      <c r="M2743" t="s">
        <v>27</v>
      </c>
      <c r="N2743" t="s">
        <v>191</v>
      </c>
      <c r="O2743" t="s">
        <v>192</v>
      </c>
      <c r="P2743" s="14" t="str">
        <f t="shared" si="378"/>
        <v>Annette Roulet</v>
      </c>
      <c r="Q2743" s="14" t="str">
        <f t="shared" si="379"/>
        <v>Annette Roulet</v>
      </c>
      <c r="R2743" t="s">
        <v>33</v>
      </c>
      <c r="S2743" s="7">
        <f t="shared" si="380"/>
        <v>6</v>
      </c>
      <c r="T2743" s="7" t="str">
        <f t="shared" si="381"/>
        <v>Medium</v>
      </c>
      <c r="U2743" s="7" t="str">
        <f t="shared" si="382"/>
        <v>MEDIUM</v>
      </c>
      <c r="V2743" s="7" t="str">
        <f t="shared" si="383"/>
        <v>medium</v>
      </c>
      <c r="W2743" s="7" t="str">
        <f t="shared" si="384"/>
        <v>Medium</v>
      </c>
      <c r="X2743" s="9" t="str">
        <f>LEFT(A2743,2)</f>
        <v>10</v>
      </c>
      <c r="Y2743" s="9" t="str">
        <f>RIGHT(A2743,3)</f>
        <v>397</v>
      </c>
      <c r="Z2743" s="9" t="str">
        <f t="shared" si="385"/>
        <v/>
      </c>
      <c r="AA2743" s="9" t="str">
        <f t="shared" si="386"/>
        <v>ppe</v>
      </c>
    </row>
    <row r="2744" spans="1:27" x14ac:dyDescent="0.25">
      <c r="A2744">
        <v>10414</v>
      </c>
      <c r="B2744">
        <v>27</v>
      </c>
      <c r="C2744">
        <v>90.37</v>
      </c>
      <c r="D2744">
        <v>8</v>
      </c>
      <c r="E2744" s="1">
        <v>41831.954861111109</v>
      </c>
      <c r="F2744" s="1">
        <v>41834.348981481482</v>
      </c>
      <c r="G2744" t="s">
        <v>222</v>
      </c>
      <c r="H2744" t="s">
        <v>305</v>
      </c>
      <c r="I2744" t="s">
        <v>210</v>
      </c>
      <c r="J2744" t="s">
        <v>72</v>
      </c>
      <c r="K2744">
        <v>51003</v>
      </c>
      <c r="L2744" t="s">
        <v>20</v>
      </c>
      <c r="M2744" t="s">
        <v>21</v>
      </c>
      <c r="N2744" t="s">
        <v>211</v>
      </c>
      <c r="O2744" t="s">
        <v>42</v>
      </c>
      <c r="P2744" s="14" t="str">
        <f t="shared" si="378"/>
        <v>Juri Yoshido</v>
      </c>
      <c r="Q2744" s="14" t="str">
        <f t="shared" si="379"/>
        <v>Juri Yoshido</v>
      </c>
      <c r="R2744" t="s">
        <v>24</v>
      </c>
      <c r="S2744" s="7">
        <f t="shared" si="380"/>
        <v>5</v>
      </c>
      <c r="T2744" s="7" t="str">
        <f t="shared" si="381"/>
        <v>Small</v>
      </c>
      <c r="U2744" s="7" t="str">
        <f t="shared" si="382"/>
        <v>SMALL</v>
      </c>
      <c r="V2744" s="7" t="str">
        <f t="shared" si="383"/>
        <v>small</v>
      </c>
      <c r="W2744" s="7" t="str">
        <f t="shared" si="384"/>
        <v>Small</v>
      </c>
      <c r="X2744" s="9" t="str">
        <f>LEFT(A2744,2)</f>
        <v>10</v>
      </c>
      <c r="Y2744" s="9" t="str">
        <f>RIGHT(A2744,3)</f>
        <v>414</v>
      </c>
      <c r="Z2744" s="9" t="str">
        <f t="shared" si="385"/>
        <v/>
      </c>
      <c r="AA2744" s="9" t="str">
        <f t="shared" si="386"/>
        <v>Hol</v>
      </c>
    </row>
    <row r="2745" spans="1:27" x14ac:dyDescent="0.25">
      <c r="A2745">
        <v>10106</v>
      </c>
      <c r="B2745">
        <v>48</v>
      </c>
      <c r="C2745">
        <v>61.44</v>
      </c>
      <c r="D2745">
        <v>10</v>
      </c>
      <c r="E2745" s="1">
        <v>42449.020833333336</v>
      </c>
      <c r="F2745" s="1">
        <v>42451.549641203703</v>
      </c>
      <c r="G2745" t="s">
        <v>16</v>
      </c>
      <c r="H2745" t="s">
        <v>296</v>
      </c>
      <c r="I2745" t="s">
        <v>290</v>
      </c>
      <c r="K2745">
        <v>24100</v>
      </c>
      <c r="L2745" t="s">
        <v>148</v>
      </c>
      <c r="M2745" t="s">
        <v>27</v>
      </c>
      <c r="N2745" t="s">
        <v>291</v>
      </c>
      <c r="O2745" t="s">
        <v>292</v>
      </c>
      <c r="P2745" s="14" t="str">
        <f t="shared" si="378"/>
        <v>Giovanni Rovelli</v>
      </c>
      <c r="Q2745" s="14" t="str">
        <f t="shared" si="379"/>
        <v>Giovanni Rovelli</v>
      </c>
      <c r="R2745" t="s">
        <v>24</v>
      </c>
      <c r="S2745" s="7">
        <f t="shared" si="380"/>
        <v>5</v>
      </c>
      <c r="T2745" s="7" t="str">
        <f t="shared" si="381"/>
        <v>Small</v>
      </c>
      <c r="U2745" s="7" t="str">
        <f t="shared" si="382"/>
        <v>SMALL</v>
      </c>
      <c r="V2745" s="7" t="str">
        <f t="shared" si="383"/>
        <v>small</v>
      </c>
      <c r="W2745" s="7" t="str">
        <f t="shared" si="384"/>
        <v>Small</v>
      </c>
      <c r="X2745" s="9" t="str">
        <f>LEFT(A2745,2)</f>
        <v>10</v>
      </c>
      <c r="Y2745" s="9" t="str">
        <f>RIGHT(A2745,3)</f>
        <v>106</v>
      </c>
      <c r="Z2745" s="9" t="str">
        <f t="shared" si="385"/>
        <v>s</v>
      </c>
      <c r="AA2745" s="9" t="str">
        <f t="shared" si="386"/>
        <v>ppe</v>
      </c>
    </row>
    <row r="2746" spans="1:27" x14ac:dyDescent="0.25">
      <c r="A2746">
        <v>10119</v>
      </c>
      <c r="B2746">
        <v>26</v>
      </c>
      <c r="C2746">
        <v>59.22</v>
      </c>
      <c r="D2746">
        <v>1</v>
      </c>
      <c r="E2746" s="1">
        <v>42851.039583333331</v>
      </c>
      <c r="F2746" s="1">
        <v>42853.216365740744</v>
      </c>
      <c r="G2746" t="s">
        <v>16</v>
      </c>
      <c r="H2746" t="s">
        <v>296</v>
      </c>
      <c r="I2746" t="s">
        <v>85</v>
      </c>
      <c r="K2746">
        <v>5020</v>
      </c>
      <c r="L2746" t="s">
        <v>86</v>
      </c>
      <c r="M2746" t="s">
        <v>27</v>
      </c>
      <c r="N2746" t="s">
        <v>87</v>
      </c>
      <c r="O2746" t="s">
        <v>88</v>
      </c>
      <c r="P2746" s="14" t="str">
        <f t="shared" si="378"/>
        <v>Georg Pipps</v>
      </c>
      <c r="Q2746" s="14" t="str">
        <f t="shared" si="379"/>
        <v>Georg Pipps</v>
      </c>
      <c r="R2746" t="s">
        <v>24</v>
      </c>
      <c r="S2746" s="7">
        <f t="shared" si="380"/>
        <v>5</v>
      </c>
      <c r="T2746" s="7" t="str">
        <f t="shared" si="381"/>
        <v>Small</v>
      </c>
      <c r="U2746" s="7" t="str">
        <f t="shared" si="382"/>
        <v>SMALL</v>
      </c>
      <c r="V2746" s="7" t="str">
        <f t="shared" si="383"/>
        <v>small</v>
      </c>
      <c r="W2746" s="7" t="str">
        <f t="shared" si="384"/>
        <v>Small</v>
      </c>
      <c r="X2746" s="9" t="str">
        <f>LEFT(A2746,2)</f>
        <v>10</v>
      </c>
      <c r="Y2746" s="9" t="str">
        <f>RIGHT(A2746,3)</f>
        <v>119</v>
      </c>
      <c r="Z2746" s="9" t="str">
        <f t="shared" si="385"/>
        <v>s</v>
      </c>
      <c r="AA2746" s="9" t="str">
        <f t="shared" si="386"/>
        <v>ppe</v>
      </c>
    </row>
    <row r="2747" spans="1:27" x14ac:dyDescent="0.25">
      <c r="A2747">
        <v>10131</v>
      </c>
      <c r="B2747">
        <v>26</v>
      </c>
      <c r="C2747">
        <v>85.13</v>
      </c>
      <c r="D2747">
        <v>2</v>
      </c>
      <c r="E2747" s="1">
        <v>41727.024305555555</v>
      </c>
      <c r="F2747" s="1">
        <v>41728.462847222225</v>
      </c>
      <c r="G2747" t="s">
        <v>16</v>
      </c>
      <c r="H2747" t="s">
        <v>296</v>
      </c>
      <c r="I2747" t="s">
        <v>274</v>
      </c>
      <c r="J2747" t="s">
        <v>66</v>
      </c>
      <c r="K2747">
        <v>97561</v>
      </c>
      <c r="L2747" t="s">
        <v>20</v>
      </c>
      <c r="M2747" t="s">
        <v>21</v>
      </c>
      <c r="N2747" t="s">
        <v>297</v>
      </c>
      <c r="O2747" t="s">
        <v>298</v>
      </c>
      <c r="P2747" s="14" t="str">
        <f t="shared" si="378"/>
        <v>Dan Lewis</v>
      </c>
      <c r="Q2747" s="14" t="str">
        <f t="shared" si="379"/>
        <v>Dan Lewis</v>
      </c>
      <c r="R2747" t="s">
        <v>24</v>
      </c>
      <c r="S2747" s="7">
        <f t="shared" si="380"/>
        <v>5</v>
      </c>
      <c r="T2747" s="7" t="str">
        <f t="shared" si="381"/>
        <v>Small</v>
      </c>
      <c r="U2747" s="7" t="str">
        <f t="shared" si="382"/>
        <v>SMALL</v>
      </c>
      <c r="V2747" s="7" t="str">
        <f t="shared" si="383"/>
        <v>small</v>
      </c>
      <c r="W2747" s="7" t="str">
        <f t="shared" si="384"/>
        <v>Small</v>
      </c>
      <c r="X2747" s="9" t="str">
        <f>LEFT(A2747,2)</f>
        <v>10</v>
      </c>
      <c r="Y2747" s="9" t="str">
        <f>RIGHT(A2747,3)</f>
        <v>131</v>
      </c>
      <c r="Z2747" s="9" t="str">
        <f t="shared" si="385"/>
        <v>s</v>
      </c>
      <c r="AA2747" s="9" t="str">
        <f t="shared" si="386"/>
        <v>ppe</v>
      </c>
    </row>
    <row r="2748" spans="1:27" x14ac:dyDescent="0.25">
      <c r="A2748">
        <v>10143</v>
      </c>
      <c r="B2748">
        <v>34</v>
      </c>
      <c r="C2748">
        <v>85.87</v>
      </c>
      <c r="D2748">
        <v>5</v>
      </c>
      <c r="E2748" s="1">
        <v>41732.06527777778</v>
      </c>
      <c r="F2748" s="1">
        <v>41732.267881944441</v>
      </c>
      <c r="G2748" t="s">
        <v>16</v>
      </c>
      <c r="H2748" t="s">
        <v>296</v>
      </c>
      <c r="I2748" t="s">
        <v>94</v>
      </c>
      <c r="J2748" t="s">
        <v>72</v>
      </c>
      <c r="K2748">
        <v>50553</v>
      </c>
      <c r="L2748" t="s">
        <v>20</v>
      </c>
      <c r="M2748" t="s">
        <v>21</v>
      </c>
      <c r="N2748" t="s">
        <v>187</v>
      </c>
      <c r="O2748" t="s">
        <v>188</v>
      </c>
      <c r="P2748" s="14" t="str">
        <f t="shared" si="378"/>
        <v>Wing C Tam</v>
      </c>
      <c r="Q2748" s="14" t="str">
        <f t="shared" si="379"/>
        <v>Wing C Tam</v>
      </c>
      <c r="R2748" t="s">
        <v>24</v>
      </c>
      <c r="S2748" s="7">
        <f t="shared" si="380"/>
        <v>5</v>
      </c>
      <c r="T2748" s="7" t="str">
        <f t="shared" si="381"/>
        <v>Small</v>
      </c>
      <c r="U2748" s="7" t="str">
        <f t="shared" si="382"/>
        <v>SMALL</v>
      </c>
      <c r="V2748" s="7" t="str">
        <f t="shared" si="383"/>
        <v>small</v>
      </c>
      <c r="W2748" s="7" t="str">
        <f t="shared" si="384"/>
        <v>Small</v>
      </c>
      <c r="X2748" s="9" t="str">
        <f>LEFT(A2748,2)</f>
        <v>10</v>
      </c>
      <c r="Y2748" s="9" t="str">
        <f>RIGHT(A2748,3)</f>
        <v>143</v>
      </c>
      <c r="Z2748" s="9" t="str">
        <f t="shared" si="385"/>
        <v>s</v>
      </c>
      <c r="AA2748" s="9" t="str">
        <f t="shared" si="386"/>
        <v>ppe</v>
      </c>
    </row>
    <row r="2749" spans="1:27" x14ac:dyDescent="0.25">
      <c r="A2749">
        <v>10155</v>
      </c>
      <c r="B2749">
        <v>44</v>
      </c>
      <c r="C2749">
        <v>85.87</v>
      </c>
      <c r="D2749">
        <v>3</v>
      </c>
      <c r="E2749" s="1">
        <v>42521.943749999999</v>
      </c>
      <c r="F2749" s="1">
        <v>42523.005601851852</v>
      </c>
      <c r="G2749" t="s">
        <v>16</v>
      </c>
      <c r="H2749" t="s">
        <v>296</v>
      </c>
      <c r="I2749" t="s">
        <v>75</v>
      </c>
      <c r="K2749">
        <v>21240</v>
      </c>
      <c r="L2749" t="s">
        <v>76</v>
      </c>
      <c r="M2749" t="s">
        <v>27</v>
      </c>
      <c r="N2749" t="s">
        <v>77</v>
      </c>
      <c r="O2749" t="s">
        <v>78</v>
      </c>
      <c r="P2749" s="14" t="str">
        <f t="shared" si="378"/>
        <v>Matti Karttunen</v>
      </c>
      <c r="Q2749" s="14" t="str">
        <f t="shared" si="379"/>
        <v>Matti Karttunen</v>
      </c>
      <c r="R2749" t="s">
        <v>33</v>
      </c>
      <c r="S2749" s="7">
        <f t="shared" si="380"/>
        <v>6</v>
      </c>
      <c r="T2749" s="7" t="str">
        <f t="shared" si="381"/>
        <v>Medium</v>
      </c>
      <c r="U2749" s="7" t="str">
        <f t="shared" si="382"/>
        <v>MEDIUM</v>
      </c>
      <c r="V2749" s="7" t="str">
        <f t="shared" si="383"/>
        <v>medium</v>
      </c>
      <c r="W2749" s="7" t="str">
        <f t="shared" si="384"/>
        <v>Medium</v>
      </c>
      <c r="X2749" s="9" t="str">
        <f>LEFT(A2749,2)</f>
        <v>10</v>
      </c>
      <c r="Y2749" s="9" t="str">
        <f>RIGHT(A2749,3)</f>
        <v>155</v>
      </c>
      <c r="Z2749" s="9" t="str">
        <f t="shared" si="385"/>
        <v>s</v>
      </c>
      <c r="AA2749" s="9" t="str">
        <f t="shared" si="386"/>
        <v>ppe</v>
      </c>
    </row>
    <row r="2750" spans="1:27" x14ac:dyDescent="0.25">
      <c r="A2750">
        <v>10168</v>
      </c>
      <c r="B2750">
        <v>39</v>
      </c>
      <c r="C2750">
        <v>82.91</v>
      </c>
      <c r="D2750">
        <v>17</v>
      </c>
      <c r="E2750" s="1">
        <v>41800.029861111114</v>
      </c>
      <c r="F2750" s="1">
        <v>41802.668240740742</v>
      </c>
      <c r="G2750" t="s">
        <v>16</v>
      </c>
      <c r="H2750" t="s">
        <v>296</v>
      </c>
      <c r="I2750" t="s">
        <v>40</v>
      </c>
      <c r="J2750" t="s">
        <v>35</v>
      </c>
      <c r="K2750">
        <v>94217</v>
      </c>
      <c r="L2750" t="s">
        <v>20</v>
      </c>
      <c r="M2750" t="s">
        <v>21</v>
      </c>
      <c r="N2750" t="s">
        <v>41</v>
      </c>
      <c r="O2750" t="s">
        <v>42</v>
      </c>
      <c r="P2750" s="14" t="str">
        <f t="shared" si="378"/>
        <v>Juri Hirano</v>
      </c>
      <c r="Q2750" s="14" t="str">
        <f t="shared" si="379"/>
        <v>Juri Hirano</v>
      </c>
      <c r="R2750" t="s">
        <v>33</v>
      </c>
      <c r="S2750" s="7">
        <f t="shared" si="380"/>
        <v>6</v>
      </c>
      <c r="T2750" s="7" t="str">
        <f t="shared" si="381"/>
        <v>Medium</v>
      </c>
      <c r="U2750" s="7" t="str">
        <f t="shared" si="382"/>
        <v>MEDIUM</v>
      </c>
      <c r="V2750" s="7" t="str">
        <f t="shared" si="383"/>
        <v>medium</v>
      </c>
      <c r="W2750" s="7" t="str">
        <f t="shared" si="384"/>
        <v>Medium</v>
      </c>
      <c r="X2750" s="9" t="str">
        <f>LEFT(A2750,2)</f>
        <v>10</v>
      </c>
      <c r="Y2750" s="9" t="str">
        <f>RIGHT(A2750,3)</f>
        <v>168</v>
      </c>
      <c r="Z2750" s="9" t="str">
        <f t="shared" si="385"/>
        <v>s</v>
      </c>
      <c r="AA2750" s="9" t="str">
        <f t="shared" si="386"/>
        <v>ppe</v>
      </c>
    </row>
    <row r="2751" spans="1:27" x14ac:dyDescent="0.25">
      <c r="A2751">
        <v>10178</v>
      </c>
      <c r="B2751">
        <v>45</v>
      </c>
      <c r="C2751">
        <v>76.25</v>
      </c>
      <c r="D2751">
        <v>2</v>
      </c>
      <c r="E2751" s="1">
        <v>42307.04791666667</v>
      </c>
      <c r="F2751" s="1">
        <v>42309.01766203704</v>
      </c>
      <c r="G2751" t="s">
        <v>16</v>
      </c>
      <c r="H2751" t="s">
        <v>296</v>
      </c>
      <c r="I2751" t="s">
        <v>190</v>
      </c>
      <c r="K2751">
        <v>31000</v>
      </c>
      <c r="L2751" t="s">
        <v>26</v>
      </c>
      <c r="M2751" t="s">
        <v>27</v>
      </c>
      <c r="N2751" t="s">
        <v>191</v>
      </c>
      <c r="O2751" t="s">
        <v>192</v>
      </c>
      <c r="P2751" s="14" t="str">
        <f t="shared" si="378"/>
        <v>Annette Roulet</v>
      </c>
      <c r="Q2751" s="14" t="str">
        <f t="shared" si="379"/>
        <v>Annette Roulet</v>
      </c>
      <c r="R2751" t="s">
        <v>33</v>
      </c>
      <c r="S2751" s="7">
        <f t="shared" si="380"/>
        <v>6</v>
      </c>
      <c r="T2751" s="7" t="str">
        <f t="shared" si="381"/>
        <v>Medium</v>
      </c>
      <c r="U2751" s="7" t="str">
        <f t="shared" si="382"/>
        <v>MEDIUM</v>
      </c>
      <c r="V2751" s="7" t="str">
        <f t="shared" si="383"/>
        <v>medium</v>
      </c>
      <c r="W2751" s="7" t="str">
        <f t="shared" si="384"/>
        <v>Medium</v>
      </c>
      <c r="X2751" s="9" t="str">
        <f>LEFT(A2751,2)</f>
        <v>10</v>
      </c>
      <c r="Y2751" s="9" t="str">
        <f>RIGHT(A2751,3)</f>
        <v>178</v>
      </c>
      <c r="Z2751" s="9" t="str">
        <f t="shared" si="385"/>
        <v>s</v>
      </c>
      <c r="AA2751" s="9" t="str">
        <f t="shared" si="386"/>
        <v>ppe</v>
      </c>
    </row>
    <row r="2752" spans="1:27" x14ac:dyDescent="0.25">
      <c r="A2752">
        <v>10198</v>
      </c>
      <c r="B2752">
        <v>40</v>
      </c>
      <c r="C2752">
        <v>63.67</v>
      </c>
      <c r="D2752">
        <v>2</v>
      </c>
      <c r="E2752" s="1">
        <v>42708.97152777778</v>
      </c>
      <c r="F2752" s="1">
        <v>42709.600243055553</v>
      </c>
      <c r="G2752" t="s">
        <v>16</v>
      </c>
      <c r="H2752" t="s">
        <v>296</v>
      </c>
      <c r="I2752" t="s">
        <v>232</v>
      </c>
      <c r="K2752" t="s">
        <v>233</v>
      </c>
      <c r="L2752" t="s">
        <v>234</v>
      </c>
      <c r="M2752" t="s">
        <v>116</v>
      </c>
      <c r="N2752" t="s">
        <v>235</v>
      </c>
      <c r="O2752" t="s">
        <v>236</v>
      </c>
      <c r="P2752" s="14" t="str">
        <f t="shared" si="378"/>
        <v>Arnold Cruz</v>
      </c>
      <c r="Q2752" s="14" t="str">
        <f t="shared" si="379"/>
        <v>Arnold Cruz</v>
      </c>
      <c r="R2752" t="s">
        <v>24</v>
      </c>
      <c r="S2752" s="7">
        <f t="shared" si="380"/>
        <v>5</v>
      </c>
      <c r="T2752" s="7" t="str">
        <f t="shared" si="381"/>
        <v>Small</v>
      </c>
      <c r="U2752" s="7" t="str">
        <f t="shared" si="382"/>
        <v>SMALL</v>
      </c>
      <c r="V2752" s="7" t="str">
        <f t="shared" si="383"/>
        <v>small</v>
      </c>
      <c r="W2752" s="7" t="str">
        <f t="shared" si="384"/>
        <v>Small</v>
      </c>
      <c r="X2752" s="9" t="str">
        <f>LEFT(A2752,2)</f>
        <v>10</v>
      </c>
      <c r="Y2752" s="9" t="str">
        <f>RIGHT(A2752,3)</f>
        <v>198</v>
      </c>
      <c r="Z2752" s="9" t="str">
        <f t="shared" si="385"/>
        <v>s</v>
      </c>
      <c r="AA2752" s="9" t="str">
        <f t="shared" si="386"/>
        <v>ppe</v>
      </c>
    </row>
    <row r="2753" spans="1:27" x14ac:dyDescent="0.25">
      <c r="A2753">
        <v>10210</v>
      </c>
      <c r="B2753">
        <v>42</v>
      </c>
      <c r="C2753">
        <v>70.33</v>
      </c>
      <c r="D2753">
        <v>15</v>
      </c>
      <c r="E2753" s="1">
        <v>41955.975694444445</v>
      </c>
      <c r="F2753" s="1">
        <v>41957.770833333336</v>
      </c>
      <c r="G2753" t="s">
        <v>16</v>
      </c>
      <c r="H2753" t="s">
        <v>296</v>
      </c>
      <c r="I2753" t="s">
        <v>172</v>
      </c>
      <c r="J2753" t="s">
        <v>172</v>
      </c>
      <c r="K2753" t="s">
        <v>173</v>
      </c>
      <c r="L2753" t="s">
        <v>116</v>
      </c>
      <c r="M2753" t="s">
        <v>116</v>
      </c>
      <c r="N2753" t="s">
        <v>174</v>
      </c>
      <c r="O2753" t="s">
        <v>175</v>
      </c>
      <c r="P2753" s="14" t="str">
        <f t="shared" si="378"/>
        <v>Mory Kentary</v>
      </c>
      <c r="Q2753" s="14" t="str">
        <f t="shared" si="379"/>
        <v>Mory Kentary</v>
      </c>
      <c r="R2753" t="s">
        <v>24</v>
      </c>
      <c r="S2753" s="7">
        <f t="shared" si="380"/>
        <v>5</v>
      </c>
      <c r="T2753" s="7" t="str">
        <f t="shared" si="381"/>
        <v>Small</v>
      </c>
      <c r="U2753" s="7" t="str">
        <f t="shared" si="382"/>
        <v>SMALL</v>
      </c>
      <c r="V2753" s="7" t="str">
        <f t="shared" si="383"/>
        <v>small</v>
      </c>
      <c r="W2753" s="7" t="str">
        <f t="shared" si="384"/>
        <v>Small</v>
      </c>
      <c r="X2753" s="9" t="str">
        <f>LEFT(A2753,2)</f>
        <v>10</v>
      </c>
      <c r="Y2753" s="9" t="str">
        <f>RIGHT(A2753,3)</f>
        <v>210</v>
      </c>
      <c r="Z2753" s="9" t="str">
        <f t="shared" si="385"/>
        <v>s</v>
      </c>
      <c r="AA2753" s="9" t="str">
        <f t="shared" si="386"/>
        <v>ppe</v>
      </c>
    </row>
    <row r="2754" spans="1:27" x14ac:dyDescent="0.25">
      <c r="A2754">
        <v>10222</v>
      </c>
      <c r="B2754">
        <v>43</v>
      </c>
      <c r="C2754">
        <v>74.03</v>
      </c>
      <c r="D2754">
        <v>2</v>
      </c>
      <c r="E2754" s="1">
        <v>42379.990277777775</v>
      </c>
      <c r="F2754" s="1">
        <v>42382.986990740741</v>
      </c>
      <c r="G2754" t="s">
        <v>16</v>
      </c>
      <c r="H2754" t="s">
        <v>296</v>
      </c>
      <c r="I2754" t="s">
        <v>201</v>
      </c>
      <c r="J2754" t="s">
        <v>35</v>
      </c>
      <c r="K2754">
        <v>91217</v>
      </c>
      <c r="L2754" t="s">
        <v>20</v>
      </c>
      <c r="M2754" t="s">
        <v>21</v>
      </c>
      <c r="N2754" t="s">
        <v>137</v>
      </c>
      <c r="O2754" t="s">
        <v>158</v>
      </c>
      <c r="P2754" s="14" t="str">
        <f t="shared" si="378"/>
        <v>Valarie Thompson</v>
      </c>
      <c r="Q2754" s="14" t="str">
        <f t="shared" si="379"/>
        <v>Valarie Thompson</v>
      </c>
      <c r="R2754" t="s">
        <v>33</v>
      </c>
      <c r="S2754" s="7">
        <f t="shared" si="380"/>
        <v>6</v>
      </c>
      <c r="T2754" s="7" t="str">
        <f t="shared" si="381"/>
        <v>Medium</v>
      </c>
      <c r="U2754" s="7" t="str">
        <f t="shared" si="382"/>
        <v>MEDIUM</v>
      </c>
      <c r="V2754" s="7" t="str">
        <f t="shared" si="383"/>
        <v>medium</v>
      </c>
      <c r="W2754" s="7" t="str">
        <f t="shared" si="384"/>
        <v>Medium</v>
      </c>
      <c r="X2754" s="9" t="str">
        <f>LEFT(A2754,2)</f>
        <v>10</v>
      </c>
      <c r="Y2754" s="9" t="str">
        <f>RIGHT(A2754,3)</f>
        <v>222</v>
      </c>
      <c r="Z2754" s="9" t="str">
        <f t="shared" si="385"/>
        <v>s</v>
      </c>
      <c r="AA2754" s="9" t="str">
        <f t="shared" si="386"/>
        <v>ppe</v>
      </c>
    </row>
    <row r="2755" spans="1:27" x14ac:dyDescent="0.25">
      <c r="A2755">
        <v>10235</v>
      </c>
      <c r="B2755">
        <v>34</v>
      </c>
      <c r="C2755">
        <v>72.55</v>
      </c>
      <c r="D2755">
        <v>11</v>
      </c>
      <c r="E2755" s="1">
        <v>42269.006249999999</v>
      </c>
      <c r="F2755" s="1">
        <v>42269.987939814811</v>
      </c>
      <c r="G2755" t="s">
        <v>16</v>
      </c>
      <c r="H2755" t="s">
        <v>296</v>
      </c>
      <c r="I2755" t="s">
        <v>207</v>
      </c>
      <c r="J2755" t="s">
        <v>131</v>
      </c>
      <c r="K2755" t="s">
        <v>208</v>
      </c>
      <c r="L2755" t="s">
        <v>133</v>
      </c>
      <c r="M2755" t="s">
        <v>21</v>
      </c>
      <c r="N2755" t="s">
        <v>209</v>
      </c>
      <c r="O2755" t="s">
        <v>101</v>
      </c>
      <c r="P2755" s="14" t="str">
        <f t="shared" ref="P2755:P2818" si="387">CONCATENATE(O2755," ",N2755)</f>
        <v>Elizabeth Lincoln</v>
      </c>
      <c r="Q2755" s="14" t="str">
        <f t="shared" ref="Q2755:Q2818" si="388">O2755&amp;" "&amp;N2755</f>
        <v>Elizabeth Lincoln</v>
      </c>
      <c r="R2755" t="s">
        <v>24</v>
      </c>
      <c r="S2755" s="7">
        <f t="shared" ref="S2755:S2818" si="389">LEN(R2755)</f>
        <v>5</v>
      </c>
      <c r="T2755" s="7" t="str">
        <f t="shared" ref="T2755:T2818" si="390">TRIM(R2755)</f>
        <v>Small</v>
      </c>
      <c r="U2755" s="7" t="str">
        <f t="shared" ref="U2755:U2818" si="391">UPPER(T2755)</f>
        <v>SMALL</v>
      </c>
      <c r="V2755" s="7" t="str">
        <f t="shared" ref="V2755:V2818" si="392">LOWER(U2755)</f>
        <v>small</v>
      </c>
      <c r="W2755" s="7" t="str">
        <f t="shared" ref="W2755:W2818" si="393">PROPER(V2755)</f>
        <v>Small</v>
      </c>
      <c r="X2755" s="9" t="str">
        <f>LEFT(A2755,2)</f>
        <v>10</v>
      </c>
      <c r="Y2755" s="9" t="str">
        <f>RIGHT(A2755,3)</f>
        <v>235</v>
      </c>
      <c r="Z2755" s="9" t="str">
        <f t="shared" ref="Z2755:Z2818" si="394">MID(H2755,6,6)</f>
        <v>s</v>
      </c>
      <c r="AA2755" s="9" t="str">
        <f t="shared" ref="AA2755:AA2818" si="395">MID(G2755,4,3)</f>
        <v>ppe</v>
      </c>
    </row>
    <row r="2756" spans="1:27" x14ac:dyDescent="0.25">
      <c r="A2756">
        <v>10250</v>
      </c>
      <c r="B2756">
        <v>38</v>
      </c>
      <c r="C2756">
        <v>62.19</v>
      </c>
      <c r="D2756">
        <v>12</v>
      </c>
      <c r="E2756" s="1">
        <v>41416.010416666664</v>
      </c>
      <c r="F2756" s="1">
        <v>41416.399641203701</v>
      </c>
      <c r="G2756" t="s">
        <v>16</v>
      </c>
      <c r="H2756" t="s">
        <v>296</v>
      </c>
      <c r="I2756" t="s">
        <v>220</v>
      </c>
      <c r="J2756" t="s">
        <v>35</v>
      </c>
      <c r="K2756">
        <v>94217</v>
      </c>
      <c r="L2756" t="s">
        <v>20</v>
      </c>
      <c r="M2756" t="s">
        <v>21</v>
      </c>
      <c r="N2756" t="s">
        <v>60</v>
      </c>
      <c r="O2756" t="s">
        <v>221</v>
      </c>
      <c r="P2756" s="14" t="str">
        <f t="shared" si="387"/>
        <v>Sue Frick</v>
      </c>
      <c r="Q2756" s="14" t="str">
        <f t="shared" si="388"/>
        <v>Sue Frick</v>
      </c>
      <c r="R2756" t="s">
        <v>24</v>
      </c>
      <c r="S2756" s="7">
        <f t="shared" si="389"/>
        <v>5</v>
      </c>
      <c r="T2756" s="7" t="str">
        <f t="shared" si="390"/>
        <v>Small</v>
      </c>
      <c r="U2756" s="7" t="str">
        <f t="shared" si="391"/>
        <v>SMALL</v>
      </c>
      <c r="V2756" s="7" t="str">
        <f t="shared" si="392"/>
        <v>small</v>
      </c>
      <c r="W2756" s="7" t="str">
        <f t="shared" si="393"/>
        <v>Small</v>
      </c>
      <c r="X2756" s="9" t="str">
        <f>LEFT(A2756,2)</f>
        <v>10</v>
      </c>
      <c r="Y2756" s="9" t="str">
        <f>RIGHT(A2756,3)</f>
        <v>250</v>
      </c>
      <c r="Z2756" s="9" t="str">
        <f t="shared" si="394"/>
        <v>s</v>
      </c>
      <c r="AA2756" s="9" t="str">
        <f t="shared" si="395"/>
        <v>ppe</v>
      </c>
    </row>
    <row r="2757" spans="1:27" x14ac:dyDescent="0.25">
      <c r="A2757">
        <v>10262</v>
      </c>
      <c r="B2757">
        <v>35</v>
      </c>
      <c r="C2757">
        <v>71.069999999999993</v>
      </c>
      <c r="D2757">
        <v>7</v>
      </c>
      <c r="E2757" s="1">
        <v>41290.050000000003</v>
      </c>
      <c r="F2757" s="1">
        <v>41292.34175925926</v>
      </c>
      <c r="G2757" t="s">
        <v>189</v>
      </c>
      <c r="H2757" t="s">
        <v>296</v>
      </c>
      <c r="I2757" t="s">
        <v>103</v>
      </c>
      <c r="K2757">
        <v>28034</v>
      </c>
      <c r="L2757" t="s">
        <v>104</v>
      </c>
      <c r="M2757" t="s">
        <v>27</v>
      </c>
      <c r="N2757" t="s">
        <v>105</v>
      </c>
      <c r="O2757" t="s">
        <v>106</v>
      </c>
      <c r="P2757" s="14" t="str">
        <f t="shared" si="387"/>
        <v>Diego Freyre</v>
      </c>
      <c r="Q2757" s="14" t="str">
        <f t="shared" si="388"/>
        <v>Diego Freyre</v>
      </c>
      <c r="R2757" t="s">
        <v>24</v>
      </c>
      <c r="S2757" s="7">
        <f t="shared" si="389"/>
        <v>5</v>
      </c>
      <c r="T2757" s="7" t="str">
        <f t="shared" si="390"/>
        <v>Small</v>
      </c>
      <c r="U2757" s="7" t="str">
        <f t="shared" si="391"/>
        <v>SMALL</v>
      </c>
      <c r="V2757" s="7" t="str">
        <f t="shared" si="392"/>
        <v>small</v>
      </c>
      <c r="W2757" s="7" t="str">
        <f t="shared" si="393"/>
        <v>Small</v>
      </c>
      <c r="X2757" s="9" t="str">
        <f>LEFT(A2757,2)</f>
        <v>10</v>
      </c>
      <c r="Y2757" s="9" t="str">
        <f>RIGHT(A2757,3)</f>
        <v>262</v>
      </c>
      <c r="Z2757" s="9" t="str">
        <f t="shared" si="394"/>
        <v>s</v>
      </c>
      <c r="AA2757" s="9" t="str">
        <f t="shared" si="395"/>
        <v>cel</v>
      </c>
    </row>
    <row r="2758" spans="1:27" x14ac:dyDescent="0.25">
      <c r="A2758">
        <v>10275</v>
      </c>
      <c r="B2758">
        <v>31</v>
      </c>
      <c r="C2758">
        <v>72.55</v>
      </c>
      <c r="D2758">
        <v>17</v>
      </c>
      <c r="E2758" s="1">
        <v>41156.01666666667</v>
      </c>
      <c r="F2758" s="1">
        <v>41157.438657407409</v>
      </c>
      <c r="G2758" t="s">
        <v>16</v>
      </c>
      <c r="H2758" t="s">
        <v>296</v>
      </c>
      <c r="I2758" t="s">
        <v>68</v>
      </c>
      <c r="K2758">
        <v>44000</v>
      </c>
      <c r="L2758" t="s">
        <v>26</v>
      </c>
      <c r="M2758" t="s">
        <v>27</v>
      </c>
      <c r="N2758" t="s">
        <v>69</v>
      </c>
      <c r="O2758" t="s">
        <v>70</v>
      </c>
      <c r="P2758" s="14" t="str">
        <f t="shared" si="387"/>
        <v>Janine Labrune</v>
      </c>
      <c r="Q2758" s="14" t="str">
        <f t="shared" si="388"/>
        <v>Janine Labrune</v>
      </c>
      <c r="R2758" t="s">
        <v>24</v>
      </c>
      <c r="S2758" s="7">
        <f t="shared" si="389"/>
        <v>5</v>
      </c>
      <c r="T2758" s="7" t="str">
        <f t="shared" si="390"/>
        <v>Small</v>
      </c>
      <c r="U2758" s="7" t="str">
        <f t="shared" si="391"/>
        <v>SMALL</v>
      </c>
      <c r="V2758" s="7" t="str">
        <f t="shared" si="392"/>
        <v>small</v>
      </c>
      <c r="W2758" s="7" t="str">
        <f t="shared" si="393"/>
        <v>Small</v>
      </c>
      <c r="X2758" s="9" t="str">
        <f>LEFT(A2758,2)</f>
        <v>10</v>
      </c>
      <c r="Y2758" s="9" t="str">
        <f>RIGHT(A2758,3)</f>
        <v>275</v>
      </c>
      <c r="Z2758" s="9" t="str">
        <f t="shared" si="394"/>
        <v>s</v>
      </c>
      <c r="AA2758" s="9" t="str">
        <f t="shared" si="395"/>
        <v>ppe</v>
      </c>
    </row>
    <row r="2759" spans="1:27" x14ac:dyDescent="0.25">
      <c r="A2759">
        <v>10284</v>
      </c>
      <c r="B2759">
        <v>32</v>
      </c>
      <c r="C2759">
        <v>64.41</v>
      </c>
      <c r="D2759">
        <v>9</v>
      </c>
      <c r="E2759" s="1">
        <v>42011.070833333331</v>
      </c>
      <c r="F2759" s="1">
        <v>42013.964421296296</v>
      </c>
      <c r="G2759" t="s">
        <v>16</v>
      </c>
      <c r="H2759" t="s">
        <v>296</v>
      </c>
      <c r="I2759" t="s">
        <v>285</v>
      </c>
      <c r="K2759" t="s">
        <v>286</v>
      </c>
      <c r="L2759" t="s">
        <v>48</v>
      </c>
      <c r="M2759" t="s">
        <v>27</v>
      </c>
      <c r="N2759" t="s">
        <v>287</v>
      </c>
      <c r="O2759" t="s">
        <v>288</v>
      </c>
      <c r="P2759" s="14" t="str">
        <f t="shared" si="387"/>
        <v>Jan Klaeboe</v>
      </c>
      <c r="Q2759" s="14" t="str">
        <f t="shared" si="388"/>
        <v>Jan Klaeboe</v>
      </c>
      <c r="R2759" t="s">
        <v>24</v>
      </c>
      <c r="S2759" s="7">
        <f t="shared" si="389"/>
        <v>5</v>
      </c>
      <c r="T2759" s="7" t="str">
        <f t="shared" si="390"/>
        <v>Small</v>
      </c>
      <c r="U2759" s="7" t="str">
        <f t="shared" si="391"/>
        <v>SMALL</v>
      </c>
      <c r="V2759" s="7" t="str">
        <f t="shared" si="392"/>
        <v>small</v>
      </c>
      <c r="W2759" s="7" t="str">
        <f t="shared" si="393"/>
        <v>Small</v>
      </c>
      <c r="X2759" s="9" t="str">
        <f>LEFT(A2759,2)</f>
        <v>10</v>
      </c>
      <c r="Y2759" s="9" t="str">
        <f>RIGHT(A2759,3)</f>
        <v>284</v>
      </c>
      <c r="Z2759" s="9" t="str">
        <f t="shared" si="394"/>
        <v>s</v>
      </c>
      <c r="AA2759" s="9" t="str">
        <f t="shared" si="395"/>
        <v>ppe</v>
      </c>
    </row>
    <row r="2760" spans="1:27" x14ac:dyDescent="0.25">
      <c r="A2760">
        <v>10296</v>
      </c>
      <c r="B2760">
        <v>47</v>
      </c>
      <c r="C2760">
        <v>86.62</v>
      </c>
      <c r="D2760">
        <v>5</v>
      </c>
      <c r="E2760" s="1">
        <v>41084.015972222223</v>
      </c>
      <c r="F2760" s="1">
        <v>41085.451805555553</v>
      </c>
      <c r="G2760" t="s">
        <v>16</v>
      </c>
      <c r="H2760" t="s">
        <v>296</v>
      </c>
      <c r="I2760" t="s">
        <v>299</v>
      </c>
      <c r="K2760">
        <v>80686</v>
      </c>
      <c r="L2760" t="s">
        <v>241</v>
      </c>
      <c r="M2760" t="s">
        <v>27</v>
      </c>
      <c r="N2760" t="s">
        <v>300</v>
      </c>
      <c r="O2760" t="s">
        <v>61</v>
      </c>
      <c r="P2760" s="14" t="str">
        <f t="shared" si="387"/>
        <v>Michael Donnermeyer</v>
      </c>
      <c r="Q2760" s="14" t="str">
        <f t="shared" si="388"/>
        <v>Michael Donnermeyer</v>
      </c>
      <c r="R2760" t="s">
        <v>33</v>
      </c>
      <c r="S2760" s="7">
        <f t="shared" si="389"/>
        <v>6</v>
      </c>
      <c r="T2760" s="7" t="str">
        <f t="shared" si="390"/>
        <v>Medium</v>
      </c>
      <c r="U2760" s="7" t="str">
        <f t="shared" si="391"/>
        <v>MEDIUM</v>
      </c>
      <c r="V2760" s="7" t="str">
        <f t="shared" si="392"/>
        <v>medium</v>
      </c>
      <c r="W2760" s="7" t="str">
        <f t="shared" si="393"/>
        <v>Medium</v>
      </c>
      <c r="X2760" s="9" t="str">
        <f>LEFT(A2760,2)</f>
        <v>10</v>
      </c>
      <c r="Y2760" s="9" t="str">
        <f>RIGHT(A2760,3)</f>
        <v>296</v>
      </c>
      <c r="Z2760" s="9" t="str">
        <f t="shared" si="394"/>
        <v>s</v>
      </c>
      <c r="AA2760" s="9" t="str">
        <f t="shared" si="395"/>
        <v>ppe</v>
      </c>
    </row>
    <row r="2761" spans="1:27" x14ac:dyDescent="0.25">
      <c r="A2761">
        <v>10308</v>
      </c>
      <c r="B2761">
        <v>39</v>
      </c>
      <c r="C2761">
        <v>68.11</v>
      </c>
      <c r="D2761">
        <v>15</v>
      </c>
      <c r="E2761" s="1">
        <v>41713.992361111108</v>
      </c>
      <c r="F2761" s="1">
        <v>41716.474629629629</v>
      </c>
      <c r="G2761" t="s">
        <v>16</v>
      </c>
      <c r="H2761" t="s">
        <v>296</v>
      </c>
      <c r="I2761" t="s">
        <v>179</v>
      </c>
      <c r="J2761" t="s">
        <v>19</v>
      </c>
      <c r="K2761">
        <v>24067</v>
      </c>
      <c r="L2761" t="s">
        <v>20</v>
      </c>
      <c r="M2761" t="s">
        <v>21</v>
      </c>
      <c r="N2761" t="s">
        <v>60</v>
      </c>
      <c r="O2761" t="s">
        <v>138</v>
      </c>
      <c r="P2761" s="14" t="str">
        <f t="shared" si="387"/>
        <v>Steve Frick</v>
      </c>
      <c r="Q2761" s="14" t="str">
        <f t="shared" si="388"/>
        <v>Steve Frick</v>
      </c>
      <c r="R2761" t="s">
        <v>24</v>
      </c>
      <c r="S2761" s="7">
        <f t="shared" si="389"/>
        <v>5</v>
      </c>
      <c r="T2761" s="7" t="str">
        <f t="shared" si="390"/>
        <v>Small</v>
      </c>
      <c r="U2761" s="7" t="str">
        <f t="shared" si="391"/>
        <v>SMALL</v>
      </c>
      <c r="V2761" s="7" t="str">
        <f t="shared" si="392"/>
        <v>small</v>
      </c>
      <c r="W2761" s="7" t="str">
        <f t="shared" si="393"/>
        <v>Small</v>
      </c>
      <c r="X2761" s="9" t="str">
        <f>LEFT(A2761,2)</f>
        <v>10</v>
      </c>
      <c r="Y2761" s="9" t="str">
        <f>RIGHT(A2761,3)</f>
        <v>308</v>
      </c>
      <c r="Z2761" s="9" t="str">
        <f t="shared" si="394"/>
        <v>s</v>
      </c>
      <c r="AA2761" s="9" t="str">
        <f t="shared" si="395"/>
        <v>ppe</v>
      </c>
    </row>
    <row r="2762" spans="1:27" x14ac:dyDescent="0.25">
      <c r="A2762">
        <v>10316</v>
      </c>
      <c r="B2762">
        <v>44</v>
      </c>
      <c r="C2762">
        <v>62.19</v>
      </c>
      <c r="D2762">
        <v>7</v>
      </c>
      <c r="E2762" s="1">
        <v>41630.053472222222</v>
      </c>
      <c r="F2762" s="1">
        <v>41631.563252314816</v>
      </c>
      <c r="G2762" t="s">
        <v>16</v>
      </c>
      <c r="H2762" t="s">
        <v>296</v>
      </c>
      <c r="I2762" t="s">
        <v>212</v>
      </c>
      <c r="J2762" t="s">
        <v>213</v>
      </c>
      <c r="K2762" t="s">
        <v>214</v>
      </c>
      <c r="L2762" t="s">
        <v>99</v>
      </c>
      <c r="M2762" t="s">
        <v>27</v>
      </c>
      <c r="N2762" t="s">
        <v>215</v>
      </c>
      <c r="O2762" t="s">
        <v>216</v>
      </c>
      <c r="P2762" s="14" t="str">
        <f t="shared" si="387"/>
        <v>Helen Bennett</v>
      </c>
      <c r="Q2762" s="14" t="str">
        <f t="shared" si="388"/>
        <v>Helen Bennett</v>
      </c>
      <c r="R2762" t="s">
        <v>24</v>
      </c>
      <c r="S2762" s="7">
        <f t="shared" si="389"/>
        <v>5</v>
      </c>
      <c r="T2762" s="7" t="str">
        <f t="shared" si="390"/>
        <v>Small</v>
      </c>
      <c r="U2762" s="7" t="str">
        <f t="shared" si="391"/>
        <v>SMALL</v>
      </c>
      <c r="V2762" s="7" t="str">
        <f t="shared" si="392"/>
        <v>small</v>
      </c>
      <c r="W2762" s="7" t="str">
        <f t="shared" si="393"/>
        <v>Small</v>
      </c>
      <c r="X2762" s="9" t="str">
        <f>LEFT(A2762,2)</f>
        <v>10</v>
      </c>
      <c r="Y2762" s="9" t="str">
        <f>RIGHT(A2762,3)</f>
        <v>316</v>
      </c>
      <c r="Z2762" s="9" t="str">
        <f t="shared" si="394"/>
        <v>s</v>
      </c>
      <c r="AA2762" s="9" t="str">
        <f t="shared" si="395"/>
        <v>ppe</v>
      </c>
    </row>
    <row r="2763" spans="1:27" x14ac:dyDescent="0.25">
      <c r="A2763">
        <v>10328</v>
      </c>
      <c r="B2763">
        <v>39</v>
      </c>
      <c r="C2763">
        <v>85.87</v>
      </c>
      <c r="D2763">
        <v>12</v>
      </c>
      <c r="E2763" s="1">
        <v>41217.083333333336</v>
      </c>
      <c r="F2763" s="1">
        <v>41218.318773148145</v>
      </c>
      <c r="G2763" t="s">
        <v>16</v>
      </c>
      <c r="H2763" t="s">
        <v>296</v>
      </c>
      <c r="I2763" t="s">
        <v>290</v>
      </c>
      <c r="K2763">
        <v>24100</v>
      </c>
      <c r="L2763" t="s">
        <v>148</v>
      </c>
      <c r="M2763" t="s">
        <v>27</v>
      </c>
      <c r="N2763" t="s">
        <v>291</v>
      </c>
      <c r="O2763" t="s">
        <v>292</v>
      </c>
      <c r="P2763" s="14" t="str">
        <f t="shared" si="387"/>
        <v>Giovanni Rovelli</v>
      </c>
      <c r="Q2763" s="14" t="str">
        <f t="shared" si="388"/>
        <v>Giovanni Rovelli</v>
      </c>
      <c r="R2763" t="s">
        <v>33</v>
      </c>
      <c r="S2763" s="7">
        <f t="shared" si="389"/>
        <v>6</v>
      </c>
      <c r="T2763" s="7" t="str">
        <f t="shared" si="390"/>
        <v>Medium</v>
      </c>
      <c r="U2763" s="7" t="str">
        <f t="shared" si="391"/>
        <v>MEDIUM</v>
      </c>
      <c r="V2763" s="7" t="str">
        <f t="shared" si="392"/>
        <v>medium</v>
      </c>
      <c r="W2763" s="7" t="str">
        <f t="shared" si="393"/>
        <v>Medium</v>
      </c>
      <c r="X2763" s="9" t="str">
        <f>LEFT(A2763,2)</f>
        <v>10</v>
      </c>
      <c r="Y2763" s="9" t="str">
        <f>RIGHT(A2763,3)</f>
        <v>328</v>
      </c>
      <c r="Z2763" s="9" t="str">
        <f t="shared" si="394"/>
        <v>s</v>
      </c>
      <c r="AA2763" s="9" t="str">
        <f t="shared" si="395"/>
        <v>ppe</v>
      </c>
    </row>
    <row r="2764" spans="1:27" x14ac:dyDescent="0.25">
      <c r="A2764">
        <v>10339</v>
      </c>
      <c r="B2764">
        <v>50</v>
      </c>
      <c r="C2764">
        <v>57.86</v>
      </c>
      <c r="D2764">
        <v>8</v>
      </c>
      <c r="E2764" s="1">
        <v>41216.035416666666</v>
      </c>
      <c r="F2764" s="1">
        <v>41216.605752314812</v>
      </c>
      <c r="G2764" t="s">
        <v>16</v>
      </c>
      <c r="H2764" t="s">
        <v>296</v>
      </c>
      <c r="I2764" t="s">
        <v>142</v>
      </c>
      <c r="J2764" t="s">
        <v>143</v>
      </c>
      <c r="K2764" t="s">
        <v>144</v>
      </c>
      <c r="L2764" t="s">
        <v>116</v>
      </c>
      <c r="M2764" t="s">
        <v>116</v>
      </c>
      <c r="N2764" t="s">
        <v>145</v>
      </c>
      <c r="O2764" t="s">
        <v>146</v>
      </c>
      <c r="P2764" s="14" t="str">
        <f t="shared" si="387"/>
        <v>Akiko Shimamura</v>
      </c>
      <c r="Q2764" s="14" t="str">
        <f t="shared" si="388"/>
        <v>Akiko Shimamura</v>
      </c>
      <c r="R2764" t="s">
        <v>24</v>
      </c>
      <c r="S2764" s="7">
        <f t="shared" si="389"/>
        <v>5</v>
      </c>
      <c r="T2764" s="7" t="str">
        <f t="shared" si="390"/>
        <v>Small</v>
      </c>
      <c r="U2764" s="7" t="str">
        <f t="shared" si="391"/>
        <v>SMALL</v>
      </c>
      <c r="V2764" s="7" t="str">
        <f t="shared" si="392"/>
        <v>small</v>
      </c>
      <c r="W2764" s="7" t="str">
        <f t="shared" si="393"/>
        <v>Small</v>
      </c>
      <c r="X2764" s="9" t="str">
        <f>LEFT(A2764,2)</f>
        <v>10</v>
      </c>
      <c r="Y2764" s="9" t="str">
        <f>RIGHT(A2764,3)</f>
        <v>339</v>
      </c>
      <c r="Z2764" s="9" t="str">
        <f t="shared" si="394"/>
        <v>s</v>
      </c>
      <c r="AA2764" s="9" t="str">
        <f t="shared" si="395"/>
        <v>ppe</v>
      </c>
    </row>
    <row r="2765" spans="1:27" x14ac:dyDescent="0.25">
      <c r="A2765">
        <v>10352</v>
      </c>
      <c r="B2765">
        <v>22</v>
      </c>
      <c r="C2765">
        <v>75.510000000000005</v>
      </c>
      <c r="D2765">
        <v>1</v>
      </c>
      <c r="E2765" s="1">
        <v>41461.033333333333</v>
      </c>
      <c r="F2765" s="1">
        <v>41463.883368055554</v>
      </c>
      <c r="G2765" t="s">
        <v>16</v>
      </c>
      <c r="H2765" t="s">
        <v>296</v>
      </c>
      <c r="I2765" t="s">
        <v>161</v>
      </c>
      <c r="J2765" t="s">
        <v>72</v>
      </c>
      <c r="K2765">
        <v>58339</v>
      </c>
      <c r="L2765" t="s">
        <v>20</v>
      </c>
      <c r="M2765" t="s">
        <v>21</v>
      </c>
      <c r="N2765" t="s">
        <v>279</v>
      </c>
      <c r="O2765" t="s">
        <v>141</v>
      </c>
      <c r="P2765" s="14" t="str">
        <f t="shared" si="387"/>
        <v>Leslie Taylor</v>
      </c>
      <c r="Q2765" s="14" t="str">
        <f t="shared" si="388"/>
        <v>Leslie Taylor</v>
      </c>
      <c r="R2765" t="s">
        <v>24</v>
      </c>
      <c r="S2765" s="7">
        <f t="shared" si="389"/>
        <v>5</v>
      </c>
      <c r="T2765" s="7" t="str">
        <f t="shared" si="390"/>
        <v>Small</v>
      </c>
      <c r="U2765" s="7" t="str">
        <f t="shared" si="391"/>
        <v>SMALL</v>
      </c>
      <c r="V2765" s="7" t="str">
        <f t="shared" si="392"/>
        <v>small</v>
      </c>
      <c r="W2765" s="7" t="str">
        <f t="shared" si="393"/>
        <v>Small</v>
      </c>
      <c r="X2765" s="9" t="str">
        <f>LEFT(A2765,2)</f>
        <v>10</v>
      </c>
      <c r="Y2765" s="9" t="str">
        <f>RIGHT(A2765,3)</f>
        <v>352</v>
      </c>
      <c r="Z2765" s="9" t="str">
        <f t="shared" si="394"/>
        <v>s</v>
      </c>
      <c r="AA2765" s="9" t="str">
        <f t="shared" si="395"/>
        <v>ppe</v>
      </c>
    </row>
    <row r="2766" spans="1:27" x14ac:dyDescent="0.25">
      <c r="A2766">
        <v>10361</v>
      </c>
      <c r="B2766">
        <v>35</v>
      </c>
      <c r="C2766">
        <v>100</v>
      </c>
      <c r="D2766">
        <v>11</v>
      </c>
      <c r="E2766" s="1">
        <v>41647.068055555559</v>
      </c>
      <c r="F2766" s="1">
        <v>41648.803229166668</v>
      </c>
      <c r="G2766" t="s">
        <v>16</v>
      </c>
      <c r="H2766" t="s">
        <v>296</v>
      </c>
      <c r="I2766" t="s">
        <v>90</v>
      </c>
      <c r="J2766" t="s">
        <v>91</v>
      </c>
      <c r="K2766">
        <v>2067</v>
      </c>
      <c r="L2766" t="s">
        <v>56</v>
      </c>
      <c r="M2766" t="s">
        <v>57</v>
      </c>
      <c r="N2766" t="s">
        <v>92</v>
      </c>
      <c r="O2766" t="s">
        <v>93</v>
      </c>
      <c r="P2766" s="14" t="str">
        <f t="shared" si="387"/>
        <v>Adrian Huxley</v>
      </c>
      <c r="Q2766" s="14" t="str">
        <f t="shared" si="388"/>
        <v>Adrian Huxley</v>
      </c>
      <c r="R2766" t="s">
        <v>33</v>
      </c>
      <c r="S2766" s="7">
        <f t="shared" si="389"/>
        <v>6</v>
      </c>
      <c r="T2766" s="7" t="str">
        <f t="shared" si="390"/>
        <v>Medium</v>
      </c>
      <c r="U2766" s="7" t="str">
        <f t="shared" si="391"/>
        <v>MEDIUM</v>
      </c>
      <c r="V2766" s="7" t="str">
        <f t="shared" si="392"/>
        <v>medium</v>
      </c>
      <c r="W2766" s="7" t="str">
        <f t="shared" si="393"/>
        <v>Medium</v>
      </c>
      <c r="X2766" s="9" t="str">
        <f>LEFT(A2766,2)</f>
        <v>10</v>
      </c>
      <c r="Y2766" s="9" t="str">
        <f>RIGHT(A2766,3)</f>
        <v>361</v>
      </c>
      <c r="Z2766" s="9" t="str">
        <f t="shared" si="394"/>
        <v>s</v>
      </c>
      <c r="AA2766" s="9" t="str">
        <f t="shared" si="395"/>
        <v>ppe</v>
      </c>
    </row>
    <row r="2767" spans="1:27" x14ac:dyDescent="0.25">
      <c r="A2767">
        <v>10373</v>
      </c>
      <c r="B2767">
        <v>45</v>
      </c>
      <c r="C2767">
        <v>55.62</v>
      </c>
      <c r="D2767">
        <v>17</v>
      </c>
      <c r="E2767" s="1">
        <v>41485.044444444444</v>
      </c>
      <c r="F2767" s="1">
        <v>41486.721134259256</v>
      </c>
      <c r="G2767" t="s">
        <v>16</v>
      </c>
      <c r="H2767" t="s">
        <v>296</v>
      </c>
      <c r="I2767" t="s">
        <v>217</v>
      </c>
      <c r="K2767">
        <v>90110</v>
      </c>
      <c r="L2767" t="s">
        <v>76</v>
      </c>
      <c r="M2767" t="s">
        <v>27</v>
      </c>
      <c r="N2767" t="s">
        <v>218</v>
      </c>
      <c r="O2767" t="s">
        <v>219</v>
      </c>
      <c r="P2767" s="14" t="str">
        <f t="shared" si="387"/>
        <v>Pirkko Koskitalo</v>
      </c>
      <c r="Q2767" s="14" t="str">
        <f t="shared" si="388"/>
        <v>Pirkko Koskitalo</v>
      </c>
      <c r="R2767" t="s">
        <v>24</v>
      </c>
      <c r="S2767" s="7">
        <f t="shared" si="389"/>
        <v>5</v>
      </c>
      <c r="T2767" s="7" t="str">
        <f t="shared" si="390"/>
        <v>Small</v>
      </c>
      <c r="U2767" s="7" t="str">
        <f t="shared" si="391"/>
        <v>SMALL</v>
      </c>
      <c r="V2767" s="7" t="str">
        <f t="shared" si="392"/>
        <v>small</v>
      </c>
      <c r="W2767" s="7" t="str">
        <f t="shared" si="393"/>
        <v>Small</v>
      </c>
      <c r="X2767" s="9" t="str">
        <f>LEFT(A2767,2)</f>
        <v>10</v>
      </c>
      <c r="Y2767" s="9" t="str">
        <f>RIGHT(A2767,3)</f>
        <v>373</v>
      </c>
      <c r="Z2767" s="9" t="str">
        <f t="shared" si="394"/>
        <v>s</v>
      </c>
      <c r="AA2767" s="9" t="str">
        <f t="shared" si="395"/>
        <v>ppe</v>
      </c>
    </row>
    <row r="2768" spans="1:27" x14ac:dyDescent="0.25">
      <c r="A2768">
        <v>10386</v>
      </c>
      <c r="B2768">
        <v>44</v>
      </c>
      <c r="C2768">
        <v>86.4</v>
      </c>
      <c r="D2768">
        <v>15</v>
      </c>
      <c r="E2768" s="1">
        <v>41916.00277777778</v>
      </c>
      <c r="F2768" s="1">
        <v>41916.092638888891</v>
      </c>
      <c r="G2768" t="s">
        <v>225</v>
      </c>
      <c r="H2768" t="s">
        <v>296</v>
      </c>
      <c r="I2768" t="s">
        <v>103</v>
      </c>
      <c r="K2768">
        <v>28034</v>
      </c>
      <c r="L2768" t="s">
        <v>104</v>
      </c>
      <c r="M2768" t="s">
        <v>27</v>
      </c>
      <c r="N2768" t="s">
        <v>105</v>
      </c>
      <c r="O2768" t="s">
        <v>106</v>
      </c>
      <c r="P2768" s="14" t="str">
        <f t="shared" si="387"/>
        <v>Diego Freyre</v>
      </c>
      <c r="Q2768" s="14" t="str">
        <f t="shared" si="388"/>
        <v>Diego Freyre</v>
      </c>
      <c r="R2768" t="s">
        <v>33</v>
      </c>
      <c r="S2768" s="7">
        <f t="shared" si="389"/>
        <v>6</v>
      </c>
      <c r="T2768" s="7" t="str">
        <f t="shared" si="390"/>
        <v>Medium</v>
      </c>
      <c r="U2768" s="7" t="str">
        <f t="shared" si="391"/>
        <v>MEDIUM</v>
      </c>
      <c r="V2768" s="7" t="str">
        <f t="shared" si="392"/>
        <v>medium</v>
      </c>
      <c r="W2768" s="7" t="str">
        <f t="shared" si="393"/>
        <v>Medium</v>
      </c>
      <c r="X2768" s="9" t="str">
        <f>LEFT(A2768,2)</f>
        <v>10</v>
      </c>
      <c r="Y2768" s="9" t="str">
        <f>RIGHT(A2768,3)</f>
        <v>386</v>
      </c>
      <c r="Z2768" s="9" t="str">
        <f t="shared" si="394"/>
        <v>s</v>
      </c>
      <c r="AA2768" s="9" t="str">
        <f t="shared" si="395"/>
        <v>olv</v>
      </c>
    </row>
    <row r="2769" spans="1:27" x14ac:dyDescent="0.25">
      <c r="A2769">
        <v>10398</v>
      </c>
      <c r="B2769">
        <v>36</v>
      </c>
      <c r="C2769">
        <v>87.36</v>
      </c>
      <c r="D2769">
        <v>12</v>
      </c>
      <c r="E2769" s="1">
        <v>42725.020138888889</v>
      </c>
      <c r="F2769" s="1">
        <v>42726.264236111114</v>
      </c>
      <c r="G2769" t="s">
        <v>16</v>
      </c>
      <c r="H2769" t="s">
        <v>296</v>
      </c>
      <c r="I2769" t="s">
        <v>25</v>
      </c>
      <c r="K2769">
        <v>51100</v>
      </c>
      <c r="L2769" t="s">
        <v>26</v>
      </c>
      <c r="M2769" t="s">
        <v>27</v>
      </c>
      <c r="N2769" t="s">
        <v>28</v>
      </c>
      <c r="O2769" t="s">
        <v>29</v>
      </c>
      <c r="P2769" s="14" t="str">
        <f t="shared" si="387"/>
        <v>Paul Henriot</v>
      </c>
      <c r="Q2769" s="14" t="str">
        <f t="shared" si="388"/>
        <v>Paul Henriot</v>
      </c>
      <c r="R2769" t="s">
        <v>33</v>
      </c>
      <c r="S2769" s="7">
        <f t="shared" si="389"/>
        <v>6</v>
      </c>
      <c r="T2769" s="7" t="str">
        <f t="shared" si="390"/>
        <v>Medium</v>
      </c>
      <c r="U2769" s="7" t="str">
        <f t="shared" si="391"/>
        <v>MEDIUM</v>
      </c>
      <c r="V2769" s="7" t="str">
        <f t="shared" si="392"/>
        <v>medium</v>
      </c>
      <c r="W2769" s="7" t="str">
        <f t="shared" si="393"/>
        <v>Medium</v>
      </c>
      <c r="X2769" s="9" t="str">
        <f>LEFT(A2769,2)</f>
        <v>10</v>
      </c>
      <c r="Y2769" s="9" t="str">
        <f>RIGHT(A2769,3)</f>
        <v>398</v>
      </c>
      <c r="Z2769" s="9" t="str">
        <f t="shared" si="394"/>
        <v>s</v>
      </c>
      <c r="AA2769" s="9" t="str">
        <f t="shared" si="395"/>
        <v>ppe</v>
      </c>
    </row>
    <row r="2770" spans="1:27" x14ac:dyDescent="0.25">
      <c r="A2770">
        <v>10401</v>
      </c>
      <c r="B2770">
        <v>28</v>
      </c>
      <c r="C2770">
        <v>72.55</v>
      </c>
      <c r="D2770">
        <v>11</v>
      </c>
      <c r="E2770" s="1">
        <v>42314.955555555556</v>
      </c>
      <c r="F2770" s="1">
        <v>42316.282777777778</v>
      </c>
      <c r="G2770" t="s">
        <v>222</v>
      </c>
      <c r="H2770" t="s">
        <v>296</v>
      </c>
      <c r="I2770" t="s">
        <v>62</v>
      </c>
      <c r="J2770" t="s">
        <v>63</v>
      </c>
      <c r="K2770">
        <v>94019</v>
      </c>
      <c r="L2770" t="s">
        <v>20</v>
      </c>
      <c r="M2770" t="s">
        <v>21</v>
      </c>
      <c r="N2770" t="s">
        <v>39</v>
      </c>
      <c r="O2770" t="s">
        <v>64</v>
      </c>
      <c r="P2770" s="14" t="str">
        <f t="shared" si="387"/>
        <v>William Brown</v>
      </c>
      <c r="Q2770" s="14" t="str">
        <f t="shared" si="388"/>
        <v>William Brown</v>
      </c>
      <c r="R2770" t="s">
        <v>24</v>
      </c>
      <c r="S2770" s="7">
        <f t="shared" si="389"/>
        <v>5</v>
      </c>
      <c r="T2770" s="7" t="str">
        <f t="shared" si="390"/>
        <v>Small</v>
      </c>
      <c r="U2770" s="7" t="str">
        <f t="shared" si="391"/>
        <v>SMALL</v>
      </c>
      <c r="V2770" s="7" t="str">
        <f t="shared" si="392"/>
        <v>small</v>
      </c>
      <c r="W2770" s="7" t="str">
        <f t="shared" si="393"/>
        <v>Small</v>
      </c>
      <c r="X2770" s="9" t="str">
        <f>LEFT(A2770,2)</f>
        <v>10</v>
      </c>
      <c r="Y2770" s="9" t="str">
        <f>RIGHT(A2770,3)</f>
        <v>401</v>
      </c>
      <c r="Z2770" s="9" t="str">
        <f t="shared" si="394"/>
        <v>s</v>
      </c>
      <c r="AA2770" s="9" t="str">
        <f t="shared" si="395"/>
        <v>Hol</v>
      </c>
    </row>
    <row r="2771" spans="1:27" x14ac:dyDescent="0.25">
      <c r="A2771">
        <v>10416</v>
      </c>
      <c r="B2771">
        <v>43</v>
      </c>
      <c r="C2771">
        <v>62.19</v>
      </c>
      <c r="D2771">
        <v>12</v>
      </c>
      <c r="E2771" s="1">
        <v>41856.96875</v>
      </c>
      <c r="F2771" s="1">
        <v>41858.455671296295</v>
      </c>
      <c r="G2771" t="s">
        <v>16</v>
      </c>
      <c r="H2771" t="s">
        <v>296</v>
      </c>
      <c r="I2771" t="s">
        <v>247</v>
      </c>
      <c r="K2771">
        <v>42100</v>
      </c>
      <c r="L2771" t="s">
        <v>148</v>
      </c>
      <c r="M2771" t="s">
        <v>27</v>
      </c>
      <c r="N2771" t="s">
        <v>248</v>
      </c>
      <c r="O2771" t="s">
        <v>249</v>
      </c>
      <c r="P2771" s="14" t="str">
        <f t="shared" si="387"/>
        <v>Maurizio Moroni</v>
      </c>
      <c r="Q2771" s="14" t="str">
        <f t="shared" si="388"/>
        <v>Maurizio Moroni</v>
      </c>
      <c r="R2771" t="s">
        <v>24</v>
      </c>
      <c r="S2771" s="7">
        <f t="shared" si="389"/>
        <v>5</v>
      </c>
      <c r="T2771" s="7" t="str">
        <f t="shared" si="390"/>
        <v>Small</v>
      </c>
      <c r="U2771" s="7" t="str">
        <f t="shared" si="391"/>
        <v>SMALL</v>
      </c>
      <c r="V2771" s="7" t="str">
        <f t="shared" si="392"/>
        <v>small</v>
      </c>
      <c r="W2771" s="7" t="str">
        <f t="shared" si="393"/>
        <v>Small</v>
      </c>
      <c r="X2771" s="9" t="str">
        <f>LEFT(A2771,2)</f>
        <v>10</v>
      </c>
      <c r="Y2771" s="9" t="str">
        <f>RIGHT(A2771,3)</f>
        <v>416</v>
      </c>
      <c r="Z2771" s="9" t="str">
        <f t="shared" si="394"/>
        <v>s</v>
      </c>
      <c r="AA2771" s="9" t="str">
        <f t="shared" si="395"/>
        <v>ppe</v>
      </c>
    </row>
    <row r="2772" spans="1:27" x14ac:dyDescent="0.25">
      <c r="A2772">
        <v>10106</v>
      </c>
      <c r="B2772">
        <v>48</v>
      </c>
      <c r="C2772">
        <v>52.64</v>
      </c>
      <c r="D2772">
        <v>15</v>
      </c>
      <c r="E2772" s="1">
        <v>41563.023611111108</v>
      </c>
      <c r="F2772" s="1">
        <v>41563.947662037041</v>
      </c>
      <c r="G2772" t="s">
        <v>16</v>
      </c>
      <c r="H2772" t="s">
        <v>296</v>
      </c>
      <c r="I2772" t="s">
        <v>290</v>
      </c>
      <c r="K2772">
        <v>24100</v>
      </c>
      <c r="L2772" t="s">
        <v>148</v>
      </c>
      <c r="M2772" t="s">
        <v>27</v>
      </c>
      <c r="N2772" t="s">
        <v>291</v>
      </c>
      <c r="O2772" t="s">
        <v>292</v>
      </c>
      <c r="P2772" s="14" t="str">
        <f t="shared" si="387"/>
        <v>Giovanni Rovelli</v>
      </c>
      <c r="Q2772" s="14" t="str">
        <f t="shared" si="388"/>
        <v>Giovanni Rovelli</v>
      </c>
      <c r="R2772" t="s">
        <v>24</v>
      </c>
      <c r="S2772" s="7">
        <f t="shared" si="389"/>
        <v>5</v>
      </c>
      <c r="T2772" s="7" t="str">
        <f t="shared" si="390"/>
        <v>Small</v>
      </c>
      <c r="U2772" s="7" t="str">
        <f t="shared" si="391"/>
        <v>SMALL</v>
      </c>
      <c r="V2772" s="7" t="str">
        <f t="shared" si="392"/>
        <v>small</v>
      </c>
      <c r="W2772" s="7" t="str">
        <f t="shared" si="393"/>
        <v>Small</v>
      </c>
      <c r="X2772" s="9" t="str">
        <f>LEFT(A2772,2)</f>
        <v>10</v>
      </c>
      <c r="Y2772" s="9" t="str">
        <f>RIGHT(A2772,3)</f>
        <v>106</v>
      </c>
      <c r="Z2772" s="9" t="str">
        <f t="shared" si="394"/>
        <v>s</v>
      </c>
      <c r="AA2772" s="9" t="str">
        <f t="shared" si="395"/>
        <v>ppe</v>
      </c>
    </row>
    <row r="2773" spans="1:27" x14ac:dyDescent="0.25">
      <c r="A2773">
        <v>10119</v>
      </c>
      <c r="B2773">
        <v>28</v>
      </c>
      <c r="C2773">
        <v>48.17</v>
      </c>
      <c r="D2773">
        <v>6</v>
      </c>
      <c r="E2773" s="1">
        <v>42356.036111111112</v>
      </c>
      <c r="F2773" s="1">
        <v>42357.922314814816</v>
      </c>
      <c r="G2773" t="s">
        <v>16</v>
      </c>
      <c r="H2773" t="s">
        <v>296</v>
      </c>
      <c r="I2773" t="s">
        <v>85</v>
      </c>
      <c r="K2773">
        <v>5020</v>
      </c>
      <c r="L2773" t="s">
        <v>86</v>
      </c>
      <c r="M2773" t="s">
        <v>27</v>
      </c>
      <c r="N2773" t="s">
        <v>87</v>
      </c>
      <c r="O2773" t="s">
        <v>88</v>
      </c>
      <c r="P2773" s="14" t="str">
        <f t="shared" si="387"/>
        <v>Georg Pipps</v>
      </c>
      <c r="Q2773" s="14" t="str">
        <f t="shared" si="388"/>
        <v>Georg Pipps</v>
      </c>
      <c r="R2773" t="s">
        <v>24</v>
      </c>
      <c r="S2773" s="7">
        <f t="shared" si="389"/>
        <v>5</v>
      </c>
      <c r="T2773" s="7" t="str">
        <f t="shared" si="390"/>
        <v>Small</v>
      </c>
      <c r="U2773" s="7" t="str">
        <f t="shared" si="391"/>
        <v>SMALL</v>
      </c>
      <c r="V2773" s="7" t="str">
        <f t="shared" si="392"/>
        <v>small</v>
      </c>
      <c r="W2773" s="7" t="str">
        <f t="shared" si="393"/>
        <v>Small</v>
      </c>
      <c r="X2773" s="9" t="str">
        <f>LEFT(A2773,2)</f>
        <v>10</v>
      </c>
      <c r="Y2773" s="9" t="str">
        <f>RIGHT(A2773,3)</f>
        <v>119</v>
      </c>
      <c r="Z2773" s="9" t="str">
        <f t="shared" si="394"/>
        <v>s</v>
      </c>
      <c r="AA2773" s="9" t="str">
        <f t="shared" si="395"/>
        <v>ppe</v>
      </c>
    </row>
    <row r="2774" spans="1:27" x14ac:dyDescent="0.25">
      <c r="A2774">
        <v>10131</v>
      </c>
      <c r="B2774">
        <v>21</v>
      </c>
      <c r="C2774">
        <v>41.71</v>
      </c>
      <c r="D2774">
        <v>7</v>
      </c>
      <c r="E2774" s="1">
        <v>41622.967361111114</v>
      </c>
      <c r="F2774" s="1">
        <v>41624.706180555557</v>
      </c>
      <c r="G2774" t="s">
        <v>16</v>
      </c>
      <c r="H2774" t="s">
        <v>296</v>
      </c>
      <c r="I2774" t="s">
        <v>274</v>
      </c>
      <c r="J2774" t="s">
        <v>66</v>
      </c>
      <c r="K2774">
        <v>97561</v>
      </c>
      <c r="L2774" t="s">
        <v>20</v>
      </c>
      <c r="M2774" t="s">
        <v>21</v>
      </c>
      <c r="N2774" t="s">
        <v>297</v>
      </c>
      <c r="O2774" t="s">
        <v>298</v>
      </c>
      <c r="P2774" s="14" t="str">
        <f t="shared" si="387"/>
        <v>Dan Lewis</v>
      </c>
      <c r="Q2774" s="14" t="str">
        <f t="shared" si="388"/>
        <v>Dan Lewis</v>
      </c>
      <c r="R2774" t="s">
        <v>24</v>
      </c>
      <c r="S2774" s="7">
        <f t="shared" si="389"/>
        <v>5</v>
      </c>
      <c r="T2774" s="7" t="str">
        <f t="shared" si="390"/>
        <v>Small</v>
      </c>
      <c r="U2774" s="7" t="str">
        <f t="shared" si="391"/>
        <v>SMALL</v>
      </c>
      <c r="V2774" s="7" t="str">
        <f t="shared" si="392"/>
        <v>small</v>
      </c>
      <c r="W2774" s="7" t="str">
        <f t="shared" si="393"/>
        <v>Small</v>
      </c>
      <c r="X2774" s="9" t="str">
        <f>LEFT(A2774,2)</f>
        <v>10</v>
      </c>
      <c r="Y2774" s="9" t="str">
        <f>RIGHT(A2774,3)</f>
        <v>131</v>
      </c>
      <c r="Z2774" s="9" t="str">
        <f t="shared" si="394"/>
        <v>s</v>
      </c>
      <c r="AA2774" s="9" t="str">
        <f t="shared" si="395"/>
        <v>ppe</v>
      </c>
    </row>
    <row r="2775" spans="1:27" x14ac:dyDescent="0.25">
      <c r="A2775">
        <v>10143</v>
      </c>
      <c r="B2775">
        <v>37</v>
      </c>
      <c r="C2775">
        <v>50.65</v>
      </c>
      <c r="D2775">
        <v>10</v>
      </c>
      <c r="E2775" s="1">
        <v>41694.04583333333</v>
      </c>
      <c r="F2775" s="1">
        <v>41695.542245370372</v>
      </c>
      <c r="G2775" t="s">
        <v>16</v>
      </c>
      <c r="H2775" t="s">
        <v>296</v>
      </c>
      <c r="I2775" t="s">
        <v>94</v>
      </c>
      <c r="J2775" t="s">
        <v>72</v>
      </c>
      <c r="K2775">
        <v>50553</v>
      </c>
      <c r="L2775" t="s">
        <v>20</v>
      </c>
      <c r="M2775" t="s">
        <v>21</v>
      </c>
      <c r="N2775" t="s">
        <v>187</v>
      </c>
      <c r="O2775" t="s">
        <v>188</v>
      </c>
      <c r="P2775" s="14" t="str">
        <f t="shared" si="387"/>
        <v>Wing C Tam</v>
      </c>
      <c r="Q2775" s="14" t="str">
        <f t="shared" si="388"/>
        <v>Wing C Tam</v>
      </c>
      <c r="R2775" t="s">
        <v>24</v>
      </c>
      <c r="S2775" s="7">
        <f t="shared" si="389"/>
        <v>5</v>
      </c>
      <c r="T2775" s="7" t="str">
        <f t="shared" si="390"/>
        <v>Small</v>
      </c>
      <c r="U2775" s="7" t="str">
        <f t="shared" si="391"/>
        <v>SMALL</v>
      </c>
      <c r="V2775" s="7" t="str">
        <f t="shared" si="392"/>
        <v>small</v>
      </c>
      <c r="W2775" s="7" t="str">
        <f t="shared" si="393"/>
        <v>Small</v>
      </c>
      <c r="X2775" s="9" t="str">
        <f>LEFT(A2775,2)</f>
        <v>10</v>
      </c>
      <c r="Y2775" s="9" t="str">
        <f>RIGHT(A2775,3)</f>
        <v>143</v>
      </c>
      <c r="Z2775" s="9" t="str">
        <f t="shared" si="394"/>
        <v>s</v>
      </c>
      <c r="AA2775" s="9" t="str">
        <f t="shared" si="395"/>
        <v>ppe</v>
      </c>
    </row>
    <row r="2776" spans="1:27" x14ac:dyDescent="0.25">
      <c r="A2776">
        <v>10155</v>
      </c>
      <c r="B2776">
        <v>34</v>
      </c>
      <c r="C2776">
        <v>49.16</v>
      </c>
      <c r="D2776">
        <v>8</v>
      </c>
      <c r="E2776" s="1">
        <v>41538.976388888892</v>
      </c>
      <c r="F2776" s="1">
        <v>41541.932916666665</v>
      </c>
      <c r="G2776" t="s">
        <v>16</v>
      </c>
      <c r="H2776" t="s">
        <v>296</v>
      </c>
      <c r="I2776" t="s">
        <v>75</v>
      </c>
      <c r="K2776">
        <v>21240</v>
      </c>
      <c r="L2776" t="s">
        <v>76</v>
      </c>
      <c r="M2776" t="s">
        <v>27</v>
      </c>
      <c r="N2776" t="s">
        <v>77</v>
      </c>
      <c r="O2776" t="s">
        <v>78</v>
      </c>
      <c r="P2776" s="14" t="str">
        <f t="shared" si="387"/>
        <v>Matti Karttunen</v>
      </c>
      <c r="Q2776" s="14" t="str">
        <f t="shared" si="388"/>
        <v>Matti Karttunen</v>
      </c>
      <c r="R2776" t="s">
        <v>24</v>
      </c>
      <c r="S2776" s="7">
        <f t="shared" si="389"/>
        <v>5</v>
      </c>
      <c r="T2776" s="7" t="str">
        <f t="shared" si="390"/>
        <v>Small</v>
      </c>
      <c r="U2776" s="7" t="str">
        <f t="shared" si="391"/>
        <v>SMALL</v>
      </c>
      <c r="V2776" s="7" t="str">
        <f t="shared" si="392"/>
        <v>small</v>
      </c>
      <c r="W2776" s="7" t="str">
        <f t="shared" si="393"/>
        <v>Small</v>
      </c>
      <c r="X2776" s="9" t="str">
        <f>LEFT(A2776,2)</f>
        <v>10</v>
      </c>
      <c r="Y2776" s="9" t="str">
        <f>RIGHT(A2776,3)</f>
        <v>155</v>
      </c>
      <c r="Z2776" s="9" t="str">
        <f t="shared" si="394"/>
        <v>s</v>
      </c>
      <c r="AA2776" s="9" t="str">
        <f t="shared" si="395"/>
        <v>ppe</v>
      </c>
    </row>
    <row r="2777" spans="1:27" x14ac:dyDescent="0.25">
      <c r="A2777">
        <v>10167</v>
      </c>
      <c r="B2777">
        <v>40</v>
      </c>
      <c r="C2777">
        <v>41.71</v>
      </c>
      <c r="D2777">
        <v>4</v>
      </c>
      <c r="E2777" s="1">
        <v>41234.998611111114</v>
      </c>
      <c r="F2777" s="1">
        <v>41237.446643518517</v>
      </c>
      <c r="G2777" t="s">
        <v>189</v>
      </c>
      <c r="H2777" t="s">
        <v>296</v>
      </c>
      <c r="I2777" t="s">
        <v>151</v>
      </c>
      <c r="K2777" t="s">
        <v>152</v>
      </c>
      <c r="L2777" t="s">
        <v>110</v>
      </c>
      <c r="M2777" t="s">
        <v>27</v>
      </c>
      <c r="N2777" t="s">
        <v>153</v>
      </c>
      <c r="O2777" t="s">
        <v>119</v>
      </c>
      <c r="P2777" s="14" t="str">
        <f t="shared" si="387"/>
        <v>Maria Larsson</v>
      </c>
      <c r="Q2777" s="14" t="str">
        <f t="shared" si="388"/>
        <v>Maria Larsson</v>
      </c>
      <c r="R2777" t="s">
        <v>24</v>
      </c>
      <c r="S2777" s="7">
        <f t="shared" si="389"/>
        <v>5</v>
      </c>
      <c r="T2777" s="7" t="str">
        <f t="shared" si="390"/>
        <v>Small</v>
      </c>
      <c r="U2777" s="7" t="str">
        <f t="shared" si="391"/>
        <v>SMALL</v>
      </c>
      <c r="V2777" s="7" t="str">
        <f t="shared" si="392"/>
        <v>small</v>
      </c>
      <c r="W2777" s="7" t="str">
        <f t="shared" si="393"/>
        <v>Small</v>
      </c>
      <c r="X2777" s="9" t="str">
        <f>LEFT(A2777,2)</f>
        <v>10</v>
      </c>
      <c r="Y2777" s="9" t="str">
        <f>RIGHT(A2777,3)</f>
        <v>167</v>
      </c>
      <c r="Z2777" s="9" t="str">
        <f t="shared" si="394"/>
        <v>s</v>
      </c>
      <c r="AA2777" s="9" t="str">
        <f t="shared" si="395"/>
        <v>cel</v>
      </c>
    </row>
    <row r="2778" spans="1:27" x14ac:dyDescent="0.25">
      <c r="A2778">
        <v>10178</v>
      </c>
      <c r="B2778">
        <v>45</v>
      </c>
      <c r="C2778">
        <v>51.15</v>
      </c>
      <c r="D2778">
        <v>7</v>
      </c>
      <c r="E2778" s="1">
        <v>42084.940972222219</v>
      </c>
      <c r="F2778" s="1">
        <v>42086.535729166666</v>
      </c>
      <c r="G2778" t="s">
        <v>16</v>
      </c>
      <c r="H2778" t="s">
        <v>296</v>
      </c>
      <c r="I2778" t="s">
        <v>190</v>
      </c>
      <c r="K2778">
        <v>31000</v>
      </c>
      <c r="L2778" t="s">
        <v>26</v>
      </c>
      <c r="M2778" t="s">
        <v>27</v>
      </c>
      <c r="N2778" t="s">
        <v>191</v>
      </c>
      <c r="O2778" t="s">
        <v>192</v>
      </c>
      <c r="P2778" s="14" t="str">
        <f t="shared" si="387"/>
        <v>Annette Roulet</v>
      </c>
      <c r="Q2778" s="14" t="str">
        <f t="shared" si="388"/>
        <v>Annette Roulet</v>
      </c>
      <c r="R2778" t="s">
        <v>24</v>
      </c>
      <c r="S2778" s="7">
        <f t="shared" si="389"/>
        <v>5</v>
      </c>
      <c r="T2778" s="7" t="str">
        <f t="shared" si="390"/>
        <v>Small</v>
      </c>
      <c r="U2778" s="7" t="str">
        <f t="shared" si="391"/>
        <v>SMALL</v>
      </c>
      <c r="V2778" s="7" t="str">
        <f t="shared" si="392"/>
        <v>small</v>
      </c>
      <c r="W2778" s="7" t="str">
        <f t="shared" si="393"/>
        <v>Small</v>
      </c>
      <c r="X2778" s="9" t="str">
        <f>LEFT(A2778,2)</f>
        <v>10</v>
      </c>
      <c r="Y2778" s="9" t="str">
        <f>RIGHT(A2778,3)</f>
        <v>178</v>
      </c>
      <c r="Z2778" s="9" t="str">
        <f t="shared" si="394"/>
        <v>s</v>
      </c>
      <c r="AA2778" s="9" t="str">
        <f t="shared" si="395"/>
        <v>ppe</v>
      </c>
    </row>
    <row r="2779" spans="1:27" x14ac:dyDescent="0.25">
      <c r="A2779">
        <v>10186</v>
      </c>
      <c r="B2779">
        <v>28</v>
      </c>
      <c r="C2779">
        <v>52.14</v>
      </c>
      <c r="D2779">
        <v>4</v>
      </c>
      <c r="E2779" s="1">
        <v>41741.039583333331</v>
      </c>
      <c r="F2779" s="1">
        <v>41741.896724537037</v>
      </c>
      <c r="G2779" t="s">
        <v>16</v>
      </c>
      <c r="H2779" t="s">
        <v>296</v>
      </c>
      <c r="I2779" t="s">
        <v>184</v>
      </c>
      <c r="K2779" t="s">
        <v>193</v>
      </c>
      <c r="L2779" t="s">
        <v>99</v>
      </c>
      <c r="M2779" t="s">
        <v>27</v>
      </c>
      <c r="N2779" t="s">
        <v>194</v>
      </c>
      <c r="O2779" t="s">
        <v>195</v>
      </c>
      <c r="P2779" s="14" t="str">
        <f t="shared" si="387"/>
        <v>Thomas Hardy</v>
      </c>
      <c r="Q2779" s="14" t="str">
        <f t="shared" si="388"/>
        <v>Thomas Hardy</v>
      </c>
      <c r="R2779" t="s">
        <v>24</v>
      </c>
      <c r="S2779" s="7">
        <f t="shared" si="389"/>
        <v>5</v>
      </c>
      <c r="T2779" s="7" t="str">
        <f t="shared" si="390"/>
        <v>Small</v>
      </c>
      <c r="U2779" s="7" t="str">
        <f t="shared" si="391"/>
        <v>SMALL</v>
      </c>
      <c r="V2779" s="7" t="str">
        <f t="shared" si="392"/>
        <v>small</v>
      </c>
      <c r="W2779" s="7" t="str">
        <f t="shared" si="393"/>
        <v>Small</v>
      </c>
      <c r="X2779" s="9" t="str">
        <f>LEFT(A2779,2)</f>
        <v>10</v>
      </c>
      <c r="Y2779" s="9" t="str">
        <f>RIGHT(A2779,3)</f>
        <v>186</v>
      </c>
      <c r="Z2779" s="9" t="str">
        <f t="shared" si="394"/>
        <v>s</v>
      </c>
      <c r="AA2779" s="9" t="str">
        <f t="shared" si="395"/>
        <v>ppe</v>
      </c>
    </row>
    <row r="2780" spans="1:27" x14ac:dyDescent="0.25">
      <c r="A2780">
        <v>10197</v>
      </c>
      <c r="B2780">
        <v>29</v>
      </c>
      <c r="C2780">
        <v>41.71</v>
      </c>
      <c r="D2780">
        <v>1</v>
      </c>
      <c r="E2780" s="1">
        <v>41752.011805555558</v>
      </c>
      <c r="F2780" s="1">
        <v>41752.662233796298</v>
      </c>
      <c r="G2780" t="s">
        <v>16</v>
      </c>
      <c r="H2780" t="s">
        <v>296</v>
      </c>
      <c r="I2780" t="s">
        <v>196</v>
      </c>
      <c r="K2780">
        <v>8022</v>
      </c>
      <c r="L2780" t="s">
        <v>104</v>
      </c>
      <c r="M2780" t="s">
        <v>27</v>
      </c>
      <c r="N2780" t="s">
        <v>197</v>
      </c>
      <c r="O2780" t="s">
        <v>198</v>
      </c>
      <c r="P2780" s="14" t="str">
        <f t="shared" si="387"/>
        <v>Eduardo Saavedra</v>
      </c>
      <c r="Q2780" s="14" t="str">
        <f t="shared" si="388"/>
        <v>Eduardo Saavedra</v>
      </c>
      <c r="R2780" t="s">
        <v>24</v>
      </c>
      <c r="S2780" s="7">
        <f t="shared" si="389"/>
        <v>5</v>
      </c>
      <c r="T2780" s="7" t="str">
        <f t="shared" si="390"/>
        <v>Small</v>
      </c>
      <c r="U2780" s="7" t="str">
        <f t="shared" si="391"/>
        <v>SMALL</v>
      </c>
      <c r="V2780" s="7" t="str">
        <f t="shared" si="392"/>
        <v>small</v>
      </c>
      <c r="W2780" s="7" t="str">
        <f t="shared" si="393"/>
        <v>Small</v>
      </c>
      <c r="X2780" s="9" t="str">
        <f>LEFT(A2780,2)</f>
        <v>10</v>
      </c>
      <c r="Y2780" s="9" t="str">
        <f>RIGHT(A2780,3)</f>
        <v>197</v>
      </c>
      <c r="Z2780" s="9" t="str">
        <f t="shared" si="394"/>
        <v>s</v>
      </c>
      <c r="AA2780" s="9" t="str">
        <f t="shared" si="395"/>
        <v>ppe</v>
      </c>
    </row>
    <row r="2781" spans="1:27" x14ac:dyDescent="0.25">
      <c r="A2781">
        <v>10209</v>
      </c>
      <c r="B2781">
        <v>48</v>
      </c>
      <c r="C2781">
        <v>44.69</v>
      </c>
      <c r="D2781">
        <v>3</v>
      </c>
      <c r="E2781" s="1">
        <v>42849.01458333333</v>
      </c>
      <c r="F2781" s="1">
        <v>42850.522430555553</v>
      </c>
      <c r="G2781" t="s">
        <v>16</v>
      </c>
      <c r="H2781" t="s">
        <v>296</v>
      </c>
      <c r="I2781" t="s">
        <v>199</v>
      </c>
      <c r="J2781" t="s">
        <v>35</v>
      </c>
      <c r="L2781" t="s">
        <v>20</v>
      </c>
      <c r="M2781" t="s">
        <v>21</v>
      </c>
      <c r="N2781" t="s">
        <v>200</v>
      </c>
      <c r="O2781" t="s">
        <v>61</v>
      </c>
      <c r="P2781" s="14" t="str">
        <f t="shared" si="387"/>
        <v>Michael Chandler</v>
      </c>
      <c r="Q2781" s="14" t="str">
        <f t="shared" si="388"/>
        <v>Michael Chandler</v>
      </c>
      <c r="R2781" t="s">
        <v>24</v>
      </c>
      <c r="S2781" s="7">
        <f t="shared" si="389"/>
        <v>5</v>
      </c>
      <c r="T2781" s="7" t="str">
        <f t="shared" si="390"/>
        <v>Small</v>
      </c>
      <c r="U2781" s="7" t="str">
        <f t="shared" si="391"/>
        <v>SMALL</v>
      </c>
      <c r="V2781" s="7" t="str">
        <f t="shared" si="392"/>
        <v>small</v>
      </c>
      <c r="W2781" s="7" t="str">
        <f t="shared" si="393"/>
        <v>Small</v>
      </c>
      <c r="X2781" s="9" t="str">
        <f>LEFT(A2781,2)</f>
        <v>10</v>
      </c>
      <c r="Y2781" s="9" t="str">
        <f>RIGHT(A2781,3)</f>
        <v>209</v>
      </c>
      <c r="Z2781" s="9" t="str">
        <f t="shared" si="394"/>
        <v>s</v>
      </c>
      <c r="AA2781" s="9" t="str">
        <f t="shared" si="395"/>
        <v>ppe</v>
      </c>
    </row>
    <row r="2782" spans="1:27" x14ac:dyDescent="0.25">
      <c r="A2782">
        <v>10222</v>
      </c>
      <c r="B2782">
        <v>31</v>
      </c>
      <c r="C2782">
        <v>45.69</v>
      </c>
      <c r="D2782">
        <v>7</v>
      </c>
      <c r="E2782" s="1">
        <v>41357.077777777777</v>
      </c>
      <c r="F2782" s="1">
        <v>41359.791863425926</v>
      </c>
      <c r="G2782" t="s">
        <v>16</v>
      </c>
      <c r="H2782" t="s">
        <v>296</v>
      </c>
      <c r="I2782" t="s">
        <v>201</v>
      </c>
      <c r="J2782" t="s">
        <v>35</v>
      </c>
      <c r="K2782">
        <v>91217</v>
      </c>
      <c r="L2782" t="s">
        <v>20</v>
      </c>
      <c r="M2782" t="s">
        <v>21</v>
      </c>
      <c r="N2782" t="s">
        <v>137</v>
      </c>
      <c r="O2782" t="s">
        <v>158</v>
      </c>
      <c r="P2782" s="14" t="str">
        <f t="shared" si="387"/>
        <v>Valarie Thompson</v>
      </c>
      <c r="Q2782" s="14" t="str">
        <f t="shared" si="388"/>
        <v>Valarie Thompson</v>
      </c>
      <c r="R2782" t="s">
        <v>24</v>
      </c>
      <c r="S2782" s="7">
        <f t="shared" si="389"/>
        <v>5</v>
      </c>
      <c r="T2782" s="7" t="str">
        <f t="shared" si="390"/>
        <v>Small</v>
      </c>
      <c r="U2782" s="7" t="str">
        <f t="shared" si="391"/>
        <v>SMALL</v>
      </c>
      <c r="V2782" s="7" t="str">
        <f t="shared" si="392"/>
        <v>small</v>
      </c>
      <c r="W2782" s="7" t="str">
        <f t="shared" si="393"/>
        <v>Small</v>
      </c>
      <c r="X2782" s="9" t="str">
        <f>LEFT(A2782,2)</f>
        <v>10</v>
      </c>
      <c r="Y2782" s="9" t="str">
        <f>RIGHT(A2782,3)</f>
        <v>222</v>
      </c>
      <c r="Z2782" s="9" t="str">
        <f t="shared" si="394"/>
        <v>s</v>
      </c>
      <c r="AA2782" s="9" t="str">
        <f t="shared" si="395"/>
        <v>ppe</v>
      </c>
    </row>
    <row r="2783" spans="1:27" x14ac:dyDescent="0.25">
      <c r="A2783">
        <v>10249</v>
      </c>
      <c r="B2783">
        <v>32</v>
      </c>
      <c r="C2783">
        <v>57.61</v>
      </c>
      <c r="D2783">
        <v>3</v>
      </c>
      <c r="E2783" s="1">
        <v>41826.019444444442</v>
      </c>
      <c r="F2783" s="1">
        <v>41827.345891203702</v>
      </c>
      <c r="G2783" t="s">
        <v>16</v>
      </c>
      <c r="H2783" t="s">
        <v>296</v>
      </c>
      <c r="I2783" t="s">
        <v>71</v>
      </c>
      <c r="J2783" t="s">
        <v>72</v>
      </c>
      <c r="K2783">
        <v>51247</v>
      </c>
      <c r="L2783" t="s">
        <v>20</v>
      </c>
      <c r="M2783" t="s">
        <v>21</v>
      </c>
      <c r="N2783" t="s">
        <v>139</v>
      </c>
      <c r="O2783" t="s">
        <v>84</v>
      </c>
      <c r="P2783" s="14" t="str">
        <f t="shared" si="387"/>
        <v>Kyung Tseng</v>
      </c>
      <c r="Q2783" s="14" t="str">
        <f t="shared" si="388"/>
        <v>Kyung Tseng</v>
      </c>
      <c r="R2783" t="s">
        <v>24</v>
      </c>
      <c r="S2783" s="7">
        <f t="shared" si="389"/>
        <v>5</v>
      </c>
      <c r="T2783" s="7" t="str">
        <f t="shared" si="390"/>
        <v>Small</v>
      </c>
      <c r="U2783" s="7" t="str">
        <f t="shared" si="391"/>
        <v>SMALL</v>
      </c>
      <c r="V2783" s="7" t="str">
        <f t="shared" si="392"/>
        <v>small</v>
      </c>
      <c r="W2783" s="7" t="str">
        <f t="shared" si="393"/>
        <v>Small</v>
      </c>
      <c r="X2783" s="9" t="str">
        <f>LEFT(A2783,2)</f>
        <v>10</v>
      </c>
      <c r="Y2783" s="9" t="str">
        <f>RIGHT(A2783,3)</f>
        <v>249</v>
      </c>
      <c r="Z2783" s="9" t="str">
        <f t="shared" si="394"/>
        <v>s</v>
      </c>
      <c r="AA2783" s="9" t="str">
        <f t="shared" si="395"/>
        <v>ppe</v>
      </c>
    </row>
    <row r="2784" spans="1:27" x14ac:dyDescent="0.25">
      <c r="A2784">
        <v>10262</v>
      </c>
      <c r="B2784">
        <v>21</v>
      </c>
      <c r="C2784">
        <v>57.11</v>
      </c>
      <c r="D2784">
        <v>12</v>
      </c>
      <c r="E2784" s="1">
        <v>41710.015277777777</v>
      </c>
      <c r="F2784" s="1">
        <v>41710.762465277781</v>
      </c>
      <c r="G2784" t="s">
        <v>189</v>
      </c>
      <c r="H2784" t="s">
        <v>296</v>
      </c>
      <c r="I2784" t="s">
        <v>103</v>
      </c>
      <c r="K2784">
        <v>28034</v>
      </c>
      <c r="L2784" t="s">
        <v>104</v>
      </c>
      <c r="M2784" t="s">
        <v>27</v>
      </c>
      <c r="N2784" t="s">
        <v>105</v>
      </c>
      <c r="O2784" t="s">
        <v>106</v>
      </c>
      <c r="P2784" s="14" t="str">
        <f t="shared" si="387"/>
        <v>Diego Freyre</v>
      </c>
      <c r="Q2784" s="14" t="str">
        <f t="shared" si="388"/>
        <v>Diego Freyre</v>
      </c>
      <c r="R2784" t="s">
        <v>24</v>
      </c>
      <c r="S2784" s="7">
        <f t="shared" si="389"/>
        <v>5</v>
      </c>
      <c r="T2784" s="7" t="str">
        <f t="shared" si="390"/>
        <v>Small</v>
      </c>
      <c r="U2784" s="7" t="str">
        <f t="shared" si="391"/>
        <v>SMALL</v>
      </c>
      <c r="V2784" s="7" t="str">
        <f t="shared" si="392"/>
        <v>small</v>
      </c>
      <c r="W2784" s="7" t="str">
        <f t="shared" si="393"/>
        <v>Small</v>
      </c>
      <c r="X2784" s="9" t="str">
        <f>LEFT(A2784,2)</f>
        <v>10</v>
      </c>
      <c r="Y2784" s="9" t="str">
        <f>RIGHT(A2784,3)</f>
        <v>262</v>
      </c>
      <c r="Z2784" s="9" t="str">
        <f t="shared" si="394"/>
        <v>s</v>
      </c>
      <c r="AA2784" s="9" t="str">
        <f t="shared" si="395"/>
        <v>cel</v>
      </c>
    </row>
    <row r="2785" spans="1:27" x14ac:dyDescent="0.25">
      <c r="A2785">
        <v>10274</v>
      </c>
      <c r="B2785">
        <v>32</v>
      </c>
      <c r="C2785">
        <v>58.6</v>
      </c>
      <c r="D2785">
        <v>4</v>
      </c>
      <c r="E2785" s="1">
        <v>41823.018055555556</v>
      </c>
      <c r="F2785" s="1">
        <v>41825.949293981481</v>
      </c>
      <c r="G2785" t="s">
        <v>16</v>
      </c>
      <c r="H2785" t="s">
        <v>296</v>
      </c>
      <c r="I2785" t="s">
        <v>161</v>
      </c>
      <c r="J2785" t="s">
        <v>72</v>
      </c>
      <c r="K2785">
        <v>58339</v>
      </c>
      <c r="L2785" t="s">
        <v>20</v>
      </c>
      <c r="M2785" t="s">
        <v>21</v>
      </c>
      <c r="N2785" t="s">
        <v>157</v>
      </c>
      <c r="O2785" t="s">
        <v>162</v>
      </c>
      <c r="P2785" s="14" t="str">
        <f t="shared" si="387"/>
        <v>Allen Nelson</v>
      </c>
      <c r="Q2785" s="14" t="str">
        <f t="shared" si="388"/>
        <v>Allen Nelson</v>
      </c>
      <c r="R2785" t="s">
        <v>24</v>
      </c>
      <c r="S2785" s="7">
        <f t="shared" si="389"/>
        <v>5</v>
      </c>
      <c r="T2785" s="7" t="str">
        <f t="shared" si="390"/>
        <v>Small</v>
      </c>
      <c r="U2785" s="7" t="str">
        <f t="shared" si="391"/>
        <v>SMALL</v>
      </c>
      <c r="V2785" s="7" t="str">
        <f t="shared" si="392"/>
        <v>small</v>
      </c>
      <c r="W2785" s="7" t="str">
        <f t="shared" si="393"/>
        <v>Small</v>
      </c>
      <c r="X2785" s="9" t="str">
        <f>LEFT(A2785,2)</f>
        <v>10</v>
      </c>
      <c r="Y2785" s="9" t="str">
        <f>RIGHT(A2785,3)</f>
        <v>274</v>
      </c>
      <c r="Z2785" s="9" t="str">
        <f t="shared" si="394"/>
        <v>s</v>
      </c>
      <c r="AA2785" s="9" t="str">
        <f t="shared" si="395"/>
        <v>ppe</v>
      </c>
    </row>
    <row r="2786" spans="1:27" x14ac:dyDescent="0.25">
      <c r="A2786">
        <v>10283</v>
      </c>
      <c r="B2786">
        <v>43</v>
      </c>
      <c r="C2786">
        <v>57.61</v>
      </c>
      <c r="D2786">
        <v>1</v>
      </c>
      <c r="E2786" s="1">
        <v>41744.015972222223</v>
      </c>
      <c r="F2786" s="1">
        <v>41746.75571759259</v>
      </c>
      <c r="G2786" t="s">
        <v>16</v>
      </c>
      <c r="H2786" t="s">
        <v>296</v>
      </c>
      <c r="I2786" t="s">
        <v>207</v>
      </c>
      <c r="J2786" t="s">
        <v>131</v>
      </c>
      <c r="K2786" t="s">
        <v>208</v>
      </c>
      <c r="L2786" t="s">
        <v>133</v>
      </c>
      <c r="M2786" t="s">
        <v>21</v>
      </c>
      <c r="N2786" t="s">
        <v>209</v>
      </c>
      <c r="O2786" t="s">
        <v>101</v>
      </c>
      <c r="P2786" s="14" t="str">
        <f t="shared" si="387"/>
        <v>Elizabeth Lincoln</v>
      </c>
      <c r="Q2786" s="14" t="str">
        <f t="shared" si="388"/>
        <v>Elizabeth Lincoln</v>
      </c>
      <c r="R2786" t="s">
        <v>24</v>
      </c>
      <c r="S2786" s="7">
        <f t="shared" si="389"/>
        <v>5</v>
      </c>
      <c r="T2786" s="7" t="str">
        <f t="shared" si="390"/>
        <v>Small</v>
      </c>
      <c r="U2786" s="7" t="str">
        <f t="shared" si="391"/>
        <v>SMALL</v>
      </c>
      <c r="V2786" s="7" t="str">
        <f t="shared" si="392"/>
        <v>small</v>
      </c>
      <c r="W2786" s="7" t="str">
        <f t="shared" si="393"/>
        <v>Small</v>
      </c>
      <c r="X2786" s="9" t="str">
        <f>LEFT(A2786,2)</f>
        <v>10</v>
      </c>
      <c r="Y2786" s="9" t="str">
        <f>RIGHT(A2786,3)</f>
        <v>283</v>
      </c>
      <c r="Z2786" s="9" t="str">
        <f t="shared" si="394"/>
        <v>s</v>
      </c>
      <c r="AA2786" s="9" t="str">
        <f t="shared" si="395"/>
        <v>ppe</v>
      </c>
    </row>
    <row r="2787" spans="1:27" x14ac:dyDescent="0.25">
      <c r="A2787">
        <v>10296</v>
      </c>
      <c r="B2787">
        <v>21</v>
      </c>
      <c r="C2787">
        <v>45.19</v>
      </c>
      <c r="D2787">
        <v>10</v>
      </c>
      <c r="E2787" s="1">
        <v>41263.998611111114</v>
      </c>
      <c r="F2787" s="1">
        <v>41266.546157407407</v>
      </c>
      <c r="G2787" t="s">
        <v>16</v>
      </c>
      <c r="H2787" t="s">
        <v>296</v>
      </c>
      <c r="I2787" t="s">
        <v>299</v>
      </c>
      <c r="K2787">
        <v>80686</v>
      </c>
      <c r="L2787" t="s">
        <v>241</v>
      </c>
      <c r="M2787" t="s">
        <v>27</v>
      </c>
      <c r="N2787" t="s">
        <v>300</v>
      </c>
      <c r="O2787" t="s">
        <v>61</v>
      </c>
      <c r="P2787" s="14" t="str">
        <f t="shared" si="387"/>
        <v>Michael Donnermeyer</v>
      </c>
      <c r="Q2787" s="14" t="str">
        <f t="shared" si="388"/>
        <v>Michael Donnermeyer</v>
      </c>
      <c r="R2787" t="s">
        <v>24</v>
      </c>
      <c r="S2787" s="7">
        <f t="shared" si="389"/>
        <v>5</v>
      </c>
      <c r="T2787" s="7" t="str">
        <f t="shared" si="390"/>
        <v>Small</v>
      </c>
      <c r="U2787" s="7" t="str">
        <f t="shared" si="391"/>
        <v>SMALL</v>
      </c>
      <c r="V2787" s="7" t="str">
        <f t="shared" si="392"/>
        <v>small</v>
      </c>
      <c r="W2787" s="7" t="str">
        <f t="shared" si="393"/>
        <v>Small</v>
      </c>
      <c r="X2787" s="9" t="str">
        <f>LEFT(A2787,2)</f>
        <v>10</v>
      </c>
      <c r="Y2787" s="9" t="str">
        <f>RIGHT(A2787,3)</f>
        <v>296</v>
      </c>
      <c r="Z2787" s="9" t="str">
        <f t="shared" si="394"/>
        <v>s</v>
      </c>
      <c r="AA2787" s="9" t="str">
        <f t="shared" si="395"/>
        <v>ppe</v>
      </c>
    </row>
    <row r="2788" spans="1:27" x14ac:dyDescent="0.25">
      <c r="A2788">
        <v>10307</v>
      </c>
      <c r="B2788">
        <v>34</v>
      </c>
      <c r="C2788">
        <v>53.63</v>
      </c>
      <c r="D2788">
        <v>4</v>
      </c>
      <c r="E2788" s="1">
        <v>41328.99722222222</v>
      </c>
      <c r="F2788" s="1">
        <v>41331.490173611113</v>
      </c>
      <c r="G2788" t="s">
        <v>16</v>
      </c>
      <c r="H2788" t="s">
        <v>296</v>
      </c>
      <c r="I2788" t="s">
        <v>124</v>
      </c>
      <c r="J2788" t="s">
        <v>83</v>
      </c>
      <c r="K2788">
        <v>71270</v>
      </c>
      <c r="L2788" t="s">
        <v>20</v>
      </c>
      <c r="M2788" t="s">
        <v>21</v>
      </c>
      <c r="N2788" t="s">
        <v>125</v>
      </c>
      <c r="O2788" t="s">
        <v>126</v>
      </c>
      <c r="P2788" s="14" t="str">
        <f t="shared" si="387"/>
        <v>Francisca Cervantes</v>
      </c>
      <c r="Q2788" s="14" t="str">
        <f t="shared" si="388"/>
        <v>Francisca Cervantes</v>
      </c>
      <c r="R2788" t="s">
        <v>24</v>
      </c>
      <c r="S2788" s="7">
        <f t="shared" si="389"/>
        <v>5</v>
      </c>
      <c r="T2788" s="7" t="str">
        <f t="shared" si="390"/>
        <v>Small</v>
      </c>
      <c r="U2788" s="7" t="str">
        <f t="shared" si="391"/>
        <v>SMALL</v>
      </c>
      <c r="V2788" s="7" t="str">
        <f t="shared" si="392"/>
        <v>small</v>
      </c>
      <c r="W2788" s="7" t="str">
        <f t="shared" si="393"/>
        <v>Small</v>
      </c>
      <c r="X2788" s="9" t="str">
        <f>LEFT(A2788,2)</f>
        <v>10</v>
      </c>
      <c r="Y2788" s="9" t="str">
        <f>RIGHT(A2788,3)</f>
        <v>307</v>
      </c>
      <c r="Z2788" s="9" t="str">
        <f t="shared" si="394"/>
        <v>s</v>
      </c>
      <c r="AA2788" s="9" t="str">
        <f t="shared" si="395"/>
        <v>ppe</v>
      </c>
    </row>
    <row r="2789" spans="1:27" x14ac:dyDescent="0.25">
      <c r="A2789">
        <v>10316</v>
      </c>
      <c r="B2789">
        <v>34</v>
      </c>
      <c r="C2789">
        <v>43.7</v>
      </c>
      <c r="D2789">
        <v>12</v>
      </c>
      <c r="E2789" s="1">
        <v>41923.009027777778</v>
      </c>
      <c r="F2789" s="1">
        <v>41923.515636574077</v>
      </c>
      <c r="G2789" t="s">
        <v>16</v>
      </c>
      <c r="H2789" t="s">
        <v>296</v>
      </c>
      <c r="I2789" t="s">
        <v>212</v>
      </c>
      <c r="J2789" t="s">
        <v>213</v>
      </c>
      <c r="K2789" t="s">
        <v>214</v>
      </c>
      <c r="L2789" t="s">
        <v>99</v>
      </c>
      <c r="M2789" t="s">
        <v>27</v>
      </c>
      <c r="N2789" t="s">
        <v>215</v>
      </c>
      <c r="O2789" t="s">
        <v>216</v>
      </c>
      <c r="P2789" s="14" t="str">
        <f t="shared" si="387"/>
        <v>Helen Bennett</v>
      </c>
      <c r="Q2789" s="14" t="str">
        <f t="shared" si="388"/>
        <v>Helen Bennett</v>
      </c>
      <c r="R2789" t="s">
        <v>24</v>
      </c>
      <c r="S2789" s="7">
        <f t="shared" si="389"/>
        <v>5</v>
      </c>
      <c r="T2789" s="7" t="str">
        <f t="shared" si="390"/>
        <v>Small</v>
      </c>
      <c r="U2789" s="7" t="str">
        <f t="shared" si="391"/>
        <v>SMALL</v>
      </c>
      <c r="V2789" s="7" t="str">
        <f t="shared" si="392"/>
        <v>small</v>
      </c>
      <c r="W2789" s="7" t="str">
        <f t="shared" si="393"/>
        <v>Small</v>
      </c>
      <c r="X2789" s="9" t="str">
        <f>LEFT(A2789,2)</f>
        <v>10</v>
      </c>
      <c r="Y2789" s="9" t="str">
        <f>RIGHT(A2789,3)</f>
        <v>316</v>
      </c>
      <c r="Z2789" s="9" t="str">
        <f t="shared" si="394"/>
        <v>s</v>
      </c>
      <c r="AA2789" s="9" t="str">
        <f t="shared" si="395"/>
        <v>ppe</v>
      </c>
    </row>
    <row r="2790" spans="1:27" x14ac:dyDescent="0.25">
      <c r="A2790">
        <v>10329</v>
      </c>
      <c r="B2790">
        <v>44</v>
      </c>
      <c r="C2790">
        <v>86.13</v>
      </c>
      <c r="D2790">
        <v>8</v>
      </c>
      <c r="E2790" s="1">
        <v>41421.018750000003</v>
      </c>
      <c r="F2790" s="1">
        <v>41422.984236111108</v>
      </c>
      <c r="G2790" t="s">
        <v>16</v>
      </c>
      <c r="H2790" t="s">
        <v>296</v>
      </c>
      <c r="I2790" t="s">
        <v>18</v>
      </c>
      <c r="J2790" t="s">
        <v>19</v>
      </c>
      <c r="K2790">
        <v>10022</v>
      </c>
      <c r="L2790" t="s">
        <v>20</v>
      </c>
      <c r="M2790" t="s">
        <v>21</v>
      </c>
      <c r="N2790" t="s">
        <v>22</v>
      </c>
      <c r="O2790" t="s">
        <v>23</v>
      </c>
      <c r="P2790" s="14" t="str">
        <f t="shared" si="387"/>
        <v>Kwai Yu</v>
      </c>
      <c r="Q2790" s="14" t="str">
        <f t="shared" si="388"/>
        <v>Kwai Yu</v>
      </c>
      <c r="R2790" t="s">
        <v>33</v>
      </c>
      <c r="S2790" s="7">
        <f t="shared" si="389"/>
        <v>6</v>
      </c>
      <c r="T2790" s="7" t="str">
        <f t="shared" si="390"/>
        <v>Medium</v>
      </c>
      <c r="U2790" s="7" t="str">
        <f t="shared" si="391"/>
        <v>MEDIUM</v>
      </c>
      <c r="V2790" s="7" t="str">
        <f t="shared" si="392"/>
        <v>medium</v>
      </c>
      <c r="W2790" s="7" t="str">
        <f t="shared" si="393"/>
        <v>Medium</v>
      </c>
      <c r="X2790" s="9" t="str">
        <f>LEFT(A2790,2)</f>
        <v>10</v>
      </c>
      <c r="Y2790" s="9" t="str">
        <f>RIGHT(A2790,3)</f>
        <v>329</v>
      </c>
      <c r="Z2790" s="9" t="str">
        <f t="shared" si="394"/>
        <v>s</v>
      </c>
      <c r="AA2790" s="9" t="str">
        <f t="shared" si="395"/>
        <v>ppe</v>
      </c>
    </row>
    <row r="2791" spans="1:27" x14ac:dyDescent="0.25">
      <c r="A2791">
        <v>10339</v>
      </c>
      <c r="B2791">
        <v>27</v>
      </c>
      <c r="C2791">
        <v>76.31</v>
      </c>
      <c r="D2791">
        <v>6</v>
      </c>
      <c r="E2791" s="1">
        <v>41719.989583333336</v>
      </c>
      <c r="F2791" s="1">
        <v>41721.577349537038</v>
      </c>
      <c r="G2791" t="s">
        <v>16</v>
      </c>
      <c r="H2791" t="s">
        <v>296</v>
      </c>
      <c r="I2791" t="s">
        <v>142</v>
      </c>
      <c r="J2791" t="s">
        <v>143</v>
      </c>
      <c r="K2791" t="s">
        <v>144</v>
      </c>
      <c r="L2791" t="s">
        <v>116</v>
      </c>
      <c r="M2791" t="s">
        <v>116</v>
      </c>
      <c r="N2791" t="s">
        <v>145</v>
      </c>
      <c r="O2791" t="s">
        <v>146</v>
      </c>
      <c r="P2791" s="14" t="str">
        <f t="shared" si="387"/>
        <v>Akiko Shimamura</v>
      </c>
      <c r="Q2791" s="14" t="str">
        <f t="shared" si="388"/>
        <v>Akiko Shimamura</v>
      </c>
      <c r="R2791" t="s">
        <v>24</v>
      </c>
      <c r="S2791" s="7">
        <f t="shared" si="389"/>
        <v>5</v>
      </c>
      <c r="T2791" s="7" t="str">
        <f t="shared" si="390"/>
        <v>Small</v>
      </c>
      <c r="U2791" s="7" t="str">
        <f t="shared" si="391"/>
        <v>SMALL</v>
      </c>
      <c r="V2791" s="7" t="str">
        <f t="shared" si="392"/>
        <v>small</v>
      </c>
      <c r="W2791" s="7" t="str">
        <f t="shared" si="393"/>
        <v>Small</v>
      </c>
      <c r="X2791" s="9" t="str">
        <f>LEFT(A2791,2)</f>
        <v>10</v>
      </c>
      <c r="Y2791" s="9" t="str">
        <f>RIGHT(A2791,3)</f>
        <v>339</v>
      </c>
      <c r="Z2791" s="9" t="str">
        <f t="shared" si="394"/>
        <v>s</v>
      </c>
      <c r="AA2791" s="9" t="str">
        <f t="shared" si="395"/>
        <v>ppe</v>
      </c>
    </row>
    <row r="2792" spans="1:27" x14ac:dyDescent="0.25">
      <c r="A2792">
        <v>10352</v>
      </c>
      <c r="B2792">
        <v>49</v>
      </c>
      <c r="C2792">
        <v>52.64</v>
      </c>
      <c r="D2792">
        <v>4</v>
      </c>
      <c r="E2792" s="1">
        <v>41269.023611111108</v>
      </c>
      <c r="F2792" s="1">
        <v>41269.759571759256</v>
      </c>
      <c r="G2792" t="s">
        <v>16</v>
      </c>
      <c r="H2792" t="s">
        <v>296</v>
      </c>
      <c r="I2792" t="s">
        <v>161</v>
      </c>
      <c r="J2792" t="s">
        <v>72</v>
      </c>
      <c r="K2792">
        <v>58339</v>
      </c>
      <c r="L2792" t="s">
        <v>20</v>
      </c>
      <c r="M2792" t="s">
        <v>21</v>
      </c>
      <c r="N2792" t="s">
        <v>279</v>
      </c>
      <c r="O2792" t="s">
        <v>141</v>
      </c>
      <c r="P2792" s="14" t="str">
        <f t="shared" si="387"/>
        <v>Leslie Taylor</v>
      </c>
      <c r="Q2792" s="14" t="str">
        <f t="shared" si="388"/>
        <v>Leslie Taylor</v>
      </c>
      <c r="R2792" t="s">
        <v>24</v>
      </c>
      <c r="S2792" s="7">
        <f t="shared" si="389"/>
        <v>5</v>
      </c>
      <c r="T2792" s="7" t="str">
        <f t="shared" si="390"/>
        <v>Small</v>
      </c>
      <c r="U2792" s="7" t="str">
        <f t="shared" si="391"/>
        <v>SMALL</v>
      </c>
      <c r="V2792" s="7" t="str">
        <f t="shared" si="392"/>
        <v>small</v>
      </c>
      <c r="W2792" s="7" t="str">
        <f t="shared" si="393"/>
        <v>Small</v>
      </c>
      <c r="X2792" s="9" t="str">
        <f>LEFT(A2792,2)</f>
        <v>10</v>
      </c>
      <c r="Y2792" s="9" t="str">
        <f>RIGHT(A2792,3)</f>
        <v>352</v>
      </c>
      <c r="Z2792" s="9" t="str">
        <f t="shared" si="394"/>
        <v>s</v>
      </c>
      <c r="AA2792" s="9" t="str">
        <f t="shared" si="395"/>
        <v>ppe</v>
      </c>
    </row>
    <row r="2793" spans="1:27" x14ac:dyDescent="0.25">
      <c r="A2793">
        <v>10361</v>
      </c>
      <c r="B2793">
        <v>23</v>
      </c>
      <c r="C2793">
        <v>95.2</v>
      </c>
      <c r="D2793">
        <v>12</v>
      </c>
      <c r="E2793" s="1">
        <v>42516.080555555556</v>
      </c>
      <c r="F2793" s="1">
        <v>42517.971261574072</v>
      </c>
      <c r="G2793" t="s">
        <v>16</v>
      </c>
      <c r="H2793" t="s">
        <v>296</v>
      </c>
      <c r="I2793" t="s">
        <v>90</v>
      </c>
      <c r="J2793" t="s">
        <v>91</v>
      </c>
      <c r="K2793">
        <v>2067</v>
      </c>
      <c r="L2793" t="s">
        <v>56</v>
      </c>
      <c r="M2793" t="s">
        <v>57</v>
      </c>
      <c r="N2793" t="s">
        <v>92</v>
      </c>
      <c r="O2793" t="s">
        <v>93</v>
      </c>
      <c r="P2793" s="14" t="str">
        <f t="shared" si="387"/>
        <v>Adrian Huxley</v>
      </c>
      <c r="Q2793" s="14" t="str">
        <f t="shared" si="388"/>
        <v>Adrian Huxley</v>
      </c>
      <c r="R2793" t="s">
        <v>24</v>
      </c>
      <c r="S2793" s="7">
        <f t="shared" si="389"/>
        <v>5</v>
      </c>
      <c r="T2793" s="7" t="str">
        <f t="shared" si="390"/>
        <v>Small</v>
      </c>
      <c r="U2793" s="7" t="str">
        <f t="shared" si="391"/>
        <v>SMALL</v>
      </c>
      <c r="V2793" s="7" t="str">
        <f t="shared" si="392"/>
        <v>small</v>
      </c>
      <c r="W2793" s="7" t="str">
        <f t="shared" si="393"/>
        <v>Small</v>
      </c>
      <c r="X2793" s="9" t="str">
        <f>LEFT(A2793,2)</f>
        <v>10</v>
      </c>
      <c r="Y2793" s="9" t="str">
        <f>RIGHT(A2793,3)</f>
        <v>361</v>
      </c>
      <c r="Z2793" s="9" t="str">
        <f t="shared" si="394"/>
        <v>s</v>
      </c>
      <c r="AA2793" s="9" t="str">
        <f t="shared" si="395"/>
        <v>ppe</v>
      </c>
    </row>
    <row r="2794" spans="1:27" x14ac:dyDescent="0.25">
      <c r="A2794">
        <v>10373</v>
      </c>
      <c r="B2794">
        <v>25</v>
      </c>
      <c r="C2794">
        <v>64.97</v>
      </c>
      <c r="D2794">
        <v>9</v>
      </c>
      <c r="E2794" s="1">
        <v>41547.078472222223</v>
      </c>
      <c r="F2794" s="1">
        <v>41549.633946759262</v>
      </c>
      <c r="G2794" t="s">
        <v>16</v>
      </c>
      <c r="H2794" t="s">
        <v>296</v>
      </c>
      <c r="I2794" t="s">
        <v>217</v>
      </c>
      <c r="K2794">
        <v>90110</v>
      </c>
      <c r="L2794" t="s">
        <v>76</v>
      </c>
      <c r="M2794" t="s">
        <v>27</v>
      </c>
      <c r="N2794" t="s">
        <v>218</v>
      </c>
      <c r="O2794" t="s">
        <v>219</v>
      </c>
      <c r="P2794" s="14" t="str">
        <f t="shared" si="387"/>
        <v>Pirkko Koskitalo</v>
      </c>
      <c r="Q2794" s="14" t="str">
        <f t="shared" si="388"/>
        <v>Pirkko Koskitalo</v>
      </c>
      <c r="R2794" t="s">
        <v>24</v>
      </c>
      <c r="S2794" s="7">
        <f t="shared" si="389"/>
        <v>5</v>
      </c>
      <c r="T2794" s="7" t="str">
        <f t="shared" si="390"/>
        <v>Small</v>
      </c>
      <c r="U2794" s="7" t="str">
        <f t="shared" si="391"/>
        <v>SMALL</v>
      </c>
      <c r="V2794" s="7" t="str">
        <f t="shared" si="392"/>
        <v>small</v>
      </c>
      <c r="W2794" s="7" t="str">
        <f t="shared" si="393"/>
        <v>Small</v>
      </c>
      <c r="X2794" s="9" t="str">
        <f>LEFT(A2794,2)</f>
        <v>10</v>
      </c>
      <c r="Y2794" s="9" t="str">
        <f>RIGHT(A2794,3)</f>
        <v>373</v>
      </c>
      <c r="Z2794" s="9" t="str">
        <f t="shared" si="394"/>
        <v>s</v>
      </c>
      <c r="AA2794" s="9" t="str">
        <f t="shared" si="395"/>
        <v>ppe</v>
      </c>
    </row>
    <row r="2795" spans="1:27" x14ac:dyDescent="0.25">
      <c r="A2795">
        <v>10386</v>
      </c>
      <c r="B2795">
        <v>50</v>
      </c>
      <c r="C2795">
        <v>87.15</v>
      </c>
      <c r="D2795">
        <v>16</v>
      </c>
      <c r="E2795" s="1">
        <v>42250.045138888891</v>
      </c>
      <c r="F2795" s="1">
        <v>42251.417604166665</v>
      </c>
      <c r="G2795" t="s">
        <v>225</v>
      </c>
      <c r="H2795" t="s">
        <v>296</v>
      </c>
      <c r="I2795" t="s">
        <v>103</v>
      </c>
      <c r="K2795">
        <v>28034</v>
      </c>
      <c r="L2795" t="s">
        <v>104</v>
      </c>
      <c r="M2795" t="s">
        <v>27</v>
      </c>
      <c r="N2795" t="s">
        <v>105</v>
      </c>
      <c r="O2795" t="s">
        <v>106</v>
      </c>
      <c r="P2795" s="14" t="str">
        <f t="shared" si="387"/>
        <v>Diego Freyre</v>
      </c>
      <c r="Q2795" s="14" t="str">
        <f t="shared" si="388"/>
        <v>Diego Freyre</v>
      </c>
      <c r="R2795" t="s">
        <v>33</v>
      </c>
      <c r="S2795" s="7">
        <f t="shared" si="389"/>
        <v>6</v>
      </c>
      <c r="T2795" s="7" t="str">
        <f t="shared" si="390"/>
        <v>Medium</v>
      </c>
      <c r="U2795" s="7" t="str">
        <f t="shared" si="391"/>
        <v>MEDIUM</v>
      </c>
      <c r="V2795" s="7" t="str">
        <f t="shared" si="392"/>
        <v>medium</v>
      </c>
      <c r="W2795" s="7" t="str">
        <f t="shared" si="393"/>
        <v>Medium</v>
      </c>
      <c r="X2795" s="9" t="str">
        <f>LEFT(A2795,2)</f>
        <v>10</v>
      </c>
      <c r="Y2795" s="9" t="str">
        <f>RIGHT(A2795,3)</f>
        <v>386</v>
      </c>
      <c r="Z2795" s="9" t="str">
        <f t="shared" si="394"/>
        <v>s</v>
      </c>
      <c r="AA2795" s="9" t="str">
        <f t="shared" si="395"/>
        <v>olv</v>
      </c>
    </row>
    <row r="2796" spans="1:27" x14ac:dyDescent="0.25">
      <c r="A2796">
        <v>10398</v>
      </c>
      <c r="B2796">
        <v>34</v>
      </c>
      <c r="C2796">
        <v>40.22</v>
      </c>
      <c r="D2796">
        <v>1</v>
      </c>
      <c r="E2796" s="1">
        <v>41897.047222222223</v>
      </c>
      <c r="F2796" s="1">
        <v>41897.888923611114</v>
      </c>
      <c r="G2796" t="s">
        <v>16</v>
      </c>
      <c r="H2796" t="s">
        <v>296</v>
      </c>
      <c r="I2796" t="s">
        <v>25</v>
      </c>
      <c r="K2796">
        <v>51100</v>
      </c>
      <c r="L2796" t="s">
        <v>26</v>
      </c>
      <c r="M2796" t="s">
        <v>27</v>
      </c>
      <c r="N2796" t="s">
        <v>28</v>
      </c>
      <c r="O2796" t="s">
        <v>29</v>
      </c>
      <c r="P2796" s="14" t="str">
        <f t="shared" si="387"/>
        <v>Paul Henriot</v>
      </c>
      <c r="Q2796" s="14" t="str">
        <f t="shared" si="388"/>
        <v>Paul Henriot</v>
      </c>
      <c r="R2796" t="s">
        <v>24</v>
      </c>
      <c r="S2796" s="7">
        <f t="shared" si="389"/>
        <v>5</v>
      </c>
      <c r="T2796" s="7" t="str">
        <f t="shared" si="390"/>
        <v>Small</v>
      </c>
      <c r="U2796" s="7" t="str">
        <f t="shared" si="391"/>
        <v>SMALL</v>
      </c>
      <c r="V2796" s="7" t="str">
        <f t="shared" si="392"/>
        <v>small</v>
      </c>
      <c r="W2796" s="7" t="str">
        <f t="shared" si="393"/>
        <v>Small</v>
      </c>
      <c r="X2796" s="9" t="str">
        <f>LEFT(A2796,2)</f>
        <v>10</v>
      </c>
      <c r="Y2796" s="9" t="str">
        <f>RIGHT(A2796,3)</f>
        <v>398</v>
      </c>
      <c r="Z2796" s="9" t="str">
        <f t="shared" si="394"/>
        <v>s</v>
      </c>
      <c r="AA2796" s="9" t="str">
        <f t="shared" si="395"/>
        <v>ppe</v>
      </c>
    </row>
    <row r="2797" spans="1:27" x14ac:dyDescent="0.25">
      <c r="A2797">
        <v>10400</v>
      </c>
      <c r="B2797">
        <v>20</v>
      </c>
      <c r="C2797">
        <v>56.12</v>
      </c>
      <c r="D2797">
        <v>4</v>
      </c>
      <c r="E2797" s="1">
        <v>41213.03125</v>
      </c>
      <c r="F2797" s="1">
        <v>41215.584247685183</v>
      </c>
      <c r="G2797" t="s">
        <v>16</v>
      </c>
      <c r="H2797" t="s">
        <v>296</v>
      </c>
      <c r="I2797" t="s">
        <v>220</v>
      </c>
      <c r="J2797" t="s">
        <v>35</v>
      </c>
      <c r="K2797">
        <v>94217</v>
      </c>
      <c r="L2797" t="s">
        <v>20</v>
      </c>
      <c r="M2797" t="s">
        <v>21</v>
      </c>
      <c r="N2797" t="s">
        <v>60</v>
      </c>
      <c r="O2797" t="s">
        <v>221</v>
      </c>
      <c r="P2797" s="14" t="str">
        <f t="shared" si="387"/>
        <v>Sue Frick</v>
      </c>
      <c r="Q2797" s="14" t="str">
        <f t="shared" si="388"/>
        <v>Sue Frick</v>
      </c>
      <c r="R2797" t="s">
        <v>24</v>
      </c>
      <c r="S2797" s="7">
        <f t="shared" si="389"/>
        <v>5</v>
      </c>
      <c r="T2797" s="7" t="str">
        <f t="shared" si="390"/>
        <v>Small</v>
      </c>
      <c r="U2797" s="7" t="str">
        <f t="shared" si="391"/>
        <v>SMALL</v>
      </c>
      <c r="V2797" s="7" t="str">
        <f t="shared" si="392"/>
        <v>small</v>
      </c>
      <c r="W2797" s="7" t="str">
        <f t="shared" si="393"/>
        <v>Small</v>
      </c>
      <c r="X2797" s="9" t="str">
        <f>LEFT(A2797,2)</f>
        <v>10</v>
      </c>
      <c r="Y2797" s="9" t="str">
        <f>RIGHT(A2797,3)</f>
        <v>400</v>
      </c>
      <c r="Z2797" s="9" t="str">
        <f t="shared" si="394"/>
        <v>s</v>
      </c>
      <c r="AA2797" s="9" t="str">
        <f t="shared" si="395"/>
        <v>ppe</v>
      </c>
    </row>
    <row r="2798" spans="1:27" x14ac:dyDescent="0.25">
      <c r="A2798">
        <v>10415</v>
      </c>
      <c r="B2798">
        <v>42</v>
      </c>
      <c r="C2798">
        <v>57.61</v>
      </c>
      <c r="D2798">
        <v>3</v>
      </c>
      <c r="E2798" s="1">
        <v>42500.039583333331</v>
      </c>
      <c r="F2798" s="1">
        <v>42502.231712962966</v>
      </c>
      <c r="G2798" t="s">
        <v>102</v>
      </c>
      <c r="H2798" t="s">
        <v>296</v>
      </c>
      <c r="I2798" t="s">
        <v>293</v>
      </c>
      <c r="J2798" t="s">
        <v>55</v>
      </c>
      <c r="K2798">
        <v>3150</v>
      </c>
      <c r="L2798" t="s">
        <v>56</v>
      </c>
      <c r="M2798" t="s">
        <v>57</v>
      </c>
      <c r="N2798" t="s">
        <v>294</v>
      </c>
      <c r="O2798" t="s">
        <v>295</v>
      </c>
      <c r="P2798" s="14" t="str">
        <f t="shared" si="387"/>
        <v>Sean Connery</v>
      </c>
      <c r="Q2798" s="14" t="str">
        <f t="shared" si="388"/>
        <v>Sean Connery</v>
      </c>
      <c r="R2798" t="s">
        <v>24</v>
      </c>
      <c r="S2798" s="7">
        <f t="shared" si="389"/>
        <v>5</v>
      </c>
      <c r="T2798" s="7" t="str">
        <f t="shared" si="390"/>
        <v>Small</v>
      </c>
      <c r="U2798" s="7" t="str">
        <f t="shared" si="391"/>
        <v>SMALL</v>
      </c>
      <c r="V2798" s="7" t="str">
        <f t="shared" si="392"/>
        <v>small</v>
      </c>
      <c r="W2798" s="7" t="str">
        <f t="shared" si="393"/>
        <v>Small</v>
      </c>
      <c r="X2798" s="9" t="str">
        <f>LEFT(A2798,2)</f>
        <v>10</v>
      </c>
      <c r="Y2798" s="9" t="str">
        <f>RIGHT(A2798,3)</f>
        <v>415</v>
      </c>
      <c r="Z2798" s="9" t="str">
        <f t="shared" si="394"/>
        <v>s</v>
      </c>
      <c r="AA2798" s="9" t="str">
        <f t="shared" si="395"/>
        <v>put</v>
      </c>
    </row>
    <row r="2799" spans="1:27" x14ac:dyDescent="0.25">
      <c r="A2799">
        <v>10105</v>
      </c>
      <c r="B2799">
        <v>25</v>
      </c>
      <c r="C2799">
        <v>56.78</v>
      </c>
      <c r="D2799">
        <v>8</v>
      </c>
      <c r="E2799" s="1">
        <v>42197.043055555558</v>
      </c>
      <c r="F2799" s="1">
        <v>42197.377187500002</v>
      </c>
      <c r="G2799" t="s">
        <v>16</v>
      </c>
      <c r="H2799" t="s">
        <v>305</v>
      </c>
      <c r="I2799" t="s">
        <v>180</v>
      </c>
      <c r="K2799">
        <v>1734</v>
      </c>
      <c r="L2799" t="s">
        <v>181</v>
      </c>
      <c r="M2799" t="s">
        <v>27</v>
      </c>
      <c r="N2799" t="s">
        <v>182</v>
      </c>
      <c r="O2799" t="s">
        <v>183</v>
      </c>
      <c r="P2799" s="14" t="str">
        <f t="shared" si="387"/>
        <v>Jytte Petersen</v>
      </c>
      <c r="Q2799" s="14" t="str">
        <f t="shared" si="388"/>
        <v>Jytte Petersen</v>
      </c>
      <c r="R2799" t="s">
        <v>24</v>
      </c>
      <c r="S2799" s="7">
        <f t="shared" si="389"/>
        <v>5</v>
      </c>
      <c r="T2799" s="7" t="str">
        <f t="shared" si="390"/>
        <v>Small</v>
      </c>
      <c r="U2799" s="7" t="str">
        <f t="shared" si="391"/>
        <v>SMALL</v>
      </c>
      <c r="V2799" s="7" t="str">
        <f t="shared" si="392"/>
        <v>small</v>
      </c>
      <c r="W2799" s="7" t="str">
        <f t="shared" si="393"/>
        <v>Small</v>
      </c>
      <c r="X2799" s="9" t="str">
        <f>LEFT(A2799,2)</f>
        <v>10</v>
      </c>
      <c r="Y2799" s="9" t="str">
        <f>RIGHT(A2799,3)</f>
        <v>105</v>
      </c>
      <c r="Z2799" s="9" t="str">
        <f t="shared" si="394"/>
        <v/>
      </c>
      <c r="AA2799" s="9" t="str">
        <f t="shared" si="395"/>
        <v>ppe</v>
      </c>
    </row>
    <row r="2800" spans="1:27" x14ac:dyDescent="0.25">
      <c r="A2800">
        <v>10117</v>
      </c>
      <c r="B2800">
        <v>50</v>
      </c>
      <c r="C2800">
        <v>43.68</v>
      </c>
      <c r="D2800">
        <v>2</v>
      </c>
      <c r="E2800" s="1">
        <v>42396.00277777778</v>
      </c>
      <c r="F2800" s="1">
        <v>42397.308807870373</v>
      </c>
      <c r="G2800" t="s">
        <v>16</v>
      </c>
      <c r="H2800" t="s">
        <v>305</v>
      </c>
      <c r="I2800" t="s">
        <v>115</v>
      </c>
      <c r="K2800">
        <v>79903</v>
      </c>
      <c r="L2800" t="s">
        <v>115</v>
      </c>
      <c r="M2800" t="s">
        <v>116</v>
      </c>
      <c r="N2800" t="s">
        <v>117</v>
      </c>
      <c r="O2800" t="s">
        <v>118</v>
      </c>
      <c r="P2800" s="14" t="str">
        <f t="shared" si="387"/>
        <v>Eric Natividad</v>
      </c>
      <c r="Q2800" s="14" t="str">
        <f t="shared" si="388"/>
        <v>Eric Natividad</v>
      </c>
      <c r="R2800" t="s">
        <v>24</v>
      </c>
      <c r="S2800" s="7">
        <f t="shared" si="389"/>
        <v>5</v>
      </c>
      <c r="T2800" s="7" t="str">
        <f t="shared" si="390"/>
        <v>Small</v>
      </c>
      <c r="U2800" s="7" t="str">
        <f t="shared" si="391"/>
        <v>SMALL</v>
      </c>
      <c r="V2800" s="7" t="str">
        <f t="shared" si="392"/>
        <v>small</v>
      </c>
      <c r="W2800" s="7" t="str">
        <f t="shared" si="393"/>
        <v>Small</v>
      </c>
      <c r="X2800" s="9" t="str">
        <f>LEFT(A2800,2)</f>
        <v>10</v>
      </c>
      <c r="Y2800" s="9" t="str">
        <f>RIGHT(A2800,3)</f>
        <v>117</v>
      </c>
      <c r="Z2800" s="9" t="str">
        <f t="shared" si="394"/>
        <v/>
      </c>
      <c r="AA2800" s="9" t="str">
        <f t="shared" si="395"/>
        <v>ppe</v>
      </c>
    </row>
    <row r="2801" spans="1:27" x14ac:dyDescent="0.25">
      <c r="A2801">
        <v>10129</v>
      </c>
      <c r="B2801">
        <v>32</v>
      </c>
      <c r="C2801">
        <v>64.97</v>
      </c>
      <c r="D2801">
        <v>8</v>
      </c>
      <c r="E2801" s="1">
        <v>42869.052777777775</v>
      </c>
      <c r="F2801" s="1">
        <v>42871.761805555558</v>
      </c>
      <c r="G2801" t="s">
        <v>16</v>
      </c>
      <c r="H2801" t="s">
        <v>305</v>
      </c>
      <c r="I2801" t="s">
        <v>184</v>
      </c>
      <c r="K2801" t="s">
        <v>185</v>
      </c>
      <c r="L2801" t="s">
        <v>99</v>
      </c>
      <c r="M2801" t="s">
        <v>27</v>
      </c>
      <c r="N2801" t="s">
        <v>39</v>
      </c>
      <c r="O2801" t="s">
        <v>186</v>
      </c>
      <c r="P2801" s="14" t="str">
        <f t="shared" si="387"/>
        <v>Ann Brown</v>
      </c>
      <c r="Q2801" s="14" t="str">
        <f t="shared" si="388"/>
        <v>Ann Brown</v>
      </c>
      <c r="R2801" t="s">
        <v>24</v>
      </c>
      <c r="S2801" s="7">
        <f t="shared" si="389"/>
        <v>5</v>
      </c>
      <c r="T2801" s="7" t="str">
        <f t="shared" si="390"/>
        <v>Small</v>
      </c>
      <c r="U2801" s="7" t="str">
        <f t="shared" si="391"/>
        <v>SMALL</v>
      </c>
      <c r="V2801" s="7" t="str">
        <f t="shared" si="392"/>
        <v>small</v>
      </c>
      <c r="W2801" s="7" t="str">
        <f t="shared" si="393"/>
        <v>Small</v>
      </c>
      <c r="X2801" s="9" t="str">
        <f>LEFT(A2801,2)</f>
        <v>10</v>
      </c>
      <c r="Y2801" s="9" t="str">
        <f>RIGHT(A2801,3)</f>
        <v>129</v>
      </c>
      <c r="Z2801" s="9" t="str">
        <f t="shared" si="394"/>
        <v/>
      </c>
      <c r="AA2801" s="9" t="str">
        <f t="shared" si="395"/>
        <v>ppe</v>
      </c>
    </row>
    <row r="2802" spans="1:27" x14ac:dyDescent="0.25">
      <c r="A2802">
        <v>10142</v>
      </c>
      <c r="B2802">
        <v>39</v>
      </c>
      <c r="C2802">
        <v>44.23</v>
      </c>
      <c r="D2802">
        <v>5</v>
      </c>
      <c r="E2802" s="1">
        <v>41618.021527777775</v>
      </c>
      <c r="F2802" s="1">
        <v>41619.846956018519</v>
      </c>
      <c r="G2802" t="s">
        <v>16</v>
      </c>
      <c r="H2802" t="s">
        <v>305</v>
      </c>
      <c r="I2802" t="s">
        <v>156</v>
      </c>
      <c r="J2802" t="s">
        <v>35</v>
      </c>
      <c r="K2802">
        <v>97562</v>
      </c>
      <c r="L2802" t="s">
        <v>20</v>
      </c>
      <c r="M2802" t="s">
        <v>21</v>
      </c>
      <c r="N2802" t="s">
        <v>157</v>
      </c>
      <c r="O2802" t="s">
        <v>158</v>
      </c>
      <c r="P2802" s="14" t="str">
        <f t="shared" si="387"/>
        <v>Valarie Nelson</v>
      </c>
      <c r="Q2802" s="14" t="str">
        <f t="shared" si="388"/>
        <v>Valarie Nelson</v>
      </c>
      <c r="R2802" t="s">
        <v>24</v>
      </c>
      <c r="S2802" s="7">
        <f t="shared" si="389"/>
        <v>5</v>
      </c>
      <c r="T2802" s="7" t="str">
        <f t="shared" si="390"/>
        <v>Small</v>
      </c>
      <c r="U2802" s="7" t="str">
        <f t="shared" si="391"/>
        <v>SMALL</v>
      </c>
      <c r="V2802" s="7" t="str">
        <f t="shared" si="392"/>
        <v>small</v>
      </c>
      <c r="W2802" s="7" t="str">
        <f t="shared" si="393"/>
        <v>Small</v>
      </c>
      <c r="X2802" s="9" t="str">
        <f>LEFT(A2802,2)</f>
        <v>10</v>
      </c>
      <c r="Y2802" s="9" t="str">
        <f>RIGHT(A2802,3)</f>
        <v>142</v>
      </c>
      <c r="Z2802" s="9" t="str">
        <f t="shared" si="394"/>
        <v/>
      </c>
      <c r="AA2802" s="9" t="str">
        <f t="shared" si="395"/>
        <v>ppe</v>
      </c>
    </row>
    <row r="2803" spans="1:27" x14ac:dyDescent="0.25">
      <c r="A2803">
        <v>10153</v>
      </c>
      <c r="B2803">
        <v>50</v>
      </c>
      <c r="C2803">
        <v>60.06</v>
      </c>
      <c r="D2803">
        <v>4</v>
      </c>
      <c r="E2803" s="1">
        <v>41741.995833333334</v>
      </c>
      <c r="F2803" s="1">
        <v>41743.559201388889</v>
      </c>
      <c r="G2803" t="s">
        <v>16</v>
      </c>
      <c r="H2803" t="s">
        <v>305</v>
      </c>
      <c r="I2803" t="s">
        <v>103</v>
      </c>
      <c r="K2803">
        <v>28034</v>
      </c>
      <c r="L2803" t="s">
        <v>104</v>
      </c>
      <c r="M2803" t="s">
        <v>27</v>
      </c>
      <c r="N2803" t="s">
        <v>105</v>
      </c>
      <c r="O2803" t="s">
        <v>106</v>
      </c>
      <c r="P2803" s="14" t="str">
        <f t="shared" si="387"/>
        <v>Diego Freyre</v>
      </c>
      <c r="Q2803" s="14" t="str">
        <f t="shared" si="388"/>
        <v>Diego Freyre</v>
      </c>
      <c r="R2803" t="s">
        <v>33</v>
      </c>
      <c r="S2803" s="7">
        <f t="shared" si="389"/>
        <v>6</v>
      </c>
      <c r="T2803" s="7" t="str">
        <f t="shared" si="390"/>
        <v>Medium</v>
      </c>
      <c r="U2803" s="7" t="str">
        <f t="shared" si="391"/>
        <v>MEDIUM</v>
      </c>
      <c r="V2803" s="7" t="str">
        <f t="shared" si="392"/>
        <v>medium</v>
      </c>
      <c r="W2803" s="7" t="str">
        <f t="shared" si="393"/>
        <v>Medium</v>
      </c>
      <c r="X2803" s="9" t="str">
        <f>LEFT(A2803,2)</f>
        <v>10</v>
      </c>
      <c r="Y2803" s="9" t="str">
        <f>RIGHT(A2803,3)</f>
        <v>153</v>
      </c>
      <c r="Z2803" s="9" t="str">
        <f t="shared" si="394"/>
        <v/>
      </c>
      <c r="AA2803" s="9" t="str">
        <f t="shared" si="395"/>
        <v>ppe</v>
      </c>
    </row>
    <row r="2804" spans="1:27" x14ac:dyDescent="0.25">
      <c r="A2804">
        <v>10167</v>
      </c>
      <c r="B2804">
        <v>38</v>
      </c>
      <c r="C2804">
        <v>48.59</v>
      </c>
      <c r="D2804">
        <v>15</v>
      </c>
      <c r="E2804" s="1">
        <v>42247.982638888891</v>
      </c>
      <c r="F2804" s="1">
        <v>42248.945636574077</v>
      </c>
      <c r="G2804" t="s">
        <v>189</v>
      </c>
      <c r="H2804" t="s">
        <v>305</v>
      </c>
      <c r="I2804" t="s">
        <v>151</v>
      </c>
      <c r="K2804" t="s">
        <v>152</v>
      </c>
      <c r="L2804" t="s">
        <v>110</v>
      </c>
      <c r="M2804" t="s">
        <v>27</v>
      </c>
      <c r="N2804" t="s">
        <v>153</v>
      </c>
      <c r="O2804" t="s">
        <v>119</v>
      </c>
      <c r="P2804" s="14" t="str">
        <f t="shared" si="387"/>
        <v>Maria Larsson</v>
      </c>
      <c r="Q2804" s="14" t="str">
        <f t="shared" si="388"/>
        <v>Maria Larsson</v>
      </c>
      <c r="R2804" t="s">
        <v>24</v>
      </c>
      <c r="S2804" s="7">
        <f t="shared" si="389"/>
        <v>5</v>
      </c>
      <c r="T2804" s="7" t="str">
        <f t="shared" si="390"/>
        <v>Small</v>
      </c>
      <c r="U2804" s="7" t="str">
        <f t="shared" si="391"/>
        <v>SMALL</v>
      </c>
      <c r="V2804" s="7" t="str">
        <f t="shared" si="392"/>
        <v>small</v>
      </c>
      <c r="W2804" s="7" t="str">
        <f t="shared" si="393"/>
        <v>Small</v>
      </c>
      <c r="X2804" s="9" t="str">
        <f>LEFT(A2804,2)</f>
        <v>10</v>
      </c>
      <c r="Y2804" s="9" t="str">
        <f>RIGHT(A2804,3)</f>
        <v>167</v>
      </c>
      <c r="Z2804" s="9" t="str">
        <f t="shared" si="394"/>
        <v/>
      </c>
      <c r="AA2804" s="9" t="str">
        <f t="shared" si="395"/>
        <v>cel</v>
      </c>
    </row>
    <row r="2805" spans="1:27" x14ac:dyDescent="0.25">
      <c r="A2805">
        <v>10177</v>
      </c>
      <c r="B2805">
        <v>40</v>
      </c>
      <c r="C2805">
        <v>50.23</v>
      </c>
      <c r="D2805">
        <v>6</v>
      </c>
      <c r="E2805" s="1">
        <v>41478.024305555555</v>
      </c>
      <c r="F2805" s="1">
        <v>41478.98951388889</v>
      </c>
      <c r="G2805" t="s">
        <v>16</v>
      </c>
      <c r="H2805" t="s">
        <v>305</v>
      </c>
      <c r="I2805" t="s">
        <v>103</v>
      </c>
      <c r="K2805">
        <v>28023</v>
      </c>
      <c r="L2805" t="s">
        <v>104</v>
      </c>
      <c r="M2805" t="s">
        <v>27</v>
      </c>
      <c r="N2805" t="s">
        <v>263</v>
      </c>
      <c r="O2805" t="s">
        <v>264</v>
      </c>
      <c r="P2805" s="14" t="str">
        <f t="shared" si="387"/>
        <v>Jesus Fernandez</v>
      </c>
      <c r="Q2805" s="14" t="str">
        <f t="shared" si="388"/>
        <v>Jesus Fernandez</v>
      </c>
      <c r="R2805" t="s">
        <v>24</v>
      </c>
      <c r="S2805" s="7">
        <f t="shared" si="389"/>
        <v>5</v>
      </c>
      <c r="T2805" s="7" t="str">
        <f t="shared" si="390"/>
        <v>Small</v>
      </c>
      <c r="U2805" s="7" t="str">
        <f t="shared" si="391"/>
        <v>SMALL</v>
      </c>
      <c r="V2805" s="7" t="str">
        <f t="shared" si="392"/>
        <v>small</v>
      </c>
      <c r="W2805" s="7" t="str">
        <f t="shared" si="393"/>
        <v>Small</v>
      </c>
      <c r="X2805" s="9" t="str">
        <f>LEFT(A2805,2)</f>
        <v>10</v>
      </c>
      <c r="Y2805" s="9" t="str">
        <f>RIGHT(A2805,3)</f>
        <v>177</v>
      </c>
      <c r="Z2805" s="9" t="str">
        <f t="shared" si="394"/>
        <v/>
      </c>
      <c r="AA2805" s="9" t="str">
        <f t="shared" si="395"/>
        <v>ppe</v>
      </c>
    </row>
    <row r="2806" spans="1:27" x14ac:dyDescent="0.25">
      <c r="A2806">
        <v>10185</v>
      </c>
      <c r="B2806">
        <v>28</v>
      </c>
      <c r="C2806">
        <v>64.430000000000007</v>
      </c>
      <c r="D2806">
        <v>6</v>
      </c>
      <c r="E2806" s="1">
        <v>42301.973611111112</v>
      </c>
      <c r="F2806" s="1">
        <v>42302.090856481482</v>
      </c>
      <c r="G2806" t="s">
        <v>16</v>
      </c>
      <c r="H2806" t="s">
        <v>305</v>
      </c>
      <c r="I2806" t="s">
        <v>94</v>
      </c>
      <c r="J2806" t="s">
        <v>72</v>
      </c>
      <c r="K2806">
        <v>50553</v>
      </c>
      <c r="L2806" t="s">
        <v>20</v>
      </c>
      <c r="M2806" t="s">
        <v>21</v>
      </c>
      <c r="N2806" t="s">
        <v>187</v>
      </c>
      <c r="O2806" t="s">
        <v>188</v>
      </c>
      <c r="P2806" s="14" t="str">
        <f t="shared" si="387"/>
        <v>Wing C Tam</v>
      </c>
      <c r="Q2806" s="14" t="str">
        <f t="shared" si="388"/>
        <v>Wing C Tam</v>
      </c>
      <c r="R2806" t="s">
        <v>24</v>
      </c>
      <c r="S2806" s="7">
        <f t="shared" si="389"/>
        <v>5</v>
      </c>
      <c r="T2806" s="7" t="str">
        <f t="shared" si="390"/>
        <v>Small</v>
      </c>
      <c r="U2806" s="7" t="str">
        <f t="shared" si="391"/>
        <v>SMALL</v>
      </c>
      <c r="V2806" s="7" t="str">
        <f t="shared" si="392"/>
        <v>small</v>
      </c>
      <c r="W2806" s="7" t="str">
        <f t="shared" si="393"/>
        <v>Small</v>
      </c>
      <c r="X2806" s="9" t="str">
        <f>LEFT(A2806,2)</f>
        <v>10</v>
      </c>
      <c r="Y2806" s="9" t="str">
        <f>RIGHT(A2806,3)</f>
        <v>185</v>
      </c>
      <c r="Z2806" s="9" t="str">
        <f t="shared" si="394"/>
        <v/>
      </c>
      <c r="AA2806" s="9" t="str">
        <f t="shared" si="395"/>
        <v>ppe</v>
      </c>
    </row>
    <row r="2807" spans="1:27" x14ac:dyDescent="0.25">
      <c r="A2807">
        <v>10197</v>
      </c>
      <c r="B2807">
        <v>42</v>
      </c>
      <c r="C2807">
        <v>50.23</v>
      </c>
      <c r="D2807">
        <v>12</v>
      </c>
      <c r="E2807" s="1">
        <v>42679.020138888889</v>
      </c>
      <c r="F2807" s="1">
        <v>42679.951192129629</v>
      </c>
      <c r="G2807" t="s">
        <v>16</v>
      </c>
      <c r="H2807" t="s">
        <v>305</v>
      </c>
      <c r="I2807" t="s">
        <v>196</v>
      </c>
      <c r="K2807">
        <v>8022</v>
      </c>
      <c r="L2807" t="s">
        <v>104</v>
      </c>
      <c r="M2807" t="s">
        <v>27</v>
      </c>
      <c r="N2807" t="s">
        <v>197</v>
      </c>
      <c r="O2807" t="s">
        <v>198</v>
      </c>
      <c r="P2807" s="14" t="str">
        <f t="shared" si="387"/>
        <v>Eduardo Saavedra</v>
      </c>
      <c r="Q2807" s="14" t="str">
        <f t="shared" si="388"/>
        <v>Eduardo Saavedra</v>
      </c>
      <c r="R2807" t="s">
        <v>24</v>
      </c>
      <c r="S2807" s="7">
        <f t="shared" si="389"/>
        <v>5</v>
      </c>
      <c r="T2807" s="7" t="str">
        <f t="shared" si="390"/>
        <v>Small</v>
      </c>
      <c r="U2807" s="7" t="str">
        <f t="shared" si="391"/>
        <v>SMALL</v>
      </c>
      <c r="V2807" s="7" t="str">
        <f t="shared" si="392"/>
        <v>small</v>
      </c>
      <c r="W2807" s="7" t="str">
        <f t="shared" si="393"/>
        <v>Small</v>
      </c>
      <c r="X2807" s="9" t="str">
        <f>LEFT(A2807,2)</f>
        <v>10</v>
      </c>
      <c r="Y2807" s="9" t="str">
        <f>RIGHT(A2807,3)</f>
        <v>197</v>
      </c>
      <c r="Z2807" s="9" t="str">
        <f t="shared" si="394"/>
        <v/>
      </c>
      <c r="AA2807" s="9" t="str">
        <f t="shared" si="395"/>
        <v>ppe</v>
      </c>
    </row>
    <row r="2808" spans="1:27" x14ac:dyDescent="0.25">
      <c r="A2808">
        <v>10208</v>
      </c>
      <c r="B2808">
        <v>42</v>
      </c>
      <c r="C2808">
        <v>63.88</v>
      </c>
      <c r="D2808">
        <v>6</v>
      </c>
      <c r="E2808" s="1">
        <v>41304.981249999997</v>
      </c>
      <c r="F2808" s="1">
        <v>41306.33766203704</v>
      </c>
      <c r="G2808" t="s">
        <v>16</v>
      </c>
      <c r="H2808" t="s">
        <v>305</v>
      </c>
      <c r="I2808" t="s">
        <v>127</v>
      </c>
      <c r="K2808">
        <v>69004</v>
      </c>
      <c r="L2808" t="s">
        <v>26</v>
      </c>
      <c r="M2808" t="s">
        <v>27</v>
      </c>
      <c r="N2808" t="s">
        <v>128</v>
      </c>
      <c r="O2808" t="s">
        <v>129</v>
      </c>
      <c r="P2808" s="14" t="str">
        <f t="shared" si="387"/>
        <v>Mary Saveley</v>
      </c>
      <c r="Q2808" s="14" t="str">
        <f t="shared" si="388"/>
        <v>Mary Saveley</v>
      </c>
      <c r="R2808" t="s">
        <v>24</v>
      </c>
      <c r="S2808" s="7">
        <f t="shared" si="389"/>
        <v>5</v>
      </c>
      <c r="T2808" s="7" t="str">
        <f t="shared" si="390"/>
        <v>Small</v>
      </c>
      <c r="U2808" s="7" t="str">
        <f t="shared" si="391"/>
        <v>SMALL</v>
      </c>
      <c r="V2808" s="7" t="str">
        <f t="shared" si="392"/>
        <v>small</v>
      </c>
      <c r="W2808" s="7" t="str">
        <f t="shared" si="393"/>
        <v>Small</v>
      </c>
      <c r="X2808" s="9" t="str">
        <f>LEFT(A2808,2)</f>
        <v>10</v>
      </c>
      <c r="Y2808" s="9" t="str">
        <f>RIGHT(A2808,3)</f>
        <v>208</v>
      </c>
      <c r="Z2808" s="9" t="str">
        <f t="shared" si="394"/>
        <v/>
      </c>
      <c r="AA2808" s="9" t="str">
        <f t="shared" si="395"/>
        <v>ppe</v>
      </c>
    </row>
    <row r="2809" spans="1:27" x14ac:dyDescent="0.25">
      <c r="A2809">
        <v>10222</v>
      </c>
      <c r="B2809">
        <v>36</v>
      </c>
      <c r="C2809">
        <v>63.34</v>
      </c>
      <c r="D2809">
        <v>18</v>
      </c>
      <c r="E2809" s="1">
        <v>42245.05972222222</v>
      </c>
      <c r="F2809" s="1">
        <v>42247.052546296298</v>
      </c>
      <c r="G2809" t="s">
        <v>16</v>
      </c>
      <c r="H2809" t="s">
        <v>305</v>
      </c>
      <c r="I2809" t="s">
        <v>201</v>
      </c>
      <c r="J2809" t="s">
        <v>35</v>
      </c>
      <c r="K2809">
        <v>91217</v>
      </c>
      <c r="L2809" t="s">
        <v>20</v>
      </c>
      <c r="M2809" t="s">
        <v>21</v>
      </c>
      <c r="N2809" t="s">
        <v>137</v>
      </c>
      <c r="O2809" t="s">
        <v>158</v>
      </c>
      <c r="P2809" s="14" t="str">
        <f t="shared" si="387"/>
        <v>Valarie Thompson</v>
      </c>
      <c r="Q2809" s="14" t="str">
        <f t="shared" si="388"/>
        <v>Valarie Thompson</v>
      </c>
      <c r="R2809" t="s">
        <v>24</v>
      </c>
      <c r="S2809" s="7">
        <f t="shared" si="389"/>
        <v>5</v>
      </c>
      <c r="T2809" s="7" t="str">
        <f t="shared" si="390"/>
        <v>Small</v>
      </c>
      <c r="U2809" s="7" t="str">
        <f t="shared" si="391"/>
        <v>SMALL</v>
      </c>
      <c r="V2809" s="7" t="str">
        <f t="shared" si="392"/>
        <v>small</v>
      </c>
      <c r="W2809" s="7" t="str">
        <f t="shared" si="393"/>
        <v>Small</v>
      </c>
      <c r="X2809" s="9" t="str">
        <f>LEFT(A2809,2)</f>
        <v>10</v>
      </c>
      <c r="Y2809" s="9" t="str">
        <f>RIGHT(A2809,3)</f>
        <v>222</v>
      </c>
      <c r="Z2809" s="9" t="str">
        <f t="shared" si="394"/>
        <v/>
      </c>
      <c r="AA2809" s="9" t="str">
        <f t="shared" si="395"/>
        <v>ppe</v>
      </c>
    </row>
    <row r="2810" spans="1:27" x14ac:dyDescent="0.25">
      <c r="A2810">
        <v>10232</v>
      </c>
      <c r="B2810">
        <v>24</v>
      </c>
      <c r="C2810">
        <v>49.69</v>
      </c>
      <c r="D2810">
        <v>3</v>
      </c>
      <c r="E2810" s="1">
        <v>41519.002083333333</v>
      </c>
      <c r="F2810" s="1">
        <v>41520.581701388888</v>
      </c>
      <c r="G2810" t="s">
        <v>16</v>
      </c>
      <c r="H2810" t="s">
        <v>305</v>
      </c>
      <c r="I2810" t="s">
        <v>212</v>
      </c>
      <c r="J2810" t="s">
        <v>213</v>
      </c>
      <c r="K2810" t="s">
        <v>214</v>
      </c>
      <c r="L2810" t="s">
        <v>99</v>
      </c>
      <c r="M2810" t="s">
        <v>27</v>
      </c>
      <c r="N2810" t="s">
        <v>215</v>
      </c>
      <c r="O2810" t="s">
        <v>216</v>
      </c>
      <c r="P2810" s="14" t="str">
        <f t="shared" si="387"/>
        <v>Helen Bennett</v>
      </c>
      <c r="Q2810" s="14" t="str">
        <f t="shared" si="388"/>
        <v>Helen Bennett</v>
      </c>
      <c r="R2810" t="s">
        <v>24</v>
      </c>
      <c r="S2810" s="7">
        <f t="shared" si="389"/>
        <v>5</v>
      </c>
      <c r="T2810" s="7" t="str">
        <f t="shared" si="390"/>
        <v>Small</v>
      </c>
      <c r="U2810" s="7" t="str">
        <f t="shared" si="391"/>
        <v>SMALL</v>
      </c>
      <c r="V2810" s="7" t="str">
        <f t="shared" si="392"/>
        <v>small</v>
      </c>
      <c r="W2810" s="7" t="str">
        <f t="shared" si="393"/>
        <v>Small</v>
      </c>
      <c r="X2810" s="9" t="str">
        <f>LEFT(A2810,2)</f>
        <v>10</v>
      </c>
      <c r="Y2810" s="9" t="str">
        <f>RIGHT(A2810,3)</f>
        <v>232</v>
      </c>
      <c r="Z2810" s="9" t="str">
        <f t="shared" si="394"/>
        <v/>
      </c>
      <c r="AA2810" s="9" t="str">
        <f t="shared" si="395"/>
        <v>ppe</v>
      </c>
    </row>
    <row r="2811" spans="1:27" x14ac:dyDescent="0.25">
      <c r="A2811">
        <v>10248</v>
      </c>
      <c r="B2811">
        <v>23</v>
      </c>
      <c r="C2811">
        <v>65.52</v>
      </c>
      <c r="D2811">
        <v>9</v>
      </c>
      <c r="E2811" s="1">
        <v>42551.012499999997</v>
      </c>
      <c r="F2811" s="1">
        <v>42551.544976851852</v>
      </c>
      <c r="G2811" t="s">
        <v>189</v>
      </c>
      <c r="H2811" t="s">
        <v>305</v>
      </c>
      <c r="I2811" t="s">
        <v>18</v>
      </c>
      <c r="J2811" t="s">
        <v>19</v>
      </c>
      <c r="K2811">
        <v>10022</v>
      </c>
      <c r="L2811" t="s">
        <v>20</v>
      </c>
      <c r="M2811" t="s">
        <v>21</v>
      </c>
      <c r="N2811" t="s">
        <v>22</v>
      </c>
      <c r="O2811" t="s">
        <v>23</v>
      </c>
      <c r="P2811" s="14" t="str">
        <f t="shared" si="387"/>
        <v>Kwai Yu</v>
      </c>
      <c r="Q2811" s="14" t="str">
        <f t="shared" si="388"/>
        <v>Kwai Yu</v>
      </c>
      <c r="R2811" t="s">
        <v>24</v>
      </c>
      <c r="S2811" s="7">
        <f t="shared" si="389"/>
        <v>5</v>
      </c>
      <c r="T2811" s="7" t="str">
        <f t="shared" si="390"/>
        <v>Small</v>
      </c>
      <c r="U2811" s="7" t="str">
        <f t="shared" si="391"/>
        <v>SMALL</v>
      </c>
      <c r="V2811" s="7" t="str">
        <f t="shared" si="392"/>
        <v>small</v>
      </c>
      <c r="W2811" s="7" t="str">
        <f t="shared" si="393"/>
        <v>Small</v>
      </c>
      <c r="X2811" s="9" t="str">
        <f>LEFT(A2811,2)</f>
        <v>10</v>
      </c>
      <c r="Y2811" s="9" t="str">
        <f>RIGHT(A2811,3)</f>
        <v>248</v>
      </c>
      <c r="Z2811" s="9" t="str">
        <f t="shared" si="394"/>
        <v/>
      </c>
      <c r="AA2811" s="9" t="str">
        <f t="shared" si="395"/>
        <v>cel</v>
      </c>
    </row>
    <row r="2812" spans="1:27" x14ac:dyDescent="0.25">
      <c r="A2812">
        <v>10261</v>
      </c>
      <c r="B2812">
        <v>29</v>
      </c>
      <c r="C2812">
        <v>50.78</v>
      </c>
      <c r="D2812">
        <v>7</v>
      </c>
      <c r="E2812" s="1">
        <v>41770.015972222223</v>
      </c>
      <c r="F2812" s="1">
        <v>41770.953368055554</v>
      </c>
      <c r="G2812" t="s">
        <v>16</v>
      </c>
      <c r="H2812" t="s">
        <v>305</v>
      </c>
      <c r="I2812" t="s">
        <v>166</v>
      </c>
      <c r="J2812" t="s">
        <v>167</v>
      </c>
      <c r="K2812" t="s">
        <v>168</v>
      </c>
      <c r="L2812" t="s">
        <v>133</v>
      </c>
      <c r="M2812" t="s">
        <v>21</v>
      </c>
      <c r="N2812" t="s">
        <v>169</v>
      </c>
      <c r="O2812" t="s">
        <v>170</v>
      </c>
      <c r="P2812" s="14" t="str">
        <f t="shared" si="387"/>
        <v>Jean Fresnisre</v>
      </c>
      <c r="Q2812" s="14" t="str">
        <f t="shared" si="388"/>
        <v>Jean Fresnisre</v>
      </c>
      <c r="R2812" t="s">
        <v>24</v>
      </c>
      <c r="S2812" s="7">
        <f t="shared" si="389"/>
        <v>5</v>
      </c>
      <c r="T2812" s="7" t="str">
        <f t="shared" si="390"/>
        <v>Small</v>
      </c>
      <c r="U2812" s="7" t="str">
        <f t="shared" si="391"/>
        <v>SMALL</v>
      </c>
      <c r="V2812" s="7" t="str">
        <f t="shared" si="392"/>
        <v>small</v>
      </c>
      <c r="W2812" s="7" t="str">
        <f t="shared" si="393"/>
        <v>Small</v>
      </c>
      <c r="X2812" s="9" t="str">
        <f>LEFT(A2812,2)</f>
        <v>10</v>
      </c>
      <c r="Y2812" s="9" t="str">
        <f>RIGHT(A2812,3)</f>
        <v>261</v>
      </c>
      <c r="Z2812" s="9" t="str">
        <f t="shared" si="394"/>
        <v/>
      </c>
      <c r="AA2812" s="9" t="str">
        <f t="shared" si="395"/>
        <v>ppe</v>
      </c>
    </row>
    <row r="2813" spans="1:27" x14ac:dyDescent="0.25">
      <c r="A2813">
        <v>10273</v>
      </c>
      <c r="B2813">
        <v>37</v>
      </c>
      <c r="C2813">
        <v>45.86</v>
      </c>
      <c r="D2813">
        <v>10</v>
      </c>
      <c r="E2813" s="1">
        <v>41307.07708333333</v>
      </c>
      <c r="F2813" s="1">
        <v>41309.167997685188</v>
      </c>
      <c r="G2813" t="s">
        <v>16</v>
      </c>
      <c r="H2813" t="s">
        <v>305</v>
      </c>
      <c r="I2813" t="s">
        <v>202</v>
      </c>
      <c r="K2813" t="s">
        <v>203</v>
      </c>
      <c r="L2813" t="s">
        <v>204</v>
      </c>
      <c r="M2813" t="s">
        <v>27</v>
      </c>
      <c r="N2813" t="s">
        <v>205</v>
      </c>
      <c r="O2813" t="s">
        <v>206</v>
      </c>
      <c r="P2813" s="14" t="str">
        <f t="shared" si="387"/>
        <v>Catherine Dewey</v>
      </c>
      <c r="Q2813" s="14" t="str">
        <f t="shared" si="388"/>
        <v>Catherine Dewey</v>
      </c>
      <c r="R2813" t="s">
        <v>24</v>
      </c>
      <c r="S2813" s="7">
        <f t="shared" si="389"/>
        <v>5</v>
      </c>
      <c r="T2813" s="7" t="str">
        <f t="shared" si="390"/>
        <v>Small</v>
      </c>
      <c r="U2813" s="7" t="str">
        <f t="shared" si="391"/>
        <v>SMALL</v>
      </c>
      <c r="V2813" s="7" t="str">
        <f t="shared" si="392"/>
        <v>small</v>
      </c>
      <c r="W2813" s="7" t="str">
        <f t="shared" si="393"/>
        <v>Small</v>
      </c>
      <c r="X2813" s="9" t="str">
        <f>LEFT(A2813,2)</f>
        <v>10</v>
      </c>
      <c r="Y2813" s="9" t="str">
        <f>RIGHT(A2813,3)</f>
        <v>273</v>
      </c>
      <c r="Z2813" s="9" t="str">
        <f t="shared" si="394"/>
        <v/>
      </c>
      <c r="AA2813" s="9" t="str">
        <f t="shared" si="395"/>
        <v>ppe</v>
      </c>
    </row>
    <row r="2814" spans="1:27" x14ac:dyDescent="0.25">
      <c r="A2814">
        <v>10283</v>
      </c>
      <c r="B2814">
        <v>33</v>
      </c>
      <c r="C2814">
        <v>51.32</v>
      </c>
      <c r="D2814">
        <v>12</v>
      </c>
      <c r="E2814" s="1">
        <v>42727.024305555555</v>
      </c>
      <c r="F2814" s="1">
        <v>42729.512962962966</v>
      </c>
      <c r="G2814" t="s">
        <v>16</v>
      </c>
      <c r="H2814" t="s">
        <v>305</v>
      </c>
      <c r="I2814" t="s">
        <v>207</v>
      </c>
      <c r="J2814" t="s">
        <v>131</v>
      </c>
      <c r="K2814" t="s">
        <v>208</v>
      </c>
      <c r="L2814" t="s">
        <v>133</v>
      </c>
      <c r="M2814" t="s">
        <v>21</v>
      </c>
      <c r="N2814" t="s">
        <v>209</v>
      </c>
      <c r="O2814" t="s">
        <v>101</v>
      </c>
      <c r="P2814" s="14" t="str">
        <f t="shared" si="387"/>
        <v>Elizabeth Lincoln</v>
      </c>
      <c r="Q2814" s="14" t="str">
        <f t="shared" si="388"/>
        <v>Elizabeth Lincoln</v>
      </c>
      <c r="R2814" t="s">
        <v>24</v>
      </c>
      <c r="S2814" s="7">
        <f t="shared" si="389"/>
        <v>5</v>
      </c>
      <c r="T2814" s="7" t="str">
        <f t="shared" si="390"/>
        <v>Small</v>
      </c>
      <c r="U2814" s="7" t="str">
        <f t="shared" si="391"/>
        <v>SMALL</v>
      </c>
      <c r="V2814" s="7" t="str">
        <f t="shared" si="392"/>
        <v>small</v>
      </c>
      <c r="W2814" s="7" t="str">
        <f t="shared" si="393"/>
        <v>Small</v>
      </c>
      <c r="X2814" s="9" t="str">
        <f>LEFT(A2814,2)</f>
        <v>10</v>
      </c>
      <c r="Y2814" s="9" t="str">
        <f>RIGHT(A2814,3)</f>
        <v>283</v>
      </c>
      <c r="Z2814" s="9" t="str">
        <f t="shared" si="394"/>
        <v/>
      </c>
      <c r="AA2814" s="9" t="str">
        <f t="shared" si="395"/>
        <v>ppe</v>
      </c>
    </row>
    <row r="2815" spans="1:27" x14ac:dyDescent="0.25">
      <c r="A2815">
        <v>10293</v>
      </c>
      <c r="B2815">
        <v>32</v>
      </c>
      <c r="C2815">
        <v>60.06</v>
      </c>
      <c r="D2815">
        <v>1</v>
      </c>
      <c r="E2815" s="1">
        <v>41600.031944444447</v>
      </c>
      <c r="F2815" s="1">
        <v>41601.392314814817</v>
      </c>
      <c r="G2815" t="s">
        <v>16</v>
      </c>
      <c r="H2815" t="s">
        <v>305</v>
      </c>
      <c r="I2815" t="s">
        <v>147</v>
      </c>
      <c r="K2815">
        <v>10100</v>
      </c>
      <c r="L2815" t="s">
        <v>148</v>
      </c>
      <c r="M2815" t="s">
        <v>27</v>
      </c>
      <c r="N2815" t="s">
        <v>149</v>
      </c>
      <c r="O2815" t="s">
        <v>150</v>
      </c>
      <c r="P2815" s="14" t="str">
        <f t="shared" si="387"/>
        <v>Paolo Accorti</v>
      </c>
      <c r="Q2815" s="14" t="str">
        <f t="shared" si="388"/>
        <v>Paolo Accorti</v>
      </c>
      <c r="R2815" t="s">
        <v>24</v>
      </c>
      <c r="S2815" s="7">
        <f t="shared" si="389"/>
        <v>5</v>
      </c>
      <c r="T2815" s="7" t="str">
        <f t="shared" si="390"/>
        <v>Small</v>
      </c>
      <c r="U2815" s="7" t="str">
        <f t="shared" si="391"/>
        <v>SMALL</v>
      </c>
      <c r="V2815" s="7" t="str">
        <f t="shared" si="392"/>
        <v>small</v>
      </c>
      <c r="W2815" s="7" t="str">
        <f t="shared" si="393"/>
        <v>Small</v>
      </c>
      <c r="X2815" s="9" t="str">
        <f>LEFT(A2815,2)</f>
        <v>10</v>
      </c>
      <c r="Y2815" s="9" t="str">
        <f>RIGHT(A2815,3)</f>
        <v>293</v>
      </c>
      <c r="Z2815" s="9" t="str">
        <f t="shared" si="394"/>
        <v/>
      </c>
      <c r="AA2815" s="9" t="str">
        <f t="shared" si="395"/>
        <v>ppe</v>
      </c>
    </row>
    <row r="2816" spans="1:27" x14ac:dyDescent="0.25">
      <c r="A2816">
        <v>10306</v>
      </c>
      <c r="B2816">
        <v>35</v>
      </c>
      <c r="C2816">
        <v>59.51</v>
      </c>
      <c r="D2816">
        <v>6</v>
      </c>
      <c r="E2816" s="1">
        <v>41714.979166666664</v>
      </c>
      <c r="F2816" s="1">
        <v>41715.805798611109</v>
      </c>
      <c r="G2816" t="s">
        <v>16</v>
      </c>
      <c r="H2816" t="s">
        <v>305</v>
      </c>
      <c r="I2816" t="s">
        <v>265</v>
      </c>
      <c r="K2816" t="s">
        <v>266</v>
      </c>
      <c r="L2816" t="s">
        <v>99</v>
      </c>
      <c r="M2816" t="s">
        <v>27</v>
      </c>
      <c r="N2816" t="s">
        <v>267</v>
      </c>
      <c r="O2816" t="s">
        <v>55</v>
      </c>
      <c r="P2816" s="14" t="str">
        <f t="shared" si="387"/>
        <v>Victoria Ashworth</v>
      </c>
      <c r="Q2816" s="14" t="str">
        <f t="shared" si="388"/>
        <v>Victoria Ashworth</v>
      </c>
      <c r="R2816" t="s">
        <v>24</v>
      </c>
      <c r="S2816" s="7">
        <f t="shared" si="389"/>
        <v>5</v>
      </c>
      <c r="T2816" s="7" t="str">
        <f t="shared" si="390"/>
        <v>Small</v>
      </c>
      <c r="U2816" s="7" t="str">
        <f t="shared" si="391"/>
        <v>SMALL</v>
      </c>
      <c r="V2816" s="7" t="str">
        <f t="shared" si="392"/>
        <v>small</v>
      </c>
      <c r="W2816" s="7" t="str">
        <f t="shared" si="393"/>
        <v>Small</v>
      </c>
      <c r="X2816" s="9" t="str">
        <f>LEFT(A2816,2)</f>
        <v>10</v>
      </c>
      <c r="Y2816" s="9" t="str">
        <f>RIGHT(A2816,3)</f>
        <v>306</v>
      </c>
      <c r="Z2816" s="9" t="str">
        <f t="shared" si="394"/>
        <v/>
      </c>
      <c r="AA2816" s="9" t="str">
        <f t="shared" si="395"/>
        <v>ppe</v>
      </c>
    </row>
    <row r="2817" spans="1:27" x14ac:dyDescent="0.25">
      <c r="A2817">
        <v>10315</v>
      </c>
      <c r="B2817">
        <v>40</v>
      </c>
      <c r="C2817">
        <v>55.69</v>
      </c>
      <c r="D2817">
        <v>5</v>
      </c>
      <c r="E2817" s="1">
        <v>41676.044444444444</v>
      </c>
      <c r="F2817" s="1">
        <v>41677.275856481479</v>
      </c>
      <c r="G2817" t="s">
        <v>16</v>
      </c>
      <c r="H2817" t="s">
        <v>305</v>
      </c>
      <c r="I2817" t="s">
        <v>68</v>
      </c>
      <c r="K2817">
        <v>44000</v>
      </c>
      <c r="L2817" t="s">
        <v>26</v>
      </c>
      <c r="M2817" t="s">
        <v>27</v>
      </c>
      <c r="N2817" t="s">
        <v>69</v>
      </c>
      <c r="O2817" t="s">
        <v>70</v>
      </c>
      <c r="P2817" s="14" t="str">
        <f t="shared" si="387"/>
        <v>Janine Labrune</v>
      </c>
      <c r="Q2817" s="14" t="str">
        <f t="shared" si="388"/>
        <v>Janine Labrune</v>
      </c>
      <c r="R2817" t="s">
        <v>24</v>
      </c>
      <c r="S2817" s="7">
        <f t="shared" si="389"/>
        <v>5</v>
      </c>
      <c r="T2817" s="7" t="str">
        <f t="shared" si="390"/>
        <v>Small</v>
      </c>
      <c r="U2817" s="7" t="str">
        <f t="shared" si="391"/>
        <v>SMALL</v>
      </c>
      <c r="V2817" s="7" t="str">
        <f t="shared" si="392"/>
        <v>small</v>
      </c>
      <c r="W2817" s="7" t="str">
        <f t="shared" si="393"/>
        <v>Small</v>
      </c>
      <c r="X2817" s="9" t="str">
        <f>LEFT(A2817,2)</f>
        <v>10</v>
      </c>
      <c r="Y2817" s="9" t="str">
        <f>RIGHT(A2817,3)</f>
        <v>315</v>
      </c>
      <c r="Z2817" s="9" t="str">
        <f t="shared" si="394"/>
        <v/>
      </c>
      <c r="AA2817" s="9" t="str">
        <f t="shared" si="395"/>
        <v>ppe</v>
      </c>
    </row>
    <row r="2818" spans="1:27" x14ac:dyDescent="0.25">
      <c r="A2818">
        <v>10327</v>
      </c>
      <c r="B2818">
        <v>37</v>
      </c>
      <c r="C2818">
        <v>86.74</v>
      </c>
      <c r="D2818">
        <v>4</v>
      </c>
      <c r="E2818" s="1">
        <v>42104.002083333333</v>
      </c>
      <c r="F2818" s="1">
        <v>42105.778078703705</v>
      </c>
      <c r="G2818" t="s">
        <v>225</v>
      </c>
      <c r="H2818" t="s">
        <v>305</v>
      </c>
      <c r="I2818" t="s">
        <v>180</v>
      </c>
      <c r="K2818">
        <v>1734</v>
      </c>
      <c r="L2818" t="s">
        <v>181</v>
      </c>
      <c r="M2818" t="s">
        <v>27</v>
      </c>
      <c r="N2818" t="s">
        <v>182</v>
      </c>
      <c r="O2818" t="s">
        <v>183</v>
      </c>
      <c r="P2818" s="14" t="str">
        <f t="shared" si="387"/>
        <v>Jytte Petersen</v>
      </c>
      <c r="Q2818" s="14" t="str">
        <f t="shared" si="388"/>
        <v>Jytte Petersen</v>
      </c>
      <c r="R2818" t="s">
        <v>33</v>
      </c>
      <c r="S2818" s="7">
        <f t="shared" si="389"/>
        <v>6</v>
      </c>
      <c r="T2818" s="7" t="str">
        <f t="shared" si="390"/>
        <v>Medium</v>
      </c>
      <c r="U2818" s="7" t="str">
        <f t="shared" si="391"/>
        <v>MEDIUM</v>
      </c>
      <c r="V2818" s="7" t="str">
        <f t="shared" si="392"/>
        <v>medium</v>
      </c>
      <c r="W2818" s="7" t="str">
        <f t="shared" si="393"/>
        <v>Medium</v>
      </c>
      <c r="X2818" s="9" t="str">
        <f>LEFT(A2818,2)</f>
        <v>10</v>
      </c>
      <c r="Y2818" s="9" t="str">
        <f>RIGHT(A2818,3)</f>
        <v>327</v>
      </c>
      <c r="Z2818" s="9" t="str">
        <f t="shared" si="394"/>
        <v/>
      </c>
      <c r="AA2818" s="9" t="str">
        <f t="shared" si="395"/>
        <v>olv</v>
      </c>
    </row>
    <row r="2819" spans="1:27" x14ac:dyDescent="0.25">
      <c r="A2819">
        <v>10337</v>
      </c>
      <c r="B2819">
        <v>42</v>
      </c>
      <c r="C2819">
        <v>97.16</v>
      </c>
      <c r="D2819">
        <v>5</v>
      </c>
      <c r="E2819" s="1">
        <v>41711.055555555555</v>
      </c>
      <c r="F2819" s="1">
        <v>41713.467094907406</v>
      </c>
      <c r="G2819" t="s">
        <v>16</v>
      </c>
      <c r="H2819" t="s">
        <v>305</v>
      </c>
      <c r="I2819" t="s">
        <v>18</v>
      </c>
      <c r="J2819" t="s">
        <v>19</v>
      </c>
      <c r="K2819">
        <v>10022</v>
      </c>
      <c r="L2819" t="s">
        <v>20</v>
      </c>
      <c r="M2819" t="s">
        <v>21</v>
      </c>
      <c r="N2819" t="s">
        <v>73</v>
      </c>
      <c r="O2819" t="s">
        <v>119</v>
      </c>
      <c r="P2819" s="14" t="str">
        <f t="shared" ref="P2819:P2824" si="396">CONCATENATE(O2819," ",N2819)</f>
        <v>Maria Hernandez</v>
      </c>
      <c r="Q2819" s="14" t="str">
        <f t="shared" ref="Q2819:Q2824" si="397">O2819&amp;" "&amp;N2819</f>
        <v>Maria Hernandez</v>
      </c>
      <c r="R2819" t="s">
        <v>33</v>
      </c>
      <c r="S2819" s="7">
        <f t="shared" ref="S2819:S2824" si="398">LEN(R2819)</f>
        <v>6</v>
      </c>
      <c r="T2819" s="7" t="str">
        <f t="shared" ref="T2819:T2824" si="399">TRIM(R2819)</f>
        <v>Medium</v>
      </c>
      <c r="U2819" s="7" t="str">
        <f t="shared" ref="U2819:U2824" si="400">UPPER(T2819)</f>
        <v>MEDIUM</v>
      </c>
      <c r="V2819" s="7" t="str">
        <f t="shared" ref="V2819:V2824" si="401">LOWER(U2819)</f>
        <v>medium</v>
      </c>
      <c r="W2819" s="7" t="str">
        <f t="shared" ref="W2819:W2824" si="402">PROPER(V2819)</f>
        <v>Medium</v>
      </c>
      <c r="X2819" s="9" t="str">
        <f>LEFT(A2819,2)</f>
        <v>10</v>
      </c>
      <c r="Y2819" s="9" t="str">
        <f>RIGHT(A2819,3)</f>
        <v>337</v>
      </c>
      <c r="Z2819" s="9" t="str">
        <f t="shared" ref="Z2819:Z2824" si="403">MID(H2819,6,6)</f>
        <v/>
      </c>
      <c r="AA2819" s="9" t="str">
        <f t="shared" ref="AA2819:AA2824" si="404">MID(G2819,4,3)</f>
        <v>ppe</v>
      </c>
    </row>
    <row r="2820" spans="1:27" x14ac:dyDescent="0.25">
      <c r="A2820">
        <v>10350</v>
      </c>
      <c r="B2820">
        <v>20</v>
      </c>
      <c r="C2820">
        <v>100</v>
      </c>
      <c r="D2820">
        <v>15</v>
      </c>
      <c r="E2820" s="1">
        <v>42069.033333333333</v>
      </c>
      <c r="F2820" s="1">
        <v>42071.850231481483</v>
      </c>
      <c r="G2820" t="s">
        <v>16</v>
      </c>
      <c r="H2820" t="s">
        <v>305</v>
      </c>
      <c r="I2820" t="s">
        <v>103</v>
      </c>
      <c r="K2820">
        <v>28034</v>
      </c>
      <c r="L2820" t="s">
        <v>104</v>
      </c>
      <c r="M2820" t="s">
        <v>27</v>
      </c>
      <c r="N2820" t="s">
        <v>105</v>
      </c>
      <c r="O2820" t="s">
        <v>106</v>
      </c>
      <c r="P2820" s="14" t="str">
        <f t="shared" si="396"/>
        <v>Diego Freyre</v>
      </c>
      <c r="Q2820" s="14" t="str">
        <f t="shared" si="397"/>
        <v>Diego Freyre</v>
      </c>
      <c r="R2820" t="s">
        <v>24</v>
      </c>
      <c r="S2820" s="7">
        <f t="shared" si="398"/>
        <v>5</v>
      </c>
      <c r="T2820" s="7" t="str">
        <f t="shared" si="399"/>
        <v>Small</v>
      </c>
      <c r="U2820" s="7" t="str">
        <f t="shared" si="400"/>
        <v>SMALL</v>
      </c>
      <c r="V2820" s="7" t="str">
        <f t="shared" si="401"/>
        <v>small</v>
      </c>
      <c r="W2820" s="7" t="str">
        <f t="shared" si="402"/>
        <v>Small</v>
      </c>
      <c r="X2820" s="9" t="str">
        <f>LEFT(A2820,2)</f>
        <v>10</v>
      </c>
      <c r="Y2820" s="9" t="str">
        <f>RIGHT(A2820,3)</f>
        <v>350</v>
      </c>
      <c r="Z2820" s="9" t="str">
        <f t="shared" si="403"/>
        <v/>
      </c>
      <c r="AA2820" s="9" t="str">
        <f t="shared" si="404"/>
        <v>ppe</v>
      </c>
    </row>
    <row r="2821" spans="1:27" x14ac:dyDescent="0.25">
      <c r="A2821">
        <v>10373</v>
      </c>
      <c r="B2821">
        <v>29</v>
      </c>
      <c r="C2821">
        <v>100</v>
      </c>
      <c r="D2821">
        <v>1</v>
      </c>
      <c r="E2821" s="1">
        <v>42063.052083333336</v>
      </c>
      <c r="F2821" s="1">
        <v>42065.601423611108</v>
      </c>
      <c r="G2821" t="s">
        <v>16</v>
      </c>
      <c r="H2821" t="s">
        <v>305</v>
      </c>
      <c r="I2821" t="s">
        <v>217</v>
      </c>
      <c r="K2821">
        <v>90110</v>
      </c>
      <c r="L2821" t="s">
        <v>76</v>
      </c>
      <c r="M2821" t="s">
        <v>27</v>
      </c>
      <c r="N2821" t="s">
        <v>218</v>
      </c>
      <c r="O2821" t="s">
        <v>219</v>
      </c>
      <c r="P2821" s="14" t="str">
        <f t="shared" si="396"/>
        <v>Pirkko Koskitalo</v>
      </c>
      <c r="Q2821" s="14" t="str">
        <f t="shared" si="397"/>
        <v>Pirkko Koskitalo</v>
      </c>
      <c r="R2821" t="s">
        <v>33</v>
      </c>
      <c r="S2821" s="7">
        <f t="shared" si="398"/>
        <v>6</v>
      </c>
      <c r="T2821" s="7" t="str">
        <f t="shared" si="399"/>
        <v>Medium</v>
      </c>
      <c r="U2821" s="7" t="str">
        <f t="shared" si="400"/>
        <v>MEDIUM</v>
      </c>
      <c r="V2821" s="7" t="str">
        <f t="shared" si="401"/>
        <v>medium</v>
      </c>
      <c r="W2821" s="7" t="str">
        <f t="shared" si="402"/>
        <v>Medium</v>
      </c>
      <c r="X2821" s="9" t="str">
        <f>LEFT(A2821,2)</f>
        <v>10</v>
      </c>
      <c r="Y2821" s="9" t="str">
        <f>RIGHT(A2821,3)</f>
        <v>373</v>
      </c>
      <c r="Z2821" s="9" t="str">
        <f t="shared" si="403"/>
        <v/>
      </c>
      <c r="AA2821" s="9" t="str">
        <f t="shared" si="404"/>
        <v>ppe</v>
      </c>
    </row>
    <row r="2822" spans="1:27" x14ac:dyDescent="0.25">
      <c r="A2822">
        <v>10386</v>
      </c>
      <c r="B2822">
        <v>43</v>
      </c>
      <c r="C2822">
        <v>100</v>
      </c>
      <c r="D2822">
        <v>4</v>
      </c>
      <c r="E2822" s="1">
        <v>42175.959722222222</v>
      </c>
      <c r="F2822" s="1">
        <v>42178.636250000003</v>
      </c>
      <c r="G2822" t="s">
        <v>225</v>
      </c>
      <c r="H2822" t="s">
        <v>305</v>
      </c>
      <c r="I2822" t="s">
        <v>103</v>
      </c>
      <c r="K2822">
        <v>28034</v>
      </c>
      <c r="L2822" t="s">
        <v>104</v>
      </c>
      <c r="M2822" t="s">
        <v>27</v>
      </c>
      <c r="N2822" t="s">
        <v>105</v>
      </c>
      <c r="O2822" t="s">
        <v>106</v>
      </c>
      <c r="P2822" s="14" t="str">
        <f t="shared" si="396"/>
        <v>Diego Freyre</v>
      </c>
      <c r="Q2822" s="14" t="str">
        <f t="shared" si="397"/>
        <v>Diego Freyre</v>
      </c>
      <c r="R2822" t="s">
        <v>33</v>
      </c>
      <c r="S2822" s="7">
        <f t="shared" si="398"/>
        <v>6</v>
      </c>
      <c r="T2822" s="7" t="str">
        <f t="shared" si="399"/>
        <v>Medium</v>
      </c>
      <c r="U2822" s="7" t="str">
        <f t="shared" si="400"/>
        <v>MEDIUM</v>
      </c>
      <c r="V2822" s="7" t="str">
        <f t="shared" si="401"/>
        <v>medium</v>
      </c>
      <c r="W2822" s="7" t="str">
        <f t="shared" si="402"/>
        <v>Medium</v>
      </c>
      <c r="X2822" s="9" t="str">
        <f>LEFT(A2822,2)</f>
        <v>10</v>
      </c>
      <c r="Y2822" s="9" t="str">
        <f>RIGHT(A2822,3)</f>
        <v>386</v>
      </c>
      <c r="Z2822" s="9" t="str">
        <f t="shared" si="403"/>
        <v/>
      </c>
      <c r="AA2822" s="9" t="str">
        <f t="shared" si="404"/>
        <v>olv</v>
      </c>
    </row>
    <row r="2823" spans="1:27" x14ac:dyDescent="0.25">
      <c r="A2823">
        <v>10397</v>
      </c>
      <c r="B2823">
        <v>34</v>
      </c>
      <c r="C2823">
        <v>62.24</v>
      </c>
      <c r="D2823">
        <v>1</v>
      </c>
      <c r="E2823" s="1">
        <v>41169.010416666664</v>
      </c>
      <c r="F2823" s="1">
        <v>41170.613923611112</v>
      </c>
      <c r="G2823" t="s">
        <v>16</v>
      </c>
      <c r="H2823" t="s">
        <v>305</v>
      </c>
      <c r="I2823" t="s">
        <v>190</v>
      </c>
      <c r="K2823">
        <v>31000</v>
      </c>
      <c r="L2823" t="s">
        <v>26</v>
      </c>
      <c r="M2823" t="s">
        <v>27</v>
      </c>
      <c r="N2823" t="s">
        <v>191</v>
      </c>
      <c r="O2823" t="s">
        <v>192</v>
      </c>
      <c r="P2823" s="14" t="str">
        <f t="shared" si="396"/>
        <v>Annette Roulet</v>
      </c>
      <c r="Q2823" s="14" t="str">
        <f t="shared" si="397"/>
        <v>Annette Roulet</v>
      </c>
      <c r="R2823" t="s">
        <v>24</v>
      </c>
      <c r="S2823" s="7">
        <f t="shared" si="398"/>
        <v>5</v>
      </c>
      <c r="T2823" s="7" t="str">
        <f t="shared" si="399"/>
        <v>Small</v>
      </c>
      <c r="U2823" s="7" t="str">
        <f t="shared" si="400"/>
        <v>SMALL</v>
      </c>
      <c r="V2823" s="7" t="str">
        <f t="shared" si="401"/>
        <v>small</v>
      </c>
      <c r="W2823" s="7" t="str">
        <f t="shared" si="402"/>
        <v>Small</v>
      </c>
      <c r="X2823" s="9" t="str">
        <f>LEFT(A2823,2)</f>
        <v>10</v>
      </c>
      <c r="Y2823" s="9" t="str">
        <f>RIGHT(A2823,3)</f>
        <v>397</v>
      </c>
      <c r="Z2823" s="9" t="str">
        <f t="shared" si="403"/>
        <v/>
      </c>
      <c r="AA2823" s="9" t="str">
        <f t="shared" si="404"/>
        <v>ppe</v>
      </c>
    </row>
    <row r="2824" spans="1:27" x14ac:dyDescent="0.25">
      <c r="A2824">
        <v>10414</v>
      </c>
      <c r="B2824">
        <v>47</v>
      </c>
      <c r="C2824">
        <v>65.52</v>
      </c>
      <c r="D2824">
        <v>9</v>
      </c>
      <c r="E2824" s="1">
        <v>42247.001388888886</v>
      </c>
      <c r="F2824" s="1">
        <v>42247.528715277775</v>
      </c>
      <c r="G2824" t="s">
        <v>222</v>
      </c>
      <c r="H2824" t="s">
        <v>305</v>
      </c>
      <c r="I2824" t="s">
        <v>210</v>
      </c>
      <c r="J2824" t="s">
        <v>72</v>
      </c>
      <c r="K2824">
        <v>51003</v>
      </c>
      <c r="L2824" t="s">
        <v>20</v>
      </c>
      <c r="M2824" t="s">
        <v>21</v>
      </c>
      <c r="N2824" t="s">
        <v>211</v>
      </c>
      <c r="O2824" t="s">
        <v>42</v>
      </c>
      <c r="P2824" s="14" t="str">
        <f t="shared" si="396"/>
        <v>Juri Yoshido</v>
      </c>
      <c r="Q2824" s="14" t="str">
        <f t="shared" si="397"/>
        <v>Juri Yoshido</v>
      </c>
      <c r="R2824" t="s">
        <v>33</v>
      </c>
      <c r="S2824" s="7">
        <f t="shared" si="398"/>
        <v>6</v>
      </c>
      <c r="T2824" s="7" t="str">
        <f t="shared" si="399"/>
        <v>Medium</v>
      </c>
      <c r="U2824" s="7" t="str">
        <f t="shared" si="400"/>
        <v>MEDIUM</v>
      </c>
      <c r="V2824" s="7" t="str">
        <f t="shared" si="401"/>
        <v>medium</v>
      </c>
      <c r="W2824" s="7" t="str">
        <f t="shared" si="402"/>
        <v>Medium</v>
      </c>
      <c r="X2824" s="9" t="str">
        <f>LEFT(A2824,2)</f>
        <v>10</v>
      </c>
      <c r="Y2824" s="9" t="str">
        <f>RIGHT(A2824,3)</f>
        <v>414</v>
      </c>
      <c r="Z2824" s="9" t="str">
        <f t="shared" si="403"/>
        <v/>
      </c>
      <c r="AA2824" s="9" t="str">
        <f t="shared" si="404"/>
        <v>Hol</v>
      </c>
    </row>
  </sheetData>
  <autoFilter ref="G1:AA2824" xr:uid="{ACF2587D-EE75-4CF7-9B4F-24A759690AA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D844-4FD9-4B82-8382-C0AA624C9506}">
  <dimension ref="A1:H8"/>
  <sheetViews>
    <sheetView topLeftCell="C1" zoomScale="141" zoomScaleNormal="141" workbookViewId="0">
      <selection activeCell="H2" sqref="H2:H8"/>
    </sheetView>
  </sheetViews>
  <sheetFormatPr defaultRowHeight="15" x14ac:dyDescent="0.25"/>
  <cols>
    <col min="1" max="1" width="14.85546875" bestFit="1" customWidth="1"/>
    <col min="2" max="2" width="19.28515625" customWidth="1"/>
    <col min="3" max="3" width="23.42578125" customWidth="1"/>
    <col min="4" max="4" width="23.7109375" customWidth="1"/>
    <col min="5" max="5" width="18.28515625" customWidth="1"/>
    <col min="6" max="6" width="19.5703125" customWidth="1"/>
    <col min="7" max="7" width="23.28515625" customWidth="1"/>
    <col min="8" max="8" width="16.5703125" customWidth="1"/>
  </cols>
  <sheetData>
    <row r="1" spans="1:8" x14ac:dyDescent="0.25">
      <c r="A1" s="2" t="s">
        <v>7</v>
      </c>
      <c r="B1" t="s">
        <v>465</v>
      </c>
      <c r="C1" t="s">
        <v>466</v>
      </c>
      <c r="D1" t="s">
        <v>467</v>
      </c>
      <c r="E1" s="2" t="s">
        <v>7</v>
      </c>
      <c r="F1" t="s">
        <v>465</v>
      </c>
      <c r="G1" t="s">
        <v>466</v>
      </c>
      <c r="H1" t="s">
        <v>467</v>
      </c>
    </row>
    <row r="2" spans="1:8" x14ac:dyDescent="0.25">
      <c r="A2" t="s">
        <v>17</v>
      </c>
      <c r="B2">
        <f>SUMIF(vo_1111!$H$2:$H$2824,sumif_avgif_countif!$A2,vo_1111!$B$2:$B$2824)</f>
        <v>11663</v>
      </c>
      <c r="C2">
        <f>AVERAGEIF(vo_1111!$H$2:$H$2824,sumif_avgif_countif!$A2,vo_1111!$B$2:$B$2824)</f>
        <v>35.235649546827794</v>
      </c>
      <c r="D2">
        <f>COUNTIF(vo_1111!$H$2:$H$2824,sumif_avgif_countif!$A2)</f>
        <v>331</v>
      </c>
      <c r="E2" t="s">
        <v>17</v>
      </c>
      <c r="F2">
        <f>SUMIF(vo_1111!$H$2:$H$2824,sumif_avgif_countif!$E2,vo_1111!$B$2:$B$2824)</f>
        <v>11663</v>
      </c>
      <c r="G2">
        <f>AVERAGEIF(vo_1111!$H$2:$H$2824,sumif_avgif_countif!$E2,vo_1111!$B$2:$B$2824)</f>
        <v>35.235649546827794</v>
      </c>
      <c r="H2">
        <f>COUNTIF(vo_1111!$H$2:$H$2824,sumif_avgif_countif!$E2)</f>
        <v>331</v>
      </c>
    </row>
    <row r="3" spans="1:8" x14ac:dyDescent="0.25">
      <c r="A3" t="s">
        <v>107</v>
      </c>
      <c r="B3">
        <f>SUMIF(vo_1111!$H$2:$H$2824,sumif_avgif_countif!$A3,vo_1111!$B$2:$B$2824)</f>
        <v>33992</v>
      </c>
      <c r="C3">
        <f>AVERAGEIF(vo_1111!$H$2:$H$2824,sumif_avgif_countif!$A3,vo_1111!$B$2:$B$2824)</f>
        <v>35.152016546018615</v>
      </c>
      <c r="D3">
        <f>COUNTIF(vo_1111!$H$2:$H$2824,sumif_avgif_countif!$A3)</f>
        <v>967</v>
      </c>
      <c r="E3" t="s">
        <v>107</v>
      </c>
      <c r="F3">
        <f>SUMIF(vo_1111!$H$2:$H$2824,sumif_avgif_countif!$E3,vo_1111!$B$2:$B$2824)</f>
        <v>33992</v>
      </c>
      <c r="G3">
        <f>AVERAGEIF(vo_1111!$H$2:$H$2824,sumif_avgif_countif!$E3,vo_1111!$B$2:$B$2824)</f>
        <v>35.152016546018615</v>
      </c>
      <c r="H3">
        <f>COUNTIF(vo_1111!$H$2:$H$2824,sumif_avgif_countif!$E3)</f>
        <v>967</v>
      </c>
    </row>
    <row r="4" spans="1:8" x14ac:dyDescent="0.25">
      <c r="A4" t="s">
        <v>271</v>
      </c>
      <c r="B4">
        <f>SUMIF(vo_1111!$H$2:$H$2824,sumif_avgif_countif!$A4,vo_1111!$B$2:$B$2824)</f>
        <v>10777</v>
      </c>
      <c r="C4">
        <f>AVERAGEIF(vo_1111!$H$2:$H$2824,sumif_avgif_countif!$A4,vo_1111!$B$2:$B$2824)</f>
        <v>35.803986710963457</v>
      </c>
      <c r="D4">
        <f>COUNTIF(vo_1111!$H$2:$H$2824,sumif_avgif_countif!$A4)</f>
        <v>301</v>
      </c>
      <c r="E4" t="s">
        <v>271</v>
      </c>
      <c r="F4">
        <f>SUMIF(vo_1111!$H$2:$H$2824,sumif_avgif_countif!$E4,vo_1111!$B$2:$B$2824)</f>
        <v>10777</v>
      </c>
      <c r="G4">
        <f>AVERAGEIF(vo_1111!$H$2:$H$2824,sumif_avgif_countif!$E4,vo_1111!$B$2:$B$2824)</f>
        <v>35.803986710963457</v>
      </c>
      <c r="H4">
        <f>COUNTIF(vo_1111!$H$2:$H$2824,sumif_avgif_countif!$E4)</f>
        <v>301</v>
      </c>
    </row>
    <row r="5" spans="1:8" x14ac:dyDescent="0.25">
      <c r="A5" t="s">
        <v>289</v>
      </c>
      <c r="B5">
        <f>SUMIF(vo_1111!$H$2:$H$2824,sumif_avgif_countif!$A5,vo_1111!$B$2:$B$2824)</f>
        <v>21069</v>
      </c>
      <c r="C5">
        <f>AVERAGEIF(vo_1111!$H$2:$H$2824,sumif_avgif_countif!$A5,vo_1111!$B$2:$B$2824)</f>
        <v>34.710049423393741</v>
      </c>
      <c r="D5">
        <f>COUNTIF(vo_1111!$H$2:$H$2824,sumif_avgif_countif!$A5)</f>
        <v>607</v>
      </c>
      <c r="E5" t="s">
        <v>289</v>
      </c>
      <c r="F5">
        <f>SUMIF(vo_1111!$H$2:$H$2824,sumif_avgif_countif!$E5,vo_1111!$B$2:$B$2824)</f>
        <v>21069</v>
      </c>
      <c r="G5">
        <f>AVERAGEIF(vo_1111!$H$2:$H$2824,sumif_avgif_countif!$E5,vo_1111!$B$2:$B$2824)</f>
        <v>34.710049423393741</v>
      </c>
      <c r="H5">
        <f>COUNTIF(vo_1111!$H$2:$H$2824,sumif_avgif_countif!$E5)</f>
        <v>607</v>
      </c>
    </row>
    <row r="6" spans="1:8" x14ac:dyDescent="0.25">
      <c r="A6" t="s">
        <v>296</v>
      </c>
      <c r="B6">
        <f>SUMIF(vo_1111!$H$2:$H$2824,sumif_avgif_countif!$A6,vo_1111!$B$2:$B$2824)</f>
        <v>10727</v>
      </c>
      <c r="C6">
        <f>AVERAGEIF(vo_1111!$H$2:$H$2824,sumif_avgif_countif!$A6,vo_1111!$B$2:$B$2824)</f>
        <v>35.055555555555557</v>
      </c>
      <c r="D6">
        <f>COUNTIF(vo_1111!$H$2:$H$2824,sumif_avgif_countif!$A6)</f>
        <v>306</v>
      </c>
      <c r="E6" t="s">
        <v>296</v>
      </c>
      <c r="F6">
        <f>SUMIF(vo_1111!$H$2:$H$2824,sumif_avgif_countif!$E6,vo_1111!$B$2:$B$2824)</f>
        <v>10727</v>
      </c>
      <c r="G6">
        <f>AVERAGEIF(vo_1111!$H$2:$H$2824,sumif_avgif_countif!$E6,vo_1111!$B$2:$B$2824)</f>
        <v>35.055555555555557</v>
      </c>
      <c r="H6">
        <f>COUNTIF(vo_1111!$H$2:$H$2824,sumif_avgif_countif!$E6)</f>
        <v>306</v>
      </c>
    </row>
    <row r="7" spans="1:8" x14ac:dyDescent="0.25">
      <c r="A7" t="s">
        <v>305</v>
      </c>
      <c r="B7">
        <f>SUMIF(vo_1111!$H$2:$H$2824,sumif_avgif_countif!$A7,vo_1111!$B$2:$B$2824)</f>
        <v>8127</v>
      </c>
      <c r="C7">
        <f>AVERAGEIF(vo_1111!$H$2:$H$2824,sumif_avgif_countif!$A7,vo_1111!$B$2:$B$2824)</f>
        <v>34.730769230769234</v>
      </c>
      <c r="D7">
        <f>COUNTIF(vo_1111!$H$2:$H$2824,sumif_avgif_countif!$A7)</f>
        <v>234</v>
      </c>
      <c r="E7" t="s">
        <v>305</v>
      </c>
      <c r="F7">
        <f>SUMIF(vo_1111!$H$2:$H$2824,sumif_avgif_countif!$E7,vo_1111!$B$2:$B$2824)</f>
        <v>8127</v>
      </c>
      <c r="G7">
        <f>AVERAGEIF(vo_1111!$H$2:$H$2824,sumif_avgif_countif!$E7,vo_1111!$B$2:$B$2824)</f>
        <v>34.730769230769234</v>
      </c>
      <c r="H7">
        <f>COUNTIF(vo_1111!$H$2:$H$2824,sumif_avgif_countif!$E7)</f>
        <v>234</v>
      </c>
    </row>
    <row r="8" spans="1:8" x14ac:dyDescent="0.25">
      <c r="A8" t="s">
        <v>306</v>
      </c>
      <c r="B8">
        <f>SUMIF(vo_1111!$H$2:$H$2824,sumif_avgif_countif!$A8,vo_1111!$B$2:$B$2824)</f>
        <v>2712</v>
      </c>
      <c r="C8">
        <f>AVERAGEIF(vo_1111!$H$2:$H$2824,sumif_avgif_countif!$A8,vo_1111!$B$2:$B$2824)</f>
        <v>35.220779220779221</v>
      </c>
      <c r="D8">
        <f>COUNTIF(vo_1111!$H$2:$H$2824,sumif_avgif_countif!$A8)</f>
        <v>77</v>
      </c>
      <c r="E8" t="s">
        <v>306</v>
      </c>
      <c r="F8">
        <f>SUMIF(vo_1111!$H$2:$H$2824,sumif_avgif_countif!$E8,vo_1111!$B$2:$B$2824)</f>
        <v>2712</v>
      </c>
      <c r="G8">
        <f>AVERAGEIF(vo_1111!$H$2:$H$2824,sumif_avgif_countif!$E8,vo_1111!$B$2:$B$2824)</f>
        <v>35.220779220779221</v>
      </c>
      <c r="H8">
        <f>COUNTIF(vo_1111!$H$2:$H$2824,sumif_avgif_countif!$E8)</f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D34A-AB40-40AB-842F-8BBAA65DC019}">
  <dimension ref="A1:D4"/>
  <sheetViews>
    <sheetView zoomScale="203" zoomScaleNormal="203" workbookViewId="0">
      <selection activeCell="D2" sqref="D2:D4"/>
    </sheetView>
  </sheetViews>
  <sheetFormatPr defaultRowHeight="15" x14ac:dyDescent="0.25"/>
  <cols>
    <col min="1" max="1" width="11.42578125" customWidth="1"/>
    <col min="4" max="4" width="12.85546875" customWidth="1"/>
  </cols>
  <sheetData>
    <row r="1" spans="1:4" x14ac:dyDescent="0.25">
      <c r="A1" s="2" t="s">
        <v>15</v>
      </c>
      <c r="B1" t="s">
        <v>468</v>
      </c>
      <c r="C1" t="s">
        <v>469</v>
      </c>
      <c r="D1" t="s">
        <v>470</v>
      </c>
    </row>
    <row r="2" spans="1:4" x14ac:dyDescent="0.25">
      <c r="A2" t="s">
        <v>24</v>
      </c>
      <c r="B2">
        <f>SUMIF(vo_1111!$R$2:$R$2824,sumif_countif_avgif!$A2,vo_1111!$B$2:$B$2824)</f>
        <v>39134</v>
      </c>
      <c r="C2">
        <f>AVERAGEIF(vo_1111!$R$2:$R$2824,sumif_countif_avgif!$A2,vo_1111!$B$2:$B$2824)</f>
        <v>30.525741029641186</v>
      </c>
      <c r="D2">
        <f>COUNTIF(vo_1111!$R$2:$R$2824,sumif_countif_avgif!$A2)</f>
        <v>1282</v>
      </c>
    </row>
    <row r="3" spans="1:4" x14ac:dyDescent="0.25">
      <c r="A3" t="s">
        <v>33</v>
      </c>
      <c r="B3">
        <f>SUMIF(vo_1111!$R$2:$R$2824,sumif_countif_avgif!$A3,vo_1111!$B$2:$B$2824)</f>
        <v>52519</v>
      </c>
      <c r="C3">
        <f>AVERAGEIF(vo_1111!$R$2:$R$2824,sumif_countif_avgif!$A3,vo_1111!$B$2:$B$2824)</f>
        <v>37.947254335260112</v>
      </c>
      <c r="D3">
        <f>COUNTIF(vo_1111!$R$2:$R$2824,sumif_countif_avgif!$A3)</f>
        <v>1384</v>
      </c>
    </row>
    <row r="4" spans="1:4" x14ac:dyDescent="0.25">
      <c r="A4" t="s">
        <v>89</v>
      </c>
      <c r="B4">
        <f>SUMIF(vo_1111!$R$2:$R$2824,sumif_countif_avgif!$A4,vo_1111!$B$2:$B$2824)</f>
        <v>7414</v>
      </c>
      <c r="C4">
        <f>AVERAGEIF(vo_1111!$R$2:$R$2824,sumif_countif_avgif!$A4,vo_1111!$B$2:$B$2824)</f>
        <v>47.222929936305732</v>
      </c>
      <c r="D4">
        <f>COUNTIF(vo_1111!$R$2:$R$2824,sumif_countif_avgif!$A4)</f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91088-7CF9-40BF-8B2D-9DC04C18F099}">
  <dimension ref="A1:N21"/>
  <sheetViews>
    <sheetView topLeftCell="C10" zoomScale="179" zoomScaleNormal="179" workbookViewId="0">
      <selection activeCell="L4" sqref="L4"/>
    </sheetView>
  </sheetViews>
  <sheetFormatPr defaultRowHeight="15" x14ac:dyDescent="0.25"/>
  <cols>
    <col min="1" max="1" width="8.5703125" bestFit="1" customWidth="1"/>
    <col min="2" max="2" width="14.85546875" bestFit="1" customWidth="1"/>
    <col min="5" max="5" width="19.28515625" customWidth="1"/>
    <col min="6" max="6" width="14" customWidth="1"/>
    <col min="9" max="9" width="11.7109375" customWidth="1"/>
    <col min="10" max="10" width="10.42578125" customWidth="1"/>
    <col min="12" max="12" width="10" customWidth="1"/>
  </cols>
  <sheetData>
    <row r="1" spans="1:14" x14ac:dyDescent="0.25">
      <c r="A1" s="2" t="s">
        <v>15</v>
      </c>
      <c r="B1" s="2" t="s">
        <v>7</v>
      </c>
      <c r="C1" t="s">
        <v>468</v>
      </c>
      <c r="D1" t="s">
        <v>469</v>
      </c>
      <c r="E1" t="s">
        <v>471</v>
      </c>
      <c r="F1" s="2" t="s">
        <v>7</v>
      </c>
      <c r="G1" s="2" t="s">
        <v>15</v>
      </c>
      <c r="H1" t="s">
        <v>468</v>
      </c>
      <c r="I1" t="s">
        <v>469</v>
      </c>
      <c r="J1" t="s">
        <v>475</v>
      </c>
    </row>
    <row r="2" spans="1:14" x14ac:dyDescent="0.25">
      <c r="A2" t="s">
        <v>24</v>
      </c>
      <c r="B2" t="s">
        <v>17</v>
      </c>
      <c r="C2">
        <f>SUMIFS(vo_1111!$B$2:$B$2824,vo_1111!$R$2:$R$2824,ifs!$A2,vo_1111!$H$2:$H$2824,ifs!$B2)</f>
        <v>4818</v>
      </c>
      <c r="D2">
        <f>AVERAGEIFS(vo_1111!$B$2:$B$2824,vo_1111!$R$2:$R$2824,ifs!$A2,vo_1111!$H$2:$H$2824,ifs!$B2)</f>
        <v>30.884615384615383</v>
      </c>
      <c r="E2">
        <f>COUNTIFS(vo_1111!$R$2:$R$2824,ifs!$A2,vo_1111!$H$2:$H$2824,ifs!$B2)</f>
        <v>156</v>
      </c>
      <c r="F2" t="s">
        <v>17</v>
      </c>
      <c r="G2" t="s">
        <v>24</v>
      </c>
      <c r="H2">
        <f>SUMIFS(vo_1111!$B$2:$B$2824,vo_1111!$H$2:$H$2824,ifs!$F2,vo_1111!$R$2:$R$2824,ifs!$G2)</f>
        <v>4818</v>
      </c>
      <c r="I2">
        <f>AVERAGEIFS(vo_1111!$B$2:$B$2824,vo_1111!$H$2:$H$2824,ifs!$F2,vo_1111!$R$2:$R$2824,ifs!$G2)</f>
        <v>30.884615384615383</v>
      </c>
      <c r="J2">
        <f>COUNTIFS(vo_1111!$H$2:$H$2824,ifs!$F2,vo_1111!$R$2:$R$2824,ifs!$G2)</f>
        <v>156</v>
      </c>
      <c r="M2" t="s">
        <v>472</v>
      </c>
      <c r="N2" t="s">
        <v>473</v>
      </c>
    </row>
    <row r="3" spans="1:14" x14ac:dyDescent="0.25">
      <c r="A3" t="s">
        <v>33</v>
      </c>
      <c r="B3" t="s">
        <v>17</v>
      </c>
      <c r="C3">
        <f>SUMIFS(vo_1111!$B$2:$B$2824,vo_1111!$R$2:$R$2824,ifs!$A3,vo_1111!$H$2:$H$2824,ifs!$B3)</f>
        <v>5929</v>
      </c>
      <c r="D3">
        <f>AVERAGEIFS(vo_1111!$B$2:$B$2824,vo_1111!$R$2:$R$2824,ifs!$A3,vo_1111!$H$2:$H$2824,ifs!$B3)</f>
        <v>38.006410256410255</v>
      </c>
      <c r="E3">
        <f>COUNTIFS(vo_1111!$R$2:$R$2824,ifs!$A3,vo_1111!$H$2:$H$2824,ifs!$B3)</f>
        <v>156</v>
      </c>
      <c r="F3" t="s">
        <v>17</v>
      </c>
      <c r="G3" t="s">
        <v>33</v>
      </c>
      <c r="H3">
        <f>SUMIFS(vo_1111!$B$2:$B$2824,vo_1111!$H$2:$H$2824,ifs!$F3,vo_1111!$R$2:$R$2824,ifs!$G3)</f>
        <v>5929</v>
      </c>
      <c r="I3">
        <f>AVERAGEIFS(vo_1111!$B$2:$B$2824,vo_1111!$H$2:$H$2824,ifs!$F3,vo_1111!$R$2:$R$2824,ifs!$G3)</f>
        <v>38.006410256410255</v>
      </c>
      <c r="J3">
        <f>COUNTIFS(vo_1111!$H$2:$H$2824,ifs!$F3,vo_1111!$R$2:$R$2824,ifs!$G3)</f>
        <v>156</v>
      </c>
      <c r="M3">
        <v>3</v>
      </c>
      <c r="N3">
        <v>7</v>
      </c>
    </row>
    <row r="4" spans="1:14" x14ac:dyDescent="0.25">
      <c r="A4" t="s">
        <v>89</v>
      </c>
      <c r="B4" t="s">
        <v>17</v>
      </c>
      <c r="C4">
        <f>SUMIFS(vo_1111!$B$2:$B$2824,vo_1111!$R$2:$R$2824,ifs!$A4,vo_1111!$H$2:$H$2824,ifs!$B4)</f>
        <v>916</v>
      </c>
      <c r="D4">
        <f>AVERAGEIFS(vo_1111!$B$2:$B$2824,vo_1111!$R$2:$R$2824,ifs!$A4,vo_1111!$H$2:$H$2824,ifs!$B4)</f>
        <v>48.210526315789473</v>
      </c>
      <c r="E4">
        <f>COUNTIFS(vo_1111!$R$2:$R$2824,ifs!$A4,vo_1111!$H$2:$H$2824,ifs!$B4)</f>
        <v>19</v>
      </c>
      <c r="F4" t="s">
        <v>17</v>
      </c>
      <c r="G4" t="s">
        <v>89</v>
      </c>
      <c r="H4">
        <f>SUMIFS(vo_1111!$B$2:$B$2824,vo_1111!$H$2:$H$2824,ifs!$F4,vo_1111!$R$2:$R$2824,ifs!$G4)</f>
        <v>916</v>
      </c>
      <c r="I4">
        <f>AVERAGEIFS(vo_1111!$B$2:$B$2824,vo_1111!$H$2:$H$2824,ifs!$F4,vo_1111!$R$2:$R$2824,ifs!$G4)</f>
        <v>48.210526315789473</v>
      </c>
      <c r="J4">
        <f>COUNTIFS(vo_1111!$H$2:$H$2824,ifs!$F4,vo_1111!$R$2:$R$2824,ifs!$G4)</f>
        <v>19</v>
      </c>
      <c r="L4" t="s">
        <v>474</v>
      </c>
      <c r="M4">
        <f>M3*N3</f>
        <v>21</v>
      </c>
    </row>
    <row r="5" spans="1:14" x14ac:dyDescent="0.25">
      <c r="A5" t="s">
        <v>33</v>
      </c>
      <c r="B5" t="s">
        <v>107</v>
      </c>
      <c r="C5">
        <f>SUMIFS(vo_1111!$B$2:$B$2824,vo_1111!$R$2:$R$2824,ifs!$A5,vo_1111!$H$2:$H$2824,ifs!$B5)</f>
        <v>19178</v>
      </c>
      <c r="D5">
        <f>AVERAGEIFS(vo_1111!$B$2:$B$2824,vo_1111!$R$2:$R$2824,ifs!$A5,vo_1111!$H$2:$H$2824,ifs!$B5)</f>
        <v>36.18490566037736</v>
      </c>
      <c r="E5">
        <f>COUNTIFS(vo_1111!$R$2:$R$2824,ifs!$A5,vo_1111!$H$2:$H$2824,ifs!$B5)</f>
        <v>530</v>
      </c>
      <c r="F5" t="s">
        <v>107</v>
      </c>
      <c r="G5" t="s">
        <v>33</v>
      </c>
      <c r="H5">
        <f>SUMIFS(vo_1111!$B$2:$B$2824,vo_1111!$H$2:$H$2824,ifs!$F5,vo_1111!$R$2:$R$2824,ifs!$G5)</f>
        <v>19178</v>
      </c>
      <c r="I5">
        <f>AVERAGEIFS(vo_1111!$B$2:$B$2824,vo_1111!$H$2:$H$2824,ifs!$F5,vo_1111!$R$2:$R$2824,ifs!$G5)</f>
        <v>36.18490566037736</v>
      </c>
      <c r="J5">
        <f>COUNTIFS(vo_1111!$H$2:$H$2824,ifs!$F5,vo_1111!$R$2:$R$2824,ifs!$G5)</f>
        <v>530</v>
      </c>
    </row>
    <row r="6" spans="1:14" x14ac:dyDescent="0.25">
      <c r="A6" t="s">
        <v>89</v>
      </c>
      <c r="B6" t="s">
        <v>107</v>
      </c>
      <c r="C6">
        <f>SUMIFS(vo_1111!$B$2:$B$2824,vo_1111!$R$2:$R$2824,ifs!$A6,vo_1111!$H$2:$H$2824,ifs!$B6)</f>
        <v>4506</v>
      </c>
      <c r="D6">
        <f>AVERAGEIFS(vo_1111!$B$2:$B$2824,vo_1111!$R$2:$R$2824,ifs!$A6,vo_1111!$H$2:$H$2824,ifs!$B6)</f>
        <v>46.453608247422679</v>
      </c>
      <c r="E6">
        <f>COUNTIFS(vo_1111!$R$2:$R$2824,ifs!$A6,vo_1111!$H$2:$H$2824,ifs!$B6)</f>
        <v>97</v>
      </c>
      <c r="F6" t="s">
        <v>107</v>
      </c>
      <c r="G6" t="s">
        <v>89</v>
      </c>
      <c r="H6">
        <f>SUMIFS(vo_1111!$B$2:$B$2824,vo_1111!$H$2:$H$2824,ifs!$F6,vo_1111!$R$2:$R$2824,ifs!$G6)</f>
        <v>4506</v>
      </c>
      <c r="I6">
        <f>AVERAGEIFS(vo_1111!$B$2:$B$2824,vo_1111!$H$2:$H$2824,ifs!$F6,vo_1111!$R$2:$R$2824,ifs!$G6)</f>
        <v>46.453608247422679</v>
      </c>
      <c r="J6">
        <f>COUNTIFS(vo_1111!$H$2:$H$2824,ifs!$F6,vo_1111!$R$2:$R$2824,ifs!$G6)</f>
        <v>97</v>
      </c>
    </row>
    <row r="7" spans="1:14" x14ac:dyDescent="0.25">
      <c r="A7" t="s">
        <v>24</v>
      </c>
      <c r="B7" t="s">
        <v>107</v>
      </c>
      <c r="C7">
        <f>SUMIFS(vo_1111!$B$2:$B$2824,vo_1111!$R$2:$R$2824,ifs!$A7,vo_1111!$H$2:$H$2824,ifs!$B7)</f>
        <v>10308</v>
      </c>
      <c r="D7">
        <f>AVERAGEIFS(vo_1111!$B$2:$B$2824,vo_1111!$R$2:$R$2824,ifs!$A7,vo_1111!$H$2:$H$2824,ifs!$B7)</f>
        <v>30.317647058823528</v>
      </c>
      <c r="E7">
        <f>COUNTIFS(vo_1111!$R$2:$R$2824,ifs!$A7,vo_1111!$H$2:$H$2824,ifs!$B7)</f>
        <v>340</v>
      </c>
      <c r="F7" t="s">
        <v>107</v>
      </c>
      <c r="G7" t="s">
        <v>24</v>
      </c>
      <c r="H7">
        <f>SUMIFS(vo_1111!$B$2:$B$2824,vo_1111!$H$2:$H$2824,ifs!$F7,vo_1111!$R$2:$R$2824,ifs!$G7)</f>
        <v>10308</v>
      </c>
      <c r="I7">
        <f>AVERAGEIFS(vo_1111!$B$2:$B$2824,vo_1111!$H$2:$H$2824,ifs!$F7,vo_1111!$R$2:$R$2824,ifs!$G7)</f>
        <v>30.317647058823528</v>
      </c>
      <c r="J7">
        <f>COUNTIFS(vo_1111!$H$2:$H$2824,ifs!$F7,vo_1111!$R$2:$R$2824,ifs!$G7)</f>
        <v>340</v>
      </c>
    </row>
    <row r="8" spans="1:14" x14ac:dyDescent="0.25">
      <c r="A8" t="s">
        <v>33</v>
      </c>
      <c r="B8" t="s">
        <v>271</v>
      </c>
      <c r="C8">
        <f>SUMIFS(vo_1111!$B$2:$B$2824,vo_1111!$R$2:$R$2824,ifs!$A8,vo_1111!$H$2:$H$2824,ifs!$B8)</f>
        <v>6777</v>
      </c>
      <c r="D8">
        <f>AVERAGEIFS(vo_1111!$B$2:$B$2824,vo_1111!$R$2:$R$2824,ifs!$A8,vo_1111!$H$2:$H$2824,ifs!$B8)</f>
        <v>38.725714285714282</v>
      </c>
      <c r="E8">
        <f>COUNTIFS(vo_1111!$R$2:$R$2824,ifs!$A8,vo_1111!$H$2:$H$2824,ifs!$B8)</f>
        <v>175</v>
      </c>
      <c r="F8" t="s">
        <v>271</v>
      </c>
      <c r="G8" t="s">
        <v>33</v>
      </c>
      <c r="H8">
        <f>SUMIFS(vo_1111!$B$2:$B$2824,vo_1111!$H$2:$H$2824,ifs!$F8,vo_1111!$R$2:$R$2824,ifs!$G8)</f>
        <v>6777</v>
      </c>
      <c r="I8">
        <f>AVERAGEIFS(vo_1111!$B$2:$B$2824,vo_1111!$H$2:$H$2824,ifs!$F8,vo_1111!$R$2:$R$2824,ifs!$G8)</f>
        <v>38.725714285714282</v>
      </c>
      <c r="J8">
        <f>COUNTIFS(vo_1111!$H$2:$H$2824,ifs!$F8,vo_1111!$R$2:$R$2824,ifs!$G8)</f>
        <v>175</v>
      </c>
    </row>
    <row r="9" spans="1:14" x14ac:dyDescent="0.25">
      <c r="A9" t="s">
        <v>24</v>
      </c>
      <c r="B9" t="s">
        <v>271</v>
      </c>
      <c r="C9">
        <f>SUMIFS(vo_1111!$B$2:$B$2824,vo_1111!$R$2:$R$2824,ifs!$A9,vo_1111!$H$2:$H$2824,ifs!$B9)</f>
        <v>3642</v>
      </c>
      <c r="D9">
        <f>AVERAGEIFS(vo_1111!$B$2:$B$2824,vo_1111!$R$2:$R$2824,ifs!$A9,vo_1111!$H$2:$H$2824,ifs!$B9)</f>
        <v>30.605042016806724</v>
      </c>
      <c r="E9">
        <f>COUNTIFS(vo_1111!$R$2:$R$2824,ifs!$A9,vo_1111!$H$2:$H$2824,ifs!$B9)</f>
        <v>119</v>
      </c>
      <c r="F9" t="s">
        <v>271</v>
      </c>
      <c r="G9" t="s">
        <v>24</v>
      </c>
      <c r="H9">
        <f>SUMIFS(vo_1111!$B$2:$B$2824,vo_1111!$H$2:$H$2824,ifs!$F9,vo_1111!$R$2:$R$2824,ifs!$G9)</f>
        <v>3642</v>
      </c>
      <c r="I9">
        <f>AVERAGEIFS(vo_1111!$B$2:$B$2824,vo_1111!$H$2:$H$2824,ifs!$F9,vo_1111!$R$2:$R$2824,ifs!$G9)</f>
        <v>30.605042016806724</v>
      </c>
      <c r="J9">
        <f>COUNTIFS(vo_1111!$H$2:$H$2824,ifs!$F9,vo_1111!$R$2:$R$2824,ifs!$G9)</f>
        <v>119</v>
      </c>
    </row>
    <row r="10" spans="1:14" x14ac:dyDescent="0.25">
      <c r="A10" t="s">
        <v>89</v>
      </c>
      <c r="B10" t="s">
        <v>271</v>
      </c>
      <c r="C10">
        <f>SUMIFS(vo_1111!$B$2:$B$2824,vo_1111!$R$2:$R$2824,ifs!$A10,vo_1111!$H$2:$H$2824,ifs!$B10)</f>
        <v>358</v>
      </c>
      <c r="D10">
        <f>AVERAGEIFS(vo_1111!$B$2:$B$2824,vo_1111!$R$2:$R$2824,ifs!$A10,vo_1111!$H$2:$H$2824,ifs!$B10)</f>
        <v>51.142857142857146</v>
      </c>
      <c r="E10">
        <f>COUNTIFS(vo_1111!$R$2:$R$2824,ifs!$A10,vo_1111!$H$2:$H$2824,ifs!$B10)</f>
        <v>7</v>
      </c>
      <c r="F10" t="s">
        <v>271</v>
      </c>
      <c r="G10" t="s">
        <v>89</v>
      </c>
      <c r="H10">
        <f>SUMIFS(vo_1111!$B$2:$B$2824,vo_1111!$H$2:$H$2824,ifs!$F10,vo_1111!$R$2:$R$2824,ifs!$G10)</f>
        <v>358</v>
      </c>
      <c r="I10">
        <f>AVERAGEIFS(vo_1111!$B$2:$B$2824,vo_1111!$H$2:$H$2824,ifs!$F10,vo_1111!$R$2:$R$2824,ifs!$G10)</f>
        <v>51.142857142857146</v>
      </c>
      <c r="J10">
        <f>COUNTIFS(vo_1111!$H$2:$H$2824,ifs!$F10,vo_1111!$R$2:$R$2824,ifs!$G10)</f>
        <v>7</v>
      </c>
    </row>
    <row r="11" spans="1:14" x14ac:dyDescent="0.25">
      <c r="A11" t="s">
        <v>33</v>
      </c>
      <c r="B11" t="s">
        <v>289</v>
      </c>
      <c r="C11">
        <f>SUMIFS(vo_1111!$B$2:$B$2824,vo_1111!$R$2:$R$2824,ifs!$A11,vo_1111!$H$2:$H$2824,ifs!$B11)</f>
        <v>10022</v>
      </c>
      <c r="D11">
        <f>AVERAGEIFS(vo_1111!$B$2:$B$2824,vo_1111!$R$2:$R$2824,ifs!$A11,vo_1111!$H$2:$H$2824,ifs!$B11)</f>
        <v>38.398467432950191</v>
      </c>
      <c r="E11">
        <f>COUNTIFS(vo_1111!$R$2:$R$2824,ifs!$A11,vo_1111!$H$2:$H$2824,ifs!$B11)</f>
        <v>261</v>
      </c>
      <c r="F11" t="s">
        <v>289</v>
      </c>
      <c r="G11" t="s">
        <v>33</v>
      </c>
      <c r="H11">
        <f>SUMIFS(vo_1111!$B$2:$B$2824,vo_1111!$H$2:$H$2824,ifs!$F11,vo_1111!$R$2:$R$2824,ifs!$G11)</f>
        <v>10022</v>
      </c>
      <c r="I11">
        <f>AVERAGEIFS(vo_1111!$B$2:$B$2824,vo_1111!$H$2:$H$2824,ifs!$F11,vo_1111!$R$2:$R$2824,ifs!$G11)</f>
        <v>38.398467432950191</v>
      </c>
      <c r="J11">
        <f>COUNTIFS(vo_1111!$H$2:$H$2824,ifs!$F11,vo_1111!$R$2:$R$2824,ifs!$G11)</f>
        <v>261</v>
      </c>
    </row>
    <row r="12" spans="1:14" x14ac:dyDescent="0.25">
      <c r="A12" t="s">
        <v>24</v>
      </c>
      <c r="B12" t="s">
        <v>289</v>
      </c>
      <c r="C12">
        <f>SUMIFS(vo_1111!$B$2:$B$2824,vo_1111!$R$2:$R$2824,ifs!$A12,vo_1111!$H$2:$H$2824,ifs!$B12)</f>
        <v>9935</v>
      </c>
      <c r="D12">
        <f>AVERAGEIFS(vo_1111!$B$2:$B$2824,vo_1111!$R$2:$R$2824,ifs!$A12,vo_1111!$H$2:$H$2824,ifs!$B12)</f>
        <v>30.854037267080745</v>
      </c>
      <c r="E12">
        <f>COUNTIFS(vo_1111!$R$2:$R$2824,ifs!$A12,vo_1111!$H$2:$H$2824,ifs!$B12)</f>
        <v>322</v>
      </c>
      <c r="F12" t="s">
        <v>289</v>
      </c>
      <c r="G12" t="s">
        <v>24</v>
      </c>
      <c r="H12">
        <f>SUMIFS(vo_1111!$B$2:$B$2824,vo_1111!$H$2:$H$2824,ifs!$F12,vo_1111!$R$2:$R$2824,ifs!$G12)</f>
        <v>9935</v>
      </c>
      <c r="I12">
        <f>AVERAGEIFS(vo_1111!$B$2:$B$2824,vo_1111!$H$2:$H$2824,ifs!$F12,vo_1111!$R$2:$R$2824,ifs!$G12)</f>
        <v>30.854037267080745</v>
      </c>
      <c r="J12">
        <f>COUNTIFS(vo_1111!$H$2:$H$2824,ifs!$F12,vo_1111!$R$2:$R$2824,ifs!$G12)</f>
        <v>322</v>
      </c>
    </row>
    <row r="13" spans="1:14" x14ac:dyDescent="0.25">
      <c r="A13" t="s">
        <v>89</v>
      </c>
      <c r="B13" t="s">
        <v>289</v>
      </c>
      <c r="C13">
        <f>SUMIFS(vo_1111!$B$2:$B$2824,vo_1111!$R$2:$R$2824,ifs!$A13,vo_1111!$H$2:$H$2824,ifs!$B13)</f>
        <v>1112</v>
      </c>
      <c r="D13">
        <f>AVERAGEIFS(vo_1111!$B$2:$B$2824,vo_1111!$R$2:$R$2824,ifs!$A13,vo_1111!$H$2:$H$2824,ifs!$B13)</f>
        <v>46.333333333333336</v>
      </c>
      <c r="E13">
        <f>COUNTIFS(vo_1111!$R$2:$R$2824,ifs!$A13,vo_1111!$H$2:$H$2824,ifs!$B13)</f>
        <v>24</v>
      </c>
      <c r="F13" t="s">
        <v>289</v>
      </c>
      <c r="G13" t="s">
        <v>89</v>
      </c>
      <c r="H13">
        <f>SUMIFS(vo_1111!$B$2:$B$2824,vo_1111!$H$2:$H$2824,ifs!$F13,vo_1111!$R$2:$R$2824,ifs!$G13)</f>
        <v>1112</v>
      </c>
      <c r="I13">
        <f>AVERAGEIFS(vo_1111!$B$2:$B$2824,vo_1111!$H$2:$H$2824,ifs!$F13,vo_1111!$R$2:$R$2824,ifs!$G13)</f>
        <v>46.333333333333336</v>
      </c>
      <c r="J13">
        <f>COUNTIFS(vo_1111!$H$2:$H$2824,ifs!$F13,vo_1111!$R$2:$R$2824,ifs!$G13)</f>
        <v>24</v>
      </c>
    </row>
    <row r="14" spans="1:14" x14ac:dyDescent="0.25">
      <c r="A14" t="s">
        <v>33</v>
      </c>
      <c r="B14" t="s">
        <v>296</v>
      </c>
      <c r="C14">
        <f>SUMIFS(vo_1111!$B$2:$B$2824,vo_1111!$R$2:$R$2824,ifs!$A14,vo_1111!$H$2:$H$2824,ifs!$B14)</f>
        <v>5250</v>
      </c>
      <c r="D14">
        <f>AVERAGEIFS(vo_1111!$B$2:$B$2824,vo_1111!$R$2:$R$2824,ifs!$A14,vo_1111!$H$2:$H$2824,ifs!$B14)</f>
        <v>40.697674418604649</v>
      </c>
      <c r="E14">
        <f>COUNTIFS(vo_1111!$R$2:$R$2824,ifs!$A14,vo_1111!$H$2:$H$2824,ifs!$B14)</f>
        <v>129</v>
      </c>
      <c r="F14" t="s">
        <v>296</v>
      </c>
      <c r="G14" t="s">
        <v>33</v>
      </c>
      <c r="H14">
        <f>SUMIFS(vo_1111!$B$2:$B$2824,vo_1111!$H$2:$H$2824,ifs!$F14,vo_1111!$R$2:$R$2824,ifs!$G14)</f>
        <v>5250</v>
      </c>
      <c r="I14">
        <f>AVERAGEIFS(vo_1111!$B$2:$B$2824,vo_1111!$H$2:$H$2824,ifs!$F14,vo_1111!$R$2:$R$2824,ifs!$G14)</f>
        <v>40.697674418604649</v>
      </c>
      <c r="J14">
        <f>COUNTIFS(vo_1111!$H$2:$H$2824,ifs!$F14,vo_1111!$R$2:$R$2824,ifs!$G14)</f>
        <v>129</v>
      </c>
    </row>
    <row r="15" spans="1:14" x14ac:dyDescent="0.25">
      <c r="A15" t="s">
        <v>24</v>
      </c>
      <c r="B15" t="s">
        <v>296</v>
      </c>
      <c r="C15">
        <f>SUMIFS(vo_1111!$B$2:$B$2824,vo_1111!$R$2:$R$2824,ifs!$A15,vo_1111!$H$2:$H$2824,ifs!$B15)</f>
        <v>5000</v>
      </c>
      <c r="D15">
        <f>AVERAGEIFS(vo_1111!$B$2:$B$2824,vo_1111!$R$2:$R$2824,ifs!$A15,vo_1111!$H$2:$H$2824,ifs!$B15)</f>
        <v>29.761904761904763</v>
      </c>
      <c r="E15">
        <f>COUNTIFS(vo_1111!$R$2:$R$2824,ifs!$A15,vo_1111!$H$2:$H$2824,ifs!$B15)</f>
        <v>168</v>
      </c>
      <c r="F15" t="s">
        <v>296</v>
      </c>
      <c r="G15" t="s">
        <v>24</v>
      </c>
      <c r="H15">
        <f>SUMIFS(vo_1111!$B$2:$B$2824,vo_1111!$H$2:$H$2824,ifs!$F15,vo_1111!$R$2:$R$2824,ifs!$G15)</f>
        <v>5000</v>
      </c>
      <c r="I15">
        <f>AVERAGEIFS(vo_1111!$B$2:$B$2824,vo_1111!$H$2:$H$2824,ifs!$F15,vo_1111!$R$2:$R$2824,ifs!$G15)</f>
        <v>29.761904761904763</v>
      </c>
      <c r="J15">
        <f>COUNTIFS(vo_1111!$H$2:$H$2824,ifs!$F15,vo_1111!$R$2:$R$2824,ifs!$G15)</f>
        <v>168</v>
      </c>
    </row>
    <row r="16" spans="1:14" x14ac:dyDescent="0.25">
      <c r="A16" t="s">
        <v>89</v>
      </c>
      <c r="B16" t="s">
        <v>296</v>
      </c>
      <c r="C16">
        <f>SUMIFS(vo_1111!$B$2:$B$2824,vo_1111!$R$2:$R$2824,ifs!$A16,vo_1111!$H$2:$H$2824,ifs!$B16)</f>
        <v>477</v>
      </c>
      <c r="D16">
        <f>AVERAGEIFS(vo_1111!$B$2:$B$2824,vo_1111!$R$2:$R$2824,ifs!$A16,vo_1111!$H$2:$H$2824,ifs!$B16)</f>
        <v>53</v>
      </c>
      <c r="E16">
        <f>COUNTIFS(vo_1111!$R$2:$R$2824,ifs!$A16,vo_1111!$H$2:$H$2824,ifs!$B16)</f>
        <v>9</v>
      </c>
      <c r="F16" t="s">
        <v>296</v>
      </c>
      <c r="G16" t="s">
        <v>89</v>
      </c>
      <c r="H16">
        <f>SUMIFS(vo_1111!$B$2:$B$2824,vo_1111!$H$2:$H$2824,ifs!$F16,vo_1111!$R$2:$R$2824,ifs!$G16)</f>
        <v>477</v>
      </c>
      <c r="I16">
        <f>AVERAGEIFS(vo_1111!$B$2:$B$2824,vo_1111!$H$2:$H$2824,ifs!$F16,vo_1111!$R$2:$R$2824,ifs!$G16)</f>
        <v>53</v>
      </c>
      <c r="J16">
        <f>COUNTIFS(vo_1111!$H$2:$H$2824,ifs!$F16,vo_1111!$R$2:$R$2824,ifs!$G16)</f>
        <v>9</v>
      </c>
    </row>
    <row r="17" spans="1:10" x14ac:dyDescent="0.25">
      <c r="A17" t="s">
        <v>33</v>
      </c>
      <c r="B17" t="s">
        <v>305</v>
      </c>
      <c r="C17">
        <f>SUMIFS(vo_1111!$B$2:$B$2824,vo_1111!$R$2:$R$2824,ifs!$A17,vo_1111!$H$2:$H$2824,ifs!$B17)</f>
        <v>4311</v>
      </c>
      <c r="D17">
        <f>AVERAGEIFS(vo_1111!$B$2:$B$2824,vo_1111!$R$2:$R$2824,ifs!$A17,vo_1111!$H$2:$H$2824,ifs!$B17)</f>
        <v>40.289719626168221</v>
      </c>
      <c r="E17">
        <f>COUNTIFS(vo_1111!$R$2:$R$2824,ifs!$A17,vo_1111!$H$2:$H$2824,ifs!$B17)</f>
        <v>107</v>
      </c>
      <c r="F17" t="s">
        <v>305</v>
      </c>
      <c r="G17" t="s">
        <v>33</v>
      </c>
      <c r="H17">
        <f>SUMIFS(vo_1111!$B$2:$B$2824,vo_1111!$H$2:$H$2824,ifs!$F17,vo_1111!$R$2:$R$2824,ifs!$G17)</f>
        <v>4311</v>
      </c>
      <c r="I17">
        <f>AVERAGEIFS(vo_1111!$B$2:$B$2824,vo_1111!$H$2:$H$2824,ifs!$F17,vo_1111!$R$2:$R$2824,ifs!$G17)</f>
        <v>40.289719626168221</v>
      </c>
      <c r="J17">
        <f>COUNTIFS(vo_1111!$H$2:$H$2824,ifs!$F17,vo_1111!$R$2:$R$2824,ifs!$G17)</f>
        <v>107</v>
      </c>
    </row>
    <row r="18" spans="1:10" x14ac:dyDescent="0.25">
      <c r="A18" t="s">
        <v>24</v>
      </c>
      <c r="B18" t="s">
        <v>305</v>
      </c>
      <c r="C18">
        <f>SUMIFS(vo_1111!$B$2:$B$2824,vo_1111!$R$2:$R$2824,ifs!$A18,vo_1111!$H$2:$H$2824,ifs!$B18)</f>
        <v>3816</v>
      </c>
      <c r="D18">
        <f>AVERAGEIFS(vo_1111!$B$2:$B$2824,vo_1111!$R$2:$R$2824,ifs!$A18,vo_1111!$H$2:$H$2824,ifs!$B18)</f>
        <v>30.047244094488189</v>
      </c>
      <c r="E18">
        <f>COUNTIFS(vo_1111!$R$2:$R$2824,ifs!$A18,vo_1111!$H$2:$H$2824,ifs!$B18)</f>
        <v>127</v>
      </c>
      <c r="F18" t="s">
        <v>305</v>
      </c>
      <c r="G18" t="s">
        <v>24</v>
      </c>
      <c r="H18">
        <f>SUMIFS(vo_1111!$B$2:$B$2824,vo_1111!$H$2:$H$2824,ifs!$F18,vo_1111!$R$2:$R$2824,ifs!$G18)</f>
        <v>3816</v>
      </c>
      <c r="I18">
        <f>AVERAGEIFS(vo_1111!$B$2:$B$2824,vo_1111!$H$2:$H$2824,ifs!$F18,vo_1111!$R$2:$R$2824,ifs!$G18)</f>
        <v>30.047244094488189</v>
      </c>
      <c r="J18">
        <f>COUNTIFS(vo_1111!$H$2:$H$2824,ifs!$F18,vo_1111!$R$2:$R$2824,ifs!$G18)</f>
        <v>127</v>
      </c>
    </row>
    <row r="19" spans="1:10" x14ac:dyDescent="0.25">
      <c r="A19" t="s">
        <v>33</v>
      </c>
      <c r="B19" t="s">
        <v>306</v>
      </c>
      <c r="C19">
        <f>SUMIFS(vo_1111!$B$2:$B$2824,vo_1111!$R$2:$R$2824,ifs!$A19,vo_1111!$H$2:$H$2824,ifs!$B19)</f>
        <v>1052</v>
      </c>
      <c r="D19">
        <f>AVERAGEIFS(vo_1111!$B$2:$B$2824,vo_1111!$R$2:$R$2824,ifs!$A19,vo_1111!$H$2:$H$2824,ifs!$B19)</f>
        <v>40.46153846153846</v>
      </c>
      <c r="E19">
        <f>COUNTIFS(vo_1111!$R$2:$R$2824,ifs!$A19,vo_1111!$H$2:$H$2824,ifs!$B19)</f>
        <v>26</v>
      </c>
      <c r="F19" t="s">
        <v>306</v>
      </c>
      <c r="G19" t="s">
        <v>33</v>
      </c>
      <c r="H19">
        <f>SUMIFS(vo_1111!$B$2:$B$2824,vo_1111!$H$2:$H$2824,ifs!$F19,vo_1111!$R$2:$R$2824,ifs!$G19)</f>
        <v>1052</v>
      </c>
      <c r="I19">
        <f>AVERAGEIFS(vo_1111!$B$2:$B$2824,vo_1111!$H$2:$H$2824,ifs!$F19,vo_1111!$R$2:$R$2824,ifs!$G19)</f>
        <v>40.46153846153846</v>
      </c>
      <c r="J19">
        <f>COUNTIFS(vo_1111!$H$2:$H$2824,ifs!$F19,vo_1111!$R$2:$R$2824,ifs!$G19)</f>
        <v>26</v>
      </c>
    </row>
    <row r="20" spans="1:10" x14ac:dyDescent="0.25">
      <c r="A20" t="s">
        <v>24</v>
      </c>
      <c r="B20" t="s">
        <v>306</v>
      </c>
      <c r="C20">
        <f>SUMIFS(vo_1111!$B$2:$B$2824,vo_1111!$R$2:$R$2824,ifs!$A20,vo_1111!$H$2:$H$2824,ifs!$B20)</f>
        <v>1615</v>
      </c>
      <c r="D20">
        <f>AVERAGEIFS(vo_1111!$B$2:$B$2824,vo_1111!$R$2:$R$2824,ifs!$A20,vo_1111!$H$2:$H$2824,ifs!$B20)</f>
        <v>32.299999999999997</v>
      </c>
      <c r="E20">
        <f>COUNTIFS(vo_1111!$R$2:$R$2824,ifs!$A20,vo_1111!$H$2:$H$2824,ifs!$B20)</f>
        <v>50</v>
      </c>
      <c r="F20" t="s">
        <v>306</v>
      </c>
      <c r="G20" t="s">
        <v>24</v>
      </c>
      <c r="H20">
        <f>SUMIFS(vo_1111!$B$2:$B$2824,vo_1111!$H$2:$H$2824,ifs!$F20,vo_1111!$R$2:$R$2824,ifs!$G20)</f>
        <v>1615</v>
      </c>
      <c r="I20">
        <f>AVERAGEIFS(vo_1111!$B$2:$B$2824,vo_1111!$H$2:$H$2824,ifs!$F20,vo_1111!$R$2:$R$2824,ifs!$G20)</f>
        <v>32.299999999999997</v>
      </c>
      <c r="J20">
        <f>COUNTIFS(vo_1111!$H$2:$H$2824,ifs!$F20,vo_1111!$R$2:$R$2824,ifs!$G20)</f>
        <v>50</v>
      </c>
    </row>
    <row r="21" spans="1:10" x14ac:dyDescent="0.25">
      <c r="A21" t="s">
        <v>89</v>
      </c>
      <c r="B21" t="s">
        <v>306</v>
      </c>
      <c r="C21">
        <f>SUMIFS(vo_1111!$B$2:$B$2824,vo_1111!$R$2:$R$2824,ifs!$A21,vo_1111!$H$2:$H$2824,ifs!$B21)</f>
        <v>45</v>
      </c>
      <c r="D21">
        <f>AVERAGEIFS(vo_1111!$B$2:$B$2824,vo_1111!$R$2:$R$2824,ifs!$A21,vo_1111!$H$2:$H$2824,ifs!$B21)</f>
        <v>45</v>
      </c>
      <c r="E21">
        <f>COUNTIFS(vo_1111!$R$2:$R$2824,ifs!$A21,vo_1111!$H$2:$H$2824,ifs!$B21)</f>
        <v>1</v>
      </c>
      <c r="F21" t="s">
        <v>306</v>
      </c>
      <c r="G21" t="s">
        <v>89</v>
      </c>
      <c r="H21">
        <f>SUMIFS(vo_1111!$B$2:$B$2824,vo_1111!$H$2:$H$2824,ifs!$F21,vo_1111!$R$2:$R$2824,ifs!$G21)</f>
        <v>45</v>
      </c>
      <c r="I21">
        <f>AVERAGEIFS(vo_1111!$B$2:$B$2824,vo_1111!$H$2:$H$2824,ifs!$F21,vo_1111!$R$2:$R$2824,ifs!$G21)</f>
        <v>45</v>
      </c>
      <c r="J21">
        <f>COUNTIFS(vo_1111!$H$2:$H$2824,ifs!$F21,vo_1111!$R$2:$R$2824,ifs!$G21)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E3FC-CBEB-462F-B0B3-DA82541819B0}">
  <dimension ref="A1:E18"/>
  <sheetViews>
    <sheetView zoomScale="170" zoomScaleNormal="170" workbookViewId="0">
      <selection activeCell="J12" sqref="J12"/>
    </sheetView>
  </sheetViews>
  <sheetFormatPr defaultRowHeight="15" x14ac:dyDescent="0.25"/>
  <cols>
    <col min="1" max="1" width="9.28515625" bestFit="1" customWidth="1"/>
    <col min="2" max="2" width="8.5703125" bestFit="1" customWidth="1"/>
    <col min="5" max="5" width="14.42578125" customWidth="1"/>
  </cols>
  <sheetData>
    <row r="1" spans="1:5" s="2" customFormat="1" x14ac:dyDescent="0.25">
      <c r="A1" s="2" t="s">
        <v>6</v>
      </c>
      <c r="B1" s="2" t="s">
        <v>15</v>
      </c>
      <c r="C1" s="2" t="s">
        <v>468</v>
      </c>
      <c r="D1" s="2" t="s">
        <v>469</v>
      </c>
      <c r="E1" s="2" t="s">
        <v>471</v>
      </c>
    </row>
    <row r="2" spans="1:5" x14ac:dyDescent="0.25">
      <c r="A2" t="s">
        <v>16</v>
      </c>
      <c r="B2" t="s">
        <v>24</v>
      </c>
      <c r="C2">
        <f>SUMIFS(vo_1111!$B$2:$B$2824,vo_1111!$G$2:$G$2824,ifs_2!$A2,vo_1111!$R$2:$R$2824,ifs_2!$B2)</f>
        <v>36637</v>
      </c>
      <c r="D2">
        <f>AVERAGEIFS(vo_1111!$B$2:$B$2824,vo_1111!$G$2:$G$2824,ifs_2!$A2,vo_1111!$R$2:$R$2824,ifs_2!$B2)</f>
        <v>30.63294314381271</v>
      </c>
      <c r="E2">
        <f>COUNTIFS(vo_1111!$G$2:$G$2824,ifs_2!$A2,vo_1111!$R$2:$R$2824,ifs_2!$B2)</f>
        <v>1196</v>
      </c>
    </row>
    <row r="3" spans="1:5" x14ac:dyDescent="0.25">
      <c r="A3" t="s">
        <v>16</v>
      </c>
      <c r="B3" t="s">
        <v>33</v>
      </c>
      <c r="C3">
        <f>SUMIFS(vo_1111!$B$2:$B$2824,vo_1111!$G$2:$G$2824,ifs_2!$A3,vo_1111!$R$2:$R$2824,ifs_2!$B3)</f>
        <v>48219</v>
      </c>
      <c r="D3">
        <f>AVERAGEIFS(vo_1111!$B$2:$B$2824,vo_1111!$G$2:$G$2824,ifs_2!$A3,vo_1111!$R$2:$R$2824,ifs_2!$B3)</f>
        <v>37.730046948356808</v>
      </c>
      <c r="E3">
        <f>COUNTIFS(vo_1111!$G$2:$G$2824,ifs_2!$A3,vo_1111!$R$2:$R$2824,ifs_2!$B3)</f>
        <v>1278</v>
      </c>
    </row>
    <row r="4" spans="1:5" x14ac:dyDescent="0.25">
      <c r="A4" t="s">
        <v>16</v>
      </c>
      <c r="B4" t="s">
        <v>89</v>
      </c>
      <c r="C4">
        <f>SUMIFS(vo_1111!$B$2:$B$2824,vo_1111!$G$2:$G$2824,ifs_2!$A4,vo_1111!$R$2:$R$2824,ifs_2!$B4)</f>
        <v>6547</v>
      </c>
      <c r="D4">
        <f>AVERAGEIFS(vo_1111!$B$2:$B$2824,vo_1111!$G$2:$G$2824,ifs_2!$A4,vo_1111!$R$2:$R$2824,ifs_2!$B4)</f>
        <v>45.78321678321678</v>
      </c>
      <c r="E4">
        <f>COUNTIFS(vo_1111!$G$2:$G$2824,ifs_2!$A4,vo_1111!$R$2:$R$2824,ifs_2!$B4)</f>
        <v>143</v>
      </c>
    </row>
    <row r="5" spans="1:5" x14ac:dyDescent="0.25">
      <c r="A5" t="s">
        <v>102</v>
      </c>
      <c r="B5" t="s">
        <v>89</v>
      </c>
      <c r="C5">
        <f>SUMIFS(vo_1111!$B$2:$B$2824,vo_1111!$G$2:$G$2824,ifs_2!$A5,vo_1111!$R$2:$R$2824,ifs_2!$B5)</f>
        <v>296</v>
      </c>
      <c r="D5">
        <f>AVERAGEIFS(vo_1111!$B$2:$B$2824,vo_1111!$G$2:$G$2824,ifs_2!$A5,vo_1111!$R$2:$R$2824,ifs_2!$B5)</f>
        <v>59.2</v>
      </c>
      <c r="E5">
        <f>COUNTIFS(vo_1111!$G$2:$G$2824,ifs_2!$A5,vo_1111!$R$2:$R$2824,ifs_2!$B5)</f>
        <v>5</v>
      </c>
    </row>
    <row r="6" spans="1:5" x14ac:dyDescent="0.25">
      <c r="A6" t="s">
        <v>171</v>
      </c>
      <c r="B6" t="s">
        <v>89</v>
      </c>
      <c r="C6">
        <f>SUMIFS(vo_1111!$B$2:$B$2824,vo_1111!$G$2:$G$2824,ifs_2!$A6,vo_1111!$R$2:$R$2824,ifs_2!$B6)</f>
        <v>153</v>
      </c>
      <c r="D6">
        <f>AVERAGEIFS(vo_1111!$B$2:$B$2824,vo_1111!$G$2:$G$2824,ifs_2!$A6,vo_1111!$R$2:$R$2824,ifs_2!$B6)</f>
        <v>51</v>
      </c>
      <c r="E6">
        <f>COUNTIFS(vo_1111!$G$2:$G$2824,ifs_2!$A6,vo_1111!$R$2:$R$2824,ifs_2!$B6)</f>
        <v>3</v>
      </c>
    </row>
    <row r="7" spans="1:5" x14ac:dyDescent="0.25">
      <c r="A7" t="s">
        <v>102</v>
      </c>
      <c r="B7" t="s">
        <v>33</v>
      </c>
      <c r="C7">
        <f>SUMIFS(vo_1111!$B$2:$B$2824,vo_1111!$G$2:$G$2824,ifs_2!$A7,vo_1111!$R$2:$R$2824,ifs_2!$B7)</f>
        <v>184</v>
      </c>
      <c r="D7">
        <f>AVERAGEIFS(vo_1111!$B$2:$B$2824,vo_1111!$G$2:$G$2824,ifs_2!$A7,vo_1111!$R$2:$R$2824,ifs_2!$B7)</f>
        <v>36.799999999999997</v>
      </c>
      <c r="E7">
        <f>COUNTIFS(vo_1111!$G$2:$G$2824,ifs_2!$A7,vo_1111!$R$2:$R$2824,ifs_2!$B7)</f>
        <v>5</v>
      </c>
    </row>
    <row r="8" spans="1:5" x14ac:dyDescent="0.25">
      <c r="A8" t="s">
        <v>189</v>
      </c>
      <c r="B8" t="s">
        <v>33</v>
      </c>
      <c r="C8">
        <f>SUMIFS(vo_1111!$B$2:$B$2824,vo_1111!$G$2:$G$2824,ifs_2!$A8,vo_1111!$R$2:$R$2824,ifs_2!$B8)</f>
        <v>1247</v>
      </c>
      <c r="D8">
        <f>AVERAGEIFS(vo_1111!$B$2:$B$2824,vo_1111!$G$2:$G$2824,ifs_2!$A8,vo_1111!$R$2:$R$2824,ifs_2!$B8)</f>
        <v>37.787878787878789</v>
      </c>
      <c r="E8">
        <f>COUNTIFS(vo_1111!$G$2:$G$2824,ifs_2!$A8,vo_1111!$R$2:$R$2824,ifs_2!$B8)</f>
        <v>33</v>
      </c>
    </row>
    <row r="9" spans="1:5" x14ac:dyDescent="0.25">
      <c r="A9" t="s">
        <v>189</v>
      </c>
      <c r="B9" t="s">
        <v>24</v>
      </c>
      <c r="C9">
        <f>SUMIFS(vo_1111!$B$2:$B$2824,vo_1111!$G$2:$G$2824,ifs_2!$A9,vo_1111!$R$2:$R$2824,ifs_2!$B9)</f>
        <v>791</v>
      </c>
      <c r="D9">
        <f>AVERAGEIFS(vo_1111!$B$2:$B$2824,vo_1111!$G$2:$G$2824,ifs_2!$A9,vo_1111!$R$2:$R$2824,ifs_2!$B9)</f>
        <v>29.296296296296298</v>
      </c>
      <c r="E9">
        <f>COUNTIFS(vo_1111!$G$2:$G$2824,ifs_2!$A9,vo_1111!$R$2:$R$2824,ifs_2!$B9)</f>
        <v>27</v>
      </c>
    </row>
    <row r="10" spans="1:5" x14ac:dyDescent="0.25">
      <c r="A10" t="s">
        <v>222</v>
      </c>
      <c r="B10" t="s">
        <v>24</v>
      </c>
      <c r="C10">
        <f>SUMIFS(vo_1111!$B$2:$B$2824,vo_1111!$G$2:$G$2824,ifs_2!$A10,vo_1111!$R$2:$R$2824,ifs_2!$B10)</f>
        <v>409</v>
      </c>
      <c r="D10">
        <f>AVERAGEIFS(vo_1111!$B$2:$B$2824,vo_1111!$G$2:$G$2824,ifs_2!$A10,vo_1111!$R$2:$R$2824,ifs_2!$B10)</f>
        <v>27.266666666666666</v>
      </c>
      <c r="E10">
        <f>COUNTIFS(vo_1111!$G$2:$G$2824,ifs_2!$A10,vo_1111!$R$2:$R$2824,ifs_2!$B10)</f>
        <v>15</v>
      </c>
    </row>
    <row r="11" spans="1:5" x14ac:dyDescent="0.25">
      <c r="A11" t="s">
        <v>225</v>
      </c>
      <c r="B11" t="s">
        <v>33</v>
      </c>
      <c r="C11">
        <f>SUMIFS(vo_1111!$B$2:$B$2824,vo_1111!$G$2:$G$2824,ifs_2!$A11,vo_1111!$R$2:$R$2824,ifs_2!$B11)</f>
        <v>1010</v>
      </c>
      <c r="D11">
        <f>AVERAGEIFS(vo_1111!$B$2:$B$2824,vo_1111!$G$2:$G$2824,ifs_2!$A11,vo_1111!$R$2:$R$2824,ifs_2!$B11)</f>
        <v>38.846153846153847</v>
      </c>
      <c r="E11">
        <f>COUNTIFS(vo_1111!$G$2:$G$2824,ifs_2!$A11,vo_1111!$R$2:$R$2824,ifs_2!$B11)</f>
        <v>26</v>
      </c>
    </row>
    <row r="12" spans="1:5" x14ac:dyDescent="0.25">
      <c r="A12" t="s">
        <v>222</v>
      </c>
      <c r="B12" t="s">
        <v>33</v>
      </c>
      <c r="C12">
        <f>SUMIFS(vo_1111!$B$2:$B$2824,vo_1111!$G$2:$G$2824,ifs_2!$A12,vo_1111!$R$2:$R$2824,ifs_2!$B12)</f>
        <v>1097</v>
      </c>
      <c r="D12">
        <f>AVERAGEIFS(vo_1111!$B$2:$B$2824,vo_1111!$G$2:$G$2824,ifs_2!$A12,vo_1111!$R$2:$R$2824,ifs_2!$B12)</f>
        <v>45.708333333333336</v>
      </c>
      <c r="E12">
        <f>COUNTIFS(vo_1111!$G$2:$G$2824,ifs_2!$A12,vo_1111!$R$2:$R$2824,ifs_2!$B12)</f>
        <v>24</v>
      </c>
    </row>
    <row r="13" spans="1:5" x14ac:dyDescent="0.25">
      <c r="A13" t="s">
        <v>171</v>
      </c>
      <c r="B13" t="s">
        <v>33</v>
      </c>
      <c r="C13">
        <f>SUMIFS(vo_1111!$B$2:$B$2824,vo_1111!$G$2:$G$2824,ifs_2!$A13,vo_1111!$R$2:$R$2824,ifs_2!$B13)</f>
        <v>762</v>
      </c>
      <c r="D13">
        <f>AVERAGEIFS(vo_1111!$B$2:$B$2824,vo_1111!$G$2:$G$2824,ifs_2!$A13,vo_1111!$R$2:$R$2824,ifs_2!$B13)</f>
        <v>42.333333333333336</v>
      </c>
      <c r="E13">
        <f>COUNTIFS(vo_1111!$G$2:$G$2824,ifs_2!$A13,vo_1111!$R$2:$R$2824,ifs_2!$B13)</f>
        <v>18</v>
      </c>
    </row>
    <row r="14" spans="1:5" x14ac:dyDescent="0.25">
      <c r="A14" t="s">
        <v>171</v>
      </c>
      <c r="B14" t="s">
        <v>24</v>
      </c>
      <c r="C14">
        <f>SUMIFS(vo_1111!$B$2:$B$2824,vo_1111!$G$2:$G$2824,ifs_2!$A14,vo_1111!$R$2:$R$2824,ifs_2!$B14)</f>
        <v>575</v>
      </c>
      <c r="D14">
        <f>AVERAGEIFS(vo_1111!$B$2:$B$2824,vo_1111!$G$2:$G$2824,ifs_2!$A14,vo_1111!$R$2:$R$2824,ifs_2!$B14)</f>
        <v>28.75</v>
      </c>
      <c r="E14">
        <f>COUNTIFS(vo_1111!$G$2:$G$2824,ifs_2!$A14,vo_1111!$R$2:$R$2824,ifs_2!$B14)</f>
        <v>20</v>
      </c>
    </row>
    <row r="15" spans="1:5" x14ac:dyDescent="0.25">
      <c r="A15" t="s">
        <v>225</v>
      </c>
      <c r="B15" t="s">
        <v>24</v>
      </c>
      <c r="C15">
        <f>SUMIFS(vo_1111!$B$2:$B$2824,vo_1111!$G$2:$G$2824,ifs_2!$A15,vo_1111!$R$2:$R$2824,ifs_2!$B15)</f>
        <v>605</v>
      </c>
      <c r="D15">
        <f>AVERAGEIFS(vo_1111!$B$2:$B$2824,vo_1111!$G$2:$G$2824,ifs_2!$A15,vo_1111!$R$2:$R$2824,ifs_2!$B15)</f>
        <v>30.25</v>
      </c>
      <c r="E15">
        <f>COUNTIFS(vo_1111!$G$2:$G$2824,ifs_2!$A15,vo_1111!$R$2:$R$2824,ifs_2!$B15)</f>
        <v>20</v>
      </c>
    </row>
    <row r="16" spans="1:5" x14ac:dyDescent="0.25">
      <c r="A16" t="s">
        <v>222</v>
      </c>
      <c r="B16" t="s">
        <v>89</v>
      </c>
      <c r="C16">
        <f>SUMIFS(vo_1111!$B$2:$B$2824,vo_1111!$G$2:$G$2824,ifs_2!$A16,vo_1111!$R$2:$R$2824,ifs_2!$B16)</f>
        <v>373</v>
      </c>
      <c r="D16">
        <f>AVERAGEIFS(vo_1111!$B$2:$B$2824,vo_1111!$G$2:$G$2824,ifs_2!$A16,vo_1111!$R$2:$R$2824,ifs_2!$B16)</f>
        <v>74.599999999999994</v>
      </c>
      <c r="E16">
        <f>COUNTIFS(vo_1111!$G$2:$G$2824,ifs_2!$A16,vo_1111!$R$2:$R$2824,ifs_2!$B16)</f>
        <v>5</v>
      </c>
    </row>
    <row r="17" spans="1:5" x14ac:dyDescent="0.25">
      <c r="A17" t="s">
        <v>225</v>
      </c>
      <c r="B17" t="s">
        <v>89</v>
      </c>
      <c r="C17">
        <f>SUMIFS(vo_1111!$B$2:$B$2824,vo_1111!$G$2:$G$2824,ifs_2!$A17,vo_1111!$R$2:$R$2824,ifs_2!$B17)</f>
        <v>45</v>
      </c>
      <c r="D17">
        <f>AVERAGEIFS(vo_1111!$B$2:$B$2824,vo_1111!$G$2:$G$2824,ifs_2!$A17,vo_1111!$R$2:$R$2824,ifs_2!$B17)</f>
        <v>45</v>
      </c>
      <c r="E17">
        <f>COUNTIFS(vo_1111!$G$2:$G$2824,ifs_2!$A17,vo_1111!$R$2:$R$2824,ifs_2!$B17)</f>
        <v>1</v>
      </c>
    </row>
    <row r="18" spans="1:5" x14ac:dyDescent="0.25">
      <c r="A18" t="s">
        <v>102</v>
      </c>
      <c r="B18" t="s">
        <v>24</v>
      </c>
      <c r="C18">
        <f>SUMIFS(vo_1111!$B$2:$B$2824,vo_1111!$G$2:$G$2824,ifs_2!$A18,vo_1111!$R$2:$R$2824,ifs_2!$B18)</f>
        <v>117</v>
      </c>
      <c r="D18">
        <f>AVERAGEIFS(vo_1111!$B$2:$B$2824,vo_1111!$G$2:$G$2824,ifs_2!$A18,vo_1111!$R$2:$R$2824,ifs_2!$B18)</f>
        <v>29.25</v>
      </c>
      <c r="E18">
        <f>COUNTIFS(vo_1111!$G$2:$G$2824,ifs_2!$A18,vo_1111!$R$2:$R$2824,ifs_2!$B18)</f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ECA09-DA91-4045-8665-EF1557329850}">
  <dimension ref="B2:E17"/>
  <sheetViews>
    <sheetView zoomScale="136" zoomScaleNormal="136" workbookViewId="0">
      <selection activeCell="E4" activeCellId="2" sqref="E2 E3 E4"/>
    </sheetView>
  </sheetViews>
  <sheetFormatPr defaultRowHeight="15" x14ac:dyDescent="0.25"/>
  <sheetData>
    <row r="2" spans="2:5" x14ac:dyDescent="0.25">
      <c r="B2" t="s">
        <v>447</v>
      </c>
      <c r="E2" t="s">
        <v>462</v>
      </c>
    </row>
    <row r="3" spans="2:5" x14ac:dyDescent="0.25">
      <c r="B3" t="s">
        <v>448</v>
      </c>
      <c r="E3" t="s">
        <v>463</v>
      </c>
    </row>
    <row r="4" spans="2:5" x14ac:dyDescent="0.25">
      <c r="B4" t="s">
        <v>449</v>
      </c>
      <c r="E4" t="s">
        <v>464</v>
      </c>
    </row>
    <row r="5" spans="2:5" x14ac:dyDescent="0.25">
      <c r="B5" t="s">
        <v>450</v>
      </c>
    </row>
    <row r="6" spans="2:5" x14ac:dyDescent="0.25">
      <c r="B6" t="s">
        <v>451</v>
      </c>
    </row>
    <row r="7" spans="2:5" x14ac:dyDescent="0.25">
      <c r="B7" t="s">
        <v>452</v>
      </c>
    </row>
    <row r="8" spans="2:5" x14ac:dyDescent="0.25">
      <c r="B8" t="s">
        <v>431</v>
      </c>
    </row>
    <row r="9" spans="2:5" x14ac:dyDescent="0.25">
      <c r="B9" t="s">
        <v>453</v>
      </c>
    </row>
    <row r="10" spans="2:5" x14ac:dyDescent="0.25">
      <c r="B10" t="s">
        <v>454</v>
      </c>
    </row>
    <row r="11" spans="2:5" x14ac:dyDescent="0.25">
      <c r="B11" t="s">
        <v>455</v>
      </c>
    </row>
    <row r="12" spans="2:5" x14ac:dyDescent="0.25">
      <c r="B12" t="s">
        <v>456</v>
      </c>
    </row>
    <row r="13" spans="2:5" x14ac:dyDescent="0.25">
      <c r="B13" t="s">
        <v>457</v>
      </c>
    </row>
    <row r="14" spans="2:5" x14ac:dyDescent="0.25">
      <c r="B14" t="s">
        <v>458</v>
      </c>
    </row>
    <row r="15" spans="2:5" x14ac:dyDescent="0.25">
      <c r="B15" t="s">
        <v>459</v>
      </c>
    </row>
    <row r="16" spans="2:5" x14ac:dyDescent="0.25">
      <c r="B16" t="s">
        <v>460</v>
      </c>
    </row>
    <row r="17" spans="2:2" x14ac:dyDescent="0.25">
      <c r="B17" t="s">
        <v>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244D-10B0-4647-A23A-7B219FBB7325}">
  <dimension ref="A3:B11"/>
  <sheetViews>
    <sheetView workbookViewId="0">
      <selection activeCell="N7" sqref="N7"/>
    </sheetView>
  </sheetViews>
  <sheetFormatPr defaultRowHeight="15" x14ac:dyDescent="0.25"/>
  <cols>
    <col min="1" max="1" width="14.85546875" bestFit="1" customWidth="1"/>
    <col min="2" max="2" width="11.7109375" bestFit="1" customWidth="1"/>
  </cols>
  <sheetData>
    <row r="3" spans="1:2" x14ac:dyDescent="0.25">
      <c r="A3" s="17" t="s">
        <v>425</v>
      </c>
      <c r="B3" t="s">
        <v>427</v>
      </c>
    </row>
    <row r="4" spans="1:2" x14ac:dyDescent="0.25">
      <c r="A4" s="18" t="s">
        <v>107</v>
      </c>
      <c r="B4" s="19">
        <v>0.35804932273113316</v>
      </c>
    </row>
    <row r="5" spans="1:2" x14ac:dyDescent="0.25">
      <c r="A5" s="18" t="s">
        <v>17</v>
      </c>
      <c r="B5" s="19">
        <v>0.11712695090364403</v>
      </c>
    </row>
    <row r="6" spans="1:2" x14ac:dyDescent="0.25">
      <c r="A6" s="18" t="s">
        <v>296</v>
      </c>
      <c r="B6" s="19">
        <v>0.10589243735168651</v>
      </c>
    </row>
    <row r="7" spans="1:2" x14ac:dyDescent="0.25">
      <c r="A7" s="18" t="s">
        <v>305</v>
      </c>
      <c r="B7" s="19">
        <v>8.1769347136387574E-2</v>
      </c>
    </row>
    <row r="8" spans="1:2" x14ac:dyDescent="0.25">
      <c r="A8" s="18" t="s">
        <v>306</v>
      </c>
      <c r="B8" s="19">
        <v>2.4581720286642589E-2</v>
      </c>
    </row>
    <row r="9" spans="1:2" x14ac:dyDescent="0.25">
      <c r="A9" s="18" t="s">
        <v>271</v>
      </c>
      <c r="B9" s="19">
        <v>0.11426463827037736</v>
      </c>
    </row>
    <row r="10" spans="1:2" x14ac:dyDescent="0.25">
      <c r="A10" s="18" t="s">
        <v>289</v>
      </c>
      <c r="B10" s="19">
        <v>0.19831558332012883</v>
      </c>
    </row>
    <row r="11" spans="1:2" x14ac:dyDescent="0.25">
      <c r="A11" s="18" t="s">
        <v>426</v>
      </c>
      <c r="B11" s="19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3587F-46A3-4344-A818-D850148A6E7A}">
  <dimension ref="A3:B11"/>
  <sheetViews>
    <sheetView workbookViewId="0">
      <selection activeCell="A4" sqref="A4:B10"/>
    </sheetView>
  </sheetViews>
  <sheetFormatPr defaultRowHeight="15" x14ac:dyDescent="0.25"/>
  <cols>
    <col min="1" max="1" width="14.85546875" bestFit="1" customWidth="1"/>
    <col min="2" max="2" width="11.7109375" bestFit="1" customWidth="1"/>
  </cols>
  <sheetData>
    <row r="3" spans="1:2" x14ac:dyDescent="0.25">
      <c r="A3" s="17" t="s">
        <v>425</v>
      </c>
      <c r="B3" t="s">
        <v>429</v>
      </c>
    </row>
    <row r="4" spans="1:2" x14ac:dyDescent="0.25">
      <c r="A4" s="18" t="s">
        <v>107</v>
      </c>
      <c r="B4">
        <v>967</v>
      </c>
    </row>
    <row r="5" spans="1:2" x14ac:dyDescent="0.25">
      <c r="A5" s="18" t="s">
        <v>17</v>
      </c>
      <c r="B5">
        <v>331</v>
      </c>
    </row>
    <row r="6" spans="1:2" x14ac:dyDescent="0.25">
      <c r="A6" s="18" t="s">
        <v>296</v>
      </c>
      <c r="B6">
        <v>306</v>
      </c>
    </row>
    <row r="7" spans="1:2" x14ac:dyDescent="0.25">
      <c r="A7" s="18" t="s">
        <v>305</v>
      </c>
      <c r="B7">
        <v>234</v>
      </c>
    </row>
    <row r="8" spans="1:2" x14ac:dyDescent="0.25">
      <c r="A8" s="18" t="s">
        <v>306</v>
      </c>
      <c r="B8">
        <v>77</v>
      </c>
    </row>
    <row r="9" spans="1:2" x14ac:dyDescent="0.25">
      <c r="A9" s="18" t="s">
        <v>271</v>
      </c>
      <c r="B9">
        <v>301</v>
      </c>
    </row>
    <row r="10" spans="1:2" x14ac:dyDescent="0.25">
      <c r="A10" s="18" t="s">
        <v>289</v>
      </c>
      <c r="B10">
        <v>607</v>
      </c>
    </row>
    <row r="11" spans="1:2" x14ac:dyDescent="0.25">
      <c r="A11" s="18" t="s">
        <v>426</v>
      </c>
      <c r="B11">
        <v>2823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781CA-33C0-4178-BA1D-EE55F1A19FB5}">
  <dimension ref="A1:B8"/>
  <sheetViews>
    <sheetView workbookViewId="0">
      <selection activeCell="Q12" sqref="Q12"/>
    </sheetView>
  </sheetViews>
  <sheetFormatPr defaultRowHeight="15" x14ac:dyDescent="0.25"/>
  <cols>
    <col min="1" max="1" width="14.85546875" bestFit="1" customWidth="1"/>
    <col min="2" max="2" width="5.7109375" bestFit="1" customWidth="1"/>
  </cols>
  <sheetData>
    <row r="1" spans="1:2" x14ac:dyDescent="0.25">
      <c r="A1" t="s">
        <v>430</v>
      </c>
      <c r="B1" t="s">
        <v>431</v>
      </c>
    </row>
    <row r="2" spans="1:2" x14ac:dyDescent="0.25">
      <c r="A2" t="s">
        <v>107</v>
      </c>
      <c r="B2">
        <v>967</v>
      </c>
    </row>
    <row r="3" spans="1:2" x14ac:dyDescent="0.25">
      <c r="A3" t="s">
        <v>17</v>
      </c>
      <c r="B3">
        <v>331</v>
      </c>
    </row>
    <row r="4" spans="1:2" x14ac:dyDescent="0.25">
      <c r="A4" t="s">
        <v>296</v>
      </c>
      <c r="B4">
        <v>306</v>
      </c>
    </row>
    <row r="5" spans="1:2" x14ac:dyDescent="0.25">
      <c r="A5" t="s">
        <v>305</v>
      </c>
      <c r="B5">
        <v>234</v>
      </c>
    </row>
    <row r="6" spans="1:2" x14ac:dyDescent="0.25">
      <c r="A6" t="s">
        <v>306</v>
      </c>
      <c r="B6">
        <v>77</v>
      </c>
    </row>
    <row r="7" spans="1:2" x14ac:dyDescent="0.25">
      <c r="A7" t="s">
        <v>271</v>
      </c>
      <c r="B7">
        <v>301</v>
      </c>
    </row>
    <row r="8" spans="1:2" x14ac:dyDescent="0.25">
      <c r="A8" t="s">
        <v>289</v>
      </c>
      <c r="B8">
        <v>607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C31FA-7EE9-4857-914B-CF1E22B44147}">
  <dimension ref="A1:N2824"/>
  <sheetViews>
    <sheetView zoomScale="138" zoomScaleNormal="141" workbookViewId="0">
      <selection activeCell="D1" sqref="D1:D1048576"/>
    </sheetView>
  </sheetViews>
  <sheetFormatPr defaultRowHeight="15" x14ac:dyDescent="0.25"/>
  <cols>
    <col min="2" max="2" width="18.42578125" bestFit="1" customWidth="1"/>
    <col min="3" max="3" width="10.5703125" bestFit="1" customWidth="1"/>
    <col min="5" max="5" width="15.28515625" bestFit="1" customWidth="1"/>
  </cols>
  <sheetData>
    <row r="1" spans="1:14" x14ac:dyDescent="0.25">
      <c r="A1" t="s">
        <v>428</v>
      </c>
      <c r="B1" s="2" t="s">
        <v>1</v>
      </c>
      <c r="C1" s="2" t="s">
        <v>2</v>
      </c>
      <c r="D1" t="s">
        <v>424</v>
      </c>
      <c r="E1" s="2" t="s">
        <v>7</v>
      </c>
    </row>
    <row r="2" spans="1:14" x14ac:dyDescent="0.25">
      <c r="A2">
        <v>1</v>
      </c>
      <c r="B2">
        <v>30</v>
      </c>
      <c r="C2">
        <v>95.7</v>
      </c>
      <c r="D2">
        <f>B2*C2</f>
        <v>2871</v>
      </c>
      <c r="E2" t="s">
        <v>17</v>
      </c>
    </row>
    <row r="3" spans="1:14" x14ac:dyDescent="0.25">
      <c r="A3">
        <v>2</v>
      </c>
      <c r="B3">
        <v>34</v>
      </c>
      <c r="C3">
        <v>81.349999999999994</v>
      </c>
      <c r="D3">
        <f t="shared" ref="D3:D66" si="0">B3*C3</f>
        <v>2765.8999999999996</v>
      </c>
      <c r="E3" t="s">
        <v>17</v>
      </c>
    </row>
    <row r="4" spans="1:14" x14ac:dyDescent="0.25">
      <c r="A4">
        <v>3</v>
      </c>
      <c r="B4">
        <v>41</v>
      </c>
      <c r="C4">
        <v>94.74</v>
      </c>
      <c r="D4">
        <f t="shared" si="0"/>
        <v>3884.3399999999997</v>
      </c>
      <c r="E4" t="s">
        <v>17</v>
      </c>
      <c r="N4" t="s">
        <v>368</v>
      </c>
    </row>
    <row r="5" spans="1:14" x14ac:dyDescent="0.25">
      <c r="A5">
        <v>4</v>
      </c>
      <c r="B5">
        <v>45</v>
      </c>
      <c r="C5">
        <v>83.26</v>
      </c>
      <c r="D5">
        <f t="shared" si="0"/>
        <v>3746.7000000000003</v>
      </c>
      <c r="E5" t="s">
        <v>17</v>
      </c>
      <c r="N5">
        <f>SUM(D2:D2824)</f>
        <v>8290886.7900000047</v>
      </c>
    </row>
    <row r="6" spans="1:14" x14ac:dyDescent="0.25">
      <c r="A6">
        <v>5</v>
      </c>
      <c r="B6">
        <v>49</v>
      </c>
      <c r="C6">
        <v>100</v>
      </c>
      <c r="D6">
        <f t="shared" si="0"/>
        <v>4900</v>
      </c>
      <c r="E6" t="s">
        <v>17</v>
      </c>
    </row>
    <row r="7" spans="1:14" x14ac:dyDescent="0.25">
      <c r="A7">
        <v>6</v>
      </c>
      <c r="B7">
        <v>36</v>
      </c>
      <c r="C7">
        <v>96.66</v>
      </c>
      <c r="D7">
        <f t="shared" si="0"/>
        <v>3479.7599999999998</v>
      </c>
      <c r="E7" t="s">
        <v>17</v>
      </c>
    </row>
    <row r="8" spans="1:14" x14ac:dyDescent="0.25">
      <c r="A8">
        <v>7</v>
      </c>
      <c r="B8">
        <v>29</v>
      </c>
      <c r="C8">
        <v>86.13</v>
      </c>
      <c r="D8">
        <f t="shared" si="0"/>
        <v>2497.77</v>
      </c>
      <c r="E8" t="s">
        <v>17</v>
      </c>
    </row>
    <row r="9" spans="1:14" x14ac:dyDescent="0.25">
      <c r="A9">
        <v>8</v>
      </c>
      <c r="B9">
        <v>48</v>
      </c>
      <c r="C9">
        <v>100</v>
      </c>
      <c r="D9">
        <f t="shared" si="0"/>
        <v>4800</v>
      </c>
      <c r="E9" t="s">
        <v>17</v>
      </c>
    </row>
    <row r="10" spans="1:14" x14ac:dyDescent="0.25">
      <c r="A10">
        <v>9</v>
      </c>
      <c r="B10">
        <v>22</v>
      </c>
      <c r="C10">
        <v>98.57</v>
      </c>
      <c r="D10">
        <f t="shared" si="0"/>
        <v>2168.54</v>
      </c>
      <c r="E10" t="s">
        <v>17</v>
      </c>
    </row>
    <row r="11" spans="1:14" x14ac:dyDescent="0.25">
      <c r="A11">
        <v>10</v>
      </c>
      <c r="B11">
        <v>41</v>
      </c>
      <c r="C11">
        <v>100</v>
      </c>
      <c r="D11">
        <f t="shared" si="0"/>
        <v>4100</v>
      </c>
      <c r="E11" t="s">
        <v>17</v>
      </c>
    </row>
    <row r="12" spans="1:14" x14ac:dyDescent="0.25">
      <c r="A12">
        <v>11</v>
      </c>
      <c r="B12">
        <v>37</v>
      </c>
      <c r="C12">
        <v>100</v>
      </c>
      <c r="D12">
        <f t="shared" si="0"/>
        <v>3700</v>
      </c>
      <c r="E12" t="s">
        <v>17</v>
      </c>
    </row>
    <row r="13" spans="1:14" x14ac:dyDescent="0.25">
      <c r="A13">
        <v>12</v>
      </c>
      <c r="B13">
        <v>23</v>
      </c>
      <c r="C13">
        <v>100</v>
      </c>
      <c r="D13">
        <f t="shared" si="0"/>
        <v>2300</v>
      </c>
      <c r="E13" t="s">
        <v>17</v>
      </c>
    </row>
    <row r="14" spans="1:14" x14ac:dyDescent="0.25">
      <c r="A14">
        <v>13</v>
      </c>
      <c r="B14">
        <v>28</v>
      </c>
      <c r="C14">
        <v>100</v>
      </c>
      <c r="D14">
        <f t="shared" si="0"/>
        <v>2800</v>
      </c>
      <c r="E14" t="s">
        <v>17</v>
      </c>
    </row>
    <row r="15" spans="1:14" x14ac:dyDescent="0.25">
      <c r="A15">
        <v>14</v>
      </c>
      <c r="B15">
        <v>34</v>
      </c>
      <c r="C15">
        <v>100</v>
      </c>
      <c r="D15">
        <f t="shared" si="0"/>
        <v>3400</v>
      </c>
      <c r="E15" t="s">
        <v>17</v>
      </c>
    </row>
    <row r="16" spans="1:14" x14ac:dyDescent="0.25">
      <c r="A16">
        <v>15</v>
      </c>
      <c r="B16">
        <v>45</v>
      </c>
      <c r="C16">
        <v>92.83</v>
      </c>
      <c r="D16">
        <f t="shared" si="0"/>
        <v>4177.3500000000004</v>
      </c>
      <c r="E16" t="s">
        <v>17</v>
      </c>
    </row>
    <row r="17" spans="1:5" x14ac:dyDescent="0.25">
      <c r="A17">
        <v>16</v>
      </c>
      <c r="B17">
        <v>36</v>
      </c>
      <c r="C17">
        <v>100</v>
      </c>
      <c r="D17">
        <f t="shared" si="0"/>
        <v>3600</v>
      </c>
      <c r="E17" t="s">
        <v>17</v>
      </c>
    </row>
    <row r="18" spans="1:5" x14ac:dyDescent="0.25">
      <c r="A18">
        <v>17</v>
      </c>
      <c r="B18">
        <v>23</v>
      </c>
      <c r="C18">
        <v>100</v>
      </c>
      <c r="D18">
        <f t="shared" si="0"/>
        <v>2300</v>
      </c>
      <c r="E18" t="s">
        <v>17</v>
      </c>
    </row>
    <row r="19" spans="1:5" x14ac:dyDescent="0.25">
      <c r="A19">
        <v>18</v>
      </c>
      <c r="B19">
        <v>41</v>
      </c>
      <c r="C19">
        <v>100</v>
      </c>
      <c r="D19">
        <f t="shared" si="0"/>
        <v>4100</v>
      </c>
      <c r="E19" t="s">
        <v>17</v>
      </c>
    </row>
    <row r="20" spans="1:5" x14ac:dyDescent="0.25">
      <c r="A20">
        <v>19</v>
      </c>
      <c r="B20">
        <v>46</v>
      </c>
      <c r="C20">
        <v>94.74</v>
      </c>
      <c r="D20">
        <f t="shared" si="0"/>
        <v>4358.04</v>
      </c>
      <c r="E20" t="s">
        <v>17</v>
      </c>
    </row>
    <row r="21" spans="1:5" x14ac:dyDescent="0.25">
      <c r="A21">
        <v>20</v>
      </c>
      <c r="B21">
        <v>42</v>
      </c>
      <c r="C21">
        <v>100</v>
      </c>
      <c r="D21">
        <f t="shared" si="0"/>
        <v>4200</v>
      </c>
      <c r="E21" t="s">
        <v>17</v>
      </c>
    </row>
    <row r="22" spans="1:5" x14ac:dyDescent="0.25">
      <c r="A22">
        <v>21</v>
      </c>
      <c r="B22">
        <v>41</v>
      </c>
      <c r="C22">
        <v>100</v>
      </c>
      <c r="D22">
        <f t="shared" si="0"/>
        <v>4100</v>
      </c>
      <c r="E22" t="s">
        <v>17</v>
      </c>
    </row>
    <row r="23" spans="1:5" x14ac:dyDescent="0.25">
      <c r="A23">
        <v>22</v>
      </c>
      <c r="B23">
        <v>20</v>
      </c>
      <c r="C23">
        <v>72.55</v>
      </c>
      <c r="D23">
        <f t="shared" si="0"/>
        <v>1451</v>
      </c>
      <c r="E23" t="s">
        <v>17</v>
      </c>
    </row>
    <row r="24" spans="1:5" x14ac:dyDescent="0.25">
      <c r="A24">
        <v>23</v>
      </c>
      <c r="B24">
        <v>21</v>
      </c>
      <c r="C24">
        <v>34.909999999999997</v>
      </c>
      <c r="D24">
        <f t="shared" si="0"/>
        <v>733.1099999999999</v>
      </c>
      <c r="E24" t="s">
        <v>17</v>
      </c>
    </row>
    <row r="25" spans="1:5" x14ac:dyDescent="0.25">
      <c r="A25">
        <v>24</v>
      </c>
      <c r="B25">
        <v>42</v>
      </c>
      <c r="C25">
        <v>76.36</v>
      </c>
      <c r="D25">
        <f t="shared" si="0"/>
        <v>3207.12</v>
      </c>
      <c r="E25" t="s">
        <v>17</v>
      </c>
    </row>
    <row r="26" spans="1:5" x14ac:dyDescent="0.25">
      <c r="A26">
        <v>25</v>
      </c>
      <c r="B26">
        <v>24</v>
      </c>
      <c r="C26">
        <v>100</v>
      </c>
      <c r="D26">
        <f t="shared" si="0"/>
        <v>2400</v>
      </c>
      <c r="E26" t="s">
        <v>17</v>
      </c>
    </row>
    <row r="27" spans="1:5" x14ac:dyDescent="0.25">
      <c r="A27">
        <v>26</v>
      </c>
      <c r="B27">
        <v>66</v>
      </c>
      <c r="C27">
        <v>100</v>
      </c>
      <c r="D27">
        <f t="shared" si="0"/>
        <v>6600</v>
      </c>
      <c r="E27" t="s">
        <v>17</v>
      </c>
    </row>
    <row r="28" spans="1:5" x14ac:dyDescent="0.25">
      <c r="A28">
        <v>27</v>
      </c>
      <c r="B28">
        <v>26</v>
      </c>
      <c r="C28">
        <v>100</v>
      </c>
      <c r="D28">
        <f t="shared" si="0"/>
        <v>2600</v>
      </c>
      <c r="E28" t="s">
        <v>107</v>
      </c>
    </row>
    <row r="29" spans="1:5" x14ac:dyDescent="0.25">
      <c r="A29">
        <v>28</v>
      </c>
      <c r="B29">
        <v>29</v>
      </c>
      <c r="C29">
        <v>100</v>
      </c>
      <c r="D29">
        <f t="shared" si="0"/>
        <v>2900</v>
      </c>
      <c r="E29" t="s">
        <v>107</v>
      </c>
    </row>
    <row r="30" spans="1:5" x14ac:dyDescent="0.25">
      <c r="A30">
        <v>29</v>
      </c>
      <c r="B30">
        <v>38</v>
      </c>
      <c r="C30">
        <v>100</v>
      </c>
      <c r="D30">
        <f t="shared" si="0"/>
        <v>3800</v>
      </c>
      <c r="E30" t="s">
        <v>107</v>
      </c>
    </row>
    <row r="31" spans="1:5" x14ac:dyDescent="0.25">
      <c r="A31">
        <v>30</v>
      </c>
      <c r="B31">
        <v>37</v>
      </c>
      <c r="C31">
        <v>100</v>
      </c>
      <c r="D31">
        <f t="shared" si="0"/>
        <v>3700</v>
      </c>
      <c r="E31" t="s">
        <v>107</v>
      </c>
    </row>
    <row r="32" spans="1:5" x14ac:dyDescent="0.25">
      <c r="A32">
        <v>31</v>
      </c>
      <c r="B32">
        <v>45</v>
      </c>
      <c r="C32">
        <v>100</v>
      </c>
      <c r="D32">
        <f t="shared" si="0"/>
        <v>4500</v>
      </c>
      <c r="E32" t="s">
        <v>107</v>
      </c>
    </row>
    <row r="33" spans="1:5" x14ac:dyDescent="0.25">
      <c r="A33">
        <v>32</v>
      </c>
      <c r="B33">
        <v>21</v>
      </c>
      <c r="C33">
        <v>100</v>
      </c>
      <c r="D33">
        <f t="shared" si="0"/>
        <v>2100</v>
      </c>
      <c r="E33" t="s">
        <v>107</v>
      </c>
    </row>
    <row r="34" spans="1:5" x14ac:dyDescent="0.25">
      <c r="A34">
        <v>33</v>
      </c>
      <c r="B34">
        <v>34</v>
      </c>
      <c r="C34">
        <v>100</v>
      </c>
      <c r="D34">
        <f t="shared" si="0"/>
        <v>3400</v>
      </c>
      <c r="E34" t="s">
        <v>107</v>
      </c>
    </row>
    <row r="35" spans="1:5" x14ac:dyDescent="0.25">
      <c r="A35">
        <v>34</v>
      </c>
      <c r="B35">
        <v>23</v>
      </c>
      <c r="C35">
        <v>100</v>
      </c>
      <c r="D35">
        <f t="shared" si="0"/>
        <v>2300</v>
      </c>
      <c r="E35" t="s">
        <v>107</v>
      </c>
    </row>
    <row r="36" spans="1:5" x14ac:dyDescent="0.25">
      <c r="A36">
        <v>35</v>
      </c>
      <c r="B36">
        <v>42</v>
      </c>
      <c r="C36">
        <v>100</v>
      </c>
      <c r="D36">
        <f t="shared" si="0"/>
        <v>4200</v>
      </c>
      <c r="E36" t="s">
        <v>107</v>
      </c>
    </row>
    <row r="37" spans="1:5" x14ac:dyDescent="0.25">
      <c r="A37">
        <v>36</v>
      </c>
      <c r="B37">
        <v>47</v>
      </c>
      <c r="C37">
        <v>100</v>
      </c>
      <c r="D37">
        <f t="shared" si="0"/>
        <v>4700</v>
      </c>
      <c r="E37" t="s">
        <v>107</v>
      </c>
    </row>
    <row r="38" spans="1:5" x14ac:dyDescent="0.25">
      <c r="A38">
        <v>37</v>
      </c>
      <c r="B38">
        <v>35</v>
      </c>
      <c r="C38">
        <v>100</v>
      </c>
      <c r="D38">
        <f t="shared" si="0"/>
        <v>3500</v>
      </c>
      <c r="E38" t="s">
        <v>107</v>
      </c>
    </row>
    <row r="39" spans="1:5" x14ac:dyDescent="0.25">
      <c r="A39">
        <v>38</v>
      </c>
      <c r="B39">
        <v>29</v>
      </c>
      <c r="C39">
        <v>100</v>
      </c>
      <c r="D39">
        <f t="shared" si="0"/>
        <v>2900</v>
      </c>
      <c r="E39" t="s">
        <v>107</v>
      </c>
    </row>
    <row r="40" spans="1:5" x14ac:dyDescent="0.25">
      <c r="A40">
        <v>39</v>
      </c>
      <c r="B40">
        <v>34</v>
      </c>
      <c r="C40">
        <v>100</v>
      </c>
      <c r="D40">
        <f t="shared" si="0"/>
        <v>3400</v>
      </c>
      <c r="E40" t="s">
        <v>107</v>
      </c>
    </row>
    <row r="41" spans="1:5" x14ac:dyDescent="0.25">
      <c r="A41">
        <v>40</v>
      </c>
      <c r="B41">
        <v>32</v>
      </c>
      <c r="C41">
        <v>100</v>
      </c>
      <c r="D41">
        <f t="shared" si="0"/>
        <v>3200</v>
      </c>
      <c r="E41" t="s">
        <v>107</v>
      </c>
    </row>
    <row r="42" spans="1:5" x14ac:dyDescent="0.25">
      <c r="A42">
        <v>41</v>
      </c>
      <c r="B42">
        <v>21</v>
      </c>
      <c r="C42">
        <v>100</v>
      </c>
      <c r="D42">
        <f t="shared" si="0"/>
        <v>2100</v>
      </c>
      <c r="E42" t="s">
        <v>107</v>
      </c>
    </row>
    <row r="43" spans="1:5" x14ac:dyDescent="0.25">
      <c r="A43">
        <v>42</v>
      </c>
      <c r="B43">
        <v>34</v>
      </c>
      <c r="C43">
        <v>100</v>
      </c>
      <c r="D43">
        <f t="shared" si="0"/>
        <v>3400</v>
      </c>
      <c r="E43" t="s">
        <v>107</v>
      </c>
    </row>
    <row r="44" spans="1:5" x14ac:dyDescent="0.25">
      <c r="A44">
        <v>43</v>
      </c>
      <c r="B44">
        <v>37</v>
      </c>
      <c r="C44">
        <v>100</v>
      </c>
      <c r="D44">
        <f t="shared" si="0"/>
        <v>3700</v>
      </c>
      <c r="E44" t="s">
        <v>107</v>
      </c>
    </row>
    <row r="45" spans="1:5" x14ac:dyDescent="0.25">
      <c r="A45">
        <v>44</v>
      </c>
      <c r="B45">
        <v>47</v>
      </c>
      <c r="C45">
        <v>100</v>
      </c>
      <c r="D45">
        <f t="shared" si="0"/>
        <v>4700</v>
      </c>
      <c r="E45" t="s">
        <v>107</v>
      </c>
    </row>
    <row r="46" spans="1:5" x14ac:dyDescent="0.25">
      <c r="A46">
        <v>45</v>
      </c>
      <c r="B46">
        <v>48</v>
      </c>
      <c r="C46">
        <v>100</v>
      </c>
      <c r="D46">
        <f t="shared" si="0"/>
        <v>4800</v>
      </c>
      <c r="E46" t="s">
        <v>107</v>
      </c>
    </row>
    <row r="47" spans="1:5" x14ac:dyDescent="0.25">
      <c r="A47">
        <v>46</v>
      </c>
      <c r="B47">
        <v>40</v>
      </c>
      <c r="C47">
        <v>100</v>
      </c>
      <c r="D47">
        <f t="shared" si="0"/>
        <v>4000</v>
      </c>
      <c r="E47" t="s">
        <v>107</v>
      </c>
    </row>
    <row r="48" spans="1:5" x14ac:dyDescent="0.25">
      <c r="A48">
        <v>47</v>
      </c>
      <c r="B48">
        <v>26</v>
      </c>
      <c r="C48">
        <v>100</v>
      </c>
      <c r="D48">
        <f t="shared" si="0"/>
        <v>2600</v>
      </c>
      <c r="E48" t="s">
        <v>107</v>
      </c>
    </row>
    <row r="49" spans="1:5" x14ac:dyDescent="0.25">
      <c r="A49">
        <v>48</v>
      </c>
      <c r="B49">
        <v>30</v>
      </c>
      <c r="C49">
        <v>100</v>
      </c>
      <c r="D49">
        <f t="shared" si="0"/>
        <v>3000</v>
      </c>
      <c r="E49" t="s">
        <v>107</v>
      </c>
    </row>
    <row r="50" spans="1:5" x14ac:dyDescent="0.25">
      <c r="A50">
        <v>49</v>
      </c>
      <c r="B50">
        <v>32</v>
      </c>
      <c r="C50">
        <v>100</v>
      </c>
      <c r="D50">
        <f t="shared" si="0"/>
        <v>3200</v>
      </c>
      <c r="E50" t="s">
        <v>107</v>
      </c>
    </row>
    <row r="51" spans="1:5" x14ac:dyDescent="0.25">
      <c r="A51">
        <v>50</v>
      </c>
      <c r="B51">
        <v>41</v>
      </c>
      <c r="C51">
        <v>100</v>
      </c>
      <c r="D51">
        <f t="shared" si="0"/>
        <v>4100</v>
      </c>
      <c r="E51" t="s">
        <v>107</v>
      </c>
    </row>
    <row r="52" spans="1:5" x14ac:dyDescent="0.25">
      <c r="A52">
        <v>51</v>
      </c>
      <c r="B52">
        <v>36</v>
      </c>
      <c r="C52">
        <v>100</v>
      </c>
      <c r="D52">
        <f t="shared" si="0"/>
        <v>3600</v>
      </c>
      <c r="E52" t="s">
        <v>107</v>
      </c>
    </row>
    <row r="53" spans="1:5" x14ac:dyDescent="0.25">
      <c r="A53">
        <v>52</v>
      </c>
      <c r="B53">
        <v>24</v>
      </c>
      <c r="C53">
        <v>100</v>
      </c>
      <c r="D53">
        <f t="shared" si="0"/>
        <v>2400</v>
      </c>
      <c r="E53" t="s">
        <v>107</v>
      </c>
    </row>
    <row r="54" spans="1:5" x14ac:dyDescent="0.25">
      <c r="A54">
        <v>53</v>
      </c>
      <c r="B54">
        <v>23</v>
      </c>
      <c r="C54">
        <v>100</v>
      </c>
      <c r="D54">
        <f t="shared" si="0"/>
        <v>2300</v>
      </c>
      <c r="E54" t="s">
        <v>107</v>
      </c>
    </row>
    <row r="55" spans="1:5" x14ac:dyDescent="0.25">
      <c r="A55">
        <v>54</v>
      </c>
      <c r="B55">
        <v>50</v>
      </c>
      <c r="C55">
        <v>100</v>
      </c>
      <c r="D55">
        <f t="shared" si="0"/>
        <v>5000</v>
      </c>
      <c r="E55" t="s">
        <v>107</v>
      </c>
    </row>
    <row r="56" spans="1:5" x14ac:dyDescent="0.25">
      <c r="A56">
        <v>55</v>
      </c>
      <c r="B56">
        <v>39</v>
      </c>
      <c r="C56">
        <v>99.91</v>
      </c>
      <c r="D56">
        <f t="shared" si="0"/>
        <v>3896.49</v>
      </c>
      <c r="E56" t="s">
        <v>17</v>
      </c>
    </row>
    <row r="57" spans="1:5" x14ac:dyDescent="0.25">
      <c r="A57">
        <v>56</v>
      </c>
      <c r="B57">
        <v>29</v>
      </c>
      <c r="C57">
        <v>96.34</v>
      </c>
      <c r="D57">
        <f t="shared" si="0"/>
        <v>2793.86</v>
      </c>
      <c r="E57" t="s">
        <v>17</v>
      </c>
    </row>
    <row r="58" spans="1:5" x14ac:dyDescent="0.25">
      <c r="A58">
        <v>57</v>
      </c>
      <c r="B58">
        <v>27</v>
      </c>
      <c r="C58">
        <v>100</v>
      </c>
      <c r="D58">
        <f t="shared" si="0"/>
        <v>2700</v>
      </c>
      <c r="E58" t="s">
        <v>17</v>
      </c>
    </row>
    <row r="59" spans="1:5" x14ac:dyDescent="0.25">
      <c r="A59">
        <v>58</v>
      </c>
      <c r="B59">
        <v>37</v>
      </c>
      <c r="C59">
        <v>100</v>
      </c>
      <c r="D59">
        <f t="shared" si="0"/>
        <v>3700</v>
      </c>
      <c r="E59" t="s">
        <v>17</v>
      </c>
    </row>
    <row r="60" spans="1:5" x14ac:dyDescent="0.25">
      <c r="A60">
        <v>59</v>
      </c>
      <c r="B60">
        <v>37</v>
      </c>
      <c r="C60">
        <v>100</v>
      </c>
      <c r="D60">
        <f t="shared" si="0"/>
        <v>3700</v>
      </c>
      <c r="E60" t="s">
        <v>17</v>
      </c>
    </row>
    <row r="61" spans="1:5" x14ac:dyDescent="0.25">
      <c r="A61">
        <v>60</v>
      </c>
      <c r="B61">
        <v>27</v>
      </c>
      <c r="C61">
        <v>100</v>
      </c>
      <c r="D61">
        <f t="shared" si="0"/>
        <v>2700</v>
      </c>
      <c r="E61" t="s">
        <v>17</v>
      </c>
    </row>
    <row r="62" spans="1:5" x14ac:dyDescent="0.25">
      <c r="A62">
        <v>61</v>
      </c>
      <c r="B62">
        <v>42</v>
      </c>
      <c r="C62">
        <v>100</v>
      </c>
      <c r="D62">
        <f t="shared" si="0"/>
        <v>4200</v>
      </c>
      <c r="E62" t="s">
        <v>17</v>
      </c>
    </row>
    <row r="63" spans="1:5" x14ac:dyDescent="0.25">
      <c r="A63">
        <v>62</v>
      </c>
      <c r="B63">
        <v>38</v>
      </c>
      <c r="C63">
        <v>96.34</v>
      </c>
      <c r="D63">
        <f t="shared" si="0"/>
        <v>3660.92</v>
      </c>
      <c r="E63" t="s">
        <v>17</v>
      </c>
    </row>
    <row r="64" spans="1:5" x14ac:dyDescent="0.25">
      <c r="A64">
        <v>63</v>
      </c>
      <c r="B64">
        <v>24</v>
      </c>
      <c r="C64">
        <v>100</v>
      </c>
      <c r="D64">
        <f t="shared" si="0"/>
        <v>2400</v>
      </c>
      <c r="E64" t="s">
        <v>17</v>
      </c>
    </row>
    <row r="65" spans="1:5" x14ac:dyDescent="0.25">
      <c r="A65">
        <v>64</v>
      </c>
      <c r="B65">
        <v>23</v>
      </c>
      <c r="C65">
        <v>100</v>
      </c>
      <c r="D65">
        <f t="shared" si="0"/>
        <v>2300</v>
      </c>
      <c r="E65" t="s">
        <v>17</v>
      </c>
    </row>
    <row r="66" spans="1:5" x14ac:dyDescent="0.25">
      <c r="A66">
        <v>65</v>
      </c>
      <c r="B66">
        <v>47</v>
      </c>
      <c r="C66">
        <v>100</v>
      </c>
      <c r="D66">
        <f t="shared" si="0"/>
        <v>4700</v>
      </c>
      <c r="E66" t="s">
        <v>17</v>
      </c>
    </row>
    <row r="67" spans="1:5" x14ac:dyDescent="0.25">
      <c r="A67">
        <v>66</v>
      </c>
      <c r="B67">
        <v>22</v>
      </c>
      <c r="C67">
        <v>100</v>
      </c>
      <c r="D67">
        <f t="shared" ref="D67:D130" si="1">B67*C67</f>
        <v>2200</v>
      </c>
      <c r="E67" t="s">
        <v>17</v>
      </c>
    </row>
    <row r="68" spans="1:5" x14ac:dyDescent="0.25">
      <c r="A68">
        <v>67</v>
      </c>
      <c r="B68">
        <v>44</v>
      </c>
      <c r="C68">
        <v>100</v>
      </c>
      <c r="D68">
        <f t="shared" si="1"/>
        <v>4400</v>
      </c>
      <c r="E68" t="s">
        <v>17</v>
      </c>
    </row>
    <row r="69" spans="1:5" x14ac:dyDescent="0.25">
      <c r="A69">
        <v>68</v>
      </c>
      <c r="B69">
        <v>40</v>
      </c>
      <c r="C69">
        <v>100</v>
      </c>
      <c r="D69">
        <f t="shared" si="1"/>
        <v>4000</v>
      </c>
      <c r="E69" t="s">
        <v>17</v>
      </c>
    </row>
    <row r="70" spans="1:5" x14ac:dyDescent="0.25">
      <c r="A70">
        <v>69</v>
      </c>
      <c r="B70">
        <v>22</v>
      </c>
      <c r="C70">
        <v>100</v>
      </c>
      <c r="D70">
        <f t="shared" si="1"/>
        <v>2200</v>
      </c>
      <c r="E70" t="s">
        <v>17</v>
      </c>
    </row>
    <row r="71" spans="1:5" x14ac:dyDescent="0.25">
      <c r="A71">
        <v>70</v>
      </c>
      <c r="B71">
        <v>47</v>
      </c>
      <c r="C71">
        <v>100</v>
      </c>
      <c r="D71">
        <f t="shared" si="1"/>
        <v>4700</v>
      </c>
      <c r="E71" t="s">
        <v>17</v>
      </c>
    </row>
    <row r="72" spans="1:5" x14ac:dyDescent="0.25">
      <c r="A72">
        <v>71</v>
      </c>
      <c r="B72">
        <v>39</v>
      </c>
      <c r="C72">
        <v>96.34</v>
      </c>
      <c r="D72">
        <f t="shared" si="1"/>
        <v>3757.26</v>
      </c>
      <c r="E72" t="s">
        <v>17</v>
      </c>
    </row>
    <row r="73" spans="1:5" x14ac:dyDescent="0.25">
      <c r="A73">
        <v>72</v>
      </c>
      <c r="B73">
        <v>34</v>
      </c>
      <c r="C73">
        <v>100</v>
      </c>
      <c r="D73">
        <f t="shared" si="1"/>
        <v>3400</v>
      </c>
      <c r="E73" t="s">
        <v>17</v>
      </c>
    </row>
    <row r="74" spans="1:5" x14ac:dyDescent="0.25">
      <c r="A74">
        <v>73</v>
      </c>
      <c r="B74">
        <v>45</v>
      </c>
      <c r="C74">
        <v>100</v>
      </c>
      <c r="D74">
        <f t="shared" si="1"/>
        <v>4500</v>
      </c>
      <c r="E74" t="s">
        <v>17</v>
      </c>
    </row>
    <row r="75" spans="1:5" x14ac:dyDescent="0.25">
      <c r="A75">
        <v>74</v>
      </c>
      <c r="B75">
        <v>20</v>
      </c>
      <c r="C75">
        <v>100</v>
      </c>
      <c r="D75">
        <f t="shared" si="1"/>
        <v>2000</v>
      </c>
      <c r="E75" t="s">
        <v>17</v>
      </c>
    </row>
    <row r="76" spans="1:5" x14ac:dyDescent="0.25">
      <c r="A76">
        <v>75</v>
      </c>
      <c r="B76">
        <v>40</v>
      </c>
      <c r="C76">
        <v>68.92</v>
      </c>
      <c r="D76">
        <f t="shared" si="1"/>
        <v>2756.8</v>
      </c>
      <c r="E76" t="s">
        <v>17</v>
      </c>
    </row>
    <row r="77" spans="1:5" x14ac:dyDescent="0.25">
      <c r="A77">
        <v>76</v>
      </c>
      <c r="B77">
        <v>26</v>
      </c>
      <c r="C77">
        <v>51.15</v>
      </c>
      <c r="D77">
        <f t="shared" si="1"/>
        <v>1329.8999999999999</v>
      </c>
      <c r="E77" t="s">
        <v>17</v>
      </c>
    </row>
    <row r="78" spans="1:5" x14ac:dyDescent="0.25">
      <c r="A78">
        <v>77</v>
      </c>
      <c r="B78">
        <v>39</v>
      </c>
      <c r="C78">
        <v>100</v>
      </c>
      <c r="D78">
        <f t="shared" si="1"/>
        <v>3900</v>
      </c>
      <c r="E78" t="s">
        <v>17</v>
      </c>
    </row>
    <row r="79" spans="1:5" x14ac:dyDescent="0.25">
      <c r="A79">
        <v>78</v>
      </c>
      <c r="B79">
        <v>50</v>
      </c>
      <c r="C79">
        <v>44.51</v>
      </c>
      <c r="D79">
        <f t="shared" si="1"/>
        <v>2225.5</v>
      </c>
      <c r="E79" t="s">
        <v>17</v>
      </c>
    </row>
    <row r="80" spans="1:5" x14ac:dyDescent="0.25">
      <c r="A80">
        <v>79</v>
      </c>
      <c r="B80">
        <v>45</v>
      </c>
      <c r="C80">
        <v>100</v>
      </c>
      <c r="D80">
        <f t="shared" si="1"/>
        <v>4500</v>
      </c>
      <c r="E80" t="s">
        <v>17</v>
      </c>
    </row>
    <row r="81" spans="1:5" x14ac:dyDescent="0.25">
      <c r="A81">
        <v>80</v>
      </c>
      <c r="B81">
        <v>45</v>
      </c>
      <c r="C81">
        <v>100</v>
      </c>
      <c r="D81">
        <f t="shared" si="1"/>
        <v>4500</v>
      </c>
      <c r="E81" t="s">
        <v>17</v>
      </c>
    </row>
    <row r="82" spans="1:5" x14ac:dyDescent="0.25">
      <c r="A82">
        <v>81</v>
      </c>
      <c r="B82">
        <v>27</v>
      </c>
      <c r="C82">
        <v>100</v>
      </c>
      <c r="D82">
        <f t="shared" si="1"/>
        <v>2700</v>
      </c>
      <c r="E82" t="s">
        <v>17</v>
      </c>
    </row>
    <row r="83" spans="1:5" x14ac:dyDescent="0.25">
      <c r="A83">
        <v>82</v>
      </c>
      <c r="B83">
        <v>46</v>
      </c>
      <c r="C83">
        <v>100</v>
      </c>
      <c r="D83">
        <f t="shared" si="1"/>
        <v>4600</v>
      </c>
      <c r="E83" t="s">
        <v>17</v>
      </c>
    </row>
    <row r="84" spans="1:5" x14ac:dyDescent="0.25">
      <c r="A84">
        <v>83</v>
      </c>
      <c r="B84">
        <v>31</v>
      </c>
      <c r="C84">
        <v>100</v>
      </c>
      <c r="D84">
        <f t="shared" si="1"/>
        <v>3100</v>
      </c>
      <c r="E84" t="s">
        <v>17</v>
      </c>
    </row>
    <row r="85" spans="1:5" x14ac:dyDescent="0.25">
      <c r="A85">
        <v>84</v>
      </c>
      <c r="B85">
        <v>33</v>
      </c>
      <c r="C85">
        <v>100</v>
      </c>
      <c r="D85">
        <f t="shared" si="1"/>
        <v>3300</v>
      </c>
      <c r="E85" t="s">
        <v>17</v>
      </c>
    </row>
    <row r="86" spans="1:5" x14ac:dyDescent="0.25">
      <c r="A86">
        <v>85</v>
      </c>
      <c r="B86">
        <v>22</v>
      </c>
      <c r="C86">
        <v>100</v>
      </c>
      <c r="D86">
        <f t="shared" si="1"/>
        <v>2200</v>
      </c>
      <c r="E86" t="s">
        <v>17</v>
      </c>
    </row>
    <row r="87" spans="1:5" x14ac:dyDescent="0.25">
      <c r="A87">
        <v>86</v>
      </c>
      <c r="B87">
        <v>20</v>
      </c>
      <c r="C87">
        <v>100</v>
      </c>
      <c r="D87">
        <f t="shared" si="1"/>
        <v>2000</v>
      </c>
      <c r="E87" t="s">
        <v>17</v>
      </c>
    </row>
    <row r="88" spans="1:5" x14ac:dyDescent="0.25">
      <c r="A88">
        <v>87</v>
      </c>
      <c r="B88">
        <v>41</v>
      </c>
      <c r="C88">
        <v>100</v>
      </c>
      <c r="D88">
        <f t="shared" si="1"/>
        <v>4100</v>
      </c>
      <c r="E88" t="s">
        <v>17</v>
      </c>
    </row>
    <row r="89" spans="1:5" x14ac:dyDescent="0.25">
      <c r="A89">
        <v>88</v>
      </c>
      <c r="B89">
        <v>45</v>
      </c>
      <c r="C89">
        <v>100</v>
      </c>
      <c r="D89">
        <f t="shared" si="1"/>
        <v>4500</v>
      </c>
      <c r="E89" t="s">
        <v>17</v>
      </c>
    </row>
    <row r="90" spans="1:5" x14ac:dyDescent="0.25">
      <c r="A90">
        <v>89</v>
      </c>
      <c r="B90">
        <v>49</v>
      </c>
      <c r="C90">
        <v>100</v>
      </c>
      <c r="D90">
        <f t="shared" si="1"/>
        <v>4900</v>
      </c>
      <c r="E90" t="s">
        <v>17</v>
      </c>
    </row>
    <row r="91" spans="1:5" x14ac:dyDescent="0.25">
      <c r="A91">
        <v>90</v>
      </c>
      <c r="B91">
        <v>34</v>
      </c>
      <c r="C91">
        <v>100</v>
      </c>
      <c r="D91">
        <f t="shared" si="1"/>
        <v>3400</v>
      </c>
      <c r="E91" t="s">
        <v>17</v>
      </c>
    </row>
    <row r="92" spans="1:5" x14ac:dyDescent="0.25">
      <c r="A92">
        <v>91</v>
      </c>
      <c r="B92">
        <v>49</v>
      </c>
      <c r="C92">
        <v>100</v>
      </c>
      <c r="D92">
        <f t="shared" si="1"/>
        <v>4900</v>
      </c>
      <c r="E92" t="s">
        <v>17</v>
      </c>
    </row>
    <row r="93" spans="1:5" x14ac:dyDescent="0.25">
      <c r="A93">
        <v>92</v>
      </c>
      <c r="B93">
        <v>39</v>
      </c>
      <c r="C93">
        <v>100</v>
      </c>
      <c r="D93">
        <f t="shared" si="1"/>
        <v>3900</v>
      </c>
      <c r="E93" t="s">
        <v>17</v>
      </c>
    </row>
    <row r="94" spans="1:5" x14ac:dyDescent="0.25">
      <c r="A94">
        <v>93</v>
      </c>
      <c r="B94">
        <v>43</v>
      </c>
      <c r="C94">
        <v>100</v>
      </c>
      <c r="D94">
        <f t="shared" si="1"/>
        <v>4300</v>
      </c>
      <c r="E94" t="s">
        <v>17</v>
      </c>
    </row>
    <row r="95" spans="1:5" x14ac:dyDescent="0.25">
      <c r="A95">
        <v>94</v>
      </c>
      <c r="B95">
        <v>41</v>
      </c>
      <c r="C95">
        <v>100</v>
      </c>
      <c r="D95">
        <f t="shared" si="1"/>
        <v>4100</v>
      </c>
      <c r="E95" t="s">
        <v>17</v>
      </c>
    </row>
    <row r="96" spans="1:5" x14ac:dyDescent="0.25">
      <c r="A96">
        <v>95</v>
      </c>
      <c r="B96">
        <v>36</v>
      </c>
      <c r="C96">
        <v>100</v>
      </c>
      <c r="D96">
        <f t="shared" si="1"/>
        <v>3600</v>
      </c>
      <c r="E96" t="s">
        <v>17</v>
      </c>
    </row>
    <row r="97" spans="1:5" x14ac:dyDescent="0.25">
      <c r="A97">
        <v>96</v>
      </c>
      <c r="B97">
        <v>27</v>
      </c>
      <c r="C97">
        <v>100</v>
      </c>
      <c r="D97">
        <f t="shared" si="1"/>
        <v>2700</v>
      </c>
      <c r="E97" t="s">
        <v>17</v>
      </c>
    </row>
    <row r="98" spans="1:5" x14ac:dyDescent="0.25">
      <c r="A98">
        <v>97</v>
      </c>
      <c r="B98">
        <v>29</v>
      </c>
      <c r="C98">
        <v>100</v>
      </c>
      <c r="D98">
        <f t="shared" si="1"/>
        <v>2900</v>
      </c>
      <c r="E98" t="s">
        <v>17</v>
      </c>
    </row>
    <row r="99" spans="1:5" x14ac:dyDescent="0.25">
      <c r="A99">
        <v>98</v>
      </c>
      <c r="B99">
        <v>20</v>
      </c>
      <c r="C99">
        <v>100</v>
      </c>
      <c r="D99">
        <f t="shared" si="1"/>
        <v>2000</v>
      </c>
      <c r="E99" t="s">
        <v>17</v>
      </c>
    </row>
    <row r="100" spans="1:5" x14ac:dyDescent="0.25">
      <c r="A100">
        <v>99</v>
      </c>
      <c r="B100">
        <v>37</v>
      </c>
      <c r="C100">
        <v>100</v>
      </c>
      <c r="D100">
        <f t="shared" si="1"/>
        <v>3700</v>
      </c>
      <c r="E100" t="s">
        <v>17</v>
      </c>
    </row>
    <row r="101" spans="1:5" x14ac:dyDescent="0.25">
      <c r="A101">
        <v>100</v>
      </c>
      <c r="B101">
        <v>26</v>
      </c>
      <c r="C101">
        <v>100</v>
      </c>
      <c r="D101">
        <f t="shared" si="1"/>
        <v>2600</v>
      </c>
      <c r="E101" t="s">
        <v>17</v>
      </c>
    </row>
    <row r="102" spans="1:5" x14ac:dyDescent="0.25">
      <c r="A102">
        <v>101</v>
      </c>
      <c r="B102">
        <v>39</v>
      </c>
      <c r="C102">
        <v>76.67</v>
      </c>
      <c r="D102">
        <f t="shared" si="1"/>
        <v>2990.13</v>
      </c>
      <c r="E102" t="s">
        <v>17</v>
      </c>
    </row>
    <row r="103" spans="1:5" x14ac:dyDescent="0.25">
      <c r="A103">
        <v>102</v>
      </c>
      <c r="B103">
        <v>22</v>
      </c>
      <c r="C103">
        <v>100</v>
      </c>
      <c r="D103">
        <f t="shared" si="1"/>
        <v>2200</v>
      </c>
      <c r="E103" t="s">
        <v>17</v>
      </c>
    </row>
    <row r="104" spans="1:5" x14ac:dyDescent="0.25">
      <c r="A104">
        <v>103</v>
      </c>
      <c r="B104">
        <v>22</v>
      </c>
      <c r="C104">
        <v>100</v>
      </c>
      <c r="D104">
        <f t="shared" si="1"/>
        <v>2200</v>
      </c>
      <c r="E104" t="s">
        <v>17</v>
      </c>
    </row>
    <row r="105" spans="1:5" x14ac:dyDescent="0.25">
      <c r="A105">
        <v>104</v>
      </c>
      <c r="B105">
        <v>21</v>
      </c>
      <c r="C105">
        <v>86.77</v>
      </c>
      <c r="D105">
        <f t="shared" si="1"/>
        <v>1822.1699999999998</v>
      </c>
      <c r="E105" t="s">
        <v>17</v>
      </c>
    </row>
    <row r="106" spans="1:5" x14ac:dyDescent="0.25">
      <c r="A106">
        <v>105</v>
      </c>
      <c r="B106">
        <v>66</v>
      </c>
      <c r="C106">
        <v>100</v>
      </c>
      <c r="D106">
        <f t="shared" si="1"/>
        <v>6600</v>
      </c>
      <c r="E106" t="s">
        <v>17</v>
      </c>
    </row>
    <row r="107" spans="1:5" x14ac:dyDescent="0.25">
      <c r="A107">
        <v>106</v>
      </c>
      <c r="B107">
        <v>56</v>
      </c>
      <c r="C107">
        <v>100</v>
      </c>
      <c r="D107">
        <f t="shared" si="1"/>
        <v>5600</v>
      </c>
      <c r="E107" t="s">
        <v>17</v>
      </c>
    </row>
    <row r="108" spans="1:5" x14ac:dyDescent="0.25">
      <c r="A108">
        <v>107</v>
      </c>
      <c r="B108">
        <v>50</v>
      </c>
      <c r="C108">
        <v>100</v>
      </c>
      <c r="D108">
        <f t="shared" si="1"/>
        <v>5000</v>
      </c>
      <c r="E108" t="s">
        <v>107</v>
      </c>
    </row>
    <row r="109" spans="1:5" x14ac:dyDescent="0.25">
      <c r="A109">
        <v>108</v>
      </c>
      <c r="B109">
        <v>46</v>
      </c>
      <c r="C109">
        <v>100</v>
      </c>
      <c r="D109">
        <f t="shared" si="1"/>
        <v>4600</v>
      </c>
      <c r="E109" t="s">
        <v>107</v>
      </c>
    </row>
    <row r="110" spans="1:5" x14ac:dyDescent="0.25">
      <c r="A110">
        <v>109</v>
      </c>
      <c r="B110">
        <v>33</v>
      </c>
      <c r="C110">
        <v>100</v>
      </c>
      <c r="D110">
        <f t="shared" si="1"/>
        <v>3300</v>
      </c>
      <c r="E110" t="s">
        <v>107</v>
      </c>
    </row>
    <row r="111" spans="1:5" x14ac:dyDescent="0.25">
      <c r="A111">
        <v>110</v>
      </c>
      <c r="B111">
        <v>49</v>
      </c>
      <c r="C111">
        <v>100</v>
      </c>
      <c r="D111">
        <f t="shared" si="1"/>
        <v>4900</v>
      </c>
      <c r="E111" t="s">
        <v>107</v>
      </c>
    </row>
    <row r="112" spans="1:5" x14ac:dyDescent="0.25">
      <c r="A112">
        <v>111</v>
      </c>
      <c r="B112">
        <v>32</v>
      </c>
      <c r="C112">
        <v>100</v>
      </c>
      <c r="D112">
        <f t="shared" si="1"/>
        <v>3200</v>
      </c>
      <c r="E112" t="s">
        <v>107</v>
      </c>
    </row>
    <row r="113" spans="1:5" x14ac:dyDescent="0.25">
      <c r="A113">
        <v>112</v>
      </c>
      <c r="B113">
        <v>44</v>
      </c>
      <c r="C113">
        <v>100</v>
      </c>
      <c r="D113">
        <f t="shared" si="1"/>
        <v>4400</v>
      </c>
      <c r="E113" t="s">
        <v>107</v>
      </c>
    </row>
    <row r="114" spans="1:5" x14ac:dyDescent="0.25">
      <c r="A114">
        <v>113</v>
      </c>
      <c r="B114">
        <v>24</v>
      </c>
      <c r="C114">
        <v>100</v>
      </c>
      <c r="D114">
        <f t="shared" si="1"/>
        <v>2400</v>
      </c>
      <c r="E114" t="s">
        <v>107</v>
      </c>
    </row>
    <row r="115" spans="1:5" x14ac:dyDescent="0.25">
      <c r="A115">
        <v>114</v>
      </c>
      <c r="B115">
        <v>26</v>
      </c>
      <c r="C115">
        <v>100</v>
      </c>
      <c r="D115">
        <f t="shared" si="1"/>
        <v>2600</v>
      </c>
      <c r="E115" t="s">
        <v>107</v>
      </c>
    </row>
    <row r="116" spans="1:5" x14ac:dyDescent="0.25">
      <c r="A116">
        <v>115</v>
      </c>
      <c r="B116">
        <v>45</v>
      </c>
      <c r="C116">
        <v>100</v>
      </c>
      <c r="D116">
        <f t="shared" si="1"/>
        <v>4500</v>
      </c>
      <c r="E116" t="s">
        <v>107</v>
      </c>
    </row>
    <row r="117" spans="1:5" x14ac:dyDescent="0.25">
      <c r="A117">
        <v>116</v>
      </c>
      <c r="B117">
        <v>39</v>
      </c>
      <c r="C117">
        <v>100</v>
      </c>
      <c r="D117">
        <f t="shared" si="1"/>
        <v>3900</v>
      </c>
      <c r="E117" t="s">
        <v>107</v>
      </c>
    </row>
    <row r="118" spans="1:5" x14ac:dyDescent="0.25">
      <c r="A118">
        <v>117</v>
      </c>
      <c r="B118">
        <v>49</v>
      </c>
      <c r="C118">
        <v>100</v>
      </c>
      <c r="D118">
        <f t="shared" si="1"/>
        <v>4900</v>
      </c>
      <c r="E118" t="s">
        <v>107</v>
      </c>
    </row>
    <row r="119" spans="1:5" x14ac:dyDescent="0.25">
      <c r="A119">
        <v>118</v>
      </c>
      <c r="B119">
        <v>20</v>
      </c>
      <c r="C119">
        <v>100</v>
      </c>
      <c r="D119">
        <f t="shared" si="1"/>
        <v>2000</v>
      </c>
      <c r="E119" t="s">
        <v>107</v>
      </c>
    </row>
    <row r="120" spans="1:5" x14ac:dyDescent="0.25">
      <c r="A120">
        <v>119</v>
      </c>
      <c r="B120">
        <v>27</v>
      </c>
      <c r="C120">
        <v>100</v>
      </c>
      <c r="D120">
        <f t="shared" si="1"/>
        <v>2700</v>
      </c>
      <c r="E120" t="s">
        <v>107</v>
      </c>
    </row>
    <row r="121" spans="1:5" x14ac:dyDescent="0.25">
      <c r="A121">
        <v>120</v>
      </c>
      <c r="B121">
        <v>30</v>
      </c>
      <c r="C121">
        <v>100</v>
      </c>
      <c r="D121">
        <f t="shared" si="1"/>
        <v>3000</v>
      </c>
      <c r="E121" t="s">
        <v>107</v>
      </c>
    </row>
    <row r="122" spans="1:5" x14ac:dyDescent="0.25">
      <c r="A122">
        <v>121</v>
      </c>
      <c r="B122">
        <v>25</v>
      </c>
      <c r="C122">
        <v>100</v>
      </c>
      <c r="D122">
        <f t="shared" si="1"/>
        <v>2500</v>
      </c>
      <c r="E122" t="s">
        <v>107</v>
      </c>
    </row>
    <row r="123" spans="1:5" x14ac:dyDescent="0.25">
      <c r="A123">
        <v>122</v>
      </c>
      <c r="B123">
        <v>24</v>
      </c>
      <c r="C123">
        <v>100</v>
      </c>
      <c r="D123">
        <f t="shared" si="1"/>
        <v>2400</v>
      </c>
      <c r="E123" t="s">
        <v>107</v>
      </c>
    </row>
    <row r="124" spans="1:5" x14ac:dyDescent="0.25">
      <c r="A124">
        <v>123</v>
      </c>
      <c r="B124">
        <v>22</v>
      </c>
      <c r="C124">
        <v>100</v>
      </c>
      <c r="D124">
        <f t="shared" si="1"/>
        <v>2200</v>
      </c>
      <c r="E124" t="s">
        <v>107</v>
      </c>
    </row>
    <row r="125" spans="1:5" x14ac:dyDescent="0.25">
      <c r="A125">
        <v>124</v>
      </c>
      <c r="B125">
        <v>33</v>
      </c>
      <c r="C125">
        <v>100</v>
      </c>
      <c r="D125">
        <f t="shared" si="1"/>
        <v>3300</v>
      </c>
      <c r="E125" t="s">
        <v>107</v>
      </c>
    </row>
    <row r="126" spans="1:5" x14ac:dyDescent="0.25">
      <c r="A126">
        <v>125</v>
      </c>
      <c r="B126">
        <v>47</v>
      </c>
      <c r="C126">
        <v>64.930000000000007</v>
      </c>
      <c r="D126">
        <f t="shared" si="1"/>
        <v>3051.7100000000005</v>
      </c>
      <c r="E126" t="s">
        <v>107</v>
      </c>
    </row>
    <row r="127" spans="1:5" x14ac:dyDescent="0.25">
      <c r="A127">
        <v>126</v>
      </c>
      <c r="B127">
        <v>25</v>
      </c>
      <c r="C127">
        <v>48.05</v>
      </c>
      <c r="D127">
        <f t="shared" si="1"/>
        <v>1201.25</v>
      </c>
      <c r="E127" t="s">
        <v>107</v>
      </c>
    </row>
    <row r="128" spans="1:5" x14ac:dyDescent="0.25">
      <c r="A128">
        <v>127</v>
      </c>
      <c r="B128">
        <v>26</v>
      </c>
      <c r="C128">
        <v>75.47</v>
      </c>
      <c r="D128">
        <f t="shared" si="1"/>
        <v>1962.22</v>
      </c>
      <c r="E128" t="s">
        <v>107</v>
      </c>
    </row>
    <row r="129" spans="1:5" x14ac:dyDescent="0.25">
      <c r="A129">
        <v>128</v>
      </c>
      <c r="B129">
        <v>48</v>
      </c>
      <c r="C129">
        <v>54.68</v>
      </c>
      <c r="D129">
        <f t="shared" si="1"/>
        <v>2624.64</v>
      </c>
      <c r="E129" t="s">
        <v>107</v>
      </c>
    </row>
    <row r="130" spans="1:5" x14ac:dyDescent="0.25">
      <c r="A130">
        <v>129</v>
      </c>
      <c r="B130">
        <v>39</v>
      </c>
      <c r="C130">
        <v>100</v>
      </c>
      <c r="D130">
        <f t="shared" si="1"/>
        <v>3900</v>
      </c>
      <c r="E130" t="s">
        <v>107</v>
      </c>
    </row>
    <row r="131" spans="1:5" x14ac:dyDescent="0.25">
      <c r="A131">
        <v>130</v>
      </c>
      <c r="B131">
        <v>34</v>
      </c>
      <c r="C131">
        <v>100</v>
      </c>
      <c r="D131">
        <f t="shared" ref="D131:D194" si="2">B131*C131</f>
        <v>3400</v>
      </c>
      <c r="E131" t="s">
        <v>107</v>
      </c>
    </row>
    <row r="132" spans="1:5" x14ac:dyDescent="0.25">
      <c r="A132">
        <v>131</v>
      </c>
      <c r="B132">
        <v>32</v>
      </c>
      <c r="C132">
        <v>100</v>
      </c>
      <c r="D132">
        <f t="shared" si="2"/>
        <v>3200</v>
      </c>
      <c r="E132" t="s">
        <v>107</v>
      </c>
    </row>
    <row r="133" spans="1:5" x14ac:dyDescent="0.25">
      <c r="A133">
        <v>132</v>
      </c>
      <c r="B133">
        <v>64</v>
      </c>
      <c r="C133">
        <v>100</v>
      </c>
      <c r="D133">
        <f t="shared" si="2"/>
        <v>6400</v>
      </c>
      <c r="E133" t="s">
        <v>107</v>
      </c>
    </row>
    <row r="134" spans="1:5" x14ac:dyDescent="0.25">
      <c r="A134">
        <v>133</v>
      </c>
      <c r="B134">
        <v>19</v>
      </c>
      <c r="C134">
        <v>100</v>
      </c>
      <c r="D134">
        <f t="shared" si="2"/>
        <v>1900</v>
      </c>
      <c r="E134" t="s">
        <v>107</v>
      </c>
    </row>
    <row r="135" spans="1:5" x14ac:dyDescent="0.25">
      <c r="A135">
        <v>134</v>
      </c>
      <c r="B135">
        <v>42</v>
      </c>
      <c r="C135">
        <v>100</v>
      </c>
      <c r="D135">
        <f t="shared" si="2"/>
        <v>4200</v>
      </c>
      <c r="E135" t="s">
        <v>107</v>
      </c>
    </row>
    <row r="136" spans="1:5" x14ac:dyDescent="0.25">
      <c r="A136">
        <v>135</v>
      </c>
      <c r="B136">
        <v>31</v>
      </c>
      <c r="C136">
        <v>100</v>
      </c>
      <c r="D136">
        <f t="shared" si="2"/>
        <v>3100</v>
      </c>
      <c r="E136" t="s">
        <v>107</v>
      </c>
    </row>
    <row r="137" spans="1:5" x14ac:dyDescent="0.25">
      <c r="A137">
        <v>136</v>
      </c>
      <c r="B137">
        <v>22</v>
      </c>
      <c r="C137">
        <v>100</v>
      </c>
      <c r="D137">
        <f t="shared" si="2"/>
        <v>2200</v>
      </c>
      <c r="E137" t="s">
        <v>107</v>
      </c>
    </row>
    <row r="138" spans="1:5" x14ac:dyDescent="0.25">
      <c r="A138">
        <v>137</v>
      </c>
      <c r="B138">
        <v>26</v>
      </c>
      <c r="C138">
        <v>100</v>
      </c>
      <c r="D138">
        <f t="shared" si="2"/>
        <v>2600</v>
      </c>
      <c r="E138" t="s">
        <v>107</v>
      </c>
    </row>
    <row r="139" spans="1:5" x14ac:dyDescent="0.25">
      <c r="A139">
        <v>138</v>
      </c>
      <c r="B139">
        <v>20</v>
      </c>
      <c r="C139">
        <v>100</v>
      </c>
      <c r="D139">
        <f t="shared" si="2"/>
        <v>2000</v>
      </c>
      <c r="E139" t="s">
        <v>107</v>
      </c>
    </row>
    <row r="140" spans="1:5" x14ac:dyDescent="0.25">
      <c r="A140">
        <v>139</v>
      </c>
      <c r="B140">
        <v>21</v>
      </c>
      <c r="C140">
        <v>100</v>
      </c>
      <c r="D140">
        <f t="shared" si="2"/>
        <v>2100</v>
      </c>
      <c r="E140" t="s">
        <v>107</v>
      </c>
    </row>
    <row r="141" spans="1:5" x14ac:dyDescent="0.25">
      <c r="A141">
        <v>140</v>
      </c>
      <c r="B141">
        <v>33</v>
      </c>
      <c r="C141">
        <v>100</v>
      </c>
      <c r="D141">
        <f t="shared" si="2"/>
        <v>3300</v>
      </c>
      <c r="E141" t="s">
        <v>107</v>
      </c>
    </row>
    <row r="142" spans="1:5" x14ac:dyDescent="0.25">
      <c r="A142">
        <v>141</v>
      </c>
      <c r="B142">
        <v>28</v>
      </c>
      <c r="C142">
        <v>100</v>
      </c>
      <c r="D142">
        <f t="shared" si="2"/>
        <v>2800</v>
      </c>
      <c r="E142" t="s">
        <v>107</v>
      </c>
    </row>
    <row r="143" spans="1:5" x14ac:dyDescent="0.25">
      <c r="A143">
        <v>142</v>
      </c>
      <c r="B143">
        <v>26</v>
      </c>
      <c r="C143">
        <v>100</v>
      </c>
      <c r="D143">
        <f t="shared" si="2"/>
        <v>2600</v>
      </c>
      <c r="E143" t="s">
        <v>107</v>
      </c>
    </row>
    <row r="144" spans="1:5" x14ac:dyDescent="0.25">
      <c r="A144">
        <v>143</v>
      </c>
      <c r="B144">
        <v>31</v>
      </c>
      <c r="C144">
        <v>100</v>
      </c>
      <c r="D144">
        <f t="shared" si="2"/>
        <v>3100</v>
      </c>
      <c r="E144" t="s">
        <v>107</v>
      </c>
    </row>
    <row r="145" spans="1:5" x14ac:dyDescent="0.25">
      <c r="A145">
        <v>144</v>
      </c>
      <c r="B145">
        <v>48</v>
      </c>
      <c r="C145">
        <v>100</v>
      </c>
      <c r="D145">
        <f t="shared" si="2"/>
        <v>4800</v>
      </c>
      <c r="E145" t="s">
        <v>107</v>
      </c>
    </row>
    <row r="146" spans="1:5" x14ac:dyDescent="0.25">
      <c r="A146">
        <v>145</v>
      </c>
      <c r="B146">
        <v>50</v>
      </c>
      <c r="C146">
        <v>100</v>
      </c>
      <c r="D146">
        <f t="shared" si="2"/>
        <v>5000</v>
      </c>
      <c r="E146" t="s">
        <v>107</v>
      </c>
    </row>
    <row r="147" spans="1:5" x14ac:dyDescent="0.25">
      <c r="A147">
        <v>146</v>
      </c>
      <c r="B147">
        <v>28</v>
      </c>
      <c r="C147">
        <v>100</v>
      </c>
      <c r="D147">
        <f t="shared" si="2"/>
        <v>2800</v>
      </c>
      <c r="E147" t="s">
        <v>107</v>
      </c>
    </row>
    <row r="148" spans="1:5" x14ac:dyDescent="0.25">
      <c r="A148">
        <v>147</v>
      </c>
      <c r="B148">
        <v>26</v>
      </c>
      <c r="C148">
        <v>100</v>
      </c>
      <c r="D148">
        <f t="shared" si="2"/>
        <v>2600</v>
      </c>
      <c r="E148" t="s">
        <v>107</v>
      </c>
    </row>
    <row r="149" spans="1:5" x14ac:dyDescent="0.25">
      <c r="A149">
        <v>148</v>
      </c>
      <c r="B149">
        <v>32</v>
      </c>
      <c r="C149">
        <v>100</v>
      </c>
      <c r="D149">
        <f t="shared" si="2"/>
        <v>3200</v>
      </c>
      <c r="E149" t="s">
        <v>107</v>
      </c>
    </row>
    <row r="150" spans="1:5" x14ac:dyDescent="0.25">
      <c r="A150">
        <v>149</v>
      </c>
      <c r="B150">
        <v>44</v>
      </c>
      <c r="C150">
        <v>100</v>
      </c>
      <c r="D150">
        <f t="shared" si="2"/>
        <v>4400</v>
      </c>
      <c r="E150" t="s">
        <v>107</v>
      </c>
    </row>
    <row r="151" spans="1:5" x14ac:dyDescent="0.25">
      <c r="A151">
        <v>150</v>
      </c>
      <c r="B151">
        <v>30</v>
      </c>
      <c r="C151">
        <v>100</v>
      </c>
      <c r="D151">
        <f t="shared" si="2"/>
        <v>3000</v>
      </c>
      <c r="E151" t="s">
        <v>107</v>
      </c>
    </row>
    <row r="152" spans="1:5" x14ac:dyDescent="0.25">
      <c r="A152">
        <v>151</v>
      </c>
      <c r="B152">
        <v>38</v>
      </c>
      <c r="C152">
        <v>100</v>
      </c>
      <c r="D152">
        <f t="shared" si="2"/>
        <v>3800</v>
      </c>
      <c r="E152" t="s">
        <v>107</v>
      </c>
    </row>
    <row r="153" spans="1:5" x14ac:dyDescent="0.25">
      <c r="A153">
        <v>152</v>
      </c>
      <c r="B153">
        <v>40</v>
      </c>
      <c r="C153">
        <v>100</v>
      </c>
      <c r="D153">
        <f t="shared" si="2"/>
        <v>4000</v>
      </c>
      <c r="E153" t="s">
        <v>107</v>
      </c>
    </row>
    <row r="154" spans="1:5" x14ac:dyDescent="0.25">
      <c r="A154">
        <v>153</v>
      </c>
      <c r="B154">
        <v>46</v>
      </c>
      <c r="C154">
        <v>61.99</v>
      </c>
      <c r="D154">
        <f t="shared" si="2"/>
        <v>2851.54</v>
      </c>
      <c r="E154" t="s">
        <v>107</v>
      </c>
    </row>
    <row r="155" spans="1:5" x14ac:dyDescent="0.25">
      <c r="A155">
        <v>154</v>
      </c>
      <c r="B155">
        <v>26</v>
      </c>
      <c r="C155">
        <v>100</v>
      </c>
      <c r="D155">
        <f t="shared" si="2"/>
        <v>2600</v>
      </c>
      <c r="E155" t="s">
        <v>107</v>
      </c>
    </row>
    <row r="156" spans="1:5" x14ac:dyDescent="0.25">
      <c r="A156">
        <v>155</v>
      </c>
      <c r="B156">
        <v>27</v>
      </c>
      <c r="C156">
        <v>100</v>
      </c>
      <c r="D156">
        <f t="shared" si="2"/>
        <v>2700</v>
      </c>
      <c r="E156" t="s">
        <v>107</v>
      </c>
    </row>
    <row r="157" spans="1:5" x14ac:dyDescent="0.25">
      <c r="A157">
        <v>156</v>
      </c>
      <c r="B157">
        <v>43</v>
      </c>
      <c r="C157">
        <v>100</v>
      </c>
      <c r="D157">
        <f t="shared" si="2"/>
        <v>4300</v>
      </c>
      <c r="E157" t="s">
        <v>107</v>
      </c>
    </row>
    <row r="158" spans="1:5" x14ac:dyDescent="0.25">
      <c r="A158">
        <v>157</v>
      </c>
      <c r="B158">
        <v>35</v>
      </c>
      <c r="C158">
        <v>65.63</v>
      </c>
      <c r="D158">
        <f t="shared" si="2"/>
        <v>2297.0499999999997</v>
      </c>
      <c r="E158" t="s">
        <v>107</v>
      </c>
    </row>
    <row r="159" spans="1:5" x14ac:dyDescent="0.25">
      <c r="A159">
        <v>158</v>
      </c>
      <c r="B159">
        <v>37</v>
      </c>
      <c r="C159">
        <v>100</v>
      </c>
      <c r="D159">
        <f t="shared" si="2"/>
        <v>3700</v>
      </c>
      <c r="E159" t="s">
        <v>107</v>
      </c>
    </row>
    <row r="160" spans="1:5" x14ac:dyDescent="0.25">
      <c r="A160">
        <v>159</v>
      </c>
      <c r="B160">
        <v>37</v>
      </c>
      <c r="C160">
        <v>46.9</v>
      </c>
      <c r="D160">
        <f t="shared" si="2"/>
        <v>1735.3</v>
      </c>
      <c r="E160" t="s">
        <v>107</v>
      </c>
    </row>
    <row r="161" spans="1:5" x14ac:dyDescent="0.25">
      <c r="A161">
        <v>160</v>
      </c>
      <c r="B161">
        <v>27</v>
      </c>
      <c r="C161">
        <v>100</v>
      </c>
      <c r="D161">
        <f t="shared" si="2"/>
        <v>2700</v>
      </c>
      <c r="E161" t="s">
        <v>107</v>
      </c>
    </row>
    <row r="162" spans="1:5" x14ac:dyDescent="0.25">
      <c r="A162">
        <v>161</v>
      </c>
      <c r="B162">
        <v>38</v>
      </c>
      <c r="C162">
        <v>100</v>
      </c>
      <c r="D162">
        <f t="shared" si="2"/>
        <v>3800</v>
      </c>
      <c r="E162" t="s">
        <v>107</v>
      </c>
    </row>
    <row r="163" spans="1:5" x14ac:dyDescent="0.25">
      <c r="A163">
        <v>162</v>
      </c>
      <c r="B163">
        <v>33</v>
      </c>
      <c r="C163">
        <v>100</v>
      </c>
      <c r="D163">
        <f t="shared" si="2"/>
        <v>3300</v>
      </c>
      <c r="E163" t="s">
        <v>107</v>
      </c>
    </row>
    <row r="164" spans="1:5" x14ac:dyDescent="0.25">
      <c r="A164">
        <v>163</v>
      </c>
      <c r="B164">
        <v>42</v>
      </c>
      <c r="C164">
        <v>100</v>
      </c>
      <c r="D164">
        <f t="shared" si="2"/>
        <v>4200</v>
      </c>
      <c r="E164" t="s">
        <v>107</v>
      </c>
    </row>
    <row r="165" spans="1:5" x14ac:dyDescent="0.25">
      <c r="A165">
        <v>164</v>
      </c>
      <c r="B165">
        <v>42</v>
      </c>
      <c r="C165">
        <v>100</v>
      </c>
      <c r="D165">
        <f t="shared" si="2"/>
        <v>4200</v>
      </c>
      <c r="E165" t="s">
        <v>107</v>
      </c>
    </row>
    <row r="166" spans="1:5" x14ac:dyDescent="0.25">
      <c r="A166">
        <v>165</v>
      </c>
      <c r="B166">
        <v>48</v>
      </c>
      <c r="C166">
        <v>100</v>
      </c>
      <c r="D166">
        <f t="shared" si="2"/>
        <v>4800</v>
      </c>
      <c r="E166" t="s">
        <v>107</v>
      </c>
    </row>
    <row r="167" spans="1:5" x14ac:dyDescent="0.25">
      <c r="A167">
        <v>166</v>
      </c>
      <c r="B167">
        <v>41</v>
      </c>
      <c r="C167">
        <v>100</v>
      </c>
      <c r="D167">
        <f t="shared" si="2"/>
        <v>4100</v>
      </c>
      <c r="E167" t="s">
        <v>107</v>
      </c>
    </row>
    <row r="168" spans="1:5" x14ac:dyDescent="0.25">
      <c r="A168">
        <v>167</v>
      </c>
      <c r="B168">
        <v>30</v>
      </c>
      <c r="C168">
        <v>100</v>
      </c>
      <c r="D168">
        <f t="shared" si="2"/>
        <v>3000</v>
      </c>
      <c r="E168" t="s">
        <v>107</v>
      </c>
    </row>
    <row r="169" spans="1:5" x14ac:dyDescent="0.25">
      <c r="A169">
        <v>168</v>
      </c>
      <c r="B169">
        <v>27</v>
      </c>
      <c r="C169">
        <v>100</v>
      </c>
      <c r="D169">
        <f t="shared" si="2"/>
        <v>2700</v>
      </c>
      <c r="E169" t="s">
        <v>107</v>
      </c>
    </row>
    <row r="170" spans="1:5" x14ac:dyDescent="0.25">
      <c r="A170">
        <v>169</v>
      </c>
      <c r="B170">
        <v>21</v>
      </c>
      <c r="C170">
        <v>100</v>
      </c>
      <c r="D170">
        <f t="shared" si="2"/>
        <v>2100</v>
      </c>
      <c r="E170" t="s">
        <v>107</v>
      </c>
    </row>
    <row r="171" spans="1:5" x14ac:dyDescent="0.25">
      <c r="A171">
        <v>170</v>
      </c>
      <c r="B171">
        <v>20</v>
      </c>
      <c r="C171">
        <v>100</v>
      </c>
      <c r="D171">
        <f t="shared" si="2"/>
        <v>2000</v>
      </c>
      <c r="E171" t="s">
        <v>107</v>
      </c>
    </row>
    <row r="172" spans="1:5" x14ac:dyDescent="0.25">
      <c r="A172">
        <v>171</v>
      </c>
      <c r="B172">
        <v>41</v>
      </c>
      <c r="C172">
        <v>100</v>
      </c>
      <c r="D172">
        <f t="shared" si="2"/>
        <v>4100</v>
      </c>
      <c r="E172" t="s">
        <v>107</v>
      </c>
    </row>
    <row r="173" spans="1:5" x14ac:dyDescent="0.25">
      <c r="A173">
        <v>172</v>
      </c>
      <c r="B173">
        <v>27</v>
      </c>
      <c r="C173">
        <v>100</v>
      </c>
      <c r="D173">
        <f t="shared" si="2"/>
        <v>2700</v>
      </c>
      <c r="E173" t="s">
        <v>107</v>
      </c>
    </row>
    <row r="174" spans="1:5" x14ac:dyDescent="0.25">
      <c r="A174">
        <v>173</v>
      </c>
      <c r="B174">
        <v>28</v>
      </c>
      <c r="C174">
        <v>100</v>
      </c>
      <c r="D174">
        <f t="shared" si="2"/>
        <v>2800</v>
      </c>
      <c r="E174" t="s">
        <v>107</v>
      </c>
    </row>
    <row r="175" spans="1:5" x14ac:dyDescent="0.25">
      <c r="A175">
        <v>174</v>
      </c>
      <c r="B175">
        <v>24</v>
      </c>
      <c r="C175">
        <v>100</v>
      </c>
      <c r="D175">
        <f t="shared" si="2"/>
        <v>2400</v>
      </c>
      <c r="E175" t="s">
        <v>107</v>
      </c>
    </row>
    <row r="176" spans="1:5" x14ac:dyDescent="0.25">
      <c r="A176">
        <v>175</v>
      </c>
      <c r="B176">
        <v>44</v>
      </c>
      <c r="C176">
        <v>100</v>
      </c>
      <c r="D176">
        <f t="shared" si="2"/>
        <v>4400</v>
      </c>
      <c r="E176" t="s">
        <v>107</v>
      </c>
    </row>
    <row r="177" spans="1:5" x14ac:dyDescent="0.25">
      <c r="A177">
        <v>176</v>
      </c>
      <c r="B177">
        <v>50</v>
      </c>
      <c r="C177">
        <v>100</v>
      </c>
      <c r="D177">
        <f t="shared" si="2"/>
        <v>5000</v>
      </c>
      <c r="E177" t="s">
        <v>107</v>
      </c>
    </row>
    <row r="178" spans="1:5" x14ac:dyDescent="0.25">
      <c r="A178">
        <v>177</v>
      </c>
      <c r="B178">
        <v>21</v>
      </c>
      <c r="C178">
        <v>100</v>
      </c>
      <c r="D178">
        <f t="shared" si="2"/>
        <v>2100</v>
      </c>
      <c r="E178" t="s">
        <v>107</v>
      </c>
    </row>
    <row r="179" spans="1:5" x14ac:dyDescent="0.25">
      <c r="A179">
        <v>178</v>
      </c>
      <c r="B179">
        <v>33</v>
      </c>
      <c r="C179">
        <v>100</v>
      </c>
      <c r="D179">
        <f t="shared" si="2"/>
        <v>3300</v>
      </c>
      <c r="E179" t="s">
        <v>107</v>
      </c>
    </row>
    <row r="180" spans="1:5" x14ac:dyDescent="0.25">
      <c r="A180">
        <v>179</v>
      </c>
      <c r="B180">
        <v>33</v>
      </c>
      <c r="C180">
        <v>100</v>
      </c>
      <c r="D180">
        <f t="shared" si="2"/>
        <v>3300</v>
      </c>
      <c r="E180" t="s">
        <v>107</v>
      </c>
    </row>
    <row r="181" spans="1:5" x14ac:dyDescent="0.25">
      <c r="A181">
        <v>180</v>
      </c>
      <c r="B181">
        <v>31</v>
      </c>
      <c r="C181">
        <v>100</v>
      </c>
      <c r="D181">
        <f t="shared" si="2"/>
        <v>3100</v>
      </c>
      <c r="E181" t="s">
        <v>107</v>
      </c>
    </row>
    <row r="182" spans="1:5" x14ac:dyDescent="0.25">
      <c r="A182">
        <v>181</v>
      </c>
      <c r="B182">
        <v>41</v>
      </c>
      <c r="C182">
        <v>71.47</v>
      </c>
      <c r="D182">
        <f t="shared" si="2"/>
        <v>2930.27</v>
      </c>
      <c r="E182" t="s">
        <v>107</v>
      </c>
    </row>
    <row r="183" spans="1:5" x14ac:dyDescent="0.25">
      <c r="A183">
        <v>182</v>
      </c>
      <c r="B183">
        <v>45</v>
      </c>
      <c r="C183">
        <v>79.650000000000006</v>
      </c>
      <c r="D183">
        <f t="shared" si="2"/>
        <v>3584.2500000000005</v>
      </c>
      <c r="E183" t="s">
        <v>107</v>
      </c>
    </row>
    <row r="184" spans="1:5" x14ac:dyDescent="0.25">
      <c r="A184">
        <v>183</v>
      </c>
      <c r="B184">
        <v>33</v>
      </c>
      <c r="C184">
        <v>85.39</v>
      </c>
      <c r="D184">
        <f t="shared" si="2"/>
        <v>2817.87</v>
      </c>
      <c r="E184" t="s">
        <v>107</v>
      </c>
    </row>
    <row r="185" spans="1:5" x14ac:dyDescent="0.25">
      <c r="A185">
        <v>184</v>
      </c>
      <c r="B185">
        <v>45</v>
      </c>
      <c r="C185">
        <v>76</v>
      </c>
      <c r="D185">
        <f t="shared" si="2"/>
        <v>3420</v>
      </c>
      <c r="E185" t="s">
        <v>107</v>
      </c>
    </row>
    <row r="186" spans="1:5" x14ac:dyDescent="0.25">
      <c r="A186">
        <v>185</v>
      </c>
      <c r="B186">
        <v>26</v>
      </c>
      <c r="C186">
        <v>99.04</v>
      </c>
      <c r="D186">
        <f t="shared" si="2"/>
        <v>2575.04</v>
      </c>
      <c r="E186" t="s">
        <v>107</v>
      </c>
    </row>
    <row r="187" spans="1:5" x14ac:dyDescent="0.25">
      <c r="A187">
        <v>186</v>
      </c>
      <c r="B187">
        <v>12</v>
      </c>
      <c r="C187">
        <v>100</v>
      </c>
      <c r="D187">
        <f t="shared" si="2"/>
        <v>1200</v>
      </c>
      <c r="E187" t="s">
        <v>107</v>
      </c>
    </row>
    <row r="188" spans="1:5" x14ac:dyDescent="0.25">
      <c r="A188">
        <v>187</v>
      </c>
      <c r="B188">
        <v>41</v>
      </c>
      <c r="C188">
        <v>100</v>
      </c>
      <c r="D188">
        <f t="shared" si="2"/>
        <v>4100</v>
      </c>
      <c r="E188" t="s">
        <v>107</v>
      </c>
    </row>
    <row r="189" spans="1:5" x14ac:dyDescent="0.25">
      <c r="A189">
        <v>188</v>
      </c>
      <c r="B189">
        <v>33</v>
      </c>
      <c r="C189">
        <v>100</v>
      </c>
      <c r="D189">
        <f t="shared" si="2"/>
        <v>3300</v>
      </c>
      <c r="E189" t="s">
        <v>107</v>
      </c>
    </row>
    <row r="190" spans="1:5" x14ac:dyDescent="0.25">
      <c r="A190">
        <v>189</v>
      </c>
      <c r="B190">
        <v>46</v>
      </c>
      <c r="C190">
        <v>100</v>
      </c>
      <c r="D190">
        <f t="shared" si="2"/>
        <v>4600</v>
      </c>
      <c r="E190" t="s">
        <v>107</v>
      </c>
    </row>
    <row r="191" spans="1:5" x14ac:dyDescent="0.25">
      <c r="A191">
        <v>190</v>
      </c>
      <c r="B191">
        <v>33</v>
      </c>
      <c r="C191">
        <v>100</v>
      </c>
      <c r="D191">
        <f t="shared" si="2"/>
        <v>3300</v>
      </c>
      <c r="E191" t="s">
        <v>107</v>
      </c>
    </row>
    <row r="192" spans="1:5" x14ac:dyDescent="0.25">
      <c r="A192">
        <v>191</v>
      </c>
      <c r="B192">
        <v>20</v>
      </c>
      <c r="C192">
        <v>100</v>
      </c>
      <c r="D192">
        <f t="shared" si="2"/>
        <v>2000</v>
      </c>
      <c r="E192" t="s">
        <v>107</v>
      </c>
    </row>
    <row r="193" spans="1:5" x14ac:dyDescent="0.25">
      <c r="A193">
        <v>192</v>
      </c>
      <c r="B193">
        <v>44</v>
      </c>
      <c r="C193">
        <v>100</v>
      </c>
      <c r="D193">
        <f t="shared" si="2"/>
        <v>4400</v>
      </c>
      <c r="E193" t="s">
        <v>107</v>
      </c>
    </row>
    <row r="194" spans="1:5" x14ac:dyDescent="0.25">
      <c r="A194">
        <v>193</v>
      </c>
      <c r="B194">
        <v>33</v>
      </c>
      <c r="C194">
        <v>100</v>
      </c>
      <c r="D194">
        <f t="shared" si="2"/>
        <v>3300</v>
      </c>
      <c r="E194" t="s">
        <v>107</v>
      </c>
    </row>
    <row r="195" spans="1:5" x14ac:dyDescent="0.25">
      <c r="A195">
        <v>194</v>
      </c>
      <c r="B195">
        <v>21</v>
      </c>
      <c r="C195">
        <v>100</v>
      </c>
      <c r="D195">
        <f t="shared" ref="D195:D258" si="3">B195*C195</f>
        <v>2100</v>
      </c>
      <c r="E195" t="s">
        <v>107</v>
      </c>
    </row>
    <row r="196" spans="1:5" x14ac:dyDescent="0.25">
      <c r="A196">
        <v>195</v>
      </c>
      <c r="B196">
        <v>47</v>
      </c>
      <c r="C196">
        <v>100</v>
      </c>
      <c r="D196">
        <f t="shared" si="3"/>
        <v>4700</v>
      </c>
      <c r="E196" t="s">
        <v>107</v>
      </c>
    </row>
    <row r="197" spans="1:5" x14ac:dyDescent="0.25">
      <c r="A197">
        <v>196</v>
      </c>
      <c r="B197">
        <v>46</v>
      </c>
      <c r="C197">
        <v>100</v>
      </c>
      <c r="D197">
        <f t="shared" si="3"/>
        <v>4600</v>
      </c>
      <c r="E197" t="s">
        <v>107</v>
      </c>
    </row>
    <row r="198" spans="1:5" x14ac:dyDescent="0.25">
      <c r="A198">
        <v>197</v>
      </c>
      <c r="B198">
        <v>32</v>
      </c>
      <c r="C198">
        <v>100</v>
      </c>
      <c r="D198">
        <f t="shared" si="3"/>
        <v>3200</v>
      </c>
      <c r="E198" t="s">
        <v>107</v>
      </c>
    </row>
    <row r="199" spans="1:5" x14ac:dyDescent="0.25">
      <c r="A199">
        <v>198</v>
      </c>
      <c r="B199">
        <v>42</v>
      </c>
      <c r="C199">
        <v>100</v>
      </c>
      <c r="D199">
        <f t="shared" si="3"/>
        <v>4200</v>
      </c>
      <c r="E199" t="s">
        <v>107</v>
      </c>
    </row>
    <row r="200" spans="1:5" x14ac:dyDescent="0.25">
      <c r="A200">
        <v>199</v>
      </c>
      <c r="B200">
        <v>44</v>
      </c>
      <c r="C200">
        <v>100</v>
      </c>
      <c r="D200">
        <f t="shared" si="3"/>
        <v>4400</v>
      </c>
      <c r="E200" t="s">
        <v>107</v>
      </c>
    </row>
    <row r="201" spans="1:5" x14ac:dyDescent="0.25">
      <c r="A201">
        <v>200</v>
      </c>
      <c r="B201">
        <v>35</v>
      </c>
      <c r="C201">
        <v>100</v>
      </c>
      <c r="D201">
        <f t="shared" si="3"/>
        <v>3500</v>
      </c>
      <c r="E201" t="s">
        <v>107</v>
      </c>
    </row>
    <row r="202" spans="1:5" x14ac:dyDescent="0.25">
      <c r="A202">
        <v>201</v>
      </c>
      <c r="B202">
        <v>41</v>
      </c>
      <c r="C202">
        <v>100</v>
      </c>
      <c r="D202">
        <f t="shared" si="3"/>
        <v>4100</v>
      </c>
      <c r="E202" t="s">
        <v>107</v>
      </c>
    </row>
    <row r="203" spans="1:5" x14ac:dyDescent="0.25">
      <c r="A203">
        <v>202</v>
      </c>
      <c r="B203">
        <v>46</v>
      </c>
      <c r="C203">
        <v>100</v>
      </c>
      <c r="D203">
        <f t="shared" si="3"/>
        <v>4600</v>
      </c>
      <c r="E203" t="s">
        <v>107</v>
      </c>
    </row>
    <row r="204" spans="1:5" x14ac:dyDescent="0.25">
      <c r="A204">
        <v>203</v>
      </c>
      <c r="B204">
        <v>31</v>
      </c>
      <c r="C204">
        <v>100</v>
      </c>
      <c r="D204">
        <f t="shared" si="3"/>
        <v>3100</v>
      </c>
      <c r="E204" t="s">
        <v>107</v>
      </c>
    </row>
    <row r="205" spans="1:5" x14ac:dyDescent="0.25">
      <c r="A205">
        <v>204</v>
      </c>
      <c r="B205">
        <v>38</v>
      </c>
      <c r="C205">
        <v>100</v>
      </c>
      <c r="D205">
        <f t="shared" si="3"/>
        <v>3800</v>
      </c>
      <c r="E205" t="s">
        <v>107</v>
      </c>
    </row>
    <row r="206" spans="1:5" x14ac:dyDescent="0.25">
      <c r="A206">
        <v>205</v>
      </c>
      <c r="B206">
        <v>42</v>
      </c>
      <c r="C206">
        <v>64</v>
      </c>
      <c r="D206">
        <f t="shared" si="3"/>
        <v>2688</v>
      </c>
      <c r="E206" t="s">
        <v>107</v>
      </c>
    </row>
    <row r="207" spans="1:5" x14ac:dyDescent="0.25">
      <c r="A207">
        <v>206</v>
      </c>
      <c r="B207">
        <v>33</v>
      </c>
      <c r="C207">
        <v>57.22</v>
      </c>
      <c r="D207">
        <f t="shared" si="3"/>
        <v>1888.26</v>
      </c>
      <c r="E207" t="s">
        <v>107</v>
      </c>
    </row>
    <row r="208" spans="1:5" x14ac:dyDescent="0.25">
      <c r="A208">
        <v>207</v>
      </c>
      <c r="B208">
        <v>48</v>
      </c>
      <c r="C208">
        <v>52.36</v>
      </c>
      <c r="D208">
        <f t="shared" si="3"/>
        <v>2513.2799999999997</v>
      </c>
      <c r="E208" t="s">
        <v>107</v>
      </c>
    </row>
    <row r="209" spans="1:5" x14ac:dyDescent="0.25">
      <c r="A209">
        <v>208</v>
      </c>
      <c r="B209">
        <v>42</v>
      </c>
      <c r="C209">
        <v>100</v>
      </c>
      <c r="D209">
        <f t="shared" si="3"/>
        <v>4200</v>
      </c>
      <c r="E209" t="s">
        <v>107</v>
      </c>
    </row>
    <row r="210" spans="1:5" x14ac:dyDescent="0.25">
      <c r="A210">
        <v>209</v>
      </c>
      <c r="B210">
        <v>32</v>
      </c>
      <c r="C210">
        <v>100</v>
      </c>
      <c r="D210">
        <f t="shared" si="3"/>
        <v>3200</v>
      </c>
      <c r="E210" t="s">
        <v>107</v>
      </c>
    </row>
    <row r="211" spans="1:5" x14ac:dyDescent="0.25">
      <c r="A211">
        <v>210</v>
      </c>
      <c r="B211">
        <v>34</v>
      </c>
      <c r="C211">
        <v>100</v>
      </c>
      <c r="D211">
        <f t="shared" si="3"/>
        <v>3400</v>
      </c>
      <c r="E211" t="s">
        <v>107</v>
      </c>
    </row>
    <row r="212" spans="1:5" x14ac:dyDescent="0.25">
      <c r="A212">
        <v>211</v>
      </c>
      <c r="B212">
        <v>33</v>
      </c>
      <c r="C212">
        <v>69.12</v>
      </c>
      <c r="D212">
        <f t="shared" si="3"/>
        <v>2280.96</v>
      </c>
      <c r="E212" t="s">
        <v>107</v>
      </c>
    </row>
    <row r="213" spans="1:5" x14ac:dyDescent="0.25">
      <c r="A213">
        <v>212</v>
      </c>
      <c r="B213">
        <v>36</v>
      </c>
      <c r="C213">
        <v>100</v>
      </c>
      <c r="D213">
        <f t="shared" si="3"/>
        <v>3600</v>
      </c>
      <c r="E213" t="s">
        <v>107</v>
      </c>
    </row>
    <row r="214" spans="1:5" x14ac:dyDescent="0.25">
      <c r="A214">
        <v>213</v>
      </c>
      <c r="B214">
        <v>27</v>
      </c>
      <c r="C214">
        <v>100</v>
      </c>
      <c r="D214">
        <f t="shared" si="3"/>
        <v>2700</v>
      </c>
      <c r="E214" t="s">
        <v>271</v>
      </c>
    </row>
    <row r="215" spans="1:5" x14ac:dyDescent="0.25">
      <c r="A215">
        <v>214</v>
      </c>
      <c r="B215">
        <v>21</v>
      </c>
      <c r="C215">
        <v>100</v>
      </c>
      <c r="D215">
        <f t="shared" si="3"/>
        <v>2100</v>
      </c>
      <c r="E215" t="s">
        <v>271</v>
      </c>
    </row>
    <row r="216" spans="1:5" x14ac:dyDescent="0.25">
      <c r="A216">
        <v>215</v>
      </c>
      <c r="B216">
        <v>21</v>
      </c>
      <c r="C216">
        <v>100</v>
      </c>
      <c r="D216">
        <f t="shared" si="3"/>
        <v>2100</v>
      </c>
      <c r="E216" t="s">
        <v>271</v>
      </c>
    </row>
    <row r="217" spans="1:5" x14ac:dyDescent="0.25">
      <c r="A217">
        <v>216</v>
      </c>
      <c r="B217">
        <v>38</v>
      </c>
      <c r="C217">
        <v>100</v>
      </c>
      <c r="D217">
        <f t="shared" si="3"/>
        <v>3800</v>
      </c>
      <c r="E217" t="s">
        <v>271</v>
      </c>
    </row>
    <row r="218" spans="1:5" x14ac:dyDescent="0.25">
      <c r="A218">
        <v>217</v>
      </c>
      <c r="B218">
        <v>30</v>
      </c>
      <c r="C218">
        <v>100</v>
      </c>
      <c r="D218">
        <f t="shared" si="3"/>
        <v>3000</v>
      </c>
      <c r="E218" t="s">
        <v>271</v>
      </c>
    </row>
    <row r="219" spans="1:5" x14ac:dyDescent="0.25">
      <c r="A219">
        <v>218</v>
      </c>
      <c r="B219">
        <v>49</v>
      </c>
      <c r="C219">
        <v>100</v>
      </c>
      <c r="D219">
        <f t="shared" si="3"/>
        <v>4900</v>
      </c>
      <c r="E219" t="s">
        <v>271</v>
      </c>
    </row>
    <row r="220" spans="1:5" x14ac:dyDescent="0.25">
      <c r="A220">
        <v>219</v>
      </c>
      <c r="B220">
        <v>43</v>
      </c>
      <c r="C220">
        <v>100</v>
      </c>
      <c r="D220">
        <f t="shared" si="3"/>
        <v>4300</v>
      </c>
      <c r="E220" t="s">
        <v>271</v>
      </c>
    </row>
    <row r="221" spans="1:5" x14ac:dyDescent="0.25">
      <c r="A221">
        <v>220</v>
      </c>
      <c r="B221">
        <v>41</v>
      </c>
      <c r="C221">
        <v>100</v>
      </c>
      <c r="D221">
        <f t="shared" si="3"/>
        <v>4100</v>
      </c>
      <c r="E221" t="s">
        <v>271</v>
      </c>
    </row>
    <row r="222" spans="1:5" x14ac:dyDescent="0.25">
      <c r="A222">
        <v>221</v>
      </c>
      <c r="B222">
        <v>38</v>
      </c>
      <c r="C222">
        <v>100</v>
      </c>
      <c r="D222">
        <f t="shared" si="3"/>
        <v>3800</v>
      </c>
      <c r="E222" t="s">
        <v>271</v>
      </c>
    </row>
    <row r="223" spans="1:5" x14ac:dyDescent="0.25">
      <c r="A223">
        <v>222</v>
      </c>
      <c r="B223">
        <v>28</v>
      </c>
      <c r="C223">
        <v>100</v>
      </c>
      <c r="D223">
        <f t="shared" si="3"/>
        <v>2800</v>
      </c>
      <c r="E223" t="s">
        <v>271</v>
      </c>
    </row>
    <row r="224" spans="1:5" x14ac:dyDescent="0.25">
      <c r="A224">
        <v>223</v>
      </c>
      <c r="B224">
        <v>43</v>
      </c>
      <c r="C224">
        <v>100</v>
      </c>
      <c r="D224">
        <f t="shared" si="3"/>
        <v>4300</v>
      </c>
      <c r="E224" t="s">
        <v>271</v>
      </c>
    </row>
    <row r="225" spans="1:5" x14ac:dyDescent="0.25">
      <c r="A225">
        <v>224</v>
      </c>
      <c r="B225">
        <v>25</v>
      </c>
      <c r="C225">
        <v>100</v>
      </c>
      <c r="D225">
        <f t="shared" si="3"/>
        <v>2500</v>
      </c>
      <c r="E225" t="s">
        <v>271</v>
      </c>
    </row>
    <row r="226" spans="1:5" x14ac:dyDescent="0.25">
      <c r="A226">
        <v>225</v>
      </c>
      <c r="B226">
        <v>38</v>
      </c>
      <c r="C226">
        <v>100</v>
      </c>
      <c r="D226">
        <f t="shared" si="3"/>
        <v>3800</v>
      </c>
      <c r="E226" t="s">
        <v>271</v>
      </c>
    </row>
    <row r="227" spans="1:5" x14ac:dyDescent="0.25">
      <c r="A227">
        <v>226</v>
      </c>
      <c r="B227">
        <v>41</v>
      </c>
      <c r="C227">
        <v>100</v>
      </c>
      <c r="D227">
        <f t="shared" si="3"/>
        <v>4100</v>
      </c>
      <c r="E227" t="s">
        <v>271</v>
      </c>
    </row>
    <row r="228" spans="1:5" x14ac:dyDescent="0.25">
      <c r="A228">
        <v>227</v>
      </c>
      <c r="B228">
        <v>28</v>
      </c>
      <c r="C228">
        <v>100</v>
      </c>
      <c r="D228">
        <f t="shared" si="3"/>
        <v>2800</v>
      </c>
      <c r="E228" t="s">
        <v>271</v>
      </c>
    </row>
    <row r="229" spans="1:5" x14ac:dyDescent="0.25">
      <c r="A229">
        <v>228</v>
      </c>
      <c r="B229">
        <v>25</v>
      </c>
      <c r="C229">
        <v>100</v>
      </c>
      <c r="D229">
        <f t="shared" si="3"/>
        <v>2500</v>
      </c>
      <c r="E229" t="s">
        <v>271</v>
      </c>
    </row>
    <row r="230" spans="1:5" x14ac:dyDescent="0.25">
      <c r="A230">
        <v>229</v>
      </c>
      <c r="B230">
        <v>41</v>
      </c>
      <c r="C230">
        <v>100</v>
      </c>
      <c r="D230">
        <f t="shared" si="3"/>
        <v>4100</v>
      </c>
      <c r="E230" t="s">
        <v>271</v>
      </c>
    </row>
    <row r="231" spans="1:5" x14ac:dyDescent="0.25">
      <c r="A231">
        <v>230</v>
      </c>
      <c r="B231">
        <v>39</v>
      </c>
      <c r="C231">
        <v>100</v>
      </c>
      <c r="D231">
        <f t="shared" si="3"/>
        <v>3900</v>
      </c>
      <c r="E231" t="s">
        <v>271</v>
      </c>
    </row>
    <row r="232" spans="1:5" x14ac:dyDescent="0.25">
      <c r="A232">
        <v>231</v>
      </c>
      <c r="B232">
        <v>21</v>
      </c>
      <c r="C232">
        <v>100</v>
      </c>
      <c r="D232">
        <f t="shared" si="3"/>
        <v>2100</v>
      </c>
      <c r="E232" t="s">
        <v>271</v>
      </c>
    </row>
    <row r="233" spans="1:5" x14ac:dyDescent="0.25">
      <c r="A233">
        <v>232</v>
      </c>
      <c r="B233">
        <v>27</v>
      </c>
      <c r="C233">
        <v>100</v>
      </c>
      <c r="D233">
        <f t="shared" si="3"/>
        <v>2700</v>
      </c>
      <c r="E233" t="s">
        <v>271</v>
      </c>
    </row>
    <row r="234" spans="1:5" x14ac:dyDescent="0.25">
      <c r="A234">
        <v>233</v>
      </c>
      <c r="B234">
        <v>33</v>
      </c>
      <c r="C234">
        <v>99.21</v>
      </c>
      <c r="D234">
        <f t="shared" si="3"/>
        <v>3273.93</v>
      </c>
      <c r="E234" t="s">
        <v>271</v>
      </c>
    </row>
    <row r="235" spans="1:5" x14ac:dyDescent="0.25">
      <c r="A235">
        <v>234</v>
      </c>
      <c r="B235">
        <v>29</v>
      </c>
      <c r="C235">
        <v>100</v>
      </c>
      <c r="D235">
        <f t="shared" si="3"/>
        <v>2900</v>
      </c>
      <c r="E235" t="s">
        <v>271</v>
      </c>
    </row>
    <row r="236" spans="1:5" x14ac:dyDescent="0.25">
      <c r="A236">
        <v>235</v>
      </c>
      <c r="B236">
        <v>49</v>
      </c>
      <c r="C236">
        <v>100</v>
      </c>
      <c r="D236">
        <f t="shared" si="3"/>
        <v>4900</v>
      </c>
      <c r="E236" t="s">
        <v>271</v>
      </c>
    </row>
    <row r="237" spans="1:5" x14ac:dyDescent="0.25">
      <c r="A237">
        <v>236</v>
      </c>
      <c r="B237">
        <v>49</v>
      </c>
      <c r="C237">
        <v>100</v>
      </c>
      <c r="D237">
        <f t="shared" si="3"/>
        <v>4900</v>
      </c>
      <c r="E237" t="s">
        <v>271</v>
      </c>
    </row>
    <row r="238" spans="1:5" x14ac:dyDescent="0.25">
      <c r="A238">
        <v>237</v>
      </c>
      <c r="B238">
        <v>20</v>
      </c>
      <c r="C238">
        <v>100</v>
      </c>
      <c r="D238">
        <f t="shared" si="3"/>
        <v>2000</v>
      </c>
      <c r="E238" t="s">
        <v>271</v>
      </c>
    </row>
    <row r="239" spans="1:5" x14ac:dyDescent="0.25">
      <c r="A239">
        <v>238</v>
      </c>
      <c r="B239">
        <v>39</v>
      </c>
      <c r="C239">
        <v>63.2</v>
      </c>
      <c r="D239">
        <f t="shared" si="3"/>
        <v>2464.8000000000002</v>
      </c>
      <c r="E239" t="s">
        <v>271</v>
      </c>
    </row>
    <row r="240" spans="1:5" x14ac:dyDescent="0.25">
      <c r="A240">
        <v>239</v>
      </c>
      <c r="B240">
        <v>40</v>
      </c>
      <c r="C240">
        <v>100</v>
      </c>
      <c r="D240">
        <f t="shared" si="3"/>
        <v>4000</v>
      </c>
      <c r="E240" t="s">
        <v>271</v>
      </c>
    </row>
    <row r="241" spans="1:5" x14ac:dyDescent="0.25">
      <c r="A241">
        <v>240</v>
      </c>
      <c r="B241">
        <v>49</v>
      </c>
      <c r="C241">
        <v>100</v>
      </c>
      <c r="D241">
        <f t="shared" si="3"/>
        <v>4900</v>
      </c>
      <c r="E241" t="s">
        <v>271</v>
      </c>
    </row>
    <row r="242" spans="1:5" x14ac:dyDescent="0.25">
      <c r="A242">
        <v>241</v>
      </c>
      <c r="B242">
        <v>21</v>
      </c>
      <c r="C242">
        <v>100</v>
      </c>
      <c r="D242">
        <f t="shared" si="3"/>
        <v>2100</v>
      </c>
      <c r="E242" t="s">
        <v>17</v>
      </c>
    </row>
    <row r="243" spans="1:5" x14ac:dyDescent="0.25">
      <c r="A243">
        <v>242</v>
      </c>
      <c r="B243">
        <v>50</v>
      </c>
      <c r="C243">
        <v>100</v>
      </c>
      <c r="D243">
        <f t="shared" si="3"/>
        <v>5000</v>
      </c>
      <c r="E243" t="s">
        <v>17</v>
      </c>
    </row>
    <row r="244" spans="1:5" x14ac:dyDescent="0.25">
      <c r="A244">
        <v>243</v>
      </c>
      <c r="B244">
        <v>20</v>
      </c>
      <c r="C244">
        <v>100</v>
      </c>
      <c r="D244">
        <f t="shared" si="3"/>
        <v>2000</v>
      </c>
      <c r="E244" t="s">
        <v>17</v>
      </c>
    </row>
    <row r="245" spans="1:5" x14ac:dyDescent="0.25">
      <c r="A245">
        <v>244</v>
      </c>
      <c r="B245">
        <v>49</v>
      </c>
      <c r="C245">
        <v>100</v>
      </c>
      <c r="D245">
        <f t="shared" si="3"/>
        <v>4900</v>
      </c>
      <c r="E245" t="s">
        <v>17</v>
      </c>
    </row>
    <row r="246" spans="1:5" x14ac:dyDescent="0.25">
      <c r="A246">
        <v>245</v>
      </c>
      <c r="B246">
        <v>38</v>
      </c>
      <c r="C246">
        <v>100</v>
      </c>
      <c r="D246">
        <f t="shared" si="3"/>
        <v>3800</v>
      </c>
      <c r="E246" t="s">
        <v>17</v>
      </c>
    </row>
    <row r="247" spans="1:5" x14ac:dyDescent="0.25">
      <c r="A247">
        <v>246</v>
      </c>
      <c r="B247">
        <v>35</v>
      </c>
      <c r="C247">
        <v>100</v>
      </c>
      <c r="D247">
        <f t="shared" si="3"/>
        <v>3500</v>
      </c>
      <c r="E247" t="s">
        <v>17</v>
      </c>
    </row>
    <row r="248" spans="1:5" x14ac:dyDescent="0.25">
      <c r="A248">
        <v>247</v>
      </c>
      <c r="B248">
        <v>40</v>
      </c>
      <c r="C248">
        <v>100</v>
      </c>
      <c r="D248">
        <f t="shared" si="3"/>
        <v>4000</v>
      </c>
      <c r="E248" t="s">
        <v>17</v>
      </c>
    </row>
    <row r="249" spans="1:5" x14ac:dyDescent="0.25">
      <c r="A249">
        <v>248</v>
      </c>
      <c r="B249">
        <v>28</v>
      </c>
      <c r="C249">
        <v>100</v>
      </c>
      <c r="D249">
        <f t="shared" si="3"/>
        <v>2800</v>
      </c>
      <c r="E249" t="s">
        <v>17</v>
      </c>
    </row>
    <row r="250" spans="1:5" x14ac:dyDescent="0.25">
      <c r="A250">
        <v>249</v>
      </c>
      <c r="B250">
        <v>25</v>
      </c>
      <c r="C250">
        <v>100</v>
      </c>
      <c r="D250">
        <f t="shared" si="3"/>
        <v>2500</v>
      </c>
      <c r="E250" t="s">
        <v>17</v>
      </c>
    </row>
    <row r="251" spans="1:5" x14ac:dyDescent="0.25">
      <c r="A251">
        <v>250</v>
      </c>
      <c r="B251">
        <v>36</v>
      </c>
      <c r="C251">
        <v>100</v>
      </c>
      <c r="D251">
        <f t="shared" si="3"/>
        <v>3600</v>
      </c>
      <c r="E251" t="s">
        <v>17</v>
      </c>
    </row>
    <row r="252" spans="1:5" x14ac:dyDescent="0.25">
      <c r="A252">
        <v>251</v>
      </c>
      <c r="B252">
        <v>43</v>
      </c>
      <c r="C252">
        <v>100</v>
      </c>
      <c r="D252">
        <f t="shared" si="3"/>
        <v>4300</v>
      </c>
      <c r="E252" t="s">
        <v>17</v>
      </c>
    </row>
    <row r="253" spans="1:5" x14ac:dyDescent="0.25">
      <c r="A253">
        <v>252</v>
      </c>
      <c r="B253">
        <v>32</v>
      </c>
      <c r="C253">
        <v>100</v>
      </c>
      <c r="D253">
        <f t="shared" si="3"/>
        <v>3200</v>
      </c>
      <c r="E253" t="s">
        <v>17</v>
      </c>
    </row>
    <row r="254" spans="1:5" x14ac:dyDescent="0.25">
      <c r="A254">
        <v>253</v>
      </c>
      <c r="B254">
        <v>46</v>
      </c>
      <c r="C254">
        <v>100</v>
      </c>
      <c r="D254">
        <f t="shared" si="3"/>
        <v>4600</v>
      </c>
      <c r="E254" t="s">
        <v>17</v>
      </c>
    </row>
    <row r="255" spans="1:5" x14ac:dyDescent="0.25">
      <c r="A255">
        <v>254</v>
      </c>
      <c r="B255">
        <v>48</v>
      </c>
      <c r="C255">
        <v>100</v>
      </c>
      <c r="D255">
        <f t="shared" si="3"/>
        <v>4800</v>
      </c>
      <c r="E255" t="s">
        <v>17</v>
      </c>
    </row>
    <row r="256" spans="1:5" x14ac:dyDescent="0.25">
      <c r="A256">
        <v>255</v>
      </c>
      <c r="B256">
        <v>43</v>
      </c>
      <c r="C256">
        <v>100</v>
      </c>
      <c r="D256">
        <f t="shared" si="3"/>
        <v>4300</v>
      </c>
      <c r="E256" t="s">
        <v>17</v>
      </c>
    </row>
    <row r="257" spans="1:5" x14ac:dyDescent="0.25">
      <c r="A257">
        <v>256</v>
      </c>
      <c r="B257">
        <v>49</v>
      </c>
      <c r="C257">
        <v>100</v>
      </c>
      <c r="D257">
        <f t="shared" si="3"/>
        <v>4900</v>
      </c>
      <c r="E257" t="s">
        <v>17</v>
      </c>
    </row>
    <row r="258" spans="1:5" x14ac:dyDescent="0.25">
      <c r="A258">
        <v>257</v>
      </c>
      <c r="B258">
        <v>24</v>
      </c>
      <c r="C258">
        <v>100</v>
      </c>
      <c r="D258">
        <f t="shared" si="3"/>
        <v>2400</v>
      </c>
      <c r="E258" t="s">
        <v>17</v>
      </c>
    </row>
    <row r="259" spans="1:5" x14ac:dyDescent="0.25">
      <c r="A259">
        <v>258</v>
      </c>
      <c r="B259">
        <v>26</v>
      </c>
      <c r="C259">
        <v>100</v>
      </c>
      <c r="D259">
        <f t="shared" ref="D259:D322" si="4">B259*C259</f>
        <v>2600</v>
      </c>
      <c r="E259" t="s">
        <v>17</v>
      </c>
    </row>
    <row r="260" spans="1:5" x14ac:dyDescent="0.25">
      <c r="A260">
        <v>259</v>
      </c>
      <c r="B260">
        <v>30</v>
      </c>
      <c r="C260">
        <v>100</v>
      </c>
      <c r="D260">
        <f t="shared" si="4"/>
        <v>3000</v>
      </c>
      <c r="E260" t="s">
        <v>17</v>
      </c>
    </row>
    <row r="261" spans="1:5" x14ac:dyDescent="0.25">
      <c r="A261">
        <v>260</v>
      </c>
      <c r="B261">
        <v>24</v>
      </c>
      <c r="C261">
        <v>100</v>
      </c>
      <c r="D261">
        <f t="shared" si="4"/>
        <v>2400</v>
      </c>
      <c r="E261" t="s">
        <v>17</v>
      </c>
    </row>
    <row r="262" spans="1:5" x14ac:dyDescent="0.25">
      <c r="A262">
        <v>261</v>
      </c>
      <c r="B262">
        <v>55</v>
      </c>
      <c r="C262">
        <v>100</v>
      </c>
      <c r="D262">
        <f t="shared" si="4"/>
        <v>5500</v>
      </c>
      <c r="E262" t="s">
        <v>17</v>
      </c>
    </row>
    <row r="263" spans="1:5" x14ac:dyDescent="0.25">
      <c r="A263">
        <v>262</v>
      </c>
      <c r="B263">
        <v>22</v>
      </c>
      <c r="C263">
        <v>100</v>
      </c>
      <c r="D263">
        <f t="shared" si="4"/>
        <v>2200</v>
      </c>
      <c r="E263" t="s">
        <v>17</v>
      </c>
    </row>
    <row r="264" spans="1:5" x14ac:dyDescent="0.25">
      <c r="A264">
        <v>263</v>
      </c>
      <c r="B264">
        <v>49</v>
      </c>
      <c r="C264">
        <v>78.92</v>
      </c>
      <c r="D264">
        <f t="shared" si="4"/>
        <v>3867.08</v>
      </c>
      <c r="E264" t="s">
        <v>17</v>
      </c>
    </row>
    <row r="265" spans="1:5" x14ac:dyDescent="0.25">
      <c r="A265">
        <v>264</v>
      </c>
      <c r="B265">
        <v>44</v>
      </c>
      <c r="C265">
        <v>100</v>
      </c>
      <c r="D265">
        <f t="shared" si="4"/>
        <v>4400</v>
      </c>
      <c r="E265" t="s">
        <v>17</v>
      </c>
    </row>
    <row r="266" spans="1:5" x14ac:dyDescent="0.25">
      <c r="A266">
        <v>265</v>
      </c>
      <c r="B266">
        <v>66</v>
      </c>
      <c r="C266">
        <v>100</v>
      </c>
      <c r="D266">
        <f t="shared" si="4"/>
        <v>6600</v>
      </c>
      <c r="E266" t="s">
        <v>17</v>
      </c>
    </row>
    <row r="267" spans="1:5" x14ac:dyDescent="0.25">
      <c r="A267">
        <v>266</v>
      </c>
      <c r="B267">
        <v>21</v>
      </c>
      <c r="C267">
        <v>100</v>
      </c>
      <c r="D267">
        <f t="shared" si="4"/>
        <v>2100</v>
      </c>
      <c r="E267" t="s">
        <v>17</v>
      </c>
    </row>
    <row r="268" spans="1:5" x14ac:dyDescent="0.25">
      <c r="A268">
        <v>267</v>
      </c>
      <c r="B268">
        <v>34</v>
      </c>
      <c r="C268">
        <v>100</v>
      </c>
      <c r="D268">
        <f t="shared" si="4"/>
        <v>3400</v>
      </c>
      <c r="E268" t="s">
        <v>107</v>
      </c>
    </row>
    <row r="269" spans="1:5" x14ac:dyDescent="0.25">
      <c r="A269">
        <v>268</v>
      </c>
      <c r="B269">
        <v>43</v>
      </c>
      <c r="C269">
        <v>100</v>
      </c>
      <c r="D269">
        <f t="shared" si="4"/>
        <v>4300</v>
      </c>
      <c r="E269" t="s">
        <v>107</v>
      </c>
    </row>
    <row r="270" spans="1:5" x14ac:dyDescent="0.25">
      <c r="A270">
        <v>269</v>
      </c>
      <c r="B270">
        <v>46</v>
      </c>
      <c r="C270">
        <v>100</v>
      </c>
      <c r="D270">
        <f t="shared" si="4"/>
        <v>4600</v>
      </c>
      <c r="E270" t="s">
        <v>107</v>
      </c>
    </row>
    <row r="271" spans="1:5" x14ac:dyDescent="0.25">
      <c r="A271">
        <v>270</v>
      </c>
      <c r="B271">
        <v>33</v>
      </c>
      <c r="C271">
        <v>100</v>
      </c>
      <c r="D271">
        <f t="shared" si="4"/>
        <v>3300</v>
      </c>
      <c r="E271" t="s">
        <v>107</v>
      </c>
    </row>
    <row r="272" spans="1:5" x14ac:dyDescent="0.25">
      <c r="A272">
        <v>271</v>
      </c>
      <c r="B272">
        <v>42</v>
      </c>
      <c r="C272">
        <v>100</v>
      </c>
      <c r="D272">
        <f t="shared" si="4"/>
        <v>4200</v>
      </c>
      <c r="E272" t="s">
        <v>107</v>
      </c>
    </row>
    <row r="273" spans="1:5" x14ac:dyDescent="0.25">
      <c r="A273">
        <v>272</v>
      </c>
      <c r="B273">
        <v>34</v>
      </c>
      <c r="C273">
        <v>100</v>
      </c>
      <c r="D273">
        <f t="shared" si="4"/>
        <v>3400</v>
      </c>
      <c r="E273" t="s">
        <v>107</v>
      </c>
    </row>
    <row r="274" spans="1:5" x14ac:dyDescent="0.25">
      <c r="A274">
        <v>273</v>
      </c>
      <c r="B274">
        <v>47</v>
      </c>
      <c r="C274">
        <v>100</v>
      </c>
      <c r="D274">
        <f t="shared" si="4"/>
        <v>4700</v>
      </c>
      <c r="E274" t="s">
        <v>107</v>
      </c>
    </row>
    <row r="275" spans="1:5" x14ac:dyDescent="0.25">
      <c r="A275">
        <v>274</v>
      </c>
      <c r="B275">
        <v>33</v>
      </c>
      <c r="C275">
        <v>100</v>
      </c>
      <c r="D275">
        <f t="shared" si="4"/>
        <v>3300</v>
      </c>
      <c r="E275" t="s">
        <v>107</v>
      </c>
    </row>
    <row r="276" spans="1:5" x14ac:dyDescent="0.25">
      <c r="A276">
        <v>275</v>
      </c>
      <c r="B276">
        <v>24</v>
      </c>
      <c r="C276">
        <v>100</v>
      </c>
      <c r="D276">
        <f t="shared" si="4"/>
        <v>2400</v>
      </c>
      <c r="E276" t="s">
        <v>107</v>
      </c>
    </row>
    <row r="277" spans="1:5" x14ac:dyDescent="0.25">
      <c r="A277">
        <v>276</v>
      </c>
      <c r="B277">
        <v>26</v>
      </c>
      <c r="C277">
        <v>100</v>
      </c>
      <c r="D277">
        <f t="shared" si="4"/>
        <v>2600</v>
      </c>
      <c r="E277" t="s">
        <v>107</v>
      </c>
    </row>
    <row r="278" spans="1:5" x14ac:dyDescent="0.25">
      <c r="A278">
        <v>277</v>
      </c>
      <c r="B278">
        <v>30</v>
      </c>
      <c r="C278">
        <v>100</v>
      </c>
      <c r="D278">
        <f t="shared" si="4"/>
        <v>3000</v>
      </c>
      <c r="E278" t="s">
        <v>107</v>
      </c>
    </row>
    <row r="279" spans="1:5" x14ac:dyDescent="0.25">
      <c r="A279">
        <v>278</v>
      </c>
      <c r="B279">
        <v>43</v>
      </c>
      <c r="C279">
        <v>100</v>
      </c>
      <c r="D279">
        <f t="shared" si="4"/>
        <v>4300</v>
      </c>
      <c r="E279" t="s">
        <v>107</v>
      </c>
    </row>
    <row r="280" spans="1:5" x14ac:dyDescent="0.25">
      <c r="A280">
        <v>279</v>
      </c>
      <c r="B280">
        <v>25</v>
      </c>
      <c r="C280">
        <v>100</v>
      </c>
      <c r="D280">
        <f t="shared" si="4"/>
        <v>2500</v>
      </c>
      <c r="E280" t="s">
        <v>107</v>
      </c>
    </row>
    <row r="281" spans="1:5" x14ac:dyDescent="0.25">
      <c r="A281">
        <v>280</v>
      </c>
      <c r="B281">
        <v>27</v>
      </c>
      <c r="C281">
        <v>100</v>
      </c>
      <c r="D281">
        <f t="shared" si="4"/>
        <v>2700</v>
      </c>
      <c r="E281" t="s">
        <v>107</v>
      </c>
    </row>
    <row r="282" spans="1:5" x14ac:dyDescent="0.25">
      <c r="A282">
        <v>281</v>
      </c>
      <c r="B282">
        <v>27</v>
      </c>
      <c r="C282">
        <v>100</v>
      </c>
      <c r="D282">
        <f t="shared" si="4"/>
        <v>2700</v>
      </c>
      <c r="E282" t="s">
        <v>107</v>
      </c>
    </row>
    <row r="283" spans="1:5" x14ac:dyDescent="0.25">
      <c r="A283">
        <v>282</v>
      </c>
      <c r="B283">
        <v>24</v>
      </c>
      <c r="C283">
        <v>100</v>
      </c>
      <c r="D283">
        <f t="shared" si="4"/>
        <v>2400</v>
      </c>
      <c r="E283" t="s">
        <v>107</v>
      </c>
    </row>
    <row r="284" spans="1:5" x14ac:dyDescent="0.25">
      <c r="A284">
        <v>283</v>
      </c>
      <c r="B284">
        <v>34</v>
      </c>
      <c r="C284">
        <v>100</v>
      </c>
      <c r="D284">
        <f t="shared" si="4"/>
        <v>3400</v>
      </c>
      <c r="E284" t="s">
        <v>107</v>
      </c>
    </row>
    <row r="285" spans="1:5" x14ac:dyDescent="0.25">
      <c r="A285">
        <v>284</v>
      </c>
      <c r="B285">
        <v>46</v>
      </c>
      <c r="C285">
        <v>100</v>
      </c>
      <c r="D285">
        <f t="shared" si="4"/>
        <v>4600</v>
      </c>
      <c r="E285" t="s">
        <v>107</v>
      </c>
    </row>
    <row r="286" spans="1:5" x14ac:dyDescent="0.25">
      <c r="A286">
        <v>285</v>
      </c>
      <c r="B286">
        <v>27</v>
      </c>
      <c r="C286">
        <v>54.33</v>
      </c>
      <c r="D286">
        <f t="shared" si="4"/>
        <v>1466.9099999999999</v>
      </c>
      <c r="E286" t="s">
        <v>107</v>
      </c>
    </row>
    <row r="287" spans="1:5" x14ac:dyDescent="0.25">
      <c r="A287">
        <v>286</v>
      </c>
      <c r="B287">
        <v>33</v>
      </c>
      <c r="C287">
        <v>100</v>
      </c>
      <c r="D287">
        <f t="shared" si="4"/>
        <v>3300</v>
      </c>
      <c r="E287" t="s">
        <v>107</v>
      </c>
    </row>
    <row r="288" spans="1:5" x14ac:dyDescent="0.25">
      <c r="A288">
        <v>287</v>
      </c>
      <c r="B288">
        <v>47</v>
      </c>
      <c r="C288">
        <v>100</v>
      </c>
      <c r="D288">
        <f t="shared" si="4"/>
        <v>4700</v>
      </c>
      <c r="E288" t="s">
        <v>107</v>
      </c>
    </row>
    <row r="289" spans="1:5" x14ac:dyDescent="0.25">
      <c r="A289">
        <v>288</v>
      </c>
      <c r="B289">
        <v>49</v>
      </c>
      <c r="C289">
        <v>55.34</v>
      </c>
      <c r="D289">
        <f t="shared" si="4"/>
        <v>2711.6600000000003</v>
      </c>
      <c r="E289" t="s">
        <v>107</v>
      </c>
    </row>
    <row r="290" spans="1:5" x14ac:dyDescent="0.25">
      <c r="A290">
        <v>289</v>
      </c>
      <c r="B290">
        <v>40</v>
      </c>
      <c r="C290">
        <v>100</v>
      </c>
      <c r="D290">
        <f t="shared" si="4"/>
        <v>4000</v>
      </c>
      <c r="E290" t="s">
        <v>107</v>
      </c>
    </row>
    <row r="291" spans="1:5" x14ac:dyDescent="0.25">
      <c r="A291">
        <v>290</v>
      </c>
      <c r="B291">
        <v>37</v>
      </c>
      <c r="C291">
        <v>100</v>
      </c>
      <c r="D291">
        <f t="shared" si="4"/>
        <v>3700</v>
      </c>
      <c r="E291" t="s">
        <v>107</v>
      </c>
    </row>
    <row r="292" spans="1:5" x14ac:dyDescent="0.25">
      <c r="A292">
        <v>291</v>
      </c>
      <c r="B292">
        <v>47</v>
      </c>
      <c r="C292">
        <v>100</v>
      </c>
      <c r="D292">
        <f t="shared" si="4"/>
        <v>4700</v>
      </c>
      <c r="E292" t="s">
        <v>107</v>
      </c>
    </row>
    <row r="293" spans="1:5" x14ac:dyDescent="0.25">
      <c r="A293">
        <v>292</v>
      </c>
      <c r="B293">
        <v>45</v>
      </c>
      <c r="C293">
        <v>100</v>
      </c>
      <c r="D293">
        <f t="shared" si="4"/>
        <v>4500</v>
      </c>
      <c r="E293" t="s">
        <v>107</v>
      </c>
    </row>
    <row r="294" spans="1:5" x14ac:dyDescent="0.25">
      <c r="A294">
        <v>293</v>
      </c>
      <c r="B294">
        <v>37</v>
      </c>
      <c r="C294">
        <v>99.82</v>
      </c>
      <c r="D294">
        <f t="shared" si="4"/>
        <v>3693.3399999999997</v>
      </c>
      <c r="E294" t="s">
        <v>107</v>
      </c>
    </row>
    <row r="295" spans="1:5" x14ac:dyDescent="0.25">
      <c r="A295">
        <v>294</v>
      </c>
      <c r="B295">
        <v>48</v>
      </c>
      <c r="C295">
        <v>100</v>
      </c>
      <c r="D295">
        <f t="shared" si="4"/>
        <v>4800</v>
      </c>
      <c r="E295" t="s">
        <v>107</v>
      </c>
    </row>
    <row r="296" spans="1:5" x14ac:dyDescent="0.25">
      <c r="A296">
        <v>295</v>
      </c>
      <c r="B296">
        <v>31</v>
      </c>
      <c r="C296">
        <v>100</v>
      </c>
      <c r="D296">
        <f t="shared" si="4"/>
        <v>3100</v>
      </c>
      <c r="E296" t="s">
        <v>107</v>
      </c>
    </row>
    <row r="297" spans="1:5" x14ac:dyDescent="0.25">
      <c r="A297">
        <v>296</v>
      </c>
      <c r="B297">
        <v>46</v>
      </c>
      <c r="C297">
        <v>100</v>
      </c>
      <c r="D297">
        <f t="shared" si="4"/>
        <v>4600</v>
      </c>
      <c r="E297" t="s">
        <v>107</v>
      </c>
    </row>
    <row r="298" spans="1:5" x14ac:dyDescent="0.25">
      <c r="A298">
        <v>297</v>
      </c>
      <c r="B298">
        <v>47</v>
      </c>
      <c r="C298">
        <v>100</v>
      </c>
      <c r="D298">
        <f t="shared" si="4"/>
        <v>4700</v>
      </c>
      <c r="E298" t="s">
        <v>107</v>
      </c>
    </row>
    <row r="299" spans="1:5" x14ac:dyDescent="0.25">
      <c r="A299">
        <v>298</v>
      </c>
      <c r="B299">
        <v>28</v>
      </c>
      <c r="C299">
        <v>100</v>
      </c>
      <c r="D299">
        <f t="shared" si="4"/>
        <v>2800</v>
      </c>
      <c r="E299" t="s">
        <v>107</v>
      </c>
    </row>
    <row r="300" spans="1:5" x14ac:dyDescent="0.25">
      <c r="A300">
        <v>299</v>
      </c>
      <c r="B300">
        <v>40</v>
      </c>
      <c r="C300">
        <v>100</v>
      </c>
      <c r="D300">
        <f t="shared" si="4"/>
        <v>4000</v>
      </c>
      <c r="E300" t="s">
        <v>107</v>
      </c>
    </row>
    <row r="301" spans="1:5" x14ac:dyDescent="0.25">
      <c r="A301">
        <v>300</v>
      </c>
      <c r="B301">
        <v>20</v>
      </c>
      <c r="C301">
        <v>100</v>
      </c>
      <c r="D301">
        <f t="shared" si="4"/>
        <v>2000</v>
      </c>
      <c r="E301" t="s">
        <v>107</v>
      </c>
    </row>
    <row r="302" spans="1:5" x14ac:dyDescent="0.25">
      <c r="A302">
        <v>301</v>
      </c>
      <c r="B302">
        <v>39</v>
      </c>
      <c r="C302">
        <v>100</v>
      </c>
      <c r="D302">
        <f t="shared" si="4"/>
        <v>3900</v>
      </c>
      <c r="E302" t="s">
        <v>107</v>
      </c>
    </row>
    <row r="303" spans="1:5" x14ac:dyDescent="0.25">
      <c r="A303">
        <v>302</v>
      </c>
      <c r="B303">
        <v>25</v>
      </c>
      <c r="C303">
        <v>99.82</v>
      </c>
      <c r="D303">
        <f t="shared" si="4"/>
        <v>2495.5</v>
      </c>
      <c r="E303" t="s">
        <v>107</v>
      </c>
    </row>
    <row r="304" spans="1:5" x14ac:dyDescent="0.25">
      <c r="A304">
        <v>303</v>
      </c>
      <c r="B304">
        <v>29</v>
      </c>
      <c r="C304">
        <v>100</v>
      </c>
      <c r="D304">
        <f t="shared" si="4"/>
        <v>2900</v>
      </c>
      <c r="E304" t="s">
        <v>107</v>
      </c>
    </row>
    <row r="305" spans="1:5" x14ac:dyDescent="0.25">
      <c r="A305">
        <v>304</v>
      </c>
      <c r="B305">
        <v>22</v>
      </c>
      <c r="C305">
        <v>100</v>
      </c>
      <c r="D305">
        <f t="shared" si="4"/>
        <v>2200</v>
      </c>
      <c r="E305" t="s">
        <v>107</v>
      </c>
    </row>
    <row r="306" spans="1:5" x14ac:dyDescent="0.25">
      <c r="A306">
        <v>305</v>
      </c>
      <c r="B306">
        <v>22</v>
      </c>
      <c r="C306">
        <v>100</v>
      </c>
      <c r="D306">
        <f t="shared" si="4"/>
        <v>2200</v>
      </c>
      <c r="E306" t="s">
        <v>107</v>
      </c>
    </row>
    <row r="307" spans="1:5" x14ac:dyDescent="0.25">
      <c r="A307">
        <v>306</v>
      </c>
      <c r="B307">
        <v>47</v>
      </c>
      <c r="C307">
        <v>100</v>
      </c>
      <c r="D307">
        <f t="shared" si="4"/>
        <v>4700</v>
      </c>
      <c r="E307" t="s">
        <v>107</v>
      </c>
    </row>
    <row r="308" spans="1:5" x14ac:dyDescent="0.25">
      <c r="A308">
        <v>307</v>
      </c>
      <c r="B308">
        <v>45</v>
      </c>
      <c r="C308">
        <v>100</v>
      </c>
      <c r="D308">
        <f t="shared" si="4"/>
        <v>4500</v>
      </c>
      <c r="E308" t="s">
        <v>107</v>
      </c>
    </row>
    <row r="309" spans="1:5" x14ac:dyDescent="0.25">
      <c r="A309">
        <v>308</v>
      </c>
      <c r="B309">
        <v>29</v>
      </c>
      <c r="C309">
        <v>100</v>
      </c>
      <c r="D309">
        <f t="shared" si="4"/>
        <v>2900</v>
      </c>
      <c r="E309" t="s">
        <v>107</v>
      </c>
    </row>
    <row r="310" spans="1:5" x14ac:dyDescent="0.25">
      <c r="A310">
        <v>309</v>
      </c>
      <c r="B310">
        <v>24</v>
      </c>
      <c r="C310">
        <v>100</v>
      </c>
      <c r="D310">
        <f t="shared" si="4"/>
        <v>2400</v>
      </c>
      <c r="E310" t="s">
        <v>107</v>
      </c>
    </row>
    <row r="311" spans="1:5" x14ac:dyDescent="0.25">
      <c r="A311">
        <v>310</v>
      </c>
      <c r="B311">
        <v>35</v>
      </c>
      <c r="C311">
        <v>100</v>
      </c>
      <c r="D311">
        <f t="shared" si="4"/>
        <v>3500</v>
      </c>
      <c r="E311" t="s">
        <v>107</v>
      </c>
    </row>
    <row r="312" spans="1:5" x14ac:dyDescent="0.25">
      <c r="A312">
        <v>311</v>
      </c>
      <c r="B312">
        <v>46</v>
      </c>
      <c r="C312">
        <v>83.63</v>
      </c>
      <c r="D312">
        <f t="shared" si="4"/>
        <v>3846.9799999999996</v>
      </c>
      <c r="E312" t="s">
        <v>107</v>
      </c>
    </row>
    <row r="313" spans="1:5" x14ac:dyDescent="0.25">
      <c r="A313">
        <v>312</v>
      </c>
      <c r="B313">
        <v>44</v>
      </c>
      <c r="C313">
        <v>95.93</v>
      </c>
      <c r="D313">
        <f t="shared" si="4"/>
        <v>4220.92</v>
      </c>
      <c r="E313" t="s">
        <v>107</v>
      </c>
    </row>
    <row r="314" spans="1:5" x14ac:dyDescent="0.25">
      <c r="A314">
        <v>313</v>
      </c>
      <c r="B314">
        <v>34</v>
      </c>
      <c r="C314">
        <v>96.73</v>
      </c>
      <c r="D314">
        <f t="shared" si="4"/>
        <v>3288.82</v>
      </c>
      <c r="E314" t="s">
        <v>107</v>
      </c>
    </row>
    <row r="315" spans="1:5" x14ac:dyDescent="0.25">
      <c r="A315">
        <v>314</v>
      </c>
      <c r="B315">
        <v>35</v>
      </c>
      <c r="C315">
        <v>100</v>
      </c>
      <c r="D315">
        <f t="shared" si="4"/>
        <v>3500</v>
      </c>
      <c r="E315" t="s">
        <v>107</v>
      </c>
    </row>
    <row r="316" spans="1:5" x14ac:dyDescent="0.25">
      <c r="A316">
        <v>315</v>
      </c>
      <c r="B316">
        <v>25</v>
      </c>
      <c r="C316">
        <v>72.38</v>
      </c>
      <c r="D316">
        <f t="shared" si="4"/>
        <v>1809.5</v>
      </c>
      <c r="E316" t="s">
        <v>107</v>
      </c>
    </row>
    <row r="317" spans="1:5" x14ac:dyDescent="0.25">
      <c r="A317">
        <v>316</v>
      </c>
      <c r="B317">
        <v>10</v>
      </c>
      <c r="C317">
        <v>100</v>
      </c>
      <c r="D317">
        <f t="shared" si="4"/>
        <v>1000</v>
      </c>
      <c r="E317" t="s">
        <v>107</v>
      </c>
    </row>
    <row r="318" spans="1:5" x14ac:dyDescent="0.25">
      <c r="A318">
        <v>317</v>
      </c>
      <c r="B318">
        <v>29</v>
      </c>
      <c r="C318">
        <v>100</v>
      </c>
      <c r="D318">
        <f t="shared" si="4"/>
        <v>2900</v>
      </c>
      <c r="E318" t="s">
        <v>107</v>
      </c>
    </row>
    <row r="319" spans="1:5" x14ac:dyDescent="0.25">
      <c r="A319">
        <v>318</v>
      </c>
      <c r="B319">
        <v>39</v>
      </c>
      <c r="C319">
        <v>100</v>
      </c>
      <c r="D319">
        <f t="shared" si="4"/>
        <v>3900</v>
      </c>
      <c r="E319" t="s">
        <v>107</v>
      </c>
    </row>
    <row r="320" spans="1:5" x14ac:dyDescent="0.25">
      <c r="A320">
        <v>319</v>
      </c>
      <c r="B320">
        <v>42</v>
      </c>
      <c r="C320">
        <v>100</v>
      </c>
      <c r="D320">
        <f t="shared" si="4"/>
        <v>4200</v>
      </c>
      <c r="E320" t="s">
        <v>107</v>
      </c>
    </row>
    <row r="321" spans="1:5" x14ac:dyDescent="0.25">
      <c r="A321">
        <v>320</v>
      </c>
      <c r="B321">
        <v>46</v>
      </c>
      <c r="C321">
        <v>100</v>
      </c>
      <c r="D321">
        <f t="shared" si="4"/>
        <v>4600</v>
      </c>
      <c r="E321" t="s">
        <v>107</v>
      </c>
    </row>
    <row r="322" spans="1:5" x14ac:dyDescent="0.25">
      <c r="A322">
        <v>321</v>
      </c>
      <c r="B322">
        <v>49</v>
      </c>
      <c r="C322">
        <v>100</v>
      </c>
      <c r="D322">
        <f t="shared" si="4"/>
        <v>4900</v>
      </c>
      <c r="E322" t="s">
        <v>107</v>
      </c>
    </row>
    <row r="323" spans="1:5" x14ac:dyDescent="0.25">
      <c r="A323">
        <v>322</v>
      </c>
      <c r="B323">
        <v>27</v>
      </c>
      <c r="C323">
        <v>100</v>
      </c>
      <c r="D323">
        <f t="shared" ref="D323:D386" si="5">B323*C323</f>
        <v>2700</v>
      </c>
      <c r="E323" t="s">
        <v>107</v>
      </c>
    </row>
    <row r="324" spans="1:5" x14ac:dyDescent="0.25">
      <c r="A324">
        <v>323</v>
      </c>
      <c r="B324">
        <v>50</v>
      </c>
      <c r="C324">
        <v>100</v>
      </c>
      <c r="D324">
        <f t="shared" si="5"/>
        <v>5000</v>
      </c>
      <c r="E324" t="s">
        <v>107</v>
      </c>
    </row>
    <row r="325" spans="1:5" x14ac:dyDescent="0.25">
      <c r="A325">
        <v>324</v>
      </c>
      <c r="B325">
        <v>43</v>
      </c>
      <c r="C325">
        <v>100</v>
      </c>
      <c r="D325">
        <f t="shared" si="5"/>
        <v>4300</v>
      </c>
      <c r="E325" t="s">
        <v>107</v>
      </c>
    </row>
    <row r="326" spans="1:5" x14ac:dyDescent="0.25">
      <c r="A326">
        <v>325</v>
      </c>
      <c r="B326">
        <v>38</v>
      </c>
      <c r="C326">
        <v>100</v>
      </c>
      <c r="D326">
        <f t="shared" si="5"/>
        <v>3800</v>
      </c>
      <c r="E326" t="s">
        <v>107</v>
      </c>
    </row>
    <row r="327" spans="1:5" x14ac:dyDescent="0.25">
      <c r="A327">
        <v>326</v>
      </c>
      <c r="B327">
        <v>20</v>
      </c>
      <c r="C327">
        <v>100</v>
      </c>
      <c r="D327">
        <f t="shared" si="5"/>
        <v>2000</v>
      </c>
      <c r="E327" t="s">
        <v>107</v>
      </c>
    </row>
    <row r="328" spans="1:5" x14ac:dyDescent="0.25">
      <c r="A328">
        <v>327</v>
      </c>
      <c r="B328">
        <v>27</v>
      </c>
      <c r="C328">
        <v>100</v>
      </c>
      <c r="D328">
        <f t="shared" si="5"/>
        <v>2700</v>
      </c>
      <c r="E328" t="s">
        <v>107</v>
      </c>
    </row>
    <row r="329" spans="1:5" x14ac:dyDescent="0.25">
      <c r="A329">
        <v>328</v>
      </c>
      <c r="B329">
        <v>49</v>
      </c>
      <c r="C329">
        <v>100</v>
      </c>
      <c r="D329">
        <f t="shared" si="5"/>
        <v>4900</v>
      </c>
      <c r="E329" t="s">
        <v>107</v>
      </c>
    </row>
    <row r="330" spans="1:5" x14ac:dyDescent="0.25">
      <c r="A330">
        <v>329</v>
      </c>
      <c r="B330">
        <v>27</v>
      </c>
      <c r="C330">
        <v>100</v>
      </c>
      <c r="D330">
        <f t="shared" si="5"/>
        <v>2700</v>
      </c>
      <c r="E330" t="s">
        <v>107</v>
      </c>
    </row>
    <row r="331" spans="1:5" x14ac:dyDescent="0.25">
      <c r="A331">
        <v>330</v>
      </c>
      <c r="B331">
        <v>39</v>
      </c>
      <c r="C331">
        <v>100</v>
      </c>
      <c r="D331">
        <f t="shared" si="5"/>
        <v>3900</v>
      </c>
      <c r="E331" t="s">
        <v>107</v>
      </c>
    </row>
    <row r="332" spans="1:5" x14ac:dyDescent="0.25">
      <c r="A332">
        <v>331</v>
      </c>
      <c r="B332">
        <v>24</v>
      </c>
      <c r="C332">
        <v>100</v>
      </c>
      <c r="D332">
        <f t="shared" si="5"/>
        <v>2400</v>
      </c>
      <c r="E332" t="s">
        <v>107</v>
      </c>
    </row>
    <row r="333" spans="1:5" x14ac:dyDescent="0.25">
      <c r="A333">
        <v>332</v>
      </c>
      <c r="B333">
        <v>45</v>
      </c>
      <c r="C333">
        <v>100</v>
      </c>
      <c r="D333">
        <f t="shared" si="5"/>
        <v>4500</v>
      </c>
      <c r="E333" t="s">
        <v>107</v>
      </c>
    </row>
    <row r="334" spans="1:5" x14ac:dyDescent="0.25">
      <c r="A334">
        <v>333</v>
      </c>
      <c r="B334">
        <v>20</v>
      </c>
      <c r="C334">
        <v>100</v>
      </c>
      <c r="D334">
        <f t="shared" si="5"/>
        <v>2000</v>
      </c>
      <c r="E334" t="s">
        <v>107</v>
      </c>
    </row>
    <row r="335" spans="1:5" x14ac:dyDescent="0.25">
      <c r="A335">
        <v>334</v>
      </c>
      <c r="B335">
        <v>36</v>
      </c>
      <c r="C335">
        <v>100</v>
      </c>
      <c r="D335">
        <f t="shared" si="5"/>
        <v>3600</v>
      </c>
      <c r="E335" t="s">
        <v>107</v>
      </c>
    </row>
    <row r="336" spans="1:5" x14ac:dyDescent="0.25">
      <c r="A336">
        <v>335</v>
      </c>
      <c r="B336">
        <v>24</v>
      </c>
      <c r="C336">
        <v>100</v>
      </c>
      <c r="D336">
        <f t="shared" si="5"/>
        <v>2400</v>
      </c>
      <c r="E336" t="s">
        <v>107</v>
      </c>
    </row>
    <row r="337" spans="1:5" x14ac:dyDescent="0.25">
      <c r="A337">
        <v>336</v>
      </c>
      <c r="B337">
        <v>49</v>
      </c>
      <c r="C337">
        <v>63.38</v>
      </c>
      <c r="D337">
        <f t="shared" si="5"/>
        <v>3105.6200000000003</v>
      </c>
      <c r="E337" t="s">
        <v>107</v>
      </c>
    </row>
    <row r="338" spans="1:5" x14ac:dyDescent="0.25">
      <c r="A338">
        <v>337</v>
      </c>
      <c r="B338">
        <v>26</v>
      </c>
      <c r="C338">
        <v>100</v>
      </c>
      <c r="D338">
        <f t="shared" si="5"/>
        <v>2600</v>
      </c>
      <c r="E338" t="s">
        <v>107</v>
      </c>
    </row>
    <row r="339" spans="1:5" x14ac:dyDescent="0.25">
      <c r="A339">
        <v>338</v>
      </c>
      <c r="B339">
        <v>49</v>
      </c>
      <c r="C339">
        <v>62.09</v>
      </c>
      <c r="D339">
        <f t="shared" si="5"/>
        <v>3042.4100000000003</v>
      </c>
      <c r="E339" t="s">
        <v>107</v>
      </c>
    </row>
    <row r="340" spans="1:5" x14ac:dyDescent="0.25">
      <c r="A340">
        <v>339</v>
      </c>
      <c r="B340">
        <v>34</v>
      </c>
      <c r="C340">
        <v>100</v>
      </c>
      <c r="D340">
        <f t="shared" si="5"/>
        <v>3400</v>
      </c>
      <c r="E340" t="s">
        <v>107</v>
      </c>
    </row>
    <row r="341" spans="1:5" x14ac:dyDescent="0.25">
      <c r="A341">
        <v>340</v>
      </c>
      <c r="B341">
        <v>34</v>
      </c>
      <c r="C341">
        <v>95.35</v>
      </c>
      <c r="D341">
        <f t="shared" si="5"/>
        <v>3241.8999999999996</v>
      </c>
      <c r="E341" t="s">
        <v>107</v>
      </c>
    </row>
    <row r="342" spans="1:5" x14ac:dyDescent="0.25">
      <c r="A342">
        <v>341</v>
      </c>
      <c r="B342">
        <v>33</v>
      </c>
      <c r="C342">
        <v>100</v>
      </c>
      <c r="D342">
        <f t="shared" si="5"/>
        <v>3300</v>
      </c>
      <c r="E342" t="s">
        <v>107</v>
      </c>
    </row>
    <row r="343" spans="1:5" x14ac:dyDescent="0.25">
      <c r="A343">
        <v>342</v>
      </c>
      <c r="B343">
        <v>22</v>
      </c>
      <c r="C343">
        <v>100</v>
      </c>
      <c r="D343">
        <f t="shared" si="5"/>
        <v>2200</v>
      </c>
      <c r="E343" t="s">
        <v>107</v>
      </c>
    </row>
    <row r="344" spans="1:5" x14ac:dyDescent="0.25">
      <c r="A344">
        <v>343</v>
      </c>
      <c r="B344">
        <v>39</v>
      </c>
      <c r="C344">
        <v>89.38</v>
      </c>
      <c r="D344">
        <f t="shared" si="5"/>
        <v>3485.8199999999997</v>
      </c>
      <c r="E344" t="s">
        <v>107</v>
      </c>
    </row>
    <row r="345" spans="1:5" x14ac:dyDescent="0.25">
      <c r="A345">
        <v>344</v>
      </c>
      <c r="B345">
        <v>32</v>
      </c>
      <c r="C345">
        <v>63.84</v>
      </c>
      <c r="D345">
        <f t="shared" si="5"/>
        <v>2042.88</v>
      </c>
      <c r="E345" t="s">
        <v>107</v>
      </c>
    </row>
    <row r="346" spans="1:5" x14ac:dyDescent="0.25">
      <c r="A346">
        <v>345</v>
      </c>
      <c r="B346">
        <v>24</v>
      </c>
      <c r="C346">
        <v>75.010000000000005</v>
      </c>
      <c r="D346">
        <f t="shared" si="5"/>
        <v>1800.2400000000002</v>
      </c>
      <c r="E346" t="s">
        <v>107</v>
      </c>
    </row>
    <row r="347" spans="1:5" x14ac:dyDescent="0.25">
      <c r="A347">
        <v>346</v>
      </c>
      <c r="B347">
        <v>21</v>
      </c>
      <c r="C347">
        <v>63.84</v>
      </c>
      <c r="D347">
        <f t="shared" si="5"/>
        <v>1340.64</v>
      </c>
      <c r="E347" t="s">
        <v>107</v>
      </c>
    </row>
    <row r="348" spans="1:5" x14ac:dyDescent="0.25">
      <c r="A348">
        <v>347</v>
      </c>
      <c r="B348">
        <v>24</v>
      </c>
      <c r="C348">
        <v>73.42</v>
      </c>
      <c r="D348">
        <f t="shared" si="5"/>
        <v>1762.08</v>
      </c>
      <c r="E348" t="s">
        <v>107</v>
      </c>
    </row>
    <row r="349" spans="1:5" x14ac:dyDescent="0.25">
      <c r="A349">
        <v>348</v>
      </c>
      <c r="B349">
        <v>36</v>
      </c>
      <c r="C349">
        <v>63.84</v>
      </c>
      <c r="D349">
        <f t="shared" si="5"/>
        <v>2298.2400000000002</v>
      </c>
      <c r="E349" t="s">
        <v>107</v>
      </c>
    </row>
    <row r="350" spans="1:5" x14ac:dyDescent="0.25">
      <c r="A350">
        <v>349</v>
      </c>
      <c r="B350">
        <v>20</v>
      </c>
      <c r="C350">
        <v>81.400000000000006</v>
      </c>
      <c r="D350">
        <f t="shared" si="5"/>
        <v>1628</v>
      </c>
      <c r="E350" t="s">
        <v>107</v>
      </c>
    </row>
    <row r="351" spans="1:5" x14ac:dyDescent="0.25">
      <c r="A351">
        <v>350</v>
      </c>
      <c r="B351">
        <v>30</v>
      </c>
      <c r="C351">
        <v>64.64</v>
      </c>
      <c r="D351">
        <f t="shared" si="5"/>
        <v>1939.2</v>
      </c>
      <c r="E351" t="s">
        <v>107</v>
      </c>
    </row>
    <row r="352" spans="1:5" x14ac:dyDescent="0.25">
      <c r="A352">
        <v>351</v>
      </c>
      <c r="B352">
        <v>44</v>
      </c>
      <c r="C352">
        <v>82.99</v>
      </c>
      <c r="D352">
        <f t="shared" si="5"/>
        <v>3651.56</v>
      </c>
      <c r="E352" t="s">
        <v>107</v>
      </c>
    </row>
    <row r="353" spans="1:5" x14ac:dyDescent="0.25">
      <c r="A353">
        <v>352</v>
      </c>
      <c r="B353">
        <v>28</v>
      </c>
      <c r="C353">
        <v>92.57</v>
      </c>
      <c r="D353">
        <f t="shared" si="5"/>
        <v>2591.96</v>
      </c>
      <c r="E353" t="s">
        <v>107</v>
      </c>
    </row>
    <row r="354" spans="1:5" x14ac:dyDescent="0.25">
      <c r="A354">
        <v>353</v>
      </c>
      <c r="B354">
        <v>37</v>
      </c>
      <c r="C354">
        <v>77.41</v>
      </c>
      <c r="D354">
        <f t="shared" si="5"/>
        <v>2864.17</v>
      </c>
      <c r="E354" t="s">
        <v>107</v>
      </c>
    </row>
    <row r="355" spans="1:5" x14ac:dyDescent="0.25">
      <c r="A355">
        <v>354</v>
      </c>
      <c r="B355">
        <v>20</v>
      </c>
      <c r="C355">
        <v>74.209999999999994</v>
      </c>
      <c r="D355">
        <f t="shared" si="5"/>
        <v>1484.1999999999998</v>
      </c>
      <c r="E355" t="s">
        <v>107</v>
      </c>
    </row>
    <row r="356" spans="1:5" x14ac:dyDescent="0.25">
      <c r="A356">
        <v>355</v>
      </c>
      <c r="B356">
        <v>25</v>
      </c>
      <c r="C356">
        <v>90.17</v>
      </c>
      <c r="D356">
        <f t="shared" si="5"/>
        <v>2254.25</v>
      </c>
      <c r="E356" t="s">
        <v>107</v>
      </c>
    </row>
    <row r="357" spans="1:5" x14ac:dyDescent="0.25">
      <c r="A357">
        <v>356</v>
      </c>
      <c r="B357">
        <v>35</v>
      </c>
      <c r="C357">
        <v>76.61</v>
      </c>
      <c r="D357">
        <f t="shared" si="5"/>
        <v>2681.35</v>
      </c>
      <c r="E357" t="s">
        <v>107</v>
      </c>
    </row>
    <row r="358" spans="1:5" x14ac:dyDescent="0.25">
      <c r="A358">
        <v>357</v>
      </c>
      <c r="B358">
        <v>38</v>
      </c>
      <c r="C358">
        <v>83.79</v>
      </c>
      <c r="D358">
        <f t="shared" si="5"/>
        <v>3184.0200000000004</v>
      </c>
      <c r="E358" t="s">
        <v>107</v>
      </c>
    </row>
    <row r="359" spans="1:5" x14ac:dyDescent="0.25">
      <c r="A359">
        <v>358</v>
      </c>
      <c r="B359">
        <v>41</v>
      </c>
      <c r="C359">
        <v>69.430000000000007</v>
      </c>
      <c r="D359">
        <f t="shared" si="5"/>
        <v>2846.63</v>
      </c>
      <c r="E359" t="s">
        <v>107</v>
      </c>
    </row>
    <row r="360" spans="1:5" x14ac:dyDescent="0.25">
      <c r="A360">
        <v>359</v>
      </c>
      <c r="B360">
        <v>22</v>
      </c>
      <c r="C360">
        <v>76.61</v>
      </c>
      <c r="D360">
        <f t="shared" si="5"/>
        <v>1685.42</v>
      </c>
      <c r="E360" t="s">
        <v>107</v>
      </c>
    </row>
    <row r="361" spans="1:5" x14ac:dyDescent="0.25">
      <c r="A361">
        <v>360</v>
      </c>
      <c r="B361">
        <v>49</v>
      </c>
      <c r="C361">
        <v>81.400000000000006</v>
      </c>
      <c r="D361">
        <f t="shared" si="5"/>
        <v>3988.6000000000004</v>
      </c>
      <c r="E361" t="s">
        <v>107</v>
      </c>
    </row>
    <row r="362" spans="1:5" x14ac:dyDescent="0.25">
      <c r="A362">
        <v>361</v>
      </c>
      <c r="B362">
        <v>38</v>
      </c>
      <c r="C362">
        <v>73.42</v>
      </c>
      <c r="D362">
        <f t="shared" si="5"/>
        <v>2789.96</v>
      </c>
      <c r="E362" t="s">
        <v>107</v>
      </c>
    </row>
    <row r="363" spans="1:5" x14ac:dyDescent="0.25">
      <c r="A363">
        <v>362</v>
      </c>
      <c r="B363">
        <v>33</v>
      </c>
      <c r="C363">
        <v>100</v>
      </c>
      <c r="D363">
        <f t="shared" si="5"/>
        <v>3300</v>
      </c>
      <c r="E363" t="s">
        <v>107</v>
      </c>
    </row>
    <row r="364" spans="1:5" x14ac:dyDescent="0.25">
      <c r="A364">
        <v>363</v>
      </c>
      <c r="B364">
        <v>36</v>
      </c>
      <c r="C364">
        <v>93.56</v>
      </c>
      <c r="D364">
        <f t="shared" si="5"/>
        <v>3368.16</v>
      </c>
      <c r="E364" t="s">
        <v>107</v>
      </c>
    </row>
    <row r="365" spans="1:5" x14ac:dyDescent="0.25">
      <c r="A365">
        <v>364</v>
      </c>
      <c r="B365">
        <v>34</v>
      </c>
      <c r="C365">
        <v>81.62</v>
      </c>
      <c r="D365">
        <f t="shared" si="5"/>
        <v>2775.08</v>
      </c>
      <c r="E365" t="s">
        <v>107</v>
      </c>
    </row>
    <row r="366" spans="1:5" x14ac:dyDescent="0.25">
      <c r="A366">
        <v>365</v>
      </c>
      <c r="B366">
        <v>24</v>
      </c>
      <c r="C366">
        <v>67.83</v>
      </c>
      <c r="D366">
        <f t="shared" si="5"/>
        <v>1627.92</v>
      </c>
      <c r="E366" t="s">
        <v>107</v>
      </c>
    </row>
    <row r="367" spans="1:5" x14ac:dyDescent="0.25">
      <c r="A367">
        <v>366</v>
      </c>
      <c r="B367">
        <v>36</v>
      </c>
      <c r="C367">
        <v>70.260000000000005</v>
      </c>
      <c r="D367">
        <f t="shared" si="5"/>
        <v>2529.36</v>
      </c>
      <c r="E367" t="s">
        <v>107</v>
      </c>
    </row>
    <row r="368" spans="1:5" x14ac:dyDescent="0.25">
      <c r="A368">
        <v>367</v>
      </c>
      <c r="B368">
        <v>34</v>
      </c>
      <c r="C368">
        <v>90.17</v>
      </c>
      <c r="D368">
        <f t="shared" si="5"/>
        <v>3065.78</v>
      </c>
      <c r="E368" t="s">
        <v>107</v>
      </c>
    </row>
    <row r="369" spans="1:5" x14ac:dyDescent="0.25">
      <c r="A369">
        <v>368</v>
      </c>
      <c r="B369">
        <v>41</v>
      </c>
      <c r="C369">
        <v>100</v>
      </c>
      <c r="D369">
        <f t="shared" si="5"/>
        <v>4100</v>
      </c>
      <c r="E369" t="s">
        <v>271</v>
      </c>
    </row>
    <row r="370" spans="1:5" x14ac:dyDescent="0.25">
      <c r="A370">
        <v>369</v>
      </c>
      <c r="B370">
        <v>46</v>
      </c>
      <c r="C370">
        <v>100</v>
      </c>
      <c r="D370">
        <f t="shared" si="5"/>
        <v>4600</v>
      </c>
      <c r="E370" t="s">
        <v>271</v>
      </c>
    </row>
    <row r="371" spans="1:5" x14ac:dyDescent="0.25">
      <c r="A371">
        <v>370</v>
      </c>
      <c r="B371">
        <v>24</v>
      </c>
      <c r="C371">
        <v>100</v>
      </c>
      <c r="D371">
        <f t="shared" si="5"/>
        <v>2400</v>
      </c>
      <c r="E371" t="s">
        <v>271</v>
      </c>
    </row>
    <row r="372" spans="1:5" x14ac:dyDescent="0.25">
      <c r="A372">
        <v>371</v>
      </c>
      <c r="B372">
        <v>21</v>
      </c>
      <c r="C372">
        <v>100</v>
      </c>
      <c r="D372">
        <f t="shared" si="5"/>
        <v>2100</v>
      </c>
      <c r="E372" t="s">
        <v>271</v>
      </c>
    </row>
    <row r="373" spans="1:5" x14ac:dyDescent="0.25">
      <c r="A373">
        <v>372</v>
      </c>
      <c r="B373">
        <v>24</v>
      </c>
      <c r="C373">
        <v>100</v>
      </c>
      <c r="D373">
        <f t="shared" si="5"/>
        <v>2400</v>
      </c>
      <c r="E373" t="s">
        <v>271</v>
      </c>
    </row>
    <row r="374" spans="1:5" x14ac:dyDescent="0.25">
      <c r="A374">
        <v>373</v>
      </c>
      <c r="B374">
        <v>48</v>
      </c>
      <c r="C374">
        <v>100</v>
      </c>
      <c r="D374">
        <f t="shared" si="5"/>
        <v>4800</v>
      </c>
      <c r="E374" t="s">
        <v>271</v>
      </c>
    </row>
    <row r="375" spans="1:5" x14ac:dyDescent="0.25">
      <c r="A375">
        <v>374</v>
      </c>
      <c r="B375">
        <v>26</v>
      </c>
      <c r="C375">
        <v>100</v>
      </c>
      <c r="D375">
        <f t="shared" si="5"/>
        <v>2600</v>
      </c>
      <c r="E375" t="s">
        <v>271</v>
      </c>
    </row>
    <row r="376" spans="1:5" x14ac:dyDescent="0.25">
      <c r="A376">
        <v>375</v>
      </c>
      <c r="B376">
        <v>37</v>
      </c>
      <c r="C376">
        <v>100</v>
      </c>
      <c r="D376">
        <f t="shared" si="5"/>
        <v>3700</v>
      </c>
      <c r="E376" t="s">
        <v>271</v>
      </c>
    </row>
    <row r="377" spans="1:5" x14ac:dyDescent="0.25">
      <c r="A377">
        <v>376</v>
      </c>
      <c r="B377">
        <v>49</v>
      </c>
      <c r="C377">
        <v>100</v>
      </c>
      <c r="D377">
        <f t="shared" si="5"/>
        <v>4900</v>
      </c>
      <c r="E377" t="s">
        <v>271</v>
      </c>
    </row>
    <row r="378" spans="1:5" x14ac:dyDescent="0.25">
      <c r="A378">
        <v>377</v>
      </c>
      <c r="B378">
        <v>34</v>
      </c>
      <c r="C378">
        <v>99.54</v>
      </c>
      <c r="D378">
        <f t="shared" si="5"/>
        <v>3384.36</v>
      </c>
      <c r="E378" t="s">
        <v>271</v>
      </c>
    </row>
    <row r="379" spans="1:5" x14ac:dyDescent="0.25">
      <c r="A379">
        <v>378</v>
      </c>
      <c r="B379">
        <v>48</v>
      </c>
      <c r="C379">
        <v>100</v>
      </c>
      <c r="D379">
        <f t="shared" si="5"/>
        <v>4800</v>
      </c>
      <c r="E379" t="s">
        <v>271</v>
      </c>
    </row>
    <row r="380" spans="1:5" x14ac:dyDescent="0.25">
      <c r="A380">
        <v>379</v>
      </c>
      <c r="B380">
        <v>36</v>
      </c>
      <c r="C380">
        <v>100</v>
      </c>
      <c r="D380">
        <f t="shared" si="5"/>
        <v>3600</v>
      </c>
      <c r="E380" t="s">
        <v>271</v>
      </c>
    </row>
    <row r="381" spans="1:5" x14ac:dyDescent="0.25">
      <c r="A381">
        <v>380</v>
      </c>
      <c r="B381">
        <v>46</v>
      </c>
      <c r="C381">
        <v>100</v>
      </c>
      <c r="D381">
        <f t="shared" si="5"/>
        <v>4600</v>
      </c>
      <c r="E381" t="s">
        <v>271</v>
      </c>
    </row>
    <row r="382" spans="1:5" x14ac:dyDescent="0.25">
      <c r="A382">
        <v>381</v>
      </c>
      <c r="B382">
        <v>46</v>
      </c>
      <c r="C382">
        <v>100</v>
      </c>
      <c r="D382">
        <f t="shared" si="5"/>
        <v>4600</v>
      </c>
      <c r="E382" t="s">
        <v>271</v>
      </c>
    </row>
    <row r="383" spans="1:5" x14ac:dyDescent="0.25">
      <c r="A383">
        <v>382</v>
      </c>
      <c r="B383">
        <v>31</v>
      </c>
      <c r="C383">
        <v>97.17</v>
      </c>
      <c r="D383">
        <f t="shared" si="5"/>
        <v>3012.27</v>
      </c>
      <c r="E383" t="s">
        <v>271</v>
      </c>
    </row>
    <row r="384" spans="1:5" x14ac:dyDescent="0.25">
      <c r="A384">
        <v>383</v>
      </c>
      <c r="B384">
        <v>41</v>
      </c>
      <c r="C384">
        <v>100</v>
      </c>
      <c r="D384">
        <f t="shared" si="5"/>
        <v>4100</v>
      </c>
      <c r="E384" t="s">
        <v>271</v>
      </c>
    </row>
    <row r="385" spans="1:5" x14ac:dyDescent="0.25">
      <c r="A385">
        <v>384</v>
      </c>
      <c r="B385">
        <v>21</v>
      </c>
      <c r="C385">
        <v>100</v>
      </c>
      <c r="D385">
        <f t="shared" si="5"/>
        <v>2100</v>
      </c>
      <c r="E385" t="s">
        <v>271</v>
      </c>
    </row>
    <row r="386" spans="1:5" x14ac:dyDescent="0.25">
      <c r="A386">
        <v>385</v>
      </c>
      <c r="B386">
        <v>38</v>
      </c>
      <c r="C386">
        <v>100</v>
      </c>
      <c r="D386">
        <f t="shared" si="5"/>
        <v>3800</v>
      </c>
      <c r="E386" t="s">
        <v>271</v>
      </c>
    </row>
    <row r="387" spans="1:5" x14ac:dyDescent="0.25">
      <c r="A387">
        <v>386</v>
      </c>
      <c r="B387">
        <v>45</v>
      </c>
      <c r="C387">
        <v>100</v>
      </c>
      <c r="D387">
        <f t="shared" ref="D387:D450" si="6">B387*C387</f>
        <v>4500</v>
      </c>
      <c r="E387" t="s">
        <v>271</v>
      </c>
    </row>
    <row r="388" spans="1:5" x14ac:dyDescent="0.25">
      <c r="A388">
        <v>387</v>
      </c>
      <c r="B388">
        <v>26</v>
      </c>
      <c r="C388">
        <v>58.38</v>
      </c>
      <c r="D388">
        <f t="shared" si="6"/>
        <v>1517.88</v>
      </c>
      <c r="E388" t="s">
        <v>271</v>
      </c>
    </row>
    <row r="389" spans="1:5" x14ac:dyDescent="0.25">
      <c r="A389">
        <v>388</v>
      </c>
      <c r="B389">
        <v>38</v>
      </c>
      <c r="C389">
        <v>100</v>
      </c>
      <c r="D389">
        <f t="shared" si="6"/>
        <v>3800</v>
      </c>
      <c r="E389" t="s">
        <v>271</v>
      </c>
    </row>
    <row r="390" spans="1:5" x14ac:dyDescent="0.25">
      <c r="A390">
        <v>389</v>
      </c>
      <c r="B390">
        <v>48</v>
      </c>
      <c r="C390">
        <v>100</v>
      </c>
      <c r="D390">
        <f t="shared" si="6"/>
        <v>4800</v>
      </c>
      <c r="E390" t="s">
        <v>271</v>
      </c>
    </row>
    <row r="391" spans="1:5" x14ac:dyDescent="0.25">
      <c r="A391">
        <v>390</v>
      </c>
      <c r="B391">
        <v>42</v>
      </c>
      <c r="C391">
        <v>64.16</v>
      </c>
      <c r="D391">
        <f t="shared" si="6"/>
        <v>2694.72</v>
      </c>
      <c r="E391" t="s">
        <v>271</v>
      </c>
    </row>
    <row r="392" spans="1:5" x14ac:dyDescent="0.25">
      <c r="A392">
        <v>391</v>
      </c>
      <c r="B392">
        <v>49</v>
      </c>
      <c r="C392">
        <v>35.71</v>
      </c>
      <c r="D392">
        <f t="shared" si="6"/>
        <v>1749.79</v>
      </c>
      <c r="E392" t="s">
        <v>271</v>
      </c>
    </row>
    <row r="393" spans="1:5" x14ac:dyDescent="0.25">
      <c r="A393">
        <v>392</v>
      </c>
      <c r="B393">
        <v>32</v>
      </c>
      <c r="C393">
        <v>66.58</v>
      </c>
      <c r="D393">
        <f t="shared" si="6"/>
        <v>2130.56</v>
      </c>
      <c r="E393" t="s">
        <v>271</v>
      </c>
    </row>
    <row r="394" spans="1:5" x14ac:dyDescent="0.25">
      <c r="A394">
        <v>393</v>
      </c>
      <c r="B394">
        <v>54</v>
      </c>
      <c r="C394">
        <v>100</v>
      </c>
      <c r="D394">
        <f t="shared" si="6"/>
        <v>5400</v>
      </c>
      <c r="E394" t="s">
        <v>271</v>
      </c>
    </row>
    <row r="395" spans="1:5" x14ac:dyDescent="0.25">
      <c r="A395">
        <v>394</v>
      </c>
      <c r="B395">
        <v>33</v>
      </c>
      <c r="C395">
        <v>100</v>
      </c>
      <c r="D395">
        <f t="shared" si="6"/>
        <v>3300</v>
      </c>
      <c r="E395" t="s">
        <v>271</v>
      </c>
    </row>
    <row r="396" spans="1:5" x14ac:dyDescent="0.25">
      <c r="A396">
        <v>395</v>
      </c>
      <c r="B396">
        <v>36</v>
      </c>
      <c r="C396">
        <v>100</v>
      </c>
      <c r="D396">
        <f t="shared" si="6"/>
        <v>3600</v>
      </c>
      <c r="E396" t="s">
        <v>107</v>
      </c>
    </row>
    <row r="397" spans="1:5" x14ac:dyDescent="0.25">
      <c r="A397">
        <v>396</v>
      </c>
      <c r="B397">
        <v>20</v>
      </c>
      <c r="C397">
        <v>100</v>
      </c>
      <c r="D397">
        <f t="shared" si="6"/>
        <v>2000</v>
      </c>
      <c r="E397" t="s">
        <v>107</v>
      </c>
    </row>
    <row r="398" spans="1:5" x14ac:dyDescent="0.25">
      <c r="A398">
        <v>397</v>
      </c>
      <c r="B398">
        <v>29</v>
      </c>
      <c r="C398">
        <v>97.89</v>
      </c>
      <c r="D398">
        <f t="shared" si="6"/>
        <v>2838.81</v>
      </c>
      <c r="E398" t="s">
        <v>107</v>
      </c>
    </row>
    <row r="399" spans="1:5" x14ac:dyDescent="0.25">
      <c r="A399">
        <v>398</v>
      </c>
      <c r="B399">
        <v>33</v>
      </c>
      <c r="C399">
        <v>97.89</v>
      </c>
      <c r="D399">
        <f t="shared" si="6"/>
        <v>3230.37</v>
      </c>
      <c r="E399" t="s">
        <v>107</v>
      </c>
    </row>
    <row r="400" spans="1:5" x14ac:dyDescent="0.25">
      <c r="A400">
        <v>399</v>
      </c>
      <c r="B400">
        <v>50</v>
      </c>
      <c r="C400">
        <v>100</v>
      </c>
      <c r="D400">
        <f t="shared" si="6"/>
        <v>5000</v>
      </c>
      <c r="E400" t="s">
        <v>107</v>
      </c>
    </row>
    <row r="401" spans="1:5" x14ac:dyDescent="0.25">
      <c r="A401">
        <v>400</v>
      </c>
      <c r="B401">
        <v>41</v>
      </c>
      <c r="C401">
        <v>100</v>
      </c>
      <c r="D401">
        <f t="shared" si="6"/>
        <v>4100</v>
      </c>
      <c r="E401" t="s">
        <v>107</v>
      </c>
    </row>
    <row r="402" spans="1:5" x14ac:dyDescent="0.25">
      <c r="A402">
        <v>401</v>
      </c>
      <c r="B402">
        <v>36</v>
      </c>
      <c r="C402">
        <v>100</v>
      </c>
      <c r="D402">
        <f t="shared" si="6"/>
        <v>3600</v>
      </c>
      <c r="E402" t="s">
        <v>107</v>
      </c>
    </row>
    <row r="403" spans="1:5" x14ac:dyDescent="0.25">
      <c r="A403">
        <v>402</v>
      </c>
      <c r="B403">
        <v>27</v>
      </c>
      <c r="C403">
        <v>100</v>
      </c>
      <c r="D403">
        <f t="shared" si="6"/>
        <v>2700</v>
      </c>
      <c r="E403" t="s">
        <v>107</v>
      </c>
    </row>
    <row r="404" spans="1:5" x14ac:dyDescent="0.25">
      <c r="A404">
        <v>403</v>
      </c>
      <c r="B404">
        <v>47</v>
      </c>
      <c r="C404">
        <v>100</v>
      </c>
      <c r="D404">
        <f t="shared" si="6"/>
        <v>4700</v>
      </c>
      <c r="E404" t="s">
        <v>107</v>
      </c>
    </row>
    <row r="405" spans="1:5" x14ac:dyDescent="0.25">
      <c r="A405">
        <v>404</v>
      </c>
      <c r="B405">
        <v>33</v>
      </c>
      <c r="C405">
        <v>100</v>
      </c>
      <c r="D405">
        <f t="shared" si="6"/>
        <v>3300</v>
      </c>
      <c r="E405" t="s">
        <v>107</v>
      </c>
    </row>
    <row r="406" spans="1:5" x14ac:dyDescent="0.25">
      <c r="A406">
        <v>405</v>
      </c>
      <c r="B406">
        <v>21</v>
      </c>
      <c r="C406">
        <v>100</v>
      </c>
      <c r="D406">
        <f t="shared" si="6"/>
        <v>2100</v>
      </c>
      <c r="E406" t="s">
        <v>107</v>
      </c>
    </row>
    <row r="407" spans="1:5" x14ac:dyDescent="0.25">
      <c r="A407">
        <v>406</v>
      </c>
      <c r="B407">
        <v>21</v>
      </c>
      <c r="C407">
        <v>93.28</v>
      </c>
      <c r="D407">
        <f t="shared" si="6"/>
        <v>1958.88</v>
      </c>
      <c r="E407" t="s">
        <v>107</v>
      </c>
    </row>
    <row r="408" spans="1:5" x14ac:dyDescent="0.25">
      <c r="A408">
        <v>407</v>
      </c>
      <c r="B408">
        <v>41</v>
      </c>
      <c r="C408">
        <v>100</v>
      </c>
      <c r="D408">
        <f t="shared" si="6"/>
        <v>4100</v>
      </c>
      <c r="E408" t="s">
        <v>107</v>
      </c>
    </row>
    <row r="409" spans="1:5" x14ac:dyDescent="0.25">
      <c r="A409">
        <v>408</v>
      </c>
      <c r="B409">
        <v>40</v>
      </c>
      <c r="C409">
        <v>100</v>
      </c>
      <c r="D409">
        <f t="shared" si="6"/>
        <v>4000</v>
      </c>
      <c r="E409" t="s">
        <v>107</v>
      </c>
    </row>
    <row r="410" spans="1:5" x14ac:dyDescent="0.25">
      <c r="A410">
        <v>409</v>
      </c>
      <c r="B410">
        <v>28</v>
      </c>
      <c r="C410">
        <v>100</v>
      </c>
      <c r="D410">
        <f t="shared" si="6"/>
        <v>2800</v>
      </c>
      <c r="E410" t="s">
        <v>107</v>
      </c>
    </row>
    <row r="411" spans="1:5" x14ac:dyDescent="0.25">
      <c r="A411">
        <v>410</v>
      </c>
      <c r="B411">
        <v>23</v>
      </c>
      <c r="C411">
        <v>100</v>
      </c>
      <c r="D411">
        <f t="shared" si="6"/>
        <v>2300</v>
      </c>
      <c r="E411" t="s">
        <v>107</v>
      </c>
    </row>
    <row r="412" spans="1:5" x14ac:dyDescent="0.25">
      <c r="A412">
        <v>411</v>
      </c>
      <c r="B412">
        <v>23</v>
      </c>
      <c r="C412">
        <v>100</v>
      </c>
      <c r="D412">
        <f t="shared" si="6"/>
        <v>2300</v>
      </c>
      <c r="E412" t="s">
        <v>107</v>
      </c>
    </row>
    <row r="413" spans="1:5" x14ac:dyDescent="0.25">
      <c r="A413">
        <v>412</v>
      </c>
      <c r="B413">
        <v>25</v>
      </c>
      <c r="C413">
        <v>100</v>
      </c>
      <c r="D413">
        <f t="shared" si="6"/>
        <v>2500</v>
      </c>
      <c r="E413" t="s">
        <v>107</v>
      </c>
    </row>
    <row r="414" spans="1:5" x14ac:dyDescent="0.25">
      <c r="A414">
        <v>413</v>
      </c>
      <c r="B414">
        <v>24</v>
      </c>
      <c r="C414">
        <v>100</v>
      </c>
      <c r="D414">
        <f t="shared" si="6"/>
        <v>2400</v>
      </c>
      <c r="E414" t="s">
        <v>107</v>
      </c>
    </row>
    <row r="415" spans="1:5" x14ac:dyDescent="0.25">
      <c r="A415">
        <v>414</v>
      </c>
      <c r="B415">
        <v>39</v>
      </c>
      <c r="C415">
        <v>64.739999999999995</v>
      </c>
      <c r="D415">
        <f t="shared" si="6"/>
        <v>2524.8599999999997</v>
      </c>
      <c r="E415" t="s">
        <v>107</v>
      </c>
    </row>
    <row r="416" spans="1:5" x14ac:dyDescent="0.25">
      <c r="A416">
        <v>415</v>
      </c>
      <c r="B416">
        <v>55</v>
      </c>
      <c r="C416">
        <v>75.2</v>
      </c>
      <c r="D416">
        <f t="shared" si="6"/>
        <v>4136</v>
      </c>
      <c r="E416" t="s">
        <v>107</v>
      </c>
    </row>
    <row r="417" spans="1:5" x14ac:dyDescent="0.25">
      <c r="A417">
        <v>416</v>
      </c>
      <c r="B417">
        <v>46</v>
      </c>
      <c r="C417">
        <v>88.45</v>
      </c>
      <c r="D417">
        <f t="shared" si="6"/>
        <v>4068.7000000000003</v>
      </c>
      <c r="E417" t="s">
        <v>107</v>
      </c>
    </row>
    <row r="418" spans="1:5" x14ac:dyDescent="0.25">
      <c r="A418">
        <v>417</v>
      </c>
      <c r="B418">
        <v>50</v>
      </c>
      <c r="C418">
        <v>100</v>
      </c>
      <c r="D418">
        <f t="shared" si="6"/>
        <v>5000</v>
      </c>
      <c r="E418" t="s">
        <v>107</v>
      </c>
    </row>
    <row r="419" spans="1:5" x14ac:dyDescent="0.25">
      <c r="A419">
        <v>418</v>
      </c>
      <c r="B419">
        <v>47</v>
      </c>
      <c r="C419">
        <v>100</v>
      </c>
      <c r="D419">
        <f t="shared" si="6"/>
        <v>4700</v>
      </c>
      <c r="E419" t="s">
        <v>107</v>
      </c>
    </row>
    <row r="420" spans="1:5" x14ac:dyDescent="0.25">
      <c r="A420">
        <v>419</v>
      </c>
      <c r="B420">
        <v>97</v>
      </c>
      <c r="C420">
        <v>93.28</v>
      </c>
      <c r="D420">
        <f t="shared" si="6"/>
        <v>9048.16</v>
      </c>
      <c r="E420" t="s">
        <v>107</v>
      </c>
    </row>
    <row r="421" spans="1:5" x14ac:dyDescent="0.25">
      <c r="A421">
        <v>420</v>
      </c>
      <c r="B421">
        <v>32</v>
      </c>
      <c r="C421">
        <v>100</v>
      </c>
      <c r="D421">
        <f t="shared" si="6"/>
        <v>3200</v>
      </c>
      <c r="E421" t="s">
        <v>107</v>
      </c>
    </row>
    <row r="422" spans="1:5" x14ac:dyDescent="0.25">
      <c r="A422">
        <v>421</v>
      </c>
      <c r="B422">
        <v>35</v>
      </c>
      <c r="C422">
        <v>100</v>
      </c>
      <c r="D422">
        <f t="shared" si="6"/>
        <v>3500</v>
      </c>
      <c r="E422" t="s">
        <v>271</v>
      </c>
    </row>
    <row r="423" spans="1:5" x14ac:dyDescent="0.25">
      <c r="A423">
        <v>422</v>
      </c>
      <c r="B423">
        <v>49</v>
      </c>
      <c r="C423">
        <v>100</v>
      </c>
      <c r="D423">
        <f t="shared" si="6"/>
        <v>4900</v>
      </c>
      <c r="E423" t="s">
        <v>271</v>
      </c>
    </row>
    <row r="424" spans="1:5" x14ac:dyDescent="0.25">
      <c r="A424">
        <v>423</v>
      </c>
      <c r="B424">
        <v>38</v>
      </c>
      <c r="C424">
        <v>100</v>
      </c>
      <c r="D424">
        <f t="shared" si="6"/>
        <v>3800</v>
      </c>
      <c r="E424" t="s">
        <v>271</v>
      </c>
    </row>
    <row r="425" spans="1:5" x14ac:dyDescent="0.25">
      <c r="A425">
        <v>424</v>
      </c>
      <c r="B425">
        <v>32</v>
      </c>
      <c r="C425">
        <v>100</v>
      </c>
      <c r="D425">
        <f t="shared" si="6"/>
        <v>3200</v>
      </c>
      <c r="E425" t="s">
        <v>271</v>
      </c>
    </row>
    <row r="426" spans="1:5" x14ac:dyDescent="0.25">
      <c r="A426">
        <v>425</v>
      </c>
      <c r="B426">
        <v>34</v>
      </c>
      <c r="C426">
        <v>100</v>
      </c>
      <c r="D426">
        <f t="shared" si="6"/>
        <v>3400</v>
      </c>
      <c r="E426" t="s">
        <v>271</v>
      </c>
    </row>
    <row r="427" spans="1:5" x14ac:dyDescent="0.25">
      <c r="A427">
        <v>426</v>
      </c>
      <c r="B427">
        <v>36</v>
      </c>
      <c r="C427">
        <v>99.17</v>
      </c>
      <c r="D427">
        <f t="shared" si="6"/>
        <v>3570.12</v>
      </c>
      <c r="E427" t="s">
        <v>271</v>
      </c>
    </row>
    <row r="428" spans="1:5" x14ac:dyDescent="0.25">
      <c r="A428">
        <v>427</v>
      </c>
      <c r="B428">
        <v>48</v>
      </c>
      <c r="C428">
        <v>93.34</v>
      </c>
      <c r="D428">
        <f t="shared" si="6"/>
        <v>4480.32</v>
      </c>
      <c r="E428" t="s">
        <v>271</v>
      </c>
    </row>
    <row r="429" spans="1:5" x14ac:dyDescent="0.25">
      <c r="A429">
        <v>428</v>
      </c>
      <c r="B429">
        <v>21</v>
      </c>
      <c r="C429">
        <v>96.84</v>
      </c>
      <c r="D429">
        <f t="shared" si="6"/>
        <v>2033.64</v>
      </c>
      <c r="E429" t="s">
        <v>271</v>
      </c>
    </row>
    <row r="430" spans="1:5" x14ac:dyDescent="0.25">
      <c r="A430">
        <v>429</v>
      </c>
      <c r="B430">
        <v>21</v>
      </c>
      <c r="C430">
        <v>93.34</v>
      </c>
      <c r="D430">
        <f t="shared" si="6"/>
        <v>1960.14</v>
      </c>
      <c r="E430" t="s">
        <v>271</v>
      </c>
    </row>
    <row r="431" spans="1:5" x14ac:dyDescent="0.25">
      <c r="A431">
        <v>430</v>
      </c>
      <c r="B431">
        <v>34</v>
      </c>
      <c r="C431">
        <v>100</v>
      </c>
      <c r="D431">
        <f t="shared" si="6"/>
        <v>3400</v>
      </c>
      <c r="E431" t="s">
        <v>271</v>
      </c>
    </row>
    <row r="432" spans="1:5" x14ac:dyDescent="0.25">
      <c r="A432">
        <v>431</v>
      </c>
      <c r="B432">
        <v>46</v>
      </c>
      <c r="C432">
        <v>100</v>
      </c>
      <c r="D432">
        <f t="shared" si="6"/>
        <v>4600</v>
      </c>
      <c r="E432" t="s">
        <v>271</v>
      </c>
    </row>
    <row r="433" spans="1:5" x14ac:dyDescent="0.25">
      <c r="A433">
        <v>432</v>
      </c>
      <c r="B433">
        <v>32</v>
      </c>
      <c r="C433">
        <v>100</v>
      </c>
      <c r="D433">
        <f t="shared" si="6"/>
        <v>3200</v>
      </c>
      <c r="E433" t="s">
        <v>271</v>
      </c>
    </row>
    <row r="434" spans="1:5" x14ac:dyDescent="0.25">
      <c r="A434">
        <v>433</v>
      </c>
      <c r="B434">
        <v>29</v>
      </c>
      <c r="C434">
        <v>100</v>
      </c>
      <c r="D434">
        <f t="shared" si="6"/>
        <v>2900</v>
      </c>
      <c r="E434" t="s">
        <v>271</v>
      </c>
    </row>
    <row r="435" spans="1:5" x14ac:dyDescent="0.25">
      <c r="A435">
        <v>434</v>
      </c>
      <c r="B435">
        <v>41</v>
      </c>
      <c r="C435">
        <v>100</v>
      </c>
      <c r="D435">
        <f t="shared" si="6"/>
        <v>4100</v>
      </c>
      <c r="E435" t="s">
        <v>271</v>
      </c>
    </row>
    <row r="436" spans="1:5" x14ac:dyDescent="0.25">
      <c r="A436">
        <v>435</v>
      </c>
      <c r="B436">
        <v>43</v>
      </c>
      <c r="C436">
        <v>96.84</v>
      </c>
      <c r="D436">
        <f t="shared" si="6"/>
        <v>4164.12</v>
      </c>
      <c r="E436" t="s">
        <v>271</v>
      </c>
    </row>
    <row r="437" spans="1:5" x14ac:dyDescent="0.25">
      <c r="A437">
        <v>436</v>
      </c>
      <c r="B437">
        <v>24</v>
      </c>
      <c r="C437">
        <v>100</v>
      </c>
      <c r="D437">
        <f t="shared" si="6"/>
        <v>2400</v>
      </c>
      <c r="E437" t="s">
        <v>271</v>
      </c>
    </row>
    <row r="438" spans="1:5" x14ac:dyDescent="0.25">
      <c r="A438">
        <v>437</v>
      </c>
      <c r="B438">
        <v>41</v>
      </c>
      <c r="C438">
        <v>100</v>
      </c>
      <c r="D438">
        <f t="shared" si="6"/>
        <v>4100</v>
      </c>
      <c r="E438" t="s">
        <v>271</v>
      </c>
    </row>
    <row r="439" spans="1:5" x14ac:dyDescent="0.25">
      <c r="A439">
        <v>438</v>
      </c>
      <c r="B439">
        <v>46</v>
      </c>
      <c r="C439">
        <v>98</v>
      </c>
      <c r="D439">
        <f t="shared" si="6"/>
        <v>4508</v>
      </c>
      <c r="E439" t="s">
        <v>271</v>
      </c>
    </row>
    <row r="440" spans="1:5" x14ac:dyDescent="0.25">
      <c r="A440">
        <v>439</v>
      </c>
      <c r="B440">
        <v>32</v>
      </c>
      <c r="C440">
        <v>100</v>
      </c>
      <c r="D440">
        <f t="shared" si="6"/>
        <v>3200</v>
      </c>
      <c r="E440" t="s">
        <v>271</v>
      </c>
    </row>
    <row r="441" spans="1:5" x14ac:dyDescent="0.25">
      <c r="A441">
        <v>440</v>
      </c>
      <c r="B441">
        <v>22</v>
      </c>
      <c r="C441">
        <v>100</v>
      </c>
      <c r="D441">
        <f t="shared" si="6"/>
        <v>2200</v>
      </c>
      <c r="E441" t="s">
        <v>271</v>
      </c>
    </row>
    <row r="442" spans="1:5" x14ac:dyDescent="0.25">
      <c r="A442">
        <v>441</v>
      </c>
      <c r="B442">
        <v>29</v>
      </c>
      <c r="C442">
        <v>40.25</v>
      </c>
      <c r="D442">
        <f t="shared" si="6"/>
        <v>1167.25</v>
      </c>
      <c r="E442" t="s">
        <v>271</v>
      </c>
    </row>
    <row r="443" spans="1:5" x14ac:dyDescent="0.25">
      <c r="A443">
        <v>442</v>
      </c>
      <c r="B443">
        <v>42</v>
      </c>
      <c r="C443">
        <v>49.6</v>
      </c>
      <c r="D443">
        <f t="shared" si="6"/>
        <v>2083.2000000000003</v>
      </c>
      <c r="E443" t="s">
        <v>271</v>
      </c>
    </row>
    <row r="444" spans="1:5" x14ac:dyDescent="0.25">
      <c r="A444">
        <v>443</v>
      </c>
      <c r="B444">
        <v>39</v>
      </c>
      <c r="C444">
        <v>98</v>
      </c>
      <c r="D444">
        <f t="shared" si="6"/>
        <v>3822</v>
      </c>
      <c r="E444" t="s">
        <v>271</v>
      </c>
    </row>
    <row r="445" spans="1:5" x14ac:dyDescent="0.25">
      <c r="A445">
        <v>444</v>
      </c>
      <c r="B445">
        <v>27</v>
      </c>
      <c r="C445">
        <v>100</v>
      </c>
      <c r="D445">
        <f t="shared" si="6"/>
        <v>2700</v>
      </c>
      <c r="E445" t="s">
        <v>271</v>
      </c>
    </row>
    <row r="446" spans="1:5" x14ac:dyDescent="0.25">
      <c r="A446">
        <v>445</v>
      </c>
      <c r="B446">
        <v>48</v>
      </c>
      <c r="C446">
        <v>98</v>
      </c>
      <c r="D446">
        <f t="shared" si="6"/>
        <v>4704</v>
      </c>
      <c r="E446" t="s">
        <v>271</v>
      </c>
    </row>
    <row r="447" spans="1:5" x14ac:dyDescent="0.25">
      <c r="A447">
        <v>446</v>
      </c>
      <c r="B447">
        <v>29</v>
      </c>
      <c r="C447">
        <v>85.1</v>
      </c>
      <c r="D447">
        <f t="shared" si="6"/>
        <v>2467.8999999999996</v>
      </c>
      <c r="E447" t="s">
        <v>271</v>
      </c>
    </row>
    <row r="448" spans="1:5" x14ac:dyDescent="0.25">
      <c r="A448">
        <v>447</v>
      </c>
      <c r="B448">
        <v>27</v>
      </c>
      <c r="C448">
        <v>100</v>
      </c>
      <c r="D448">
        <f t="shared" si="6"/>
        <v>2700</v>
      </c>
      <c r="E448" t="s">
        <v>271</v>
      </c>
    </row>
    <row r="449" spans="1:5" x14ac:dyDescent="0.25">
      <c r="A449">
        <v>448</v>
      </c>
      <c r="B449">
        <v>54</v>
      </c>
      <c r="C449">
        <v>100</v>
      </c>
      <c r="D449">
        <f t="shared" si="6"/>
        <v>5400</v>
      </c>
      <c r="E449" t="s">
        <v>271</v>
      </c>
    </row>
    <row r="450" spans="1:5" x14ac:dyDescent="0.25">
      <c r="A450">
        <v>449</v>
      </c>
      <c r="B450">
        <v>26</v>
      </c>
      <c r="C450">
        <v>100</v>
      </c>
      <c r="D450">
        <f t="shared" si="6"/>
        <v>2600</v>
      </c>
      <c r="E450" t="s">
        <v>107</v>
      </c>
    </row>
    <row r="451" spans="1:5" x14ac:dyDescent="0.25">
      <c r="A451">
        <v>450</v>
      </c>
      <c r="B451">
        <v>34</v>
      </c>
      <c r="C451">
        <v>100</v>
      </c>
      <c r="D451">
        <f t="shared" ref="D451:D514" si="7">B451*C451</f>
        <v>3400</v>
      </c>
      <c r="E451" t="s">
        <v>107</v>
      </c>
    </row>
    <row r="452" spans="1:5" x14ac:dyDescent="0.25">
      <c r="A452">
        <v>451</v>
      </c>
      <c r="B452">
        <v>25</v>
      </c>
      <c r="C452">
        <v>100</v>
      </c>
      <c r="D452">
        <f t="shared" si="7"/>
        <v>2500</v>
      </c>
      <c r="E452" t="s">
        <v>107</v>
      </c>
    </row>
    <row r="453" spans="1:5" x14ac:dyDescent="0.25">
      <c r="A453">
        <v>452</v>
      </c>
      <c r="B453">
        <v>23</v>
      </c>
      <c r="C453">
        <v>100</v>
      </c>
      <c r="D453">
        <f t="shared" si="7"/>
        <v>2300</v>
      </c>
      <c r="E453" t="s">
        <v>107</v>
      </c>
    </row>
    <row r="454" spans="1:5" x14ac:dyDescent="0.25">
      <c r="A454">
        <v>453</v>
      </c>
      <c r="B454">
        <v>28</v>
      </c>
      <c r="C454">
        <v>100</v>
      </c>
      <c r="D454">
        <f t="shared" si="7"/>
        <v>2800</v>
      </c>
      <c r="E454" t="s">
        <v>107</v>
      </c>
    </row>
    <row r="455" spans="1:5" x14ac:dyDescent="0.25">
      <c r="A455">
        <v>454</v>
      </c>
      <c r="B455">
        <v>35</v>
      </c>
      <c r="C455">
        <v>100</v>
      </c>
      <c r="D455">
        <f t="shared" si="7"/>
        <v>3500</v>
      </c>
      <c r="E455" t="s">
        <v>107</v>
      </c>
    </row>
    <row r="456" spans="1:5" x14ac:dyDescent="0.25">
      <c r="A456">
        <v>455</v>
      </c>
      <c r="B456">
        <v>44</v>
      </c>
      <c r="C456">
        <v>100</v>
      </c>
      <c r="D456">
        <f t="shared" si="7"/>
        <v>4400</v>
      </c>
      <c r="E456" t="s">
        <v>107</v>
      </c>
    </row>
    <row r="457" spans="1:5" x14ac:dyDescent="0.25">
      <c r="A457">
        <v>456</v>
      </c>
      <c r="B457">
        <v>22</v>
      </c>
      <c r="C457">
        <v>100</v>
      </c>
      <c r="D457">
        <f t="shared" si="7"/>
        <v>2200</v>
      </c>
      <c r="E457" t="s">
        <v>107</v>
      </c>
    </row>
    <row r="458" spans="1:5" x14ac:dyDescent="0.25">
      <c r="A458">
        <v>457</v>
      </c>
      <c r="B458">
        <v>42</v>
      </c>
      <c r="C458">
        <v>100</v>
      </c>
      <c r="D458">
        <f t="shared" si="7"/>
        <v>4200</v>
      </c>
      <c r="E458" t="s">
        <v>107</v>
      </c>
    </row>
    <row r="459" spans="1:5" x14ac:dyDescent="0.25">
      <c r="A459">
        <v>458</v>
      </c>
      <c r="B459">
        <v>29</v>
      </c>
      <c r="C459">
        <v>100</v>
      </c>
      <c r="D459">
        <f t="shared" si="7"/>
        <v>2900</v>
      </c>
      <c r="E459" t="s">
        <v>107</v>
      </c>
    </row>
    <row r="460" spans="1:5" x14ac:dyDescent="0.25">
      <c r="A460">
        <v>459</v>
      </c>
      <c r="B460">
        <v>32</v>
      </c>
      <c r="C460">
        <v>100</v>
      </c>
      <c r="D460">
        <f t="shared" si="7"/>
        <v>3200</v>
      </c>
      <c r="E460" t="s">
        <v>107</v>
      </c>
    </row>
    <row r="461" spans="1:5" x14ac:dyDescent="0.25">
      <c r="A461">
        <v>460</v>
      </c>
      <c r="B461">
        <v>41</v>
      </c>
      <c r="C461">
        <v>100</v>
      </c>
      <c r="D461">
        <f t="shared" si="7"/>
        <v>4100</v>
      </c>
      <c r="E461" t="s">
        <v>107</v>
      </c>
    </row>
    <row r="462" spans="1:5" x14ac:dyDescent="0.25">
      <c r="A462">
        <v>461</v>
      </c>
      <c r="B462">
        <v>26</v>
      </c>
      <c r="C462">
        <v>100</v>
      </c>
      <c r="D462">
        <f t="shared" si="7"/>
        <v>2600</v>
      </c>
      <c r="E462" t="s">
        <v>107</v>
      </c>
    </row>
    <row r="463" spans="1:5" x14ac:dyDescent="0.25">
      <c r="A463">
        <v>462</v>
      </c>
      <c r="B463">
        <v>21</v>
      </c>
      <c r="C463">
        <v>100</v>
      </c>
      <c r="D463">
        <f t="shared" si="7"/>
        <v>2100</v>
      </c>
      <c r="E463" t="s">
        <v>107</v>
      </c>
    </row>
    <row r="464" spans="1:5" x14ac:dyDescent="0.25">
      <c r="A464">
        <v>463</v>
      </c>
      <c r="B464">
        <v>34</v>
      </c>
      <c r="C464">
        <v>100</v>
      </c>
      <c r="D464">
        <f t="shared" si="7"/>
        <v>3400</v>
      </c>
      <c r="E464" t="s">
        <v>107</v>
      </c>
    </row>
    <row r="465" spans="1:5" x14ac:dyDescent="0.25">
      <c r="A465">
        <v>464</v>
      </c>
      <c r="B465">
        <v>41</v>
      </c>
      <c r="C465">
        <v>100</v>
      </c>
      <c r="D465">
        <f t="shared" si="7"/>
        <v>4100</v>
      </c>
      <c r="E465" t="s">
        <v>107</v>
      </c>
    </row>
    <row r="466" spans="1:5" x14ac:dyDescent="0.25">
      <c r="A466">
        <v>465</v>
      </c>
      <c r="B466">
        <v>37</v>
      </c>
      <c r="C466">
        <v>100</v>
      </c>
      <c r="D466">
        <f t="shared" si="7"/>
        <v>3700</v>
      </c>
      <c r="E466" t="s">
        <v>107</v>
      </c>
    </row>
    <row r="467" spans="1:5" x14ac:dyDescent="0.25">
      <c r="A467">
        <v>466</v>
      </c>
      <c r="B467">
        <v>37</v>
      </c>
      <c r="C467">
        <v>100</v>
      </c>
      <c r="D467">
        <f t="shared" si="7"/>
        <v>3700</v>
      </c>
      <c r="E467" t="s">
        <v>107</v>
      </c>
    </row>
    <row r="468" spans="1:5" x14ac:dyDescent="0.25">
      <c r="A468">
        <v>467</v>
      </c>
      <c r="B468">
        <v>41</v>
      </c>
      <c r="C468">
        <v>100</v>
      </c>
      <c r="D468">
        <f t="shared" si="7"/>
        <v>4100</v>
      </c>
      <c r="E468" t="s">
        <v>107</v>
      </c>
    </row>
    <row r="469" spans="1:5" x14ac:dyDescent="0.25">
      <c r="A469">
        <v>468</v>
      </c>
      <c r="B469">
        <v>46</v>
      </c>
      <c r="C469">
        <v>100</v>
      </c>
      <c r="D469">
        <f t="shared" si="7"/>
        <v>4600</v>
      </c>
      <c r="E469" t="s">
        <v>107</v>
      </c>
    </row>
    <row r="470" spans="1:5" x14ac:dyDescent="0.25">
      <c r="A470">
        <v>469</v>
      </c>
      <c r="B470">
        <v>40</v>
      </c>
      <c r="C470">
        <v>100</v>
      </c>
      <c r="D470">
        <f t="shared" si="7"/>
        <v>4000</v>
      </c>
      <c r="E470" t="s">
        <v>107</v>
      </c>
    </row>
    <row r="471" spans="1:5" x14ac:dyDescent="0.25">
      <c r="A471">
        <v>470</v>
      </c>
      <c r="B471">
        <v>43</v>
      </c>
      <c r="C471">
        <v>97.6</v>
      </c>
      <c r="D471">
        <f t="shared" si="7"/>
        <v>4196.8</v>
      </c>
      <c r="E471" t="s">
        <v>107</v>
      </c>
    </row>
    <row r="472" spans="1:5" x14ac:dyDescent="0.25">
      <c r="A472">
        <v>471</v>
      </c>
      <c r="B472">
        <v>30</v>
      </c>
      <c r="C472">
        <v>87.06</v>
      </c>
      <c r="D472">
        <f t="shared" si="7"/>
        <v>2611.8000000000002</v>
      </c>
      <c r="E472" t="s">
        <v>107</v>
      </c>
    </row>
    <row r="473" spans="1:5" x14ac:dyDescent="0.25">
      <c r="A473">
        <v>472</v>
      </c>
      <c r="B473">
        <v>35</v>
      </c>
      <c r="C473">
        <v>100</v>
      </c>
      <c r="D473">
        <f t="shared" si="7"/>
        <v>3500</v>
      </c>
      <c r="E473" t="s">
        <v>107</v>
      </c>
    </row>
    <row r="474" spans="1:5" x14ac:dyDescent="0.25">
      <c r="A474">
        <v>473</v>
      </c>
      <c r="B474">
        <v>36</v>
      </c>
      <c r="C474">
        <v>93.77</v>
      </c>
      <c r="D474">
        <f t="shared" si="7"/>
        <v>3375.72</v>
      </c>
      <c r="E474" t="s">
        <v>107</v>
      </c>
    </row>
    <row r="475" spans="1:5" x14ac:dyDescent="0.25">
      <c r="A475">
        <v>474</v>
      </c>
      <c r="B475">
        <v>61</v>
      </c>
      <c r="C475">
        <v>100</v>
      </c>
      <c r="D475">
        <f t="shared" si="7"/>
        <v>6100</v>
      </c>
      <c r="E475" t="s">
        <v>107</v>
      </c>
    </row>
    <row r="476" spans="1:5" x14ac:dyDescent="0.25">
      <c r="A476">
        <v>475</v>
      </c>
      <c r="B476">
        <v>38</v>
      </c>
      <c r="C476">
        <v>100</v>
      </c>
      <c r="D476">
        <f t="shared" si="7"/>
        <v>3800</v>
      </c>
      <c r="E476" t="s">
        <v>107</v>
      </c>
    </row>
    <row r="477" spans="1:5" x14ac:dyDescent="0.25">
      <c r="A477">
        <v>476</v>
      </c>
      <c r="B477">
        <v>39</v>
      </c>
      <c r="C477">
        <v>100</v>
      </c>
      <c r="D477">
        <f t="shared" si="7"/>
        <v>3900</v>
      </c>
      <c r="E477" t="s">
        <v>289</v>
      </c>
    </row>
    <row r="478" spans="1:5" x14ac:dyDescent="0.25">
      <c r="A478">
        <v>477</v>
      </c>
      <c r="B478">
        <v>33</v>
      </c>
      <c r="C478">
        <v>99.66</v>
      </c>
      <c r="D478">
        <f t="shared" si="7"/>
        <v>3288.7799999999997</v>
      </c>
      <c r="E478" t="s">
        <v>289</v>
      </c>
    </row>
    <row r="479" spans="1:5" x14ac:dyDescent="0.25">
      <c r="A479">
        <v>478</v>
      </c>
      <c r="B479">
        <v>32</v>
      </c>
      <c r="C479">
        <v>100</v>
      </c>
      <c r="D479">
        <f t="shared" si="7"/>
        <v>3200</v>
      </c>
      <c r="E479" t="s">
        <v>289</v>
      </c>
    </row>
    <row r="480" spans="1:5" x14ac:dyDescent="0.25">
      <c r="A480">
        <v>479</v>
      </c>
      <c r="B480">
        <v>31</v>
      </c>
      <c r="C480">
        <v>100</v>
      </c>
      <c r="D480">
        <f t="shared" si="7"/>
        <v>3100</v>
      </c>
      <c r="E480" t="s">
        <v>289</v>
      </c>
    </row>
    <row r="481" spans="1:5" x14ac:dyDescent="0.25">
      <c r="A481">
        <v>480</v>
      </c>
      <c r="B481">
        <v>50</v>
      </c>
      <c r="C481">
        <v>100</v>
      </c>
      <c r="D481">
        <f t="shared" si="7"/>
        <v>5000</v>
      </c>
      <c r="E481" t="s">
        <v>289</v>
      </c>
    </row>
    <row r="482" spans="1:5" x14ac:dyDescent="0.25">
      <c r="A482">
        <v>481</v>
      </c>
      <c r="B482">
        <v>48</v>
      </c>
      <c r="C482">
        <v>91.44</v>
      </c>
      <c r="D482">
        <f t="shared" si="7"/>
        <v>4389.12</v>
      </c>
      <c r="E482" t="s">
        <v>289</v>
      </c>
    </row>
    <row r="483" spans="1:5" x14ac:dyDescent="0.25">
      <c r="A483">
        <v>482</v>
      </c>
      <c r="B483">
        <v>43</v>
      </c>
      <c r="C483">
        <v>100</v>
      </c>
      <c r="D483">
        <f t="shared" si="7"/>
        <v>4300</v>
      </c>
      <c r="E483" t="s">
        <v>289</v>
      </c>
    </row>
    <row r="484" spans="1:5" x14ac:dyDescent="0.25">
      <c r="A484">
        <v>483</v>
      </c>
      <c r="B484">
        <v>25</v>
      </c>
      <c r="C484">
        <v>87.33</v>
      </c>
      <c r="D484">
        <f t="shared" si="7"/>
        <v>2183.25</v>
      </c>
      <c r="E484" t="s">
        <v>289</v>
      </c>
    </row>
    <row r="485" spans="1:5" x14ac:dyDescent="0.25">
      <c r="A485">
        <v>484</v>
      </c>
      <c r="B485">
        <v>28</v>
      </c>
      <c r="C485">
        <v>100</v>
      </c>
      <c r="D485">
        <f t="shared" si="7"/>
        <v>2800</v>
      </c>
      <c r="E485" t="s">
        <v>289</v>
      </c>
    </row>
    <row r="486" spans="1:5" x14ac:dyDescent="0.25">
      <c r="A486">
        <v>485</v>
      </c>
      <c r="B486">
        <v>36</v>
      </c>
      <c r="C486">
        <v>100</v>
      </c>
      <c r="D486">
        <f t="shared" si="7"/>
        <v>3600</v>
      </c>
      <c r="E486" t="s">
        <v>289</v>
      </c>
    </row>
    <row r="487" spans="1:5" x14ac:dyDescent="0.25">
      <c r="A487">
        <v>486</v>
      </c>
      <c r="B487">
        <v>27</v>
      </c>
      <c r="C487">
        <v>89.38</v>
      </c>
      <c r="D487">
        <f t="shared" si="7"/>
        <v>2413.2599999999998</v>
      </c>
      <c r="E487" t="s">
        <v>289</v>
      </c>
    </row>
    <row r="488" spans="1:5" x14ac:dyDescent="0.25">
      <c r="A488">
        <v>487</v>
      </c>
      <c r="B488">
        <v>25</v>
      </c>
      <c r="C488">
        <v>100</v>
      </c>
      <c r="D488">
        <f t="shared" si="7"/>
        <v>2500</v>
      </c>
      <c r="E488" t="s">
        <v>289</v>
      </c>
    </row>
    <row r="489" spans="1:5" x14ac:dyDescent="0.25">
      <c r="A489">
        <v>488</v>
      </c>
      <c r="B489">
        <v>40</v>
      </c>
      <c r="C489">
        <v>100</v>
      </c>
      <c r="D489">
        <f t="shared" si="7"/>
        <v>4000</v>
      </c>
      <c r="E489" t="s">
        <v>289</v>
      </c>
    </row>
    <row r="490" spans="1:5" x14ac:dyDescent="0.25">
      <c r="A490">
        <v>489</v>
      </c>
      <c r="B490">
        <v>34</v>
      </c>
      <c r="C490">
        <v>95.55</v>
      </c>
      <c r="D490">
        <f t="shared" si="7"/>
        <v>3248.7</v>
      </c>
      <c r="E490" t="s">
        <v>289</v>
      </c>
    </row>
    <row r="491" spans="1:5" x14ac:dyDescent="0.25">
      <c r="A491">
        <v>490</v>
      </c>
      <c r="B491">
        <v>50</v>
      </c>
      <c r="C491">
        <v>100</v>
      </c>
      <c r="D491">
        <f t="shared" si="7"/>
        <v>5000</v>
      </c>
      <c r="E491" t="s">
        <v>289</v>
      </c>
    </row>
    <row r="492" spans="1:5" x14ac:dyDescent="0.25">
      <c r="A492">
        <v>491</v>
      </c>
      <c r="B492">
        <v>38</v>
      </c>
      <c r="C492">
        <v>100</v>
      </c>
      <c r="D492">
        <f t="shared" si="7"/>
        <v>3800</v>
      </c>
      <c r="E492" t="s">
        <v>289</v>
      </c>
    </row>
    <row r="493" spans="1:5" x14ac:dyDescent="0.25">
      <c r="A493">
        <v>492</v>
      </c>
      <c r="B493">
        <v>37</v>
      </c>
      <c r="C493">
        <v>95.55</v>
      </c>
      <c r="D493">
        <f t="shared" si="7"/>
        <v>3535.35</v>
      </c>
      <c r="E493" t="s">
        <v>289</v>
      </c>
    </row>
    <row r="494" spans="1:5" x14ac:dyDescent="0.25">
      <c r="A494">
        <v>493</v>
      </c>
      <c r="B494">
        <v>43</v>
      </c>
      <c r="C494">
        <v>89.38</v>
      </c>
      <c r="D494">
        <f t="shared" si="7"/>
        <v>3843.3399999999997</v>
      </c>
      <c r="E494" t="s">
        <v>289</v>
      </c>
    </row>
    <row r="495" spans="1:5" x14ac:dyDescent="0.25">
      <c r="A495">
        <v>494</v>
      </c>
      <c r="B495">
        <v>43</v>
      </c>
      <c r="C495">
        <v>86.3</v>
      </c>
      <c r="D495">
        <f t="shared" si="7"/>
        <v>3710.9</v>
      </c>
      <c r="E495" t="s">
        <v>289</v>
      </c>
    </row>
    <row r="496" spans="1:5" x14ac:dyDescent="0.25">
      <c r="A496">
        <v>495</v>
      </c>
      <c r="B496">
        <v>46</v>
      </c>
      <c r="C496">
        <v>95.13</v>
      </c>
      <c r="D496">
        <f t="shared" si="7"/>
        <v>4375.9799999999996</v>
      </c>
      <c r="E496" t="s">
        <v>289</v>
      </c>
    </row>
    <row r="497" spans="1:5" x14ac:dyDescent="0.25">
      <c r="A497">
        <v>496</v>
      </c>
      <c r="B497">
        <v>42</v>
      </c>
      <c r="C497">
        <v>36.11</v>
      </c>
      <c r="D497">
        <f t="shared" si="7"/>
        <v>1516.62</v>
      </c>
      <c r="E497" t="s">
        <v>289</v>
      </c>
    </row>
    <row r="498" spans="1:5" x14ac:dyDescent="0.25">
      <c r="A498">
        <v>497</v>
      </c>
      <c r="B498">
        <v>50</v>
      </c>
      <c r="C498">
        <v>50.18</v>
      </c>
      <c r="D498">
        <f t="shared" si="7"/>
        <v>2509</v>
      </c>
      <c r="E498" t="s">
        <v>289</v>
      </c>
    </row>
    <row r="499" spans="1:5" x14ac:dyDescent="0.25">
      <c r="A499">
        <v>498</v>
      </c>
      <c r="B499">
        <v>44</v>
      </c>
      <c r="C499">
        <v>100</v>
      </c>
      <c r="D499">
        <f t="shared" si="7"/>
        <v>4400</v>
      </c>
      <c r="E499" t="s">
        <v>289</v>
      </c>
    </row>
    <row r="500" spans="1:5" x14ac:dyDescent="0.25">
      <c r="A500">
        <v>499</v>
      </c>
      <c r="B500">
        <v>27</v>
      </c>
      <c r="C500">
        <v>93.16</v>
      </c>
      <c r="D500">
        <f t="shared" si="7"/>
        <v>2515.3199999999997</v>
      </c>
      <c r="E500" t="s">
        <v>289</v>
      </c>
    </row>
    <row r="501" spans="1:5" x14ac:dyDescent="0.25">
      <c r="A501">
        <v>500</v>
      </c>
      <c r="B501">
        <v>35</v>
      </c>
      <c r="C501">
        <v>100</v>
      </c>
      <c r="D501">
        <f t="shared" si="7"/>
        <v>3500</v>
      </c>
      <c r="E501" t="s">
        <v>289</v>
      </c>
    </row>
    <row r="502" spans="1:5" x14ac:dyDescent="0.25">
      <c r="A502">
        <v>501</v>
      </c>
      <c r="B502">
        <v>51</v>
      </c>
      <c r="C502">
        <v>95.55</v>
      </c>
      <c r="D502">
        <f t="shared" si="7"/>
        <v>4873.05</v>
      </c>
      <c r="E502" t="s">
        <v>289</v>
      </c>
    </row>
    <row r="503" spans="1:5" x14ac:dyDescent="0.25">
      <c r="A503">
        <v>502</v>
      </c>
      <c r="B503">
        <v>41</v>
      </c>
      <c r="C503">
        <v>50.14</v>
      </c>
      <c r="D503">
        <f t="shared" si="7"/>
        <v>2055.7400000000002</v>
      </c>
      <c r="E503" t="s">
        <v>289</v>
      </c>
    </row>
    <row r="504" spans="1:5" x14ac:dyDescent="0.25">
      <c r="A504">
        <v>503</v>
      </c>
      <c r="B504">
        <v>48</v>
      </c>
      <c r="C504">
        <v>49.06</v>
      </c>
      <c r="D504">
        <f t="shared" si="7"/>
        <v>2354.88</v>
      </c>
      <c r="E504" t="s">
        <v>289</v>
      </c>
    </row>
    <row r="505" spans="1:5" x14ac:dyDescent="0.25">
      <c r="A505">
        <v>504</v>
      </c>
      <c r="B505">
        <v>42</v>
      </c>
      <c r="C505">
        <v>54.99</v>
      </c>
      <c r="D505">
        <f t="shared" si="7"/>
        <v>2309.58</v>
      </c>
      <c r="E505" t="s">
        <v>289</v>
      </c>
    </row>
    <row r="506" spans="1:5" x14ac:dyDescent="0.25">
      <c r="A506">
        <v>505</v>
      </c>
      <c r="B506">
        <v>49</v>
      </c>
      <c r="C506">
        <v>43.13</v>
      </c>
      <c r="D506">
        <f t="shared" si="7"/>
        <v>2113.3700000000003</v>
      </c>
      <c r="E506" t="s">
        <v>289</v>
      </c>
    </row>
    <row r="507" spans="1:5" x14ac:dyDescent="0.25">
      <c r="A507">
        <v>506</v>
      </c>
      <c r="B507">
        <v>30</v>
      </c>
      <c r="C507">
        <v>58.22</v>
      </c>
      <c r="D507">
        <f t="shared" si="7"/>
        <v>1746.6</v>
      </c>
      <c r="E507" t="s">
        <v>289</v>
      </c>
    </row>
    <row r="508" spans="1:5" x14ac:dyDescent="0.25">
      <c r="A508">
        <v>507</v>
      </c>
      <c r="B508">
        <v>45</v>
      </c>
      <c r="C508">
        <v>51.21</v>
      </c>
      <c r="D508">
        <f t="shared" si="7"/>
        <v>2304.4499999999998</v>
      </c>
      <c r="E508" t="s">
        <v>289</v>
      </c>
    </row>
    <row r="509" spans="1:5" x14ac:dyDescent="0.25">
      <c r="A509">
        <v>508</v>
      </c>
      <c r="B509">
        <v>48</v>
      </c>
      <c r="C509">
        <v>44.21</v>
      </c>
      <c r="D509">
        <f t="shared" si="7"/>
        <v>2122.08</v>
      </c>
      <c r="E509" t="s">
        <v>289</v>
      </c>
    </row>
    <row r="510" spans="1:5" x14ac:dyDescent="0.25">
      <c r="A510">
        <v>509</v>
      </c>
      <c r="B510">
        <v>32</v>
      </c>
      <c r="C510">
        <v>54.45</v>
      </c>
      <c r="D510">
        <f t="shared" si="7"/>
        <v>1742.4</v>
      </c>
      <c r="E510" t="s">
        <v>289</v>
      </c>
    </row>
    <row r="511" spans="1:5" x14ac:dyDescent="0.25">
      <c r="A511">
        <v>510</v>
      </c>
      <c r="B511">
        <v>46</v>
      </c>
      <c r="C511">
        <v>53.37</v>
      </c>
      <c r="D511">
        <f t="shared" si="7"/>
        <v>2455.02</v>
      </c>
      <c r="E511" t="s">
        <v>289</v>
      </c>
    </row>
    <row r="512" spans="1:5" x14ac:dyDescent="0.25">
      <c r="A512">
        <v>511</v>
      </c>
      <c r="B512">
        <v>48</v>
      </c>
      <c r="C512">
        <v>63.61</v>
      </c>
      <c r="D512">
        <f t="shared" si="7"/>
        <v>3053.2799999999997</v>
      </c>
      <c r="E512" t="s">
        <v>289</v>
      </c>
    </row>
    <row r="513" spans="1:5" x14ac:dyDescent="0.25">
      <c r="A513">
        <v>512</v>
      </c>
      <c r="B513">
        <v>33</v>
      </c>
      <c r="C513">
        <v>43.13</v>
      </c>
      <c r="D513">
        <f t="shared" si="7"/>
        <v>1423.2900000000002</v>
      </c>
      <c r="E513" t="s">
        <v>289</v>
      </c>
    </row>
    <row r="514" spans="1:5" x14ac:dyDescent="0.25">
      <c r="A514">
        <v>513</v>
      </c>
      <c r="B514">
        <v>31</v>
      </c>
      <c r="C514">
        <v>48.52</v>
      </c>
      <c r="D514">
        <f t="shared" si="7"/>
        <v>1504.1200000000001</v>
      </c>
      <c r="E514" t="s">
        <v>289</v>
      </c>
    </row>
    <row r="515" spans="1:5" x14ac:dyDescent="0.25">
      <c r="A515">
        <v>514</v>
      </c>
      <c r="B515">
        <v>20</v>
      </c>
      <c r="C515">
        <v>58.22</v>
      </c>
      <c r="D515">
        <f t="shared" ref="D515:D578" si="8">B515*C515</f>
        <v>1164.4000000000001</v>
      </c>
      <c r="E515" t="s">
        <v>289</v>
      </c>
    </row>
    <row r="516" spans="1:5" x14ac:dyDescent="0.25">
      <c r="A516">
        <v>515</v>
      </c>
      <c r="B516">
        <v>29</v>
      </c>
      <c r="C516">
        <v>51.75</v>
      </c>
      <c r="D516">
        <f t="shared" si="8"/>
        <v>1500.75</v>
      </c>
      <c r="E516" t="s">
        <v>289</v>
      </c>
    </row>
    <row r="517" spans="1:5" x14ac:dyDescent="0.25">
      <c r="A517">
        <v>516</v>
      </c>
      <c r="B517">
        <v>27</v>
      </c>
      <c r="C517">
        <v>57.68</v>
      </c>
      <c r="D517">
        <f t="shared" si="8"/>
        <v>1557.36</v>
      </c>
      <c r="E517" t="s">
        <v>289</v>
      </c>
    </row>
    <row r="518" spans="1:5" x14ac:dyDescent="0.25">
      <c r="A518">
        <v>517</v>
      </c>
      <c r="B518">
        <v>24</v>
      </c>
      <c r="C518">
        <v>56.07</v>
      </c>
      <c r="D518">
        <f t="shared" si="8"/>
        <v>1345.68</v>
      </c>
      <c r="E518" t="s">
        <v>289</v>
      </c>
    </row>
    <row r="519" spans="1:5" x14ac:dyDescent="0.25">
      <c r="A519">
        <v>518</v>
      </c>
      <c r="B519">
        <v>37</v>
      </c>
      <c r="C519">
        <v>48.52</v>
      </c>
      <c r="D519">
        <f t="shared" si="8"/>
        <v>1795.24</v>
      </c>
      <c r="E519" t="s">
        <v>289</v>
      </c>
    </row>
    <row r="520" spans="1:5" x14ac:dyDescent="0.25">
      <c r="A520">
        <v>519</v>
      </c>
      <c r="B520">
        <v>25</v>
      </c>
      <c r="C520">
        <v>44.21</v>
      </c>
      <c r="D520">
        <f t="shared" si="8"/>
        <v>1105.25</v>
      </c>
      <c r="E520" t="s">
        <v>289</v>
      </c>
    </row>
    <row r="521" spans="1:5" x14ac:dyDescent="0.25">
      <c r="A521">
        <v>520</v>
      </c>
      <c r="B521">
        <v>41</v>
      </c>
      <c r="C521">
        <v>57.68</v>
      </c>
      <c r="D521">
        <f t="shared" si="8"/>
        <v>2364.88</v>
      </c>
      <c r="E521" t="s">
        <v>289</v>
      </c>
    </row>
    <row r="522" spans="1:5" x14ac:dyDescent="0.25">
      <c r="A522">
        <v>521</v>
      </c>
      <c r="B522">
        <v>27</v>
      </c>
      <c r="C522">
        <v>89.89</v>
      </c>
      <c r="D522">
        <f t="shared" si="8"/>
        <v>2427.0300000000002</v>
      </c>
      <c r="E522" t="s">
        <v>289</v>
      </c>
    </row>
    <row r="523" spans="1:5" x14ac:dyDescent="0.25">
      <c r="A523">
        <v>522</v>
      </c>
      <c r="B523">
        <v>21</v>
      </c>
      <c r="C523">
        <v>58.95</v>
      </c>
      <c r="D523">
        <f t="shared" si="8"/>
        <v>1237.95</v>
      </c>
      <c r="E523" t="s">
        <v>289</v>
      </c>
    </row>
    <row r="524" spans="1:5" x14ac:dyDescent="0.25">
      <c r="A524">
        <v>523</v>
      </c>
      <c r="B524">
        <v>22</v>
      </c>
      <c r="C524">
        <v>72.41</v>
      </c>
      <c r="D524">
        <f t="shared" si="8"/>
        <v>1593.02</v>
      </c>
      <c r="E524" t="s">
        <v>289</v>
      </c>
    </row>
    <row r="525" spans="1:5" x14ac:dyDescent="0.25">
      <c r="A525">
        <v>524</v>
      </c>
      <c r="B525">
        <v>32</v>
      </c>
      <c r="C525">
        <v>98.63</v>
      </c>
      <c r="D525">
        <f t="shared" si="8"/>
        <v>3156.16</v>
      </c>
      <c r="E525" t="s">
        <v>289</v>
      </c>
    </row>
    <row r="526" spans="1:5" x14ac:dyDescent="0.25">
      <c r="A526">
        <v>525</v>
      </c>
      <c r="B526">
        <v>25</v>
      </c>
      <c r="C526">
        <v>52.83</v>
      </c>
      <c r="D526">
        <f t="shared" si="8"/>
        <v>1320.75</v>
      </c>
      <c r="E526" t="s">
        <v>289</v>
      </c>
    </row>
    <row r="527" spans="1:5" x14ac:dyDescent="0.25">
      <c r="A527">
        <v>526</v>
      </c>
      <c r="B527">
        <v>42</v>
      </c>
      <c r="C527">
        <v>100</v>
      </c>
      <c r="D527">
        <f t="shared" si="8"/>
        <v>4200</v>
      </c>
      <c r="E527" t="s">
        <v>289</v>
      </c>
    </row>
    <row r="528" spans="1:5" x14ac:dyDescent="0.25">
      <c r="A528">
        <v>527</v>
      </c>
      <c r="B528">
        <v>25</v>
      </c>
      <c r="C528">
        <v>51.75</v>
      </c>
      <c r="D528">
        <f t="shared" si="8"/>
        <v>1293.75</v>
      </c>
      <c r="E528" t="s">
        <v>289</v>
      </c>
    </row>
    <row r="529" spans="1:5" x14ac:dyDescent="0.25">
      <c r="A529">
        <v>528</v>
      </c>
      <c r="B529">
        <v>37</v>
      </c>
      <c r="C529">
        <v>100</v>
      </c>
      <c r="D529">
        <f t="shared" si="8"/>
        <v>3700</v>
      </c>
      <c r="E529" t="s">
        <v>107</v>
      </c>
    </row>
    <row r="530" spans="1:5" x14ac:dyDescent="0.25">
      <c r="A530">
        <v>529</v>
      </c>
      <c r="B530">
        <v>26</v>
      </c>
      <c r="C530">
        <v>100</v>
      </c>
      <c r="D530">
        <f t="shared" si="8"/>
        <v>2600</v>
      </c>
      <c r="E530" t="s">
        <v>107</v>
      </c>
    </row>
    <row r="531" spans="1:5" x14ac:dyDescent="0.25">
      <c r="A531">
        <v>530</v>
      </c>
      <c r="B531">
        <v>44</v>
      </c>
      <c r="C531">
        <v>99.55</v>
      </c>
      <c r="D531">
        <f t="shared" si="8"/>
        <v>4380.2</v>
      </c>
      <c r="E531" t="s">
        <v>107</v>
      </c>
    </row>
    <row r="532" spans="1:5" x14ac:dyDescent="0.25">
      <c r="A532">
        <v>531</v>
      </c>
      <c r="B532">
        <v>47</v>
      </c>
      <c r="C532">
        <v>100</v>
      </c>
      <c r="D532">
        <f t="shared" si="8"/>
        <v>4700</v>
      </c>
      <c r="E532" t="s">
        <v>107</v>
      </c>
    </row>
    <row r="533" spans="1:5" x14ac:dyDescent="0.25">
      <c r="A533">
        <v>532</v>
      </c>
      <c r="B533">
        <v>43</v>
      </c>
      <c r="C533">
        <v>100</v>
      </c>
      <c r="D533">
        <f t="shared" si="8"/>
        <v>4300</v>
      </c>
      <c r="E533" t="s">
        <v>107</v>
      </c>
    </row>
    <row r="534" spans="1:5" x14ac:dyDescent="0.25">
      <c r="A534">
        <v>533</v>
      </c>
      <c r="B534">
        <v>42</v>
      </c>
      <c r="C534">
        <v>100</v>
      </c>
      <c r="D534">
        <f t="shared" si="8"/>
        <v>4200</v>
      </c>
      <c r="E534" t="s">
        <v>107</v>
      </c>
    </row>
    <row r="535" spans="1:5" x14ac:dyDescent="0.25">
      <c r="A535">
        <v>534</v>
      </c>
      <c r="B535">
        <v>42</v>
      </c>
      <c r="C535">
        <v>100</v>
      </c>
      <c r="D535">
        <f t="shared" si="8"/>
        <v>4200</v>
      </c>
      <c r="E535" t="s">
        <v>107</v>
      </c>
    </row>
    <row r="536" spans="1:5" x14ac:dyDescent="0.25">
      <c r="A536">
        <v>535</v>
      </c>
      <c r="B536">
        <v>29</v>
      </c>
      <c r="C536">
        <v>100</v>
      </c>
      <c r="D536">
        <f t="shared" si="8"/>
        <v>2900</v>
      </c>
      <c r="E536" t="s">
        <v>107</v>
      </c>
    </row>
    <row r="537" spans="1:5" x14ac:dyDescent="0.25">
      <c r="A537">
        <v>536</v>
      </c>
      <c r="B537">
        <v>40</v>
      </c>
      <c r="C537">
        <v>100</v>
      </c>
      <c r="D537">
        <f t="shared" si="8"/>
        <v>4000</v>
      </c>
      <c r="E537" t="s">
        <v>107</v>
      </c>
    </row>
    <row r="538" spans="1:5" x14ac:dyDescent="0.25">
      <c r="A538">
        <v>537</v>
      </c>
      <c r="B538">
        <v>38</v>
      </c>
      <c r="C538">
        <v>100</v>
      </c>
      <c r="D538">
        <f t="shared" si="8"/>
        <v>3800</v>
      </c>
      <c r="E538" t="s">
        <v>107</v>
      </c>
    </row>
    <row r="539" spans="1:5" x14ac:dyDescent="0.25">
      <c r="A539">
        <v>538</v>
      </c>
      <c r="B539">
        <v>38</v>
      </c>
      <c r="C539">
        <v>100</v>
      </c>
      <c r="D539">
        <f t="shared" si="8"/>
        <v>3800</v>
      </c>
      <c r="E539" t="s">
        <v>107</v>
      </c>
    </row>
    <row r="540" spans="1:5" x14ac:dyDescent="0.25">
      <c r="A540">
        <v>539</v>
      </c>
      <c r="B540">
        <v>21</v>
      </c>
      <c r="C540">
        <v>100</v>
      </c>
      <c r="D540">
        <f t="shared" si="8"/>
        <v>2100</v>
      </c>
      <c r="E540" t="s">
        <v>107</v>
      </c>
    </row>
    <row r="541" spans="1:5" x14ac:dyDescent="0.25">
      <c r="A541">
        <v>540</v>
      </c>
      <c r="B541">
        <v>24</v>
      </c>
      <c r="C541">
        <v>100</v>
      </c>
      <c r="D541">
        <f t="shared" si="8"/>
        <v>2400</v>
      </c>
      <c r="E541" t="s">
        <v>107</v>
      </c>
    </row>
    <row r="542" spans="1:5" x14ac:dyDescent="0.25">
      <c r="A542">
        <v>541</v>
      </c>
      <c r="B542">
        <v>36</v>
      </c>
      <c r="C542">
        <v>100</v>
      </c>
      <c r="D542">
        <f t="shared" si="8"/>
        <v>3600</v>
      </c>
      <c r="E542" t="s">
        <v>107</v>
      </c>
    </row>
    <row r="543" spans="1:5" x14ac:dyDescent="0.25">
      <c r="A543">
        <v>542</v>
      </c>
      <c r="B543">
        <v>23</v>
      </c>
      <c r="C543">
        <v>100</v>
      </c>
      <c r="D543">
        <f t="shared" si="8"/>
        <v>2300</v>
      </c>
      <c r="E543" t="s">
        <v>107</v>
      </c>
    </row>
    <row r="544" spans="1:5" x14ac:dyDescent="0.25">
      <c r="A544">
        <v>543</v>
      </c>
      <c r="B544">
        <v>20</v>
      </c>
      <c r="C544">
        <v>100</v>
      </c>
      <c r="D544">
        <f t="shared" si="8"/>
        <v>2000</v>
      </c>
      <c r="E544" t="s">
        <v>107</v>
      </c>
    </row>
    <row r="545" spans="1:5" x14ac:dyDescent="0.25">
      <c r="A545">
        <v>544</v>
      </c>
      <c r="B545">
        <v>32</v>
      </c>
      <c r="C545">
        <v>100</v>
      </c>
      <c r="D545">
        <f t="shared" si="8"/>
        <v>3200</v>
      </c>
      <c r="E545" t="s">
        <v>107</v>
      </c>
    </row>
    <row r="546" spans="1:5" x14ac:dyDescent="0.25">
      <c r="A546">
        <v>545</v>
      </c>
      <c r="B546">
        <v>29</v>
      </c>
      <c r="C546">
        <v>100</v>
      </c>
      <c r="D546">
        <f t="shared" si="8"/>
        <v>2900</v>
      </c>
      <c r="E546" t="s">
        <v>107</v>
      </c>
    </row>
    <row r="547" spans="1:5" x14ac:dyDescent="0.25">
      <c r="A547">
        <v>546</v>
      </c>
      <c r="B547">
        <v>44</v>
      </c>
      <c r="C547">
        <v>100</v>
      </c>
      <c r="D547">
        <f t="shared" si="8"/>
        <v>4400</v>
      </c>
      <c r="E547" t="s">
        <v>107</v>
      </c>
    </row>
    <row r="548" spans="1:5" x14ac:dyDescent="0.25">
      <c r="A548">
        <v>547</v>
      </c>
      <c r="B548">
        <v>44</v>
      </c>
      <c r="C548">
        <v>100</v>
      </c>
      <c r="D548">
        <f t="shared" si="8"/>
        <v>4400</v>
      </c>
      <c r="E548" t="s">
        <v>107</v>
      </c>
    </row>
    <row r="549" spans="1:5" x14ac:dyDescent="0.25">
      <c r="A549">
        <v>548</v>
      </c>
      <c r="B549">
        <v>36</v>
      </c>
      <c r="C549">
        <v>100</v>
      </c>
      <c r="D549">
        <f t="shared" si="8"/>
        <v>3600</v>
      </c>
      <c r="E549" t="s">
        <v>107</v>
      </c>
    </row>
    <row r="550" spans="1:5" x14ac:dyDescent="0.25">
      <c r="A550">
        <v>549</v>
      </c>
      <c r="B550">
        <v>49</v>
      </c>
      <c r="C550">
        <v>56.3</v>
      </c>
      <c r="D550">
        <f t="shared" si="8"/>
        <v>2758.7</v>
      </c>
      <c r="E550" t="s">
        <v>107</v>
      </c>
    </row>
    <row r="551" spans="1:5" x14ac:dyDescent="0.25">
      <c r="A551">
        <v>550</v>
      </c>
      <c r="B551">
        <v>34</v>
      </c>
      <c r="C551">
        <v>42.64</v>
      </c>
      <c r="D551">
        <f t="shared" si="8"/>
        <v>1449.76</v>
      </c>
      <c r="E551" t="s">
        <v>107</v>
      </c>
    </row>
    <row r="552" spans="1:5" x14ac:dyDescent="0.25">
      <c r="A552">
        <v>551</v>
      </c>
      <c r="B552">
        <v>59</v>
      </c>
      <c r="C552">
        <v>100</v>
      </c>
      <c r="D552">
        <f t="shared" si="8"/>
        <v>5900</v>
      </c>
      <c r="E552" t="s">
        <v>107</v>
      </c>
    </row>
    <row r="553" spans="1:5" x14ac:dyDescent="0.25">
      <c r="A553">
        <v>552</v>
      </c>
      <c r="B553">
        <v>37</v>
      </c>
      <c r="C553">
        <v>100</v>
      </c>
      <c r="D553">
        <f t="shared" si="8"/>
        <v>3700</v>
      </c>
      <c r="E553" t="s">
        <v>107</v>
      </c>
    </row>
    <row r="554" spans="1:5" x14ac:dyDescent="0.25">
      <c r="A554">
        <v>553</v>
      </c>
      <c r="B554">
        <v>36</v>
      </c>
      <c r="C554">
        <v>100</v>
      </c>
      <c r="D554">
        <f t="shared" si="8"/>
        <v>3600</v>
      </c>
      <c r="E554" t="s">
        <v>296</v>
      </c>
    </row>
    <row r="555" spans="1:5" x14ac:dyDescent="0.25">
      <c r="A555">
        <v>554</v>
      </c>
      <c r="B555">
        <v>43</v>
      </c>
      <c r="C555">
        <v>100</v>
      </c>
      <c r="D555">
        <f t="shared" si="8"/>
        <v>4300</v>
      </c>
      <c r="E555" t="s">
        <v>296</v>
      </c>
    </row>
    <row r="556" spans="1:5" x14ac:dyDescent="0.25">
      <c r="A556">
        <v>555</v>
      </c>
      <c r="B556">
        <v>21</v>
      </c>
      <c r="C556">
        <v>100</v>
      </c>
      <c r="D556">
        <f t="shared" si="8"/>
        <v>2100</v>
      </c>
      <c r="E556" t="s">
        <v>296</v>
      </c>
    </row>
    <row r="557" spans="1:5" x14ac:dyDescent="0.25">
      <c r="A557">
        <v>556</v>
      </c>
      <c r="B557">
        <v>32</v>
      </c>
      <c r="C557">
        <v>100</v>
      </c>
      <c r="D557">
        <f t="shared" si="8"/>
        <v>3200</v>
      </c>
      <c r="E557" t="s">
        <v>296</v>
      </c>
    </row>
    <row r="558" spans="1:5" x14ac:dyDescent="0.25">
      <c r="A558">
        <v>557</v>
      </c>
      <c r="B558">
        <v>38</v>
      </c>
      <c r="C558">
        <v>100</v>
      </c>
      <c r="D558">
        <f t="shared" si="8"/>
        <v>3800</v>
      </c>
      <c r="E558" t="s">
        <v>296</v>
      </c>
    </row>
    <row r="559" spans="1:5" x14ac:dyDescent="0.25">
      <c r="A559">
        <v>558</v>
      </c>
      <c r="B559">
        <v>43</v>
      </c>
      <c r="C559">
        <v>100</v>
      </c>
      <c r="D559">
        <f t="shared" si="8"/>
        <v>4300</v>
      </c>
      <c r="E559" t="s">
        <v>296</v>
      </c>
    </row>
    <row r="560" spans="1:5" x14ac:dyDescent="0.25">
      <c r="A560">
        <v>559</v>
      </c>
      <c r="B560">
        <v>42</v>
      </c>
      <c r="C560">
        <v>100</v>
      </c>
      <c r="D560">
        <f t="shared" si="8"/>
        <v>4200</v>
      </c>
      <c r="E560" t="s">
        <v>296</v>
      </c>
    </row>
    <row r="561" spans="1:5" x14ac:dyDescent="0.25">
      <c r="A561">
        <v>560</v>
      </c>
      <c r="B561">
        <v>32</v>
      </c>
      <c r="C561">
        <v>100</v>
      </c>
      <c r="D561">
        <f t="shared" si="8"/>
        <v>3200</v>
      </c>
      <c r="E561" t="s">
        <v>296</v>
      </c>
    </row>
    <row r="562" spans="1:5" x14ac:dyDescent="0.25">
      <c r="A562">
        <v>561</v>
      </c>
      <c r="B562">
        <v>42</v>
      </c>
      <c r="C562">
        <v>100</v>
      </c>
      <c r="D562">
        <f t="shared" si="8"/>
        <v>4200</v>
      </c>
      <c r="E562" t="s">
        <v>296</v>
      </c>
    </row>
    <row r="563" spans="1:5" x14ac:dyDescent="0.25">
      <c r="A563">
        <v>562</v>
      </c>
      <c r="B563">
        <v>31</v>
      </c>
      <c r="C563">
        <v>100</v>
      </c>
      <c r="D563">
        <f t="shared" si="8"/>
        <v>3100</v>
      </c>
      <c r="E563" t="s">
        <v>296</v>
      </c>
    </row>
    <row r="564" spans="1:5" x14ac:dyDescent="0.25">
      <c r="A564">
        <v>563</v>
      </c>
      <c r="B564">
        <v>49</v>
      </c>
      <c r="C564">
        <v>100</v>
      </c>
      <c r="D564">
        <f t="shared" si="8"/>
        <v>4900</v>
      </c>
      <c r="E564" t="s">
        <v>296</v>
      </c>
    </row>
    <row r="565" spans="1:5" x14ac:dyDescent="0.25">
      <c r="A565">
        <v>564</v>
      </c>
      <c r="B565">
        <v>45</v>
      </c>
      <c r="C565">
        <v>100</v>
      </c>
      <c r="D565">
        <f t="shared" si="8"/>
        <v>4500</v>
      </c>
      <c r="E565" t="s">
        <v>296</v>
      </c>
    </row>
    <row r="566" spans="1:5" x14ac:dyDescent="0.25">
      <c r="A566">
        <v>565</v>
      </c>
      <c r="B566">
        <v>49</v>
      </c>
      <c r="C566">
        <v>100</v>
      </c>
      <c r="D566">
        <f t="shared" si="8"/>
        <v>4900</v>
      </c>
      <c r="E566" t="s">
        <v>296</v>
      </c>
    </row>
    <row r="567" spans="1:5" x14ac:dyDescent="0.25">
      <c r="A567">
        <v>566</v>
      </c>
      <c r="B567">
        <v>41</v>
      </c>
      <c r="C567">
        <v>100</v>
      </c>
      <c r="D567">
        <f t="shared" si="8"/>
        <v>4100</v>
      </c>
      <c r="E567" t="s">
        <v>296</v>
      </c>
    </row>
    <row r="568" spans="1:5" x14ac:dyDescent="0.25">
      <c r="A568">
        <v>567</v>
      </c>
      <c r="B568">
        <v>45</v>
      </c>
      <c r="C568">
        <v>100</v>
      </c>
      <c r="D568">
        <f t="shared" si="8"/>
        <v>4500</v>
      </c>
      <c r="E568" t="s">
        <v>296</v>
      </c>
    </row>
    <row r="569" spans="1:5" x14ac:dyDescent="0.25">
      <c r="A569">
        <v>568</v>
      </c>
      <c r="B569">
        <v>36</v>
      </c>
      <c r="C569">
        <v>100</v>
      </c>
      <c r="D569">
        <f t="shared" si="8"/>
        <v>3600</v>
      </c>
      <c r="E569" t="s">
        <v>296</v>
      </c>
    </row>
    <row r="570" spans="1:5" x14ac:dyDescent="0.25">
      <c r="A570">
        <v>569</v>
      </c>
      <c r="B570">
        <v>39</v>
      </c>
      <c r="C570">
        <v>100</v>
      </c>
      <c r="D570">
        <f t="shared" si="8"/>
        <v>3900</v>
      </c>
      <c r="E570" t="s">
        <v>296</v>
      </c>
    </row>
    <row r="571" spans="1:5" x14ac:dyDescent="0.25">
      <c r="A571">
        <v>570</v>
      </c>
      <c r="B571">
        <v>27</v>
      </c>
      <c r="C571">
        <v>100</v>
      </c>
      <c r="D571">
        <f t="shared" si="8"/>
        <v>2700</v>
      </c>
      <c r="E571" t="s">
        <v>296</v>
      </c>
    </row>
    <row r="572" spans="1:5" x14ac:dyDescent="0.25">
      <c r="A572">
        <v>571</v>
      </c>
      <c r="B572">
        <v>25</v>
      </c>
      <c r="C572">
        <v>100</v>
      </c>
      <c r="D572">
        <f t="shared" si="8"/>
        <v>2500</v>
      </c>
      <c r="E572" t="s">
        <v>296</v>
      </c>
    </row>
    <row r="573" spans="1:5" x14ac:dyDescent="0.25">
      <c r="A573">
        <v>572</v>
      </c>
      <c r="B573">
        <v>41</v>
      </c>
      <c r="C573">
        <v>100</v>
      </c>
      <c r="D573">
        <f t="shared" si="8"/>
        <v>4100</v>
      </c>
      <c r="E573" t="s">
        <v>296</v>
      </c>
    </row>
    <row r="574" spans="1:5" x14ac:dyDescent="0.25">
      <c r="A574">
        <v>573</v>
      </c>
      <c r="B574">
        <v>39</v>
      </c>
      <c r="C574">
        <v>99.52</v>
      </c>
      <c r="D574">
        <f t="shared" si="8"/>
        <v>3881.2799999999997</v>
      </c>
      <c r="E574" t="s">
        <v>296</v>
      </c>
    </row>
    <row r="575" spans="1:5" x14ac:dyDescent="0.25">
      <c r="A575">
        <v>574</v>
      </c>
      <c r="B575">
        <v>28</v>
      </c>
      <c r="C575">
        <v>57.55</v>
      </c>
      <c r="D575">
        <f t="shared" si="8"/>
        <v>1611.3999999999999</v>
      </c>
      <c r="E575" t="s">
        <v>296</v>
      </c>
    </row>
    <row r="576" spans="1:5" x14ac:dyDescent="0.25">
      <c r="A576">
        <v>575</v>
      </c>
      <c r="B576">
        <v>25</v>
      </c>
      <c r="C576">
        <v>54.57</v>
      </c>
      <c r="D576">
        <f t="shared" si="8"/>
        <v>1364.25</v>
      </c>
      <c r="E576" t="s">
        <v>296</v>
      </c>
    </row>
    <row r="577" spans="1:5" x14ac:dyDescent="0.25">
      <c r="A577">
        <v>576</v>
      </c>
      <c r="B577">
        <v>33</v>
      </c>
      <c r="C577">
        <v>100</v>
      </c>
      <c r="D577">
        <f t="shared" si="8"/>
        <v>3300</v>
      </c>
      <c r="E577" t="s">
        <v>296</v>
      </c>
    </row>
    <row r="578" spans="1:5" x14ac:dyDescent="0.25">
      <c r="A578">
        <v>577</v>
      </c>
      <c r="B578">
        <v>34</v>
      </c>
      <c r="C578">
        <v>100</v>
      </c>
      <c r="D578">
        <f t="shared" si="8"/>
        <v>3400</v>
      </c>
      <c r="E578" t="s">
        <v>296</v>
      </c>
    </row>
    <row r="579" spans="1:5" x14ac:dyDescent="0.25">
      <c r="A579">
        <v>578</v>
      </c>
      <c r="B579">
        <v>24</v>
      </c>
      <c r="C579">
        <v>100</v>
      </c>
      <c r="D579">
        <f t="shared" ref="D579:D642" si="9">B579*C579</f>
        <v>2400</v>
      </c>
      <c r="E579" t="s">
        <v>296</v>
      </c>
    </row>
    <row r="580" spans="1:5" x14ac:dyDescent="0.25">
      <c r="A580">
        <v>579</v>
      </c>
      <c r="B580">
        <v>30</v>
      </c>
      <c r="C580">
        <v>100</v>
      </c>
      <c r="D580">
        <f t="shared" si="9"/>
        <v>3000</v>
      </c>
      <c r="E580" t="s">
        <v>289</v>
      </c>
    </row>
    <row r="581" spans="1:5" x14ac:dyDescent="0.25">
      <c r="A581">
        <v>580</v>
      </c>
      <c r="B581">
        <v>42</v>
      </c>
      <c r="C581">
        <v>100</v>
      </c>
      <c r="D581">
        <f t="shared" si="9"/>
        <v>4200</v>
      </c>
      <c r="E581" t="s">
        <v>289</v>
      </c>
    </row>
    <row r="582" spans="1:5" x14ac:dyDescent="0.25">
      <c r="A582">
        <v>581</v>
      </c>
      <c r="B582">
        <v>21</v>
      </c>
      <c r="C582">
        <v>100</v>
      </c>
      <c r="D582">
        <f t="shared" si="9"/>
        <v>2100</v>
      </c>
      <c r="E582" t="s">
        <v>289</v>
      </c>
    </row>
    <row r="583" spans="1:5" x14ac:dyDescent="0.25">
      <c r="A583">
        <v>582</v>
      </c>
      <c r="B583">
        <v>34</v>
      </c>
      <c r="C583">
        <v>100</v>
      </c>
      <c r="D583">
        <f t="shared" si="9"/>
        <v>3400</v>
      </c>
      <c r="E583" t="s">
        <v>289</v>
      </c>
    </row>
    <row r="584" spans="1:5" x14ac:dyDescent="0.25">
      <c r="A584">
        <v>583</v>
      </c>
      <c r="B584">
        <v>29</v>
      </c>
      <c r="C584">
        <v>100</v>
      </c>
      <c r="D584">
        <f t="shared" si="9"/>
        <v>2900</v>
      </c>
      <c r="E584" t="s">
        <v>289</v>
      </c>
    </row>
    <row r="585" spans="1:5" x14ac:dyDescent="0.25">
      <c r="A585">
        <v>584</v>
      </c>
      <c r="B585">
        <v>24</v>
      </c>
      <c r="C585">
        <v>100</v>
      </c>
      <c r="D585">
        <f t="shared" si="9"/>
        <v>2400</v>
      </c>
      <c r="E585" t="s">
        <v>289</v>
      </c>
    </row>
    <row r="586" spans="1:5" x14ac:dyDescent="0.25">
      <c r="A586">
        <v>585</v>
      </c>
      <c r="B586">
        <v>44</v>
      </c>
      <c r="C586">
        <v>100</v>
      </c>
      <c r="D586">
        <f t="shared" si="9"/>
        <v>4400</v>
      </c>
      <c r="E586" t="s">
        <v>289</v>
      </c>
    </row>
    <row r="587" spans="1:5" x14ac:dyDescent="0.25">
      <c r="A587">
        <v>586</v>
      </c>
      <c r="B587">
        <v>21</v>
      </c>
      <c r="C587">
        <v>100</v>
      </c>
      <c r="D587">
        <f t="shared" si="9"/>
        <v>2100</v>
      </c>
      <c r="E587" t="s">
        <v>289</v>
      </c>
    </row>
    <row r="588" spans="1:5" x14ac:dyDescent="0.25">
      <c r="A588">
        <v>587</v>
      </c>
      <c r="B588">
        <v>33</v>
      </c>
      <c r="C588">
        <v>100</v>
      </c>
      <c r="D588">
        <f t="shared" si="9"/>
        <v>3300</v>
      </c>
      <c r="E588" t="s">
        <v>289</v>
      </c>
    </row>
    <row r="589" spans="1:5" x14ac:dyDescent="0.25">
      <c r="A589">
        <v>588</v>
      </c>
      <c r="B589">
        <v>30</v>
      </c>
      <c r="C589">
        <v>100</v>
      </c>
      <c r="D589">
        <f t="shared" si="9"/>
        <v>3000</v>
      </c>
      <c r="E589" t="s">
        <v>289</v>
      </c>
    </row>
    <row r="590" spans="1:5" x14ac:dyDescent="0.25">
      <c r="A590">
        <v>589</v>
      </c>
      <c r="B590">
        <v>26</v>
      </c>
      <c r="C590">
        <v>100</v>
      </c>
      <c r="D590">
        <f t="shared" si="9"/>
        <v>2600</v>
      </c>
      <c r="E590" t="s">
        <v>289</v>
      </c>
    </row>
    <row r="591" spans="1:5" x14ac:dyDescent="0.25">
      <c r="A591">
        <v>590</v>
      </c>
      <c r="B591">
        <v>41</v>
      </c>
      <c r="C591">
        <v>100</v>
      </c>
      <c r="D591">
        <f t="shared" si="9"/>
        <v>4100</v>
      </c>
      <c r="E591" t="s">
        <v>289</v>
      </c>
    </row>
    <row r="592" spans="1:5" x14ac:dyDescent="0.25">
      <c r="A592">
        <v>591</v>
      </c>
      <c r="B592">
        <v>26</v>
      </c>
      <c r="C592">
        <v>100</v>
      </c>
      <c r="D592">
        <f t="shared" si="9"/>
        <v>2600</v>
      </c>
      <c r="E592" t="s">
        <v>289</v>
      </c>
    </row>
    <row r="593" spans="1:5" x14ac:dyDescent="0.25">
      <c r="A593">
        <v>592</v>
      </c>
      <c r="B593">
        <v>32</v>
      </c>
      <c r="C593">
        <v>100</v>
      </c>
      <c r="D593">
        <f t="shared" si="9"/>
        <v>3200</v>
      </c>
      <c r="E593" t="s">
        <v>289</v>
      </c>
    </row>
    <row r="594" spans="1:5" x14ac:dyDescent="0.25">
      <c r="A594">
        <v>593</v>
      </c>
      <c r="B594">
        <v>43</v>
      </c>
      <c r="C594">
        <v>100</v>
      </c>
      <c r="D594">
        <f t="shared" si="9"/>
        <v>4300</v>
      </c>
      <c r="E594" t="s">
        <v>289</v>
      </c>
    </row>
    <row r="595" spans="1:5" x14ac:dyDescent="0.25">
      <c r="A595">
        <v>594</v>
      </c>
      <c r="B595">
        <v>48</v>
      </c>
      <c r="C595">
        <v>100</v>
      </c>
      <c r="D595">
        <f t="shared" si="9"/>
        <v>4800</v>
      </c>
      <c r="E595" t="s">
        <v>289</v>
      </c>
    </row>
    <row r="596" spans="1:5" x14ac:dyDescent="0.25">
      <c r="A596">
        <v>595</v>
      </c>
      <c r="B596">
        <v>44</v>
      </c>
      <c r="C596">
        <v>74.040000000000006</v>
      </c>
      <c r="D596">
        <f t="shared" si="9"/>
        <v>3257.76</v>
      </c>
      <c r="E596" t="s">
        <v>289</v>
      </c>
    </row>
    <row r="597" spans="1:5" x14ac:dyDescent="0.25">
      <c r="A597">
        <v>596</v>
      </c>
      <c r="B597">
        <v>45</v>
      </c>
      <c r="C597">
        <v>100</v>
      </c>
      <c r="D597">
        <f t="shared" si="9"/>
        <v>4500</v>
      </c>
      <c r="E597" t="s">
        <v>289</v>
      </c>
    </row>
    <row r="598" spans="1:5" x14ac:dyDescent="0.25">
      <c r="A598">
        <v>597</v>
      </c>
      <c r="B598">
        <v>37</v>
      </c>
      <c r="C598">
        <v>100</v>
      </c>
      <c r="D598">
        <f t="shared" si="9"/>
        <v>3700</v>
      </c>
      <c r="E598" t="s">
        <v>289</v>
      </c>
    </row>
    <row r="599" spans="1:5" x14ac:dyDescent="0.25">
      <c r="A599">
        <v>598</v>
      </c>
      <c r="B599">
        <v>39</v>
      </c>
      <c r="C599">
        <v>100</v>
      </c>
      <c r="D599">
        <f t="shared" si="9"/>
        <v>3900</v>
      </c>
      <c r="E599" t="s">
        <v>289</v>
      </c>
    </row>
    <row r="600" spans="1:5" x14ac:dyDescent="0.25">
      <c r="A600">
        <v>599</v>
      </c>
      <c r="B600">
        <v>76</v>
      </c>
      <c r="C600">
        <v>100</v>
      </c>
      <c r="D600">
        <f t="shared" si="9"/>
        <v>7600</v>
      </c>
      <c r="E600" t="s">
        <v>289</v>
      </c>
    </row>
    <row r="601" spans="1:5" x14ac:dyDescent="0.25">
      <c r="A601">
        <v>600</v>
      </c>
      <c r="B601">
        <v>37</v>
      </c>
      <c r="C601">
        <v>100</v>
      </c>
      <c r="D601">
        <f t="shared" si="9"/>
        <v>3700</v>
      </c>
      <c r="E601" t="s">
        <v>289</v>
      </c>
    </row>
    <row r="602" spans="1:5" x14ac:dyDescent="0.25">
      <c r="A602">
        <v>601</v>
      </c>
      <c r="B602">
        <v>38</v>
      </c>
      <c r="C602">
        <v>82.39</v>
      </c>
      <c r="D602">
        <f t="shared" si="9"/>
        <v>3130.82</v>
      </c>
      <c r="E602" t="s">
        <v>107</v>
      </c>
    </row>
    <row r="603" spans="1:5" x14ac:dyDescent="0.25">
      <c r="A603">
        <v>602</v>
      </c>
      <c r="B603">
        <v>43</v>
      </c>
      <c r="C603">
        <v>72.38</v>
      </c>
      <c r="D603">
        <f t="shared" si="9"/>
        <v>3112.3399999999997</v>
      </c>
      <c r="E603" t="s">
        <v>107</v>
      </c>
    </row>
    <row r="604" spans="1:5" x14ac:dyDescent="0.25">
      <c r="A604">
        <v>603</v>
      </c>
      <c r="B604">
        <v>48</v>
      </c>
      <c r="C604">
        <v>79.31</v>
      </c>
      <c r="D604">
        <f t="shared" si="9"/>
        <v>3806.88</v>
      </c>
      <c r="E604" t="s">
        <v>107</v>
      </c>
    </row>
    <row r="605" spans="1:5" x14ac:dyDescent="0.25">
      <c r="A605">
        <v>604</v>
      </c>
      <c r="B605">
        <v>26</v>
      </c>
      <c r="C605">
        <v>82.39</v>
      </c>
      <c r="D605">
        <f t="shared" si="9"/>
        <v>2142.14</v>
      </c>
      <c r="E605" t="s">
        <v>107</v>
      </c>
    </row>
    <row r="606" spans="1:5" x14ac:dyDescent="0.25">
      <c r="A606">
        <v>605</v>
      </c>
      <c r="B606">
        <v>38</v>
      </c>
      <c r="C606">
        <v>88.55</v>
      </c>
      <c r="D606">
        <f t="shared" si="9"/>
        <v>3364.9</v>
      </c>
      <c r="E606" t="s">
        <v>107</v>
      </c>
    </row>
    <row r="607" spans="1:5" x14ac:dyDescent="0.25">
      <c r="A607">
        <v>606</v>
      </c>
      <c r="B607">
        <v>20</v>
      </c>
      <c r="C607">
        <v>63.14</v>
      </c>
      <c r="D607">
        <f t="shared" si="9"/>
        <v>1262.8</v>
      </c>
      <c r="E607" t="s">
        <v>107</v>
      </c>
    </row>
    <row r="608" spans="1:5" x14ac:dyDescent="0.25">
      <c r="A608">
        <v>607</v>
      </c>
      <c r="B608">
        <v>22</v>
      </c>
      <c r="C608">
        <v>73.92</v>
      </c>
      <c r="D608">
        <f t="shared" si="9"/>
        <v>1626.24</v>
      </c>
      <c r="E608" t="s">
        <v>107</v>
      </c>
    </row>
    <row r="609" spans="1:5" x14ac:dyDescent="0.25">
      <c r="A609">
        <v>608</v>
      </c>
      <c r="B609">
        <v>45</v>
      </c>
      <c r="C609">
        <v>90.86</v>
      </c>
      <c r="D609">
        <f t="shared" si="9"/>
        <v>4088.7</v>
      </c>
      <c r="E609" t="s">
        <v>107</v>
      </c>
    </row>
    <row r="610" spans="1:5" x14ac:dyDescent="0.25">
      <c r="A610">
        <v>609</v>
      </c>
      <c r="B610">
        <v>45</v>
      </c>
      <c r="C610">
        <v>85.47</v>
      </c>
      <c r="D610">
        <f t="shared" si="9"/>
        <v>3846.15</v>
      </c>
      <c r="E610" t="s">
        <v>107</v>
      </c>
    </row>
    <row r="611" spans="1:5" x14ac:dyDescent="0.25">
      <c r="A611">
        <v>610</v>
      </c>
      <c r="B611">
        <v>20</v>
      </c>
      <c r="C611">
        <v>66.989999999999995</v>
      </c>
      <c r="D611">
        <f t="shared" si="9"/>
        <v>1339.8</v>
      </c>
      <c r="E611" t="s">
        <v>107</v>
      </c>
    </row>
    <row r="612" spans="1:5" x14ac:dyDescent="0.25">
      <c r="A612">
        <v>611</v>
      </c>
      <c r="B612">
        <v>47</v>
      </c>
      <c r="C612">
        <v>64.680000000000007</v>
      </c>
      <c r="D612">
        <f t="shared" si="9"/>
        <v>3039.9600000000005</v>
      </c>
      <c r="E612" t="s">
        <v>107</v>
      </c>
    </row>
    <row r="613" spans="1:5" x14ac:dyDescent="0.25">
      <c r="A613">
        <v>612</v>
      </c>
      <c r="B613">
        <v>46</v>
      </c>
      <c r="C613">
        <v>73.92</v>
      </c>
      <c r="D613">
        <f t="shared" si="9"/>
        <v>3400.32</v>
      </c>
      <c r="E613" t="s">
        <v>107</v>
      </c>
    </row>
    <row r="614" spans="1:5" x14ac:dyDescent="0.25">
      <c r="A614">
        <v>613</v>
      </c>
      <c r="B614">
        <v>23</v>
      </c>
      <c r="C614">
        <v>83.93</v>
      </c>
      <c r="D614">
        <f t="shared" si="9"/>
        <v>1930.39</v>
      </c>
      <c r="E614" t="s">
        <v>107</v>
      </c>
    </row>
    <row r="615" spans="1:5" x14ac:dyDescent="0.25">
      <c r="A615">
        <v>614</v>
      </c>
      <c r="B615">
        <v>33</v>
      </c>
      <c r="C615">
        <v>74.69</v>
      </c>
      <c r="D615">
        <f t="shared" si="9"/>
        <v>2464.77</v>
      </c>
      <c r="E615" t="s">
        <v>107</v>
      </c>
    </row>
    <row r="616" spans="1:5" x14ac:dyDescent="0.25">
      <c r="A616">
        <v>615</v>
      </c>
      <c r="B616">
        <v>29</v>
      </c>
      <c r="C616">
        <v>90.86</v>
      </c>
      <c r="D616">
        <f t="shared" si="9"/>
        <v>2634.94</v>
      </c>
      <c r="E616" t="s">
        <v>107</v>
      </c>
    </row>
    <row r="617" spans="1:5" x14ac:dyDescent="0.25">
      <c r="A617">
        <v>616</v>
      </c>
      <c r="B617">
        <v>44</v>
      </c>
      <c r="C617">
        <v>82.39</v>
      </c>
      <c r="D617">
        <f t="shared" si="9"/>
        <v>3625.16</v>
      </c>
      <c r="E617" t="s">
        <v>107</v>
      </c>
    </row>
    <row r="618" spans="1:5" x14ac:dyDescent="0.25">
      <c r="A618">
        <v>617</v>
      </c>
      <c r="B618">
        <v>41</v>
      </c>
      <c r="C618">
        <v>92.4</v>
      </c>
      <c r="D618">
        <f t="shared" si="9"/>
        <v>3788.4</v>
      </c>
      <c r="E618" t="s">
        <v>107</v>
      </c>
    </row>
    <row r="619" spans="1:5" x14ac:dyDescent="0.25">
      <c r="A619">
        <v>618</v>
      </c>
      <c r="B619">
        <v>20</v>
      </c>
      <c r="C619">
        <v>91.63</v>
      </c>
      <c r="D619">
        <f t="shared" si="9"/>
        <v>1832.6</v>
      </c>
      <c r="E619" t="s">
        <v>107</v>
      </c>
    </row>
    <row r="620" spans="1:5" x14ac:dyDescent="0.25">
      <c r="A620">
        <v>619</v>
      </c>
      <c r="B620">
        <v>37</v>
      </c>
      <c r="C620">
        <v>78.540000000000006</v>
      </c>
      <c r="D620">
        <f t="shared" si="9"/>
        <v>2905.98</v>
      </c>
      <c r="E620" t="s">
        <v>107</v>
      </c>
    </row>
    <row r="621" spans="1:5" x14ac:dyDescent="0.25">
      <c r="A621">
        <v>620</v>
      </c>
      <c r="B621">
        <v>29</v>
      </c>
      <c r="C621">
        <v>100</v>
      </c>
      <c r="D621">
        <f t="shared" si="9"/>
        <v>2900</v>
      </c>
      <c r="E621" t="s">
        <v>107</v>
      </c>
    </row>
    <row r="622" spans="1:5" x14ac:dyDescent="0.25">
      <c r="A622">
        <v>621</v>
      </c>
      <c r="B622">
        <v>55</v>
      </c>
      <c r="C622">
        <v>65.45</v>
      </c>
      <c r="D622">
        <f t="shared" si="9"/>
        <v>3599.75</v>
      </c>
      <c r="E622" t="s">
        <v>107</v>
      </c>
    </row>
    <row r="623" spans="1:5" x14ac:dyDescent="0.25">
      <c r="A623">
        <v>622</v>
      </c>
      <c r="B623">
        <v>22</v>
      </c>
      <c r="C623">
        <v>100</v>
      </c>
      <c r="D623">
        <f t="shared" si="9"/>
        <v>2200</v>
      </c>
      <c r="E623" t="s">
        <v>107</v>
      </c>
    </row>
    <row r="624" spans="1:5" x14ac:dyDescent="0.25">
      <c r="A624">
        <v>623</v>
      </c>
      <c r="B624">
        <v>31</v>
      </c>
      <c r="C624">
        <v>67.760000000000005</v>
      </c>
      <c r="D624">
        <f t="shared" si="9"/>
        <v>2100.56</v>
      </c>
      <c r="E624" t="s">
        <v>107</v>
      </c>
    </row>
    <row r="625" spans="1:5" x14ac:dyDescent="0.25">
      <c r="A625">
        <v>624</v>
      </c>
      <c r="B625">
        <v>49</v>
      </c>
      <c r="C625">
        <v>79.22</v>
      </c>
      <c r="D625">
        <f t="shared" si="9"/>
        <v>3881.7799999999997</v>
      </c>
      <c r="E625" t="s">
        <v>107</v>
      </c>
    </row>
    <row r="626" spans="1:5" x14ac:dyDescent="0.25">
      <c r="A626">
        <v>625</v>
      </c>
      <c r="B626">
        <v>61</v>
      </c>
      <c r="C626">
        <v>73.92</v>
      </c>
      <c r="D626">
        <f t="shared" si="9"/>
        <v>4509.12</v>
      </c>
      <c r="E626" t="s">
        <v>107</v>
      </c>
    </row>
    <row r="627" spans="1:5" x14ac:dyDescent="0.25">
      <c r="A627">
        <v>626</v>
      </c>
      <c r="B627">
        <v>39</v>
      </c>
      <c r="C627">
        <v>83.93</v>
      </c>
      <c r="D627">
        <f t="shared" si="9"/>
        <v>3273.2700000000004</v>
      </c>
      <c r="E627" t="s">
        <v>107</v>
      </c>
    </row>
    <row r="628" spans="1:5" x14ac:dyDescent="0.25">
      <c r="A628">
        <v>627</v>
      </c>
      <c r="B628">
        <v>38</v>
      </c>
      <c r="C628">
        <v>100</v>
      </c>
      <c r="D628">
        <f t="shared" si="9"/>
        <v>3800</v>
      </c>
      <c r="E628" t="s">
        <v>107</v>
      </c>
    </row>
    <row r="629" spans="1:5" x14ac:dyDescent="0.25">
      <c r="A629">
        <v>628</v>
      </c>
      <c r="B629">
        <v>31</v>
      </c>
      <c r="C629">
        <v>100</v>
      </c>
      <c r="D629">
        <f t="shared" si="9"/>
        <v>3100</v>
      </c>
      <c r="E629" t="s">
        <v>107</v>
      </c>
    </row>
    <row r="630" spans="1:5" x14ac:dyDescent="0.25">
      <c r="A630">
        <v>629</v>
      </c>
      <c r="B630">
        <v>36</v>
      </c>
      <c r="C630">
        <v>100</v>
      </c>
      <c r="D630">
        <f t="shared" si="9"/>
        <v>3600</v>
      </c>
      <c r="E630" t="s">
        <v>107</v>
      </c>
    </row>
    <row r="631" spans="1:5" x14ac:dyDescent="0.25">
      <c r="A631">
        <v>630</v>
      </c>
      <c r="B631">
        <v>25</v>
      </c>
      <c r="C631">
        <v>100</v>
      </c>
      <c r="D631">
        <f t="shared" si="9"/>
        <v>2500</v>
      </c>
      <c r="E631" t="s">
        <v>107</v>
      </c>
    </row>
    <row r="632" spans="1:5" x14ac:dyDescent="0.25">
      <c r="A632">
        <v>631</v>
      </c>
      <c r="B632">
        <v>48</v>
      </c>
      <c r="C632">
        <v>100</v>
      </c>
      <c r="D632">
        <f t="shared" si="9"/>
        <v>4800</v>
      </c>
      <c r="E632" t="s">
        <v>107</v>
      </c>
    </row>
    <row r="633" spans="1:5" x14ac:dyDescent="0.25">
      <c r="A633">
        <v>632</v>
      </c>
      <c r="B633">
        <v>35</v>
      </c>
      <c r="C633">
        <v>100</v>
      </c>
      <c r="D633">
        <f t="shared" si="9"/>
        <v>3500</v>
      </c>
      <c r="E633" t="s">
        <v>107</v>
      </c>
    </row>
    <row r="634" spans="1:5" x14ac:dyDescent="0.25">
      <c r="A634">
        <v>633</v>
      </c>
      <c r="B634">
        <v>21</v>
      </c>
      <c r="C634">
        <v>100</v>
      </c>
      <c r="D634">
        <f t="shared" si="9"/>
        <v>2100</v>
      </c>
      <c r="E634" t="s">
        <v>107</v>
      </c>
    </row>
    <row r="635" spans="1:5" x14ac:dyDescent="0.25">
      <c r="A635">
        <v>634</v>
      </c>
      <c r="B635">
        <v>47</v>
      </c>
      <c r="C635">
        <v>100</v>
      </c>
      <c r="D635">
        <f t="shared" si="9"/>
        <v>4700</v>
      </c>
      <c r="E635" t="s">
        <v>107</v>
      </c>
    </row>
    <row r="636" spans="1:5" x14ac:dyDescent="0.25">
      <c r="A636">
        <v>635</v>
      </c>
      <c r="B636">
        <v>38</v>
      </c>
      <c r="C636">
        <v>100</v>
      </c>
      <c r="D636">
        <f t="shared" si="9"/>
        <v>3800</v>
      </c>
      <c r="E636" t="s">
        <v>107</v>
      </c>
    </row>
    <row r="637" spans="1:5" x14ac:dyDescent="0.25">
      <c r="A637">
        <v>636</v>
      </c>
      <c r="B637">
        <v>41</v>
      </c>
      <c r="C637">
        <v>100</v>
      </c>
      <c r="D637">
        <f t="shared" si="9"/>
        <v>4100</v>
      </c>
      <c r="E637" t="s">
        <v>107</v>
      </c>
    </row>
    <row r="638" spans="1:5" x14ac:dyDescent="0.25">
      <c r="A638">
        <v>637</v>
      </c>
      <c r="B638">
        <v>24</v>
      </c>
      <c r="C638">
        <v>100</v>
      </c>
      <c r="D638">
        <f t="shared" si="9"/>
        <v>2400</v>
      </c>
      <c r="E638" t="s">
        <v>107</v>
      </c>
    </row>
    <row r="639" spans="1:5" x14ac:dyDescent="0.25">
      <c r="A639">
        <v>638</v>
      </c>
      <c r="B639">
        <v>37</v>
      </c>
      <c r="C639">
        <v>100</v>
      </c>
      <c r="D639">
        <f t="shared" si="9"/>
        <v>3700</v>
      </c>
      <c r="E639" t="s">
        <v>107</v>
      </c>
    </row>
    <row r="640" spans="1:5" x14ac:dyDescent="0.25">
      <c r="A640">
        <v>639</v>
      </c>
      <c r="B640">
        <v>33</v>
      </c>
      <c r="C640">
        <v>100</v>
      </c>
      <c r="D640">
        <f t="shared" si="9"/>
        <v>3300</v>
      </c>
      <c r="E640" t="s">
        <v>107</v>
      </c>
    </row>
    <row r="641" spans="1:5" x14ac:dyDescent="0.25">
      <c r="A641">
        <v>640</v>
      </c>
      <c r="B641">
        <v>49</v>
      </c>
      <c r="C641">
        <v>100</v>
      </c>
      <c r="D641">
        <f t="shared" si="9"/>
        <v>4900</v>
      </c>
      <c r="E641" t="s">
        <v>107</v>
      </c>
    </row>
    <row r="642" spans="1:5" x14ac:dyDescent="0.25">
      <c r="A642">
        <v>641</v>
      </c>
      <c r="B642">
        <v>29</v>
      </c>
      <c r="C642">
        <v>100</v>
      </c>
      <c r="D642">
        <f t="shared" si="9"/>
        <v>2900</v>
      </c>
      <c r="E642" t="s">
        <v>107</v>
      </c>
    </row>
    <row r="643" spans="1:5" x14ac:dyDescent="0.25">
      <c r="A643">
        <v>642</v>
      </c>
      <c r="B643">
        <v>24</v>
      </c>
      <c r="C643">
        <v>100</v>
      </c>
      <c r="D643">
        <f t="shared" ref="D643:D706" si="10">B643*C643</f>
        <v>2400</v>
      </c>
      <c r="E643" t="s">
        <v>107</v>
      </c>
    </row>
    <row r="644" spans="1:5" x14ac:dyDescent="0.25">
      <c r="A644">
        <v>643</v>
      </c>
      <c r="B644">
        <v>47</v>
      </c>
      <c r="C644">
        <v>100</v>
      </c>
      <c r="D644">
        <f t="shared" si="10"/>
        <v>4700</v>
      </c>
      <c r="E644" t="s">
        <v>107</v>
      </c>
    </row>
    <row r="645" spans="1:5" x14ac:dyDescent="0.25">
      <c r="A645">
        <v>644</v>
      </c>
      <c r="B645">
        <v>24</v>
      </c>
      <c r="C645">
        <v>100</v>
      </c>
      <c r="D645">
        <f t="shared" si="10"/>
        <v>2400</v>
      </c>
      <c r="E645" t="s">
        <v>107</v>
      </c>
    </row>
    <row r="646" spans="1:5" x14ac:dyDescent="0.25">
      <c r="A646">
        <v>645</v>
      </c>
      <c r="B646">
        <v>25</v>
      </c>
      <c r="C646">
        <v>100</v>
      </c>
      <c r="D646">
        <f t="shared" si="10"/>
        <v>2500</v>
      </c>
      <c r="E646" t="s">
        <v>107</v>
      </c>
    </row>
    <row r="647" spans="1:5" x14ac:dyDescent="0.25">
      <c r="A647">
        <v>646</v>
      </c>
      <c r="B647">
        <v>30</v>
      </c>
      <c r="C647">
        <v>32.47</v>
      </c>
      <c r="D647">
        <f t="shared" si="10"/>
        <v>974.09999999999991</v>
      </c>
      <c r="E647" t="s">
        <v>107</v>
      </c>
    </row>
    <row r="648" spans="1:5" x14ac:dyDescent="0.25">
      <c r="A648">
        <v>647</v>
      </c>
      <c r="B648">
        <v>22</v>
      </c>
      <c r="C648">
        <v>100</v>
      </c>
      <c r="D648">
        <f t="shared" si="10"/>
        <v>2200</v>
      </c>
      <c r="E648" t="s">
        <v>107</v>
      </c>
    </row>
    <row r="649" spans="1:5" x14ac:dyDescent="0.25">
      <c r="A649">
        <v>648</v>
      </c>
      <c r="B649">
        <v>27</v>
      </c>
      <c r="C649">
        <v>64.69</v>
      </c>
      <c r="D649">
        <f t="shared" si="10"/>
        <v>1746.6299999999999</v>
      </c>
      <c r="E649" t="s">
        <v>107</v>
      </c>
    </row>
    <row r="650" spans="1:5" x14ac:dyDescent="0.25">
      <c r="A650">
        <v>649</v>
      </c>
      <c r="B650">
        <v>34</v>
      </c>
      <c r="C650">
        <v>100</v>
      </c>
      <c r="D650">
        <f t="shared" si="10"/>
        <v>3400</v>
      </c>
      <c r="E650" t="s">
        <v>107</v>
      </c>
    </row>
    <row r="651" spans="1:5" x14ac:dyDescent="0.25">
      <c r="A651">
        <v>650</v>
      </c>
      <c r="B651">
        <v>36</v>
      </c>
      <c r="C651">
        <v>100</v>
      </c>
      <c r="D651">
        <f t="shared" si="10"/>
        <v>3600</v>
      </c>
      <c r="E651" t="s">
        <v>107</v>
      </c>
    </row>
    <row r="652" spans="1:5" x14ac:dyDescent="0.25">
      <c r="A652">
        <v>651</v>
      </c>
      <c r="B652">
        <v>34</v>
      </c>
      <c r="C652">
        <v>43.05</v>
      </c>
      <c r="D652">
        <f t="shared" si="10"/>
        <v>1463.6999999999998</v>
      </c>
      <c r="E652" t="s">
        <v>107</v>
      </c>
    </row>
    <row r="653" spans="1:5" x14ac:dyDescent="0.25">
      <c r="A653">
        <v>652</v>
      </c>
      <c r="B653">
        <v>48</v>
      </c>
      <c r="C653">
        <v>100</v>
      </c>
      <c r="D653">
        <f t="shared" si="10"/>
        <v>4800</v>
      </c>
      <c r="E653" t="s">
        <v>107</v>
      </c>
    </row>
    <row r="654" spans="1:5" x14ac:dyDescent="0.25">
      <c r="A654">
        <v>653</v>
      </c>
      <c r="B654">
        <v>34</v>
      </c>
      <c r="C654">
        <v>100</v>
      </c>
      <c r="D654">
        <f t="shared" si="10"/>
        <v>3400</v>
      </c>
      <c r="E654" t="s">
        <v>107</v>
      </c>
    </row>
    <row r="655" spans="1:5" x14ac:dyDescent="0.25">
      <c r="A655">
        <v>654</v>
      </c>
      <c r="B655">
        <v>24</v>
      </c>
      <c r="C655">
        <v>100</v>
      </c>
      <c r="D655">
        <f t="shared" si="10"/>
        <v>2400</v>
      </c>
      <c r="E655" t="s">
        <v>107</v>
      </c>
    </row>
    <row r="656" spans="1:5" x14ac:dyDescent="0.25">
      <c r="A656">
        <v>655</v>
      </c>
      <c r="B656">
        <v>46</v>
      </c>
      <c r="C656">
        <v>100</v>
      </c>
      <c r="D656">
        <f t="shared" si="10"/>
        <v>4600</v>
      </c>
      <c r="E656" t="s">
        <v>107</v>
      </c>
    </row>
    <row r="657" spans="1:5" x14ac:dyDescent="0.25">
      <c r="A657">
        <v>656</v>
      </c>
      <c r="B657">
        <v>45</v>
      </c>
      <c r="C657">
        <v>100</v>
      </c>
      <c r="D657">
        <f t="shared" si="10"/>
        <v>4500</v>
      </c>
      <c r="E657" t="s">
        <v>107</v>
      </c>
    </row>
    <row r="658" spans="1:5" x14ac:dyDescent="0.25">
      <c r="A658">
        <v>657</v>
      </c>
      <c r="B658">
        <v>39</v>
      </c>
      <c r="C658">
        <v>100</v>
      </c>
      <c r="D658">
        <f t="shared" si="10"/>
        <v>3900</v>
      </c>
      <c r="E658" t="s">
        <v>107</v>
      </c>
    </row>
    <row r="659" spans="1:5" x14ac:dyDescent="0.25">
      <c r="A659">
        <v>658</v>
      </c>
      <c r="B659">
        <v>43</v>
      </c>
      <c r="C659">
        <v>100</v>
      </c>
      <c r="D659">
        <f t="shared" si="10"/>
        <v>4300</v>
      </c>
      <c r="E659" t="s">
        <v>107</v>
      </c>
    </row>
    <row r="660" spans="1:5" x14ac:dyDescent="0.25">
      <c r="A660">
        <v>659</v>
      </c>
      <c r="B660">
        <v>29</v>
      </c>
      <c r="C660">
        <v>100</v>
      </c>
      <c r="D660">
        <f t="shared" si="10"/>
        <v>2900</v>
      </c>
      <c r="E660" t="s">
        <v>107</v>
      </c>
    </row>
    <row r="661" spans="1:5" x14ac:dyDescent="0.25">
      <c r="A661">
        <v>660</v>
      </c>
      <c r="B661">
        <v>20</v>
      </c>
      <c r="C661">
        <v>100</v>
      </c>
      <c r="D661">
        <f t="shared" si="10"/>
        <v>2000</v>
      </c>
      <c r="E661" t="s">
        <v>107</v>
      </c>
    </row>
    <row r="662" spans="1:5" x14ac:dyDescent="0.25">
      <c r="A662">
        <v>661</v>
      </c>
      <c r="B662">
        <v>46</v>
      </c>
      <c r="C662">
        <v>100</v>
      </c>
      <c r="D662">
        <f t="shared" si="10"/>
        <v>4600</v>
      </c>
      <c r="E662" t="s">
        <v>107</v>
      </c>
    </row>
    <row r="663" spans="1:5" x14ac:dyDescent="0.25">
      <c r="A663">
        <v>662</v>
      </c>
      <c r="B663">
        <v>27</v>
      </c>
      <c r="C663">
        <v>100</v>
      </c>
      <c r="D663">
        <f t="shared" si="10"/>
        <v>2700</v>
      </c>
      <c r="E663" t="s">
        <v>107</v>
      </c>
    </row>
    <row r="664" spans="1:5" x14ac:dyDescent="0.25">
      <c r="A664">
        <v>663</v>
      </c>
      <c r="B664">
        <v>44</v>
      </c>
      <c r="C664">
        <v>100</v>
      </c>
      <c r="D664">
        <f t="shared" si="10"/>
        <v>4400</v>
      </c>
      <c r="E664" t="s">
        <v>107</v>
      </c>
    </row>
    <row r="665" spans="1:5" x14ac:dyDescent="0.25">
      <c r="A665">
        <v>664</v>
      </c>
      <c r="B665">
        <v>43</v>
      </c>
      <c r="C665">
        <v>100</v>
      </c>
      <c r="D665">
        <f t="shared" si="10"/>
        <v>4300</v>
      </c>
      <c r="E665" t="s">
        <v>107</v>
      </c>
    </row>
    <row r="666" spans="1:5" x14ac:dyDescent="0.25">
      <c r="A666">
        <v>665</v>
      </c>
      <c r="B666">
        <v>49</v>
      </c>
      <c r="C666">
        <v>100</v>
      </c>
      <c r="D666">
        <f t="shared" si="10"/>
        <v>4900</v>
      </c>
      <c r="E666" t="s">
        <v>107</v>
      </c>
    </row>
    <row r="667" spans="1:5" x14ac:dyDescent="0.25">
      <c r="A667">
        <v>666</v>
      </c>
      <c r="B667">
        <v>40</v>
      </c>
      <c r="C667">
        <v>100</v>
      </c>
      <c r="D667">
        <f t="shared" si="10"/>
        <v>4000</v>
      </c>
      <c r="E667" t="s">
        <v>107</v>
      </c>
    </row>
    <row r="668" spans="1:5" x14ac:dyDescent="0.25">
      <c r="A668">
        <v>667</v>
      </c>
      <c r="B668">
        <v>30</v>
      </c>
      <c r="C668">
        <v>100</v>
      </c>
      <c r="D668">
        <f t="shared" si="10"/>
        <v>3000</v>
      </c>
      <c r="E668" t="s">
        <v>107</v>
      </c>
    </row>
    <row r="669" spans="1:5" x14ac:dyDescent="0.25">
      <c r="A669">
        <v>668</v>
      </c>
      <c r="B669">
        <v>50</v>
      </c>
      <c r="C669">
        <v>100</v>
      </c>
      <c r="D669">
        <f t="shared" si="10"/>
        <v>5000</v>
      </c>
      <c r="E669" t="s">
        <v>107</v>
      </c>
    </row>
    <row r="670" spans="1:5" x14ac:dyDescent="0.25">
      <c r="A670">
        <v>669</v>
      </c>
      <c r="B670">
        <v>23</v>
      </c>
      <c r="C670">
        <v>100</v>
      </c>
      <c r="D670">
        <f t="shared" si="10"/>
        <v>2300</v>
      </c>
      <c r="E670" t="s">
        <v>107</v>
      </c>
    </row>
    <row r="671" spans="1:5" x14ac:dyDescent="0.25">
      <c r="A671">
        <v>670</v>
      </c>
      <c r="B671">
        <v>26</v>
      </c>
      <c r="C671">
        <v>100</v>
      </c>
      <c r="D671">
        <f t="shared" si="10"/>
        <v>2600</v>
      </c>
      <c r="E671" t="s">
        <v>107</v>
      </c>
    </row>
    <row r="672" spans="1:5" x14ac:dyDescent="0.25">
      <c r="A672">
        <v>671</v>
      </c>
      <c r="B672">
        <v>27</v>
      </c>
      <c r="C672">
        <v>100</v>
      </c>
      <c r="D672">
        <f t="shared" si="10"/>
        <v>2700</v>
      </c>
      <c r="E672" t="s">
        <v>107</v>
      </c>
    </row>
    <row r="673" spans="1:5" x14ac:dyDescent="0.25">
      <c r="A673">
        <v>672</v>
      </c>
      <c r="B673">
        <v>42</v>
      </c>
      <c r="C673">
        <v>100</v>
      </c>
      <c r="D673">
        <f t="shared" si="10"/>
        <v>4200</v>
      </c>
      <c r="E673" t="s">
        <v>107</v>
      </c>
    </row>
    <row r="674" spans="1:5" x14ac:dyDescent="0.25">
      <c r="A674">
        <v>673</v>
      </c>
      <c r="B674">
        <v>47</v>
      </c>
      <c r="C674">
        <v>100</v>
      </c>
      <c r="D674">
        <f t="shared" si="10"/>
        <v>4700</v>
      </c>
      <c r="E674" t="s">
        <v>107</v>
      </c>
    </row>
    <row r="675" spans="1:5" x14ac:dyDescent="0.25">
      <c r="A675">
        <v>674</v>
      </c>
      <c r="B675">
        <v>49</v>
      </c>
      <c r="C675">
        <v>100</v>
      </c>
      <c r="D675">
        <f t="shared" si="10"/>
        <v>4900</v>
      </c>
      <c r="E675" t="s">
        <v>107</v>
      </c>
    </row>
    <row r="676" spans="1:5" x14ac:dyDescent="0.25">
      <c r="A676">
        <v>675</v>
      </c>
      <c r="B676">
        <v>38</v>
      </c>
      <c r="C676">
        <v>100</v>
      </c>
      <c r="D676">
        <f t="shared" si="10"/>
        <v>3800</v>
      </c>
      <c r="E676" t="s">
        <v>107</v>
      </c>
    </row>
    <row r="677" spans="1:5" x14ac:dyDescent="0.25">
      <c r="A677">
        <v>676</v>
      </c>
      <c r="B677">
        <v>20</v>
      </c>
      <c r="C677">
        <v>100</v>
      </c>
      <c r="D677">
        <f t="shared" si="10"/>
        <v>2000</v>
      </c>
      <c r="E677" t="s">
        <v>107</v>
      </c>
    </row>
    <row r="678" spans="1:5" x14ac:dyDescent="0.25">
      <c r="A678">
        <v>677</v>
      </c>
      <c r="B678">
        <v>25</v>
      </c>
      <c r="C678">
        <v>100</v>
      </c>
      <c r="D678">
        <f t="shared" si="10"/>
        <v>2500</v>
      </c>
      <c r="E678" t="s">
        <v>107</v>
      </c>
    </row>
    <row r="679" spans="1:5" x14ac:dyDescent="0.25">
      <c r="A679">
        <v>678</v>
      </c>
      <c r="B679">
        <v>25</v>
      </c>
      <c r="C679">
        <v>88</v>
      </c>
      <c r="D679">
        <f t="shared" si="10"/>
        <v>2200</v>
      </c>
      <c r="E679" t="s">
        <v>107</v>
      </c>
    </row>
    <row r="680" spans="1:5" x14ac:dyDescent="0.25">
      <c r="A680">
        <v>679</v>
      </c>
      <c r="B680">
        <v>41</v>
      </c>
      <c r="C680">
        <v>100</v>
      </c>
      <c r="D680">
        <f t="shared" si="10"/>
        <v>4100</v>
      </c>
      <c r="E680" t="s">
        <v>107</v>
      </c>
    </row>
    <row r="681" spans="1:5" x14ac:dyDescent="0.25">
      <c r="A681">
        <v>680</v>
      </c>
      <c r="B681">
        <v>28</v>
      </c>
      <c r="C681">
        <v>100</v>
      </c>
      <c r="D681">
        <f t="shared" si="10"/>
        <v>2800</v>
      </c>
      <c r="E681" t="s">
        <v>107</v>
      </c>
    </row>
    <row r="682" spans="1:5" x14ac:dyDescent="0.25">
      <c r="A682">
        <v>681</v>
      </c>
      <c r="B682">
        <v>50</v>
      </c>
      <c r="C682">
        <v>67.8</v>
      </c>
      <c r="D682">
        <f t="shared" si="10"/>
        <v>3390</v>
      </c>
      <c r="E682" t="s">
        <v>289</v>
      </c>
    </row>
    <row r="683" spans="1:5" x14ac:dyDescent="0.25">
      <c r="A683">
        <v>682</v>
      </c>
      <c r="B683">
        <v>32</v>
      </c>
      <c r="C683">
        <v>50.25</v>
      </c>
      <c r="D683">
        <f t="shared" si="10"/>
        <v>1608</v>
      </c>
      <c r="E683" t="s">
        <v>289</v>
      </c>
    </row>
    <row r="684" spans="1:5" x14ac:dyDescent="0.25">
      <c r="A684">
        <v>683</v>
      </c>
      <c r="B684">
        <v>42</v>
      </c>
      <c r="C684">
        <v>53.88</v>
      </c>
      <c r="D684">
        <f t="shared" si="10"/>
        <v>2262.96</v>
      </c>
      <c r="E684" t="s">
        <v>289</v>
      </c>
    </row>
    <row r="685" spans="1:5" x14ac:dyDescent="0.25">
      <c r="A685">
        <v>684</v>
      </c>
      <c r="B685">
        <v>24</v>
      </c>
      <c r="C685">
        <v>62.36</v>
      </c>
      <c r="D685">
        <f t="shared" si="10"/>
        <v>1496.6399999999999</v>
      </c>
      <c r="E685" t="s">
        <v>289</v>
      </c>
    </row>
    <row r="686" spans="1:5" x14ac:dyDescent="0.25">
      <c r="A686">
        <v>685</v>
      </c>
      <c r="B686">
        <v>27</v>
      </c>
      <c r="C686">
        <v>69.62</v>
      </c>
      <c r="D686">
        <f t="shared" si="10"/>
        <v>1879.7400000000002</v>
      </c>
      <c r="E686" t="s">
        <v>289</v>
      </c>
    </row>
    <row r="687" spans="1:5" x14ac:dyDescent="0.25">
      <c r="A687">
        <v>686</v>
      </c>
      <c r="B687">
        <v>26</v>
      </c>
      <c r="C687">
        <v>57.51</v>
      </c>
      <c r="D687">
        <f t="shared" si="10"/>
        <v>1495.26</v>
      </c>
      <c r="E687" t="s">
        <v>289</v>
      </c>
    </row>
    <row r="688" spans="1:5" x14ac:dyDescent="0.25">
      <c r="A688">
        <v>687</v>
      </c>
      <c r="B688">
        <v>38</v>
      </c>
      <c r="C688">
        <v>61.15</v>
      </c>
      <c r="D688">
        <f t="shared" si="10"/>
        <v>2323.6999999999998</v>
      </c>
      <c r="E688" t="s">
        <v>289</v>
      </c>
    </row>
    <row r="689" spans="1:5" x14ac:dyDescent="0.25">
      <c r="A689">
        <v>688</v>
      </c>
      <c r="B689">
        <v>42</v>
      </c>
      <c r="C689">
        <v>59.33</v>
      </c>
      <c r="D689">
        <f t="shared" si="10"/>
        <v>2491.86</v>
      </c>
      <c r="E689" t="s">
        <v>289</v>
      </c>
    </row>
    <row r="690" spans="1:5" x14ac:dyDescent="0.25">
      <c r="A690">
        <v>689</v>
      </c>
      <c r="B690">
        <v>23</v>
      </c>
      <c r="C690">
        <v>71.44</v>
      </c>
      <c r="D690">
        <f t="shared" si="10"/>
        <v>1643.12</v>
      </c>
      <c r="E690" t="s">
        <v>289</v>
      </c>
    </row>
    <row r="691" spans="1:5" x14ac:dyDescent="0.25">
      <c r="A691">
        <v>690</v>
      </c>
      <c r="B691">
        <v>21</v>
      </c>
      <c r="C691">
        <v>62.96</v>
      </c>
      <c r="D691">
        <f t="shared" si="10"/>
        <v>1322.16</v>
      </c>
      <c r="E691" t="s">
        <v>289</v>
      </c>
    </row>
    <row r="692" spans="1:5" x14ac:dyDescent="0.25">
      <c r="A692">
        <v>691</v>
      </c>
      <c r="B692">
        <v>28</v>
      </c>
      <c r="C692">
        <v>50.85</v>
      </c>
      <c r="D692">
        <f t="shared" si="10"/>
        <v>1423.8</v>
      </c>
      <c r="E692" t="s">
        <v>289</v>
      </c>
    </row>
    <row r="693" spans="1:5" x14ac:dyDescent="0.25">
      <c r="A693">
        <v>692</v>
      </c>
      <c r="B693">
        <v>33</v>
      </c>
      <c r="C693">
        <v>72.650000000000006</v>
      </c>
      <c r="D693">
        <f t="shared" si="10"/>
        <v>2397.4500000000003</v>
      </c>
      <c r="E693" t="s">
        <v>289</v>
      </c>
    </row>
    <row r="694" spans="1:5" x14ac:dyDescent="0.25">
      <c r="A694">
        <v>693</v>
      </c>
      <c r="B694">
        <v>25</v>
      </c>
      <c r="C694">
        <v>62.96</v>
      </c>
      <c r="D694">
        <f t="shared" si="10"/>
        <v>1574</v>
      </c>
      <c r="E694" t="s">
        <v>289</v>
      </c>
    </row>
    <row r="695" spans="1:5" x14ac:dyDescent="0.25">
      <c r="A695">
        <v>694</v>
      </c>
      <c r="B695">
        <v>28</v>
      </c>
      <c r="C695">
        <v>61.75</v>
      </c>
      <c r="D695">
        <f t="shared" si="10"/>
        <v>1729</v>
      </c>
      <c r="E695" t="s">
        <v>289</v>
      </c>
    </row>
    <row r="696" spans="1:5" x14ac:dyDescent="0.25">
      <c r="A696">
        <v>695</v>
      </c>
      <c r="B696">
        <v>46</v>
      </c>
      <c r="C696">
        <v>49.04</v>
      </c>
      <c r="D696">
        <f t="shared" si="10"/>
        <v>2255.84</v>
      </c>
      <c r="E696" t="s">
        <v>289</v>
      </c>
    </row>
    <row r="697" spans="1:5" x14ac:dyDescent="0.25">
      <c r="A697">
        <v>696</v>
      </c>
      <c r="B697">
        <v>30</v>
      </c>
      <c r="C697">
        <v>61.15</v>
      </c>
      <c r="D697">
        <f t="shared" si="10"/>
        <v>1834.5</v>
      </c>
      <c r="E697" t="s">
        <v>289</v>
      </c>
    </row>
    <row r="698" spans="1:5" x14ac:dyDescent="0.25">
      <c r="A698">
        <v>697</v>
      </c>
      <c r="B698">
        <v>38</v>
      </c>
      <c r="C698">
        <v>84.25</v>
      </c>
      <c r="D698">
        <f t="shared" si="10"/>
        <v>3201.5</v>
      </c>
      <c r="E698" t="s">
        <v>289</v>
      </c>
    </row>
    <row r="699" spans="1:5" x14ac:dyDescent="0.25">
      <c r="A699">
        <v>698</v>
      </c>
      <c r="B699">
        <v>40</v>
      </c>
      <c r="C699">
        <v>56.91</v>
      </c>
      <c r="D699">
        <f t="shared" si="10"/>
        <v>2276.3999999999996</v>
      </c>
      <c r="E699" t="s">
        <v>289</v>
      </c>
    </row>
    <row r="700" spans="1:5" x14ac:dyDescent="0.25">
      <c r="A700">
        <v>699</v>
      </c>
      <c r="B700">
        <v>45</v>
      </c>
      <c r="C700">
        <v>100</v>
      </c>
      <c r="D700">
        <f t="shared" si="10"/>
        <v>4500</v>
      </c>
      <c r="E700" t="s">
        <v>289</v>
      </c>
    </row>
    <row r="701" spans="1:5" x14ac:dyDescent="0.25">
      <c r="A701">
        <v>700</v>
      </c>
      <c r="B701">
        <v>27</v>
      </c>
      <c r="C701">
        <v>49.3</v>
      </c>
      <c r="D701">
        <f t="shared" si="10"/>
        <v>1331.1</v>
      </c>
      <c r="E701" t="s">
        <v>289</v>
      </c>
    </row>
    <row r="702" spans="1:5" x14ac:dyDescent="0.25">
      <c r="A702">
        <v>701</v>
      </c>
      <c r="B702">
        <v>42</v>
      </c>
      <c r="C702">
        <v>72.650000000000006</v>
      </c>
      <c r="D702">
        <f t="shared" si="10"/>
        <v>3051.3</v>
      </c>
      <c r="E702" t="s">
        <v>289</v>
      </c>
    </row>
    <row r="703" spans="1:5" x14ac:dyDescent="0.25">
      <c r="A703">
        <v>702</v>
      </c>
      <c r="B703">
        <v>36</v>
      </c>
      <c r="C703">
        <v>63.57</v>
      </c>
      <c r="D703">
        <f t="shared" si="10"/>
        <v>2288.52</v>
      </c>
      <c r="E703" t="s">
        <v>289</v>
      </c>
    </row>
    <row r="704" spans="1:5" x14ac:dyDescent="0.25">
      <c r="A704">
        <v>703</v>
      </c>
      <c r="B704">
        <v>29</v>
      </c>
      <c r="C704">
        <v>100</v>
      </c>
      <c r="D704">
        <f t="shared" si="10"/>
        <v>2900</v>
      </c>
      <c r="E704" t="s">
        <v>271</v>
      </c>
    </row>
    <row r="705" spans="1:5" x14ac:dyDescent="0.25">
      <c r="A705">
        <v>704</v>
      </c>
      <c r="B705">
        <v>39</v>
      </c>
      <c r="C705">
        <v>100</v>
      </c>
      <c r="D705">
        <f t="shared" si="10"/>
        <v>3900</v>
      </c>
      <c r="E705" t="s">
        <v>271</v>
      </c>
    </row>
    <row r="706" spans="1:5" x14ac:dyDescent="0.25">
      <c r="A706">
        <v>705</v>
      </c>
      <c r="B706">
        <v>45</v>
      </c>
      <c r="C706">
        <v>100</v>
      </c>
      <c r="D706">
        <f t="shared" si="10"/>
        <v>4500</v>
      </c>
      <c r="E706" t="s">
        <v>271</v>
      </c>
    </row>
    <row r="707" spans="1:5" x14ac:dyDescent="0.25">
      <c r="A707">
        <v>706</v>
      </c>
      <c r="B707">
        <v>47</v>
      </c>
      <c r="C707">
        <v>100</v>
      </c>
      <c r="D707">
        <f t="shared" ref="D707:D770" si="11">B707*C707</f>
        <v>4700</v>
      </c>
      <c r="E707" t="s">
        <v>271</v>
      </c>
    </row>
    <row r="708" spans="1:5" x14ac:dyDescent="0.25">
      <c r="A708">
        <v>707</v>
      </c>
      <c r="B708">
        <v>49</v>
      </c>
      <c r="C708">
        <v>100</v>
      </c>
      <c r="D708">
        <f t="shared" si="11"/>
        <v>4900</v>
      </c>
      <c r="E708" t="s">
        <v>271</v>
      </c>
    </row>
    <row r="709" spans="1:5" x14ac:dyDescent="0.25">
      <c r="A709">
        <v>708</v>
      </c>
      <c r="B709">
        <v>46</v>
      </c>
      <c r="C709">
        <v>100</v>
      </c>
      <c r="D709">
        <f t="shared" si="11"/>
        <v>4600</v>
      </c>
      <c r="E709" t="s">
        <v>271</v>
      </c>
    </row>
    <row r="710" spans="1:5" x14ac:dyDescent="0.25">
      <c r="A710">
        <v>709</v>
      </c>
      <c r="B710">
        <v>48</v>
      </c>
      <c r="C710">
        <v>100</v>
      </c>
      <c r="D710">
        <f t="shared" si="11"/>
        <v>4800</v>
      </c>
      <c r="E710" t="s">
        <v>271</v>
      </c>
    </row>
    <row r="711" spans="1:5" x14ac:dyDescent="0.25">
      <c r="A711">
        <v>710</v>
      </c>
      <c r="B711">
        <v>46</v>
      </c>
      <c r="C711">
        <v>100</v>
      </c>
      <c r="D711">
        <f t="shared" si="11"/>
        <v>4600</v>
      </c>
      <c r="E711" t="s">
        <v>271</v>
      </c>
    </row>
    <row r="712" spans="1:5" x14ac:dyDescent="0.25">
      <c r="A712">
        <v>711</v>
      </c>
      <c r="B712">
        <v>35</v>
      </c>
      <c r="C712">
        <v>100</v>
      </c>
      <c r="D712">
        <f t="shared" si="11"/>
        <v>3500</v>
      </c>
      <c r="E712" t="s">
        <v>271</v>
      </c>
    </row>
    <row r="713" spans="1:5" x14ac:dyDescent="0.25">
      <c r="A713">
        <v>712</v>
      </c>
      <c r="B713">
        <v>43</v>
      </c>
      <c r="C713">
        <v>100</v>
      </c>
      <c r="D713">
        <f t="shared" si="11"/>
        <v>4300</v>
      </c>
      <c r="E713" t="s">
        <v>271</v>
      </c>
    </row>
    <row r="714" spans="1:5" x14ac:dyDescent="0.25">
      <c r="A714">
        <v>713</v>
      </c>
      <c r="B714">
        <v>26</v>
      </c>
      <c r="C714">
        <v>100</v>
      </c>
      <c r="D714">
        <f t="shared" si="11"/>
        <v>2600</v>
      </c>
      <c r="E714" t="s">
        <v>271</v>
      </c>
    </row>
    <row r="715" spans="1:5" x14ac:dyDescent="0.25">
      <c r="A715">
        <v>714</v>
      </c>
      <c r="B715">
        <v>22</v>
      </c>
      <c r="C715">
        <v>98.18</v>
      </c>
      <c r="D715">
        <f t="shared" si="11"/>
        <v>2159.96</v>
      </c>
      <c r="E715" t="s">
        <v>271</v>
      </c>
    </row>
    <row r="716" spans="1:5" x14ac:dyDescent="0.25">
      <c r="A716">
        <v>715</v>
      </c>
      <c r="B716">
        <v>34</v>
      </c>
      <c r="C716">
        <v>99.41</v>
      </c>
      <c r="D716">
        <f t="shared" si="11"/>
        <v>3379.94</v>
      </c>
      <c r="E716" t="s">
        <v>271</v>
      </c>
    </row>
    <row r="717" spans="1:5" x14ac:dyDescent="0.25">
      <c r="A717">
        <v>716</v>
      </c>
      <c r="B717">
        <v>50</v>
      </c>
      <c r="C717">
        <v>100</v>
      </c>
      <c r="D717">
        <f t="shared" si="11"/>
        <v>5000</v>
      </c>
      <c r="E717" t="s">
        <v>271</v>
      </c>
    </row>
    <row r="718" spans="1:5" x14ac:dyDescent="0.25">
      <c r="A718">
        <v>717</v>
      </c>
      <c r="B718">
        <v>48</v>
      </c>
      <c r="C718">
        <v>100</v>
      </c>
      <c r="D718">
        <f t="shared" si="11"/>
        <v>4800</v>
      </c>
      <c r="E718" t="s">
        <v>271</v>
      </c>
    </row>
    <row r="719" spans="1:5" x14ac:dyDescent="0.25">
      <c r="A719">
        <v>718</v>
      </c>
      <c r="B719">
        <v>41</v>
      </c>
      <c r="C719">
        <v>100</v>
      </c>
      <c r="D719">
        <f t="shared" si="11"/>
        <v>4100</v>
      </c>
      <c r="E719" t="s">
        <v>271</v>
      </c>
    </row>
    <row r="720" spans="1:5" x14ac:dyDescent="0.25">
      <c r="A720">
        <v>719</v>
      </c>
      <c r="B720">
        <v>36</v>
      </c>
      <c r="C720">
        <v>100</v>
      </c>
      <c r="D720">
        <f t="shared" si="11"/>
        <v>3600</v>
      </c>
      <c r="E720" t="s">
        <v>271</v>
      </c>
    </row>
    <row r="721" spans="1:5" x14ac:dyDescent="0.25">
      <c r="A721">
        <v>720</v>
      </c>
      <c r="B721">
        <v>29</v>
      </c>
      <c r="C721">
        <v>100</v>
      </c>
      <c r="D721">
        <f t="shared" si="11"/>
        <v>2900</v>
      </c>
      <c r="E721" t="s">
        <v>271</v>
      </c>
    </row>
    <row r="722" spans="1:5" x14ac:dyDescent="0.25">
      <c r="A722">
        <v>721</v>
      </c>
      <c r="B722">
        <v>33</v>
      </c>
      <c r="C722">
        <v>37.479999999999997</v>
      </c>
      <c r="D722">
        <f t="shared" si="11"/>
        <v>1236.8399999999999</v>
      </c>
      <c r="E722" t="s">
        <v>271</v>
      </c>
    </row>
    <row r="723" spans="1:5" x14ac:dyDescent="0.25">
      <c r="A723">
        <v>722</v>
      </c>
      <c r="B723">
        <v>46</v>
      </c>
      <c r="C723">
        <v>100</v>
      </c>
      <c r="D723">
        <f t="shared" si="11"/>
        <v>4600</v>
      </c>
      <c r="E723" t="s">
        <v>271</v>
      </c>
    </row>
    <row r="724" spans="1:5" x14ac:dyDescent="0.25">
      <c r="A724">
        <v>723</v>
      </c>
      <c r="B724">
        <v>38</v>
      </c>
      <c r="C724">
        <v>100</v>
      </c>
      <c r="D724">
        <f t="shared" si="11"/>
        <v>3800</v>
      </c>
      <c r="E724" t="s">
        <v>271</v>
      </c>
    </row>
    <row r="725" spans="1:5" x14ac:dyDescent="0.25">
      <c r="A725">
        <v>724</v>
      </c>
      <c r="B725">
        <v>20</v>
      </c>
      <c r="C725">
        <v>36.42</v>
      </c>
      <c r="D725">
        <f t="shared" si="11"/>
        <v>728.40000000000009</v>
      </c>
      <c r="E725" t="s">
        <v>271</v>
      </c>
    </row>
    <row r="726" spans="1:5" x14ac:dyDescent="0.25">
      <c r="A726">
        <v>725</v>
      </c>
      <c r="B726">
        <v>22</v>
      </c>
      <c r="C726">
        <v>100</v>
      </c>
      <c r="D726">
        <f t="shared" si="11"/>
        <v>2200</v>
      </c>
      <c r="E726" t="s">
        <v>271</v>
      </c>
    </row>
    <row r="727" spans="1:5" x14ac:dyDescent="0.25">
      <c r="A727">
        <v>726</v>
      </c>
      <c r="B727">
        <v>27</v>
      </c>
      <c r="C727">
        <v>100</v>
      </c>
      <c r="D727">
        <f t="shared" si="11"/>
        <v>2700</v>
      </c>
      <c r="E727" t="s">
        <v>271</v>
      </c>
    </row>
    <row r="728" spans="1:5" x14ac:dyDescent="0.25">
      <c r="A728">
        <v>727</v>
      </c>
      <c r="B728">
        <v>56</v>
      </c>
      <c r="C728">
        <v>98.18</v>
      </c>
      <c r="D728">
        <f t="shared" si="11"/>
        <v>5498.08</v>
      </c>
      <c r="E728" t="s">
        <v>271</v>
      </c>
    </row>
    <row r="729" spans="1:5" x14ac:dyDescent="0.25">
      <c r="A729">
        <v>728</v>
      </c>
      <c r="B729">
        <v>38</v>
      </c>
      <c r="C729">
        <v>99.41</v>
      </c>
      <c r="D729">
        <f t="shared" si="11"/>
        <v>3777.58</v>
      </c>
      <c r="E729" t="s">
        <v>271</v>
      </c>
    </row>
    <row r="730" spans="1:5" x14ac:dyDescent="0.25">
      <c r="A730">
        <v>729</v>
      </c>
      <c r="B730">
        <v>25</v>
      </c>
      <c r="C730">
        <v>100</v>
      </c>
      <c r="D730">
        <f t="shared" si="11"/>
        <v>2500</v>
      </c>
      <c r="E730" t="s">
        <v>289</v>
      </c>
    </row>
    <row r="731" spans="1:5" x14ac:dyDescent="0.25">
      <c r="A731">
        <v>730</v>
      </c>
      <c r="B731">
        <v>33</v>
      </c>
      <c r="C731">
        <v>100</v>
      </c>
      <c r="D731">
        <f t="shared" si="11"/>
        <v>3300</v>
      </c>
      <c r="E731" t="s">
        <v>289</v>
      </c>
    </row>
    <row r="732" spans="1:5" x14ac:dyDescent="0.25">
      <c r="A732">
        <v>731</v>
      </c>
      <c r="B732">
        <v>42</v>
      </c>
      <c r="C732">
        <v>100</v>
      </c>
      <c r="D732">
        <f t="shared" si="11"/>
        <v>4200</v>
      </c>
      <c r="E732" t="s">
        <v>289</v>
      </c>
    </row>
    <row r="733" spans="1:5" x14ac:dyDescent="0.25">
      <c r="A733">
        <v>732</v>
      </c>
      <c r="B733">
        <v>33</v>
      </c>
      <c r="C733">
        <v>100</v>
      </c>
      <c r="D733">
        <f t="shared" si="11"/>
        <v>3300</v>
      </c>
      <c r="E733" t="s">
        <v>289</v>
      </c>
    </row>
    <row r="734" spans="1:5" x14ac:dyDescent="0.25">
      <c r="A734">
        <v>733</v>
      </c>
      <c r="B734">
        <v>38</v>
      </c>
      <c r="C734">
        <v>100</v>
      </c>
      <c r="D734">
        <f t="shared" si="11"/>
        <v>3800</v>
      </c>
      <c r="E734" t="s">
        <v>289</v>
      </c>
    </row>
    <row r="735" spans="1:5" x14ac:dyDescent="0.25">
      <c r="A735">
        <v>734</v>
      </c>
      <c r="B735">
        <v>31</v>
      </c>
      <c r="C735">
        <v>100</v>
      </c>
      <c r="D735">
        <f t="shared" si="11"/>
        <v>3100</v>
      </c>
      <c r="E735" t="s">
        <v>289</v>
      </c>
    </row>
    <row r="736" spans="1:5" x14ac:dyDescent="0.25">
      <c r="A736">
        <v>735</v>
      </c>
      <c r="B736">
        <v>20</v>
      </c>
      <c r="C736">
        <v>100</v>
      </c>
      <c r="D736">
        <f t="shared" si="11"/>
        <v>2000</v>
      </c>
      <c r="E736" t="s">
        <v>289</v>
      </c>
    </row>
    <row r="737" spans="1:5" x14ac:dyDescent="0.25">
      <c r="A737">
        <v>736</v>
      </c>
      <c r="B737">
        <v>44</v>
      </c>
      <c r="C737">
        <v>100</v>
      </c>
      <c r="D737">
        <f t="shared" si="11"/>
        <v>4400</v>
      </c>
      <c r="E737" t="s">
        <v>289</v>
      </c>
    </row>
    <row r="738" spans="1:5" x14ac:dyDescent="0.25">
      <c r="A738">
        <v>737</v>
      </c>
      <c r="B738">
        <v>26</v>
      </c>
      <c r="C738">
        <v>100</v>
      </c>
      <c r="D738">
        <f t="shared" si="11"/>
        <v>2600</v>
      </c>
      <c r="E738" t="s">
        <v>289</v>
      </c>
    </row>
    <row r="739" spans="1:5" x14ac:dyDescent="0.25">
      <c r="A739">
        <v>738</v>
      </c>
      <c r="B739">
        <v>27</v>
      </c>
      <c r="C739">
        <v>100</v>
      </c>
      <c r="D739">
        <f t="shared" si="11"/>
        <v>2700</v>
      </c>
      <c r="E739" t="s">
        <v>289</v>
      </c>
    </row>
    <row r="740" spans="1:5" x14ac:dyDescent="0.25">
      <c r="A740">
        <v>739</v>
      </c>
      <c r="B740">
        <v>46</v>
      </c>
      <c r="C740">
        <v>100</v>
      </c>
      <c r="D740">
        <f t="shared" si="11"/>
        <v>4600</v>
      </c>
      <c r="E740" t="s">
        <v>289</v>
      </c>
    </row>
    <row r="741" spans="1:5" x14ac:dyDescent="0.25">
      <c r="A741">
        <v>740</v>
      </c>
      <c r="B741">
        <v>47</v>
      </c>
      <c r="C741">
        <v>100</v>
      </c>
      <c r="D741">
        <f t="shared" si="11"/>
        <v>4700</v>
      </c>
      <c r="E741" t="s">
        <v>289</v>
      </c>
    </row>
    <row r="742" spans="1:5" x14ac:dyDescent="0.25">
      <c r="A742">
        <v>741</v>
      </c>
      <c r="B742">
        <v>37</v>
      </c>
      <c r="C742">
        <v>100</v>
      </c>
      <c r="D742">
        <f t="shared" si="11"/>
        <v>3700</v>
      </c>
      <c r="E742" t="s">
        <v>289</v>
      </c>
    </row>
    <row r="743" spans="1:5" x14ac:dyDescent="0.25">
      <c r="A743">
        <v>742</v>
      </c>
      <c r="B743">
        <v>31</v>
      </c>
      <c r="C743">
        <v>100</v>
      </c>
      <c r="D743">
        <f t="shared" si="11"/>
        <v>3100</v>
      </c>
      <c r="E743" t="s">
        <v>289</v>
      </c>
    </row>
    <row r="744" spans="1:5" x14ac:dyDescent="0.25">
      <c r="A744">
        <v>743</v>
      </c>
      <c r="B744">
        <v>24</v>
      </c>
      <c r="C744">
        <v>100</v>
      </c>
      <c r="D744">
        <f t="shared" si="11"/>
        <v>2400</v>
      </c>
      <c r="E744" t="s">
        <v>289</v>
      </c>
    </row>
    <row r="745" spans="1:5" x14ac:dyDescent="0.25">
      <c r="A745">
        <v>744</v>
      </c>
      <c r="B745">
        <v>31</v>
      </c>
      <c r="C745">
        <v>100</v>
      </c>
      <c r="D745">
        <f t="shared" si="11"/>
        <v>3100</v>
      </c>
      <c r="E745" t="s">
        <v>289</v>
      </c>
    </row>
    <row r="746" spans="1:5" x14ac:dyDescent="0.25">
      <c r="A746">
        <v>745</v>
      </c>
      <c r="B746">
        <v>50</v>
      </c>
      <c r="C746">
        <v>100</v>
      </c>
      <c r="D746">
        <f t="shared" si="11"/>
        <v>5000</v>
      </c>
      <c r="E746" t="s">
        <v>289</v>
      </c>
    </row>
    <row r="747" spans="1:5" x14ac:dyDescent="0.25">
      <c r="A747">
        <v>746</v>
      </c>
      <c r="B747">
        <v>35</v>
      </c>
      <c r="C747">
        <v>64.69</v>
      </c>
      <c r="D747">
        <f t="shared" si="11"/>
        <v>2264.15</v>
      </c>
      <c r="E747" t="s">
        <v>289</v>
      </c>
    </row>
    <row r="748" spans="1:5" x14ac:dyDescent="0.25">
      <c r="A748">
        <v>747</v>
      </c>
      <c r="B748">
        <v>30</v>
      </c>
      <c r="C748">
        <v>100</v>
      </c>
      <c r="D748">
        <f t="shared" si="11"/>
        <v>3000</v>
      </c>
      <c r="E748" t="s">
        <v>289</v>
      </c>
    </row>
    <row r="749" spans="1:5" x14ac:dyDescent="0.25">
      <c r="A749">
        <v>748</v>
      </c>
      <c r="B749">
        <v>29</v>
      </c>
      <c r="C749">
        <v>100</v>
      </c>
      <c r="D749">
        <f t="shared" si="11"/>
        <v>2900</v>
      </c>
      <c r="E749" t="s">
        <v>289</v>
      </c>
    </row>
    <row r="750" spans="1:5" x14ac:dyDescent="0.25">
      <c r="A750">
        <v>749</v>
      </c>
      <c r="B750">
        <v>27</v>
      </c>
      <c r="C750">
        <v>100</v>
      </c>
      <c r="D750">
        <f t="shared" si="11"/>
        <v>2700</v>
      </c>
      <c r="E750" t="s">
        <v>289</v>
      </c>
    </row>
    <row r="751" spans="1:5" x14ac:dyDescent="0.25">
      <c r="A751">
        <v>750</v>
      </c>
      <c r="B751">
        <v>40</v>
      </c>
      <c r="C751">
        <v>100</v>
      </c>
      <c r="D751">
        <f t="shared" si="11"/>
        <v>4000</v>
      </c>
      <c r="E751" t="s">
        <v>289</v>
      </c>
    </row>
    <row r="752" spans="1:5" x14ac:dyDescent="0.25">
      <c r="A752">
        <v>751</v>
      </c>
      <c r="B752">
        <v>31</v>
      </c>
      <c r="C752">
        <v>98.99</v>
      </c>
      <c r="D752">
        <f t="shared" si="11"/>
        <v>3068.69</v>
      </c>
      <c r="E752" t="s">
        <v>289</v>
      </c>
    </row>
    <row r="753" spans="1:5" x14ac:dyDescent="0.25">
      <c r="A753">
        <v>752</v>
      </c>
      <c r="B753">
        <v>6</v>
      </c>
      <c r="C753">
        <v>100</v>
      </c>
      <c r="D753">
        <f t="shared" si="11"/>
        <v>600</v>
      </c>
      <c r="E753" t="s">
        <v>289</v>
      </c>
    </row>
    <row r="754" spans="1:5" x14ac:dyDescent="0.25">
      <c r="A754">
        <v>753</v>
      </c>
      <c r="B754">
        <v>45</v>
      </c>
      <c r="C754">
        <v>100</v>
      </c>
      <c r="D754">
        <f t="shared" si="11"/>
        <v>4500</v>
      </c>
      <c r="E754" t="s">
        <v>289</v>
      </c>
    </row>
    <row r="755" spans="1:5" x14ac:dyDescent="0.25">
      <c r="A755">
        <v>754</v>
      </c>
      <c r="B755">
        <v>22</v>
      </c>
      <c r="C755">
        <v>54.09</v>
      </c>
      <c r="D755">
        <f t="shared" si="11"/>
        <v>1189.98</v>
      </c>
      <c r="E755" t="s">
        <v>271</v>
      </c>
    </row>
    <row r="756" spans="1:5" x14ac:dyDescent="0.25">
      <c r="A756">
        <v>755</v>
      </c>
      <c r="B756">
        <v>45</v>
      </c>
      <c r="C756">
        <v>68.67</v>
      </c>
      <c r="D756">
        <f t="shared" si="11"/>
        <v>3090.15</v>
      </c>
      <c r="E756" t="s">
        <v>271</v>
      </c>
    </row>
    <row r="757" spans="1:5" x14ac:dyDescent="0.25">
      <c r="A757">
        <v>756</v>
      </c>
      <c r="B757">
        <v>43</v>
      </c>
      <c r="C757">
        <v>65.02</v>
      </c>
      <c r="D757">
        <f t="shared" si="11"/>
        <v>2795.8599999999997</v>
      </c>
      <c r="E757" t="s">
        <v>271</v>
      </c>
    </row>
    <row r="758" spans="1:5" x14ac:dyDescent="0.25">
      <c r="A758">
        <v>757</v>
      </c>
      <c r="B758">
        <v>46</v>
      </c>
      <c r="C758">
        <v>61.99</v>
      </c>
      <c r="D758">
        <f t="shared" si="11"/>
        <v>2851.54</v>
      </c>
      <c r="E758" t="s">
        <v>271</v>
      </c>
    </row>
    <row r="759" spans="1:5" x14ac:dyDescent="0.25">
      <c r="A759">
        <v>758</v>
      </c>
      <c r="B759">
        <v>39</v>
      </c>
      <c r="C759">
        <v>69.28</v>
      </c>
      <c r="D759">
        <f t="shared" si="11"/>
        <v>2701.92</v>
      </c>
      <c r="E759" t="s">
        <v>271</v>
      </c>
    </row>
    <row r="760" spans="1:5" x14ac:dyDescent="0.25">
      <c r="A760">
        <v>759</v>
      </c>
      <c r="B760">
        <v>31</v>
      </c>
      <c r="C760">
        <v>71.099999999999994</v>
      </c>
      <c r="D760">
        <f t="shared" si="11"/>
        <v>2204.1</v>
      </c>
      <c r="E760" t="s">
        <v>271</v>
      </c>
    </row>
    <row r="761" spans="1:5" x14ac:dyDescent="0.25">
      <c r="A761">
        <v>760</v>
      </c>
      <c r="B761">
        <v>41</v>
      </c>
      <c r="C761">
        <v>69.28</v>
      </c>
      <c r="D761">
        <f t="shared" si="11"/>
        <v>2840.48</v>
      </c>
      <c r="E761" t="s">
        <v>271</v>
      </c>
    </row>
    <row r="762" spans="1:5" x14ac:dyDescent="0.25">
      <c r="A762">
        <v>761</v>
      </c>
      <c r="B762">
        <v>44</v>
      </c>
      <c r="C762">
        <v>60.16</v>
      </c>
      <c r="D762">
        <f t="shared" si="11"/>
        <v>2647.04</v>
      </c>
      <c r="E762" t="s">
        <v>271</v>
      </c>
    </row>
    <row r="763" spans="1:5" x14ac:dyDescent="0.25">
      <c r="A763">
        <v>762</v>
      </c>
      <c r="B763">
        <v>45</v>
      </c>
      <c r="C763">
        <v>70.489999999999995</v>
      </c>
      <c r="D763">
        <f t="shared" si="11"/>
        <v>3172.0499999999997</v>
      </c>
      <c r="E763" t="s">
        <v>271</v>
      </c>
    </row>
    <row r="764" spans="1:5" x14ac:dyDescent="0.25">
      <c r="A764">
        <v>763</v>
      </c>
      <c r="B764">
        <v>37</v>
      </c>
      <c r="C764">
        <v>69.89</v>
      </c>
      <c r="D764">
        <f t="shared" si="11"/>
        <v>2585.9299999999998</v>
      </c>
      <c r="E764" t="s">
        <v>271</v>
      </c>
    </row>
    <row r="765" spans="1:5" x14ac:dyDescent="0.25">
      <c r="A765">
        <v>764</v>
      </c>
      <c r="B765">
        <v>35</v>
      </c>
      <c r="C765">
        <v>61.38</v>
      </c>
      <c r="D765">
        <f t="shared" si="11"/>
        <v>2148.3000000000002</v>
      </c>
      <c r="E765" t="s">
        <v>271</v>
      </c>
    </row>
    <row r="766" spans="1:5" x14ac:dyDescent="0.25">
      <c r="A766">
        <v>765</v>
      </c>
      <c r="B766">
        <v>28</v>
      </c>
      <c r="C766">
        <v>59.55</v>
      </c>
      <c r="D766">
        <f t="shared" si="11"/>
        <v>1667.3999999999999</v>
      </c>
      <c r="E766" t="s">
        <v>271</v>
      </c>
    </row>
    <row r="767" spans="1:5" x14ac:dyDescent="0.25">
      <c r="A767">
        <v>766</v>
      </c>
      <c r="B767">
        <v>30</v>
      </c>
      <c r="C767">
        <v>61.99</v>
      </c>
      <c r="D767">
        <f t="shared" si="11"/>
        <v>1859.7</v>
      </c>
      <c r="E767" t="s">
        <v>271</v>
      </c>
    </row>
    <row r="768" spans="1:5" x14ac:dyDescent="0.25">
      <c r="A768">
        <v>767</v>
      </c>
      <c r="B768">
        <v>30</v>
      </c>
      <c r="C768">
        <v>49.22</v>
      </c>
      <c r="D768">
        <f t="shared" si="11"/>
        <v>1476.6</v>
      </c>
      <c r="E768" t="s">
        <v>271</v>
      </c>
    </row>
    <row r="769" spans="1:5" x14ac:dyDescent="0.25">
      <c r="A769">
        <v>768</v>
      </c>
      <c r="B769">
        <v>25</v>
      </c>
      <c r="C769">
        <v>69.28</v>
      </c>
      <c r="D769">
        <f t="shared" si="11"/>
        <v>1732</v>
      </c>
      <c r="E769" t="s">
        <v>271</v>
      </c>
    </row>
    <row r="770" spans="1:5" x14ac:dyDescent="0.25">
      <c r="A770">
        <v>769</v>
      </c>
      <c r="B770">
        <v>29</v>
      </c>
      <c r="C770">
        <v>57.73</v>
      </c>
      <c r="D770">
        <f t="shared" si="11"/>
        <v>1674.1699999999998</v>
      </c>
      <c r="E770" t="s">
        <v>271</v>
      </c>
    </row>
    <row r="771" spans="1:5" x14ac:dyDescent="0.25">
      <c r="A771">
        <v>770</v>
      </c>
      <c r="B771">
        <v>26</v>
      </c>
      <c r="C771">
        <v>57.73</v>
      </c>
      <c r="D771">
        <f t="shared" ref="D771:D834" si="12">B771*C771</f>
        <v>1500.98</v>
      </c>
      <c r="E771" t="s">
        <v>271</v>
      </c>
    </row>
    <row r="772" spans="1:5" x14ac:dyDescent="0.25">
      <c r="A772">
        <v>771</v>
      </c>
      <c r="B772">
        <v>41</v>
      </c>
      <c r="C772">
        <v>53.48</v>
      </c>
      <c r="D772">
        <f t="shared" si="12"/>
        <v>2192.6799999999998</v>
      </c>
      <c r="E772" t="s">
        <v>271</v>
      </c>
    </row>
    <row r="773" spans="1:5" x14ac:dyDescent="0.25">
      <c r="A773">
        <v>772</v>
      </c>
      <c r="B773">
        <v>34</v>
      </c>
      <c r="C773">
        <v>52.87</v>
      </c>
      <c r="D773">
        <f t="shared" si="12"/>
        <v>1797.58</v>
      </c>
      <c r="E773" t="s">
        <v>271</v>
      </c>
    </row>
    <row r="774" spans="1:5" x14ac:dyDescent="0.25">
      <c r="A774">
        <v>773</v>
      </c>
      <c r="B774">
        <v>35</v>
      </c>
      <c r="C774">
        <v>61.21</v>
      </c>
      <c r="D774">
        <f t="shared" si="12"/>
        <v>2142.35</v>
      </c>
      <c r="E774" t="s">
        <v>271</v>
      </c>
    </row>
    <row r="775" spans="1:5" x14ac:dyDescent="0.25">
      <c r="A775">
        <v>774</v>
      </c>
      <c r="B775">
        <v>34</v>
      </c>
      <c r="C775">
        <v>61.38</v>
      </c>
      <c r="D775">
        <f t="shared" si="12"/>
        <v>2086.92</v>
      </c>
      <c r="E775" t="s">
        <v>271</v>
      </c>
    </row>
    <row r="776" spans="1:5" x14ac:dyDescent="0.25">
      <c r="A776">
        <v>775</v>
      </c>
      <c r="B776">
        <v>50</v>
      </c>
      <c r="C776">
        <v>100</v>
      </c>
      <c r="D776">
        <f t="shared" si="12"/>
        <v>5000</v>
      </c>
      <c r="E776" t="s">
        <v>271</v>
      </c>
    </row>
    <row r="777" spans="1:5" x14ac:dyDescent="0.25">
      <c r="A777">
        <v>776</v>
      </c>
      <c r="B777">
        <v>41</v>
      </c>
      <c r="C777">
        <v>61.99</v>
      </c>
      <c r="D777">
        <f t="shared" si="12"/>
        <v>2541.59</v>
      </c>
      <c r="E777" t="s">
        <v>271</v>
      </c>
    </row>
    <row r="778" spans="1:5" x14ac:dyDescent="0.25">
      <c r="A778">
        <v>777</v>
      </c>
      <c r="B778">
        <v>22</v>
      </c>
      <c r="C778">
        <v>96.86</v>
      </c>
      <c r="D778">
        <f t="shared" si="12"/>
        <v>2130.92</v>
      </c>
      <c r="E778" t="s">
        <v>271</v>
      </c>
    </row>
    <row r="779" spans="1:5" x14ac:dyDescent="0.25">
      <c r="A779">
        <v>778</v>
      </c>
      <c r="B779">
        <v>35</v>
      </c>
      <c r="C779">
        <v>48.62</v>
      </c>
      <c r="D779">
        <f t="shared" si="12"/>
        <v>1701.6999999999998</v>
      </c>
      <c r="E779" t="s">
        <v>271</v>
      </c>
    </row>
    <row r="780" spans="1:5" x14ac:dyDescent="0.25">
      <c r="A780">
        <v>779</v>
      </c>
      <c r="B780">
        <v>44</v>
      </c>
      <c r="C780">
        <v>38.5</v>
      </c>
      <c r="D780">
        <f t="shared" si="12"/>
        <v>1694</v>
      </c>
      <c r="E780" t="s">
        <v>271</v>
      </c>
    </row>
    <row r="781" spans="1:5" x14ac:dyDescent="0.25">
      <c r="A781">
        <v>780</v>
      </c>
      <c r="B781">
        <v>47</v>
      </c>
      <c r="C781">
        <v>61.99</v>
      </c>
      <c r="D781">
        <f t="shared" si="12"/>
        <v>2913.53</v>
      </c>
      <c r="E781" t="s">
        <v>271</v>
      </c>
    </row>
    <row r="782" spans="1:5" x14ac:dyDescent="0.25">
      <c r="A782">
        <v>781</v>
      </c>
      <c r="B782">
        <v>19</v>
      </c>
      <c r="C782">
        <v>49.22</v>
      </c>
      <c r="D782">
        <f t="shared" si="12"/>
        <v>935.18</v>
      </c>
      <c r="E782" t="s">
        <v>271</v>
      </c>
    </row>
    <row r="783" spans="1:5" x14ac:dyDescent="0.25">
      <c r="A783">
        <v>782</v>
      </c>
      <c r="B783">
        <v>34</v>
      </c>
      <c r="C783">
        <v>90.39</v>
      </c>
      <c r="D783">
        <f t="shared" si="12"/>
        <v>3073.26</v>
      </c>
      <c r="E783" t="s">
        <v>296</v>
      </c>
    </row>
    <row r="784" spans="1:5" x14ac:dyDescent="0.25">
      <c r="A784">
        <v>783</v>
      </c>
      <c r="B784">
        <v>29</v>
      </c>
      <c r="C784">
        <v>71.81</v>
      </c>
      <c r="D784">
        <f t="shared" si="12"/>
        <v>2082.4900000000002</v>
      </c>
      <c r="E784" t="s">
        <v>296</v>
      </c>
    </row>
    <row r="785" spans="1:5" x14ac:dyDescent="0.25">
      <c r="A785">
        <v>784</v>
      </c>
      <c r="B785">
        <v>49</v>
      </c>
      <c r="C785">
        <v>69.27</v>
      </c>
      <c r="D785">
        <f t="shared" si="12"/>
        <v>3394.23</v>
      </c>
      <c r="E785" t="s">
        <v>296</v>
      </c>
    </row>
    <row r="786" spans="1:5" x14ac:dyDescent="0.25">
      <c r="A786">
        <v>785</v>
      </c>
      <c r="B786">
        <v>30</v>
      </c>
      <c r="C786">
        <v>85.32</v>
      </c>
      <c r="D786">
        <f t="shared" si="12"/>
        <v>2559.6</v>
      </c>
      <c r="E786" t="s">
        <v>296</v>
      </c>
    </row>
    <row r="787" spans="1:5" x14ac:dyDescent="0.25">
      <c r="A787">
        <v>786</v>
      </c>
      <c r="B787">
        <v>21</v>
      </c>
      <c r="C787">
        <v>70.959999999999994</v>
      </c>
      <c r="D787">
        <f t="shared" si="12"/>
        <v>1490.1599999999999</v>
      </c>
      <c r="E787" t="s">
        <v>296</v>
      </c>
    </row>
    <row r="788" spans="1:5" x14ac:dyDescent="0.25">
      <c r="A788">
        <v>787</v>
      </c>
      <c r="B788">
        <v>50</v>
      </c>
      <c r="C788">
        <v>76.88</v>
      </c>
      <c r="D788">
        <f t="shared" si="12"/>
        <v>3844</v>
      </c>
      <c r="E788" t="s">
        <v>296</v>
      </c>
    </row>
    <row r="789" spans="1:5" x14ac:dyDescent="0.25">
      <c r="A789">
        <v>788</v>
      </c>
      <c r="B789">
        <v>47</v>
      </c>
      <c r="C789">
        <v>100</v>
      </c>
      <c r="D789">
        <f t="shared" si="12"/>
        <v>4700</v>
      </c>
      <c r="E789" t="s">
        <v>296</v>
      </c>
    </row>
    <row r="790" spans="1:5" x14ac:dyDescent="0.25">
      <c r="A790">
        <v>789</v>
      </c>
      <c r="B790">
        <v>24</v>
      </c>
      <c r="C790">
        <v>76.03</v>
      </c>
      <c r="D790">
        <f t="shared" si="12"/>
        <v>1824.72</v>
      </c>
      <c r="E790" t="s">
        <v>296</v>
      </c>
    </row>
    <row r="791" spans="1:5" x14ac:dyDescent="0.25">
      <c r="A791">
        <v>790</v>
      </c>
      <c r="B791">
        <v>27</v>
      </c>
      <c r="C791">
        <v>98.84</v>
      </c>
      <c r="D791">
        <f t="shared" si="12"/>
        <v>2668.6800000000003</v>
      </c>
      <c r="E791" t="s">
        <v>296</v>
      </c>
    </row>
    <row r="792" spans="1:5" x14ac:dyDescent="0.25">
      <c r="A792">
        <v>791</v>
      </c>
      <c r="B792">
        <v>33</v>
      </c>
      <c r="C792">
        <v>86.17</v>
      </c>
      <c r="D792">
        <f t="shared" si="12"/>
        <v>2843.61</v>
      </c>
      <c r="E792" t="s">
        <v>296</v>
      </c>
    </row>
    <row r="793" spans="1:5" x14ac:dyDescent="0.25">
      <c r="A793">
        <v>792</v>
      </c>
      <c r="B793">
        <v>35</v>
      </c>
      <c r="C793">
        <v>90.39</v>
      </c>
      <c r="D793">
        <f t="shared" si="12"/>
        <v>3163.65</v>
      </c>
      <c r="E793" t="s">
        <v>296</v>
      </c>
    </row>
    <row r="794" spans="1:5" x14ac:dyDescent="0.25">
      <c r="A794">
        <v>793</v>
      </c>
      <c r="B794">
        <v>31</v>
      </c>
      <c r="C794">
        <v>71.81</v>
      </c>
      <c r="D794">
        <f t="shared" si="12"/>
        <v>2226.11</v>
      </c>
      <c r="E794" t="s">
        <v>296</v>
      </c>
    </row>
    <row r="795" spans="1:5" x14ac:dyDescent="0.25">
      <c r="A795">
        <v>794</v>
      </c>
      <c r="B795">
        <v>25</v>
      </c>
      <c r="C795">
        <v>82.79</v>
      </c>
      <c r="D795">
        <f t="shared" si="12"/>
        <v>2069.75</v>
      </c>
      <c r="E795" t="s">
        <v>296</v>
      </c>
    </row>
    <row r="796" spans="1:5" x14ac:dyDescent="0.25">
      <c r="A796">
        <v>795</v>
      </c>
      <c r="B796">
        <v>27</v>
      </c>
      <c r="C796">
        <v>82.79</v>
      </c>
      <c r="D796">
        <f t="shared" si="12"/>
        <v>2235.3300000000004</v>
      </c>
      <c r="E796" t="s">
        <v>296</v>
      </c>
    </row>
    <row r="797" spans="1:5" x14ac:dyDescent="0.25">
      <c r="A797">
        <v>796</v>
      </c>
      <c r="B797">
        <v>31</v>
      </c>
      <c r="C797">
        <v>100</v>
      </c>
      <c r="D797">
        <f t="shared" si="12"/>
        <v>3100</v>
      </c>
      <c r="E797" t="s">
        <v>296</v>
      </c>
    </row>
    <row r="798" spans="1:5" x14ac:dyDescent="0.25">
      <c r="A798">
        <v>797</v>
      </c>
      <c r="B798">
        <v>45</v>
      </c>
      <c r="C798">
        <v>100</v>
      </c>
      <c r="D798">
        <f t="shared" si="12"/>
        <v>4500</v>
      </c>
      <c r="E798" t="s">
        <v>296</v>
      </c>
    </row>
    <row r="799" spans="1:5" x14ac:dyDescent="0.25">
      <c r="A799">
        <v>798</v>
      </c>
      <c r="B799">
        <v>27</v>
      </c>
      <c r="C799">
        <v>100</v>
      </c>
      <c r="D799">
        <f t="shared" si="12"/>
        <v>2700</v>
      </c>
      <c r="E799" t="s">
        <v>296</v>
      </c>
    </row>
    <row r="800" spans="1:5" x14ac:dyDescent="0.25">
      <c r="A800">
        <v>799</v>
      </c>
      <c r="B800">
        <v>27</v>
      </c>
      <c r="C800">
        <v>100</v>
      </c>
      <c r="D800">
        <f t="shared" si="12"/>
        <v>2700</v>
      </c>
      <c r="E800" t="s">
        <v>296</v>
      </c>
    </row>
    <row r="801" spans="1:5" x14ac:dyDescent="0.25">
      <c r="A801">
        <v>800</v>
      </c>
      <c r="B801">
        <v>42</v>
      </c>
      <c r="C801">
        <v>69.27</v>
      </c>
      <c r="D801">
        <f t="shared" si="12"/>
        <v>2909.3399999999997</v>
      </c>
      <c r="E801" t="s">
        <v>296</v>
      </c>
    </row>
    <row r="802" spans="1:5" x14ac:dyDescent="0.25">
      <c r="A802">
        <v>801</v>
      </c>
      <c r="B802">
        <v>21</v>
      </c>
      <c r="C802">
        <v>74.77</v>
      </c>
      <c r="D802">
        <f t="shared" si="12"/>
        <v>1570.1699999999998</v>
      </c>
      <c r="E802" t="s">
        <v>296</v>
      </c>
    </row>
    <row r="803" spans="1:5" x14ac:dyDescent="0.25">
      <c r="A803">
        <v>802</v>
      </c>
      <c r="B803">
        <v>34</v>
      </c>
      <c r="C803">
        <v>76.88</v>
      </c>
      <c r="D803">
        <f t="shared" si="12"/>
        <v>2613.92</v>
      </c>
      <c r="E803" t="s">
        <v>296</v>
      </c>
    </row>
    <row r="804" spans="1:5" x14ac:dyDescent="0.25">
      <c r="A804">
        <v>803</v>
      </c>
      <c r="B804">
        <v>42</v>
      </c>
      <c r="C804">
        <v>76.03</v>
      </c>
      <c r="D804">
        <f t="shared" si="12"/>
        <v>3193.26</v>
      </c>
      <c r="E804" t="s">
        <v>296</v>
      </c>
    </row>
    <row r="805" spans="1:5" x14ac:dyDescent="0.25">
      <c r="A805">
        <v>804</v>
      </c>
      <c r="B805">
        <v>15</v>
      </c>
      <c r="C805">
        <v>98.84</v>
      </c>
      <c r="D805">
        <f t="shared" si="12"/>
        <v>1482.6000000000001</v>
      </c>
      <c r="E805" t="s">
        <v>296</v>
      </c>
    </row>
    <row r="806" spans="1:5" x14ac:dyDescent="0.25">
      <c r="A806">
        <v>805</v>
      </c>
      <c r="B806">
        <v>29</v>
      </c>
      <c r="C806">
        <v>70.87</v>
      </c>
      <c r="D806">
        <f t="shared" si="12"/>
        <v>2055.23</v>
      </c>
      <c r="E806" t="s">
        <v>17</v>
      </c>
    </row>
    <row r="807" spans="1:5" x14ac:dyDescent="0.25">
      <c r="A807">
        <v>806</v>
      </c>
      <c r="B807">
        <v>46</v>
      </c>
      <c r="C807">
        <v>58.15</v>
      </c>
      <c r="D807">
        <f t="shared" si="12"/>
        <v>2674.9</v>
      </c>
      <c r="E807" t="s">
        <v>17</v>
      </c>
    </row>
    <row r="808" spans="1:5" x14ac:dyDescent="0.25">
      <c r="A808">
        <v>807</v>
      </c>
      <c r="B808">
        <v>30</v>
      </c>
      <c r="C808">
        <v>61.78</v>
      </c>
      <c r="D808">
        <f t="shared" si="12"/>
        <v>1853.4</v>
      </c>
      <c r="E808" t="s">
        <v>17</v>
      </c>
    </row>
    <row r="809" spans="1:5" x14ac:dyDescent="0.25">
      <c r="A809">
        <v>808</v>
      </c>
      <c r="B809">
        <v>30</v>
      </c>
      <c r="C809">
        <v>49.67</v>
      </c>
      <c r="D809">
        <f t="shared" si="12"/>
        <v>1490.1000000000001</v>
      </c>
      <c r="E809" t="s">
        <v>17</v>
      </c>
    </row>
    <row r="810" spans="1:5" x14ac:dyDescent="0.25">
      <c r="A810">
        <v>809</v>
      </c>
      <c r="B810">
        <v>42</v>
      </c>
      <c r="C810">
        <v>51.48</v>
      </c>
      <c r="D810">
        <f t="shared" si="12"/>
        <v>2162.16</v>
      </c>
      <c r="E810" t="s">
        <v>17</v>
      </c>
    </row>
    <row r="811" spans="1:5" x14ac:dyDescent="0.25">
      <c r="A811">
        <v>810</v>
      </c>
      <c r="B811">
        <v>46</v>
      </c>
      <c r="C811">
        <v>61.18</v>
      </c>
      <c r="D811">
        <f t="shared" si="12"/>
        <v>2814.28</v>
      </c>
      <c r="E811" t="s">
        <v>17</v>
      </c>
    </row>
    <row r="812" spans="1:5" x14ac:dyDescent="0.25">
      <c r="A812">
        <v>811</v>
      </c>
      <c r="B812">
        <v>25</v>
      </c>
      <c r="C812">
        <v>64.2</v>
      </c>
      <c r="D812">
        <f t="shared" si="12"/>
        <v>1605</v>
      </c>
      <c r="E812" t="s">
        <v>17</v>
      </c>
    </row>
    <row r="813" spans="1:5" x14ac:dyDescent="0.25">
      <c r="A813">
        <v>812</v>
      </c>
      <c r="B813">
        <v>32</v>
      </c>
      <c r="C813">
        <v>65.42</v>
      </c>
      <c r="D813">
        <f t="shared" si="12"/>
        <v>2093.44</v>
      </c>
      <c r="E813" t="s">
        <v>17</v>
      </c>
    </row>
    <row r="814" spans="1:5" x14ac:dyDescent="0.25">
      <c r="A814">
        <v>813</v>
      </c>
      <c r="B814">
        <v>30</v>
      </c>
      <c r="C814">
        <v>64.81</v>
      </c>
      <c r="D814">
        <f t="shared" si="12"/>
        <v>1944.3000000000002</v>
      </c>
      <c r="E814" t="s">
        <v>17</v>
      </c>
    </row>
    <row r="815" spans="1:5" x14ac:dyDescent="0.25">
      <c r="A815">
        <v>814</v>
      </c>
      <c r="B815">
        <v>40</v>
      </c>
      <c r="C815">
        <v>49.67</v>
      </c>
      <c r="D815">
        <f t="shared" si="12"/>
        <v>1986.8000000000002</v>
      </c>
      <c r="E815" t="s">
        <v>17</v>
      </c>
    </row>
    <row r="816" spans="1:5" x14ac:dyDescent="0.25">
      <c r="A816">
        <v>815</v>
      </c>
      <c r="B816">
        <v>28</v>
      </c>
      <c r="C816">
        <v>60.57</v>
      </c>
      <c r="D816">
        <f t="shared" si="12"/>
        <v>1695.96</v>
      </c>
      <c r="E816" t="s">
        <v>17</v>
      </c>
    </row>
    <row r="817" spans="1:5" x14ac:dyDescent="0.25">
      <c r="A817">
        <v>816</v>
      </c>
      <c r="B817">
        <v>23</v>
      </c>
      <c r="C817">
        <v>55.72</v>
      </c>
      <c r="D817">
        <f t="shared" si="12"/>
        <v>1281.56</v>
      </c>
      <c r="E817" t="s">
        <v>17</v>
      </c>
    </row>
    <row r="818" spans="1:5" x14ac:dyDescent="0.25">
      <c r="A818">
        <v>817</v>
      </c>
      <c r="B818">
        <v>29</v>
      </c>
      <c r="C818">
        <v>61.18</v>
      </c>
      <c r="D818">
        <f t="shared" si="12"/>
        <v>1774.22</v>
      </c>
      <c r="E818" t="s">
        <v>17</v>
      </c>
    </row>
    <row r="819" spans="1:5" x14ac:dyDescent="0.25">
      <c r="A819">
        <v>818</v>
      </c>
      <c r="B819">
        <v>34</v>
      </c>
      <c r="C819">
        <v>58.75</v>
      </c>
      <c r="D819">
        <f t="shared" si="12"/>
        <v>1997.5</v>
      </c>
      <c r="E819" t="s">
        <v>17</v>
      </c>
    </row>
    <row r="820" spans="1:5" x14ac:dyDescent="0.25">
      <c r="A820">
        <v>819</v>
      </c>
      <c r="B820">
        <v>37</v>
      </c>
      <c r="C820">
        <v>63.6</v>
      </c>
      <c r="D820">
        <f t="shared" si="12"/>
        <v>2353.2000000000003</v>
      </c>
      <c r="E820" t="s">
        <v>17</v>
      </c>
    </row>
    <row r="821" spans="1:5" x14ac:dyDescent="0.25">
      <c r="A821">
        <v>820</v>
      </c>
      <c r="B821">
        <v>20</v>
      </c>
      <c r="C821">
        <v>49.06</v>
      </c>
      <c r="D821">
        <f t="shared" si="12"/>
        <v>981.2</v>
      </c>
      <c r="E821" t="s">
        <v>17</v>
      </c>
    </row>
    <row r="822" spans="1:5" x14ac:dyDescent="0.25">
      <c r="A822">
        <v>821</v>
      </c>
      <c r="B822">
        <v>32</v>
      </c>
      <c r="C822">
        <v>48.46</v>
      </c>
      <c r="D822">
        <f t="shared" si="12"/>
        <v>1550.72</v>
      </c>
      <c r="E822" t="s">
        <v>17</v>
      </c>
    </row>
    <row r="823" spans="1:5" x14ac:dyDescent="0.25">
      <c r="A823">
        <v>822</v>
      </c>
      <c r="B823">
        <v>34</v>
      </c>
      <c r="C823">
        <v>52.09</v>
      </c>
      <c r="D823">
        <f t="shared" si="12"/>
        <v>1771.0600000000002</v>
      </c>
      <c r="E823" t="s">
        <v>17</v>
      </c>
    </row>
    <row r="824" spans="1:5" x14ac:dyDescent="0.25">
      <c r="A824">
        <v>823</v>
      </c>
      <c r="B824">
        <v>42</v>
      </c>
      <c r="C824">
        <v>52.7</v>
      </c>
      <c r="D824">
        <f t="shared" si="12"/>
        <v>2213.4</v>
      </c>
      <c r="E824" t="s">
        <v>17</v>
      </c>
    </row>
    <row r="825" spans="1:5" x14ac:dyDescent="0.25">
      <c r="A825">
        <v>824</v>
      </c>
      <c r="B825">
        <v>38</v>
      </c>
      <c r="C825">
        <v>100</v>
      </c>
      <c r="D825">
        <f t="shared" si="12"/>
        <v>3800</v>
      </c>
      <c r="E825" t="s">
        <v>17</v>
      </c>
    </row>
    <row r="826" spans="1:5" x14ac:dyDescent="0.25">
      <c r="A826">
        <v>825</v>
      </c>
      <c r="B826">
        <v>30</v>
      </c>
      <c r="C826">
        <v>62.16</v>
      </c>
      <c r="D826">
        <f t="shared" si="12"/>
        <v>1864.8</v>
      </c>
      <c r="E826" t="s">
        <v>17</v>
      </c>
    </row>
    <row r="827" spans="1:5" x14ac:dyDescent="0.25">
      <c r="A827">
        <v>826</v>
      </c>
      <c r="B827">
        <v>23</v>
      </c>
      <c r="C827">
        <v>49.67</v>
      </c>
      <c r="D827">
        <f t="shared" si="12"/>
        <v>1142.4100000000001</v>
      </c>
      <c r="E827" t="s">
        <v>17</v>
      </c>
    </row>
    <row r="828" spans="1:5" x14ac:dyDescent="0.25">
      <c r="A828">
        <v>827</v>
      </c>
      <c r="B828">
        <v>22</v>
      </c>
      <c r="C828">
        <v>53.3</v>
      </c>
      <c r="D828">
        <f t="shared" si="12"/>
        <v>1172.5999999999999</v>
      </c>
      <c r="E828" t="s">
        <v>17</v>
      </c>
    </row>
    <row r="829" spans="1:5" x14ac:dyDescent="0.25">
      <c r="A829">
        <v>828</v>
      </c>
      <c r="B829">
        <v>39</v>
      </c>
      <c r="C829">
        <v>100</v>
      </c>
      <c r="D829">
        <f t="shared" si="12"/>
        <v>3900</v>
      </c>
      <c r="E829" t="s">
        <v>17</v>
      </c>
    </row>
    <row r="830" spans="1:5" x14ac:dyDescent="0.25">
      <c r="A830">
        <v>829</v>
      </c>
      <c r="B830">
        <v>55</v>
      </c>
      <c r="C830">
        <v>55.72</v>
      </c>
      <c r="D830">
        <f t="shared" si="12"/>
        <v>3064.6</v>
      </c>
      <c r="E830" t="s">
        <v>17</v>
      </c>
    </row>
    <row r="831" spans="1:5" x14ac:dyDescent="0.25">
      <c r="A831">
        <v>830</v>
      </c>
      <c r="B831">
        <v>36</v>
      </c>
      <c r="C831">
        <v>61.18</v>
      </c>
      <c r="D831">
        <f t="shared" si="12"/>
        <v>2202.48</v>
      </c>
      <c r="E831" t="s">
        <v>17</v>
      </c>
    </row>
    <row r="832" spans="1:5" x14ac:dyDescent="0.25">
      <c r="A832">
        <v>831</v>
      </c>
      <c r="B832">
        <v>26</v>
      </c>
      <c r="C832">
        <v>100</v>
      </c>
      <c r="D832">
        <f t="shared" si="12"/>
        <v>2600</v>
      </c>
      <c r="E832" t="s">
        <v>289</v>
      </c>
    </row>
    <row r="833" spans="1:5" x14ac:dyDescent="0.25">
      <c r="A833">
        <v>832</v>
      </c>
      <c r="B833">
        <v>31</v>
      </c>
      <c r="C833">
        <v>100</v>
      </c>
      <c r="D833">
        <f t="shared" si="12"/>
        <v>3100</v>
      </c>
      <c r="E833" t="s">
        <v>289</v>
      </c>
    </row>
    <row r="834" spans="1:5" x14ac:dyDescent="0.25">
      <c r="A834">
        <v>833</v>
      </c>
      <c r="B834">
        <v>34</v>
      </c>
      <c r="C834">
        <v>100</v>
      </c>
      <c r="D834">
        <f t="shared" si="12"/>
        <v>3400</v>
      </c>
      <c r="E834" t="s">
        <v>289</v>
      </c>
    </row>
    <row r="835" spans="1:5" x14ac:dyDescent="0.25">
      <c r="A835">
        <v>834</v>
      </c>
      <c r="B835">
        <v>41</v>
      </c>
      <c r="C835">
        <v>100</v>
      </c>
      <c r="D835">
        <f t="shared" ref="D835:D898" si="13">B835*C835</f>
        <v>4100</v>
      </c>
      <c r="E835" t="s">
        <v>289</v>
      </c>
    </row>
    <row r="836" spans="1:5" x14ac:dyDescent="0.25">
      <c r="A836">
        <v>835</v>
      </c>
      <c r="B836">
        <v>23</v>
      </c>
      <c r="C836">
        <v>100</v>
      </c>
      <c r="D836">
        <f t="shared" si="13"/>
        <v>2300</v>
      </c>
      <c r="E836" t="s">
        <v>289</v>
      </c>
    </row>
    <row r="837" spans="1:5" x14ac:dyDescent="0.25">
      <c r="A837">
        <v>836</v>
      </c>
      <c r="B837">
        <v>48</v>
      </c>
      <c r="C837">
        <v>100</v>
      </c>
      <c r="D837">
        <f t="shared" si="13"/>
        <v>4800</v>
      </c>
      <c r="E837" t="s">
        <v>289</v>
      </c>
    </row>
    <row r="838" spans="1:5" x14ac:dyDescent="0.25">
      <c r="A838">
        <v>837</v>
      </c>
      <c r="B838">
        <v>22</v>
      </c>
      <c r="C838">
        <v>100</v>
      </c>
      <c r="D838">
        <f t="shared" si="13"/>
        <v>2200</v>
      </c>
      <c r="E838" t="s">
        <v>289</v>
      </c>
    </row>
    <row r="839" spans="1:5" x14ac:dyDescent="0.25">
      <c r="A839">
        <v>838</v>
      </c>
      <c r="B839">
        <v>21</v>
      </c>
      <c r="C839">
        <v>100</v>
      </c>
      <c r="D839">
        <f t="shared" si="13"/>
        <v>2100</v>
      </c>
      <c r="E839" t="s">
        <v>289</v>
      </c>
    </row>
    <row r="840" spans="1:5" x14ac:dyDescent="0.25">
      <c r="A840">
        <v>839</v>
      </c>
      <c r="B840">
        <v>22</v>
      </c>
      <c r="C840">
        <v>100</v>
      </c>
      <c r="D840">
        <f t="shared" si="13"/>
        <v>2200</v>
      </c>
      <c r="E840" t="s">
        <v>289</v>
      </c>
    </row>
    <row r="841" spans="1:5" x14ac:dyDescent="0.25">
      <c r="A841">
        <v>840</v>
      </c>
      <c r="B841">
        <v>40</v>
      </c>
      <c r="C841">
        <v>100</v>
      </c>
      <c r="D841">
        <f t="shared" si="13"/>
        <v>4000</v>
      </c>
      <c r="E841" t="s">
        <v>289</v>
      </c>
    </row>
    <row r="842" spans="1:5" x14ac:dyDescent="0.25">
      <c r="A842">
        <v>841</v>
      </c>
      <c r="B842">
        <v>50</v>
      </c>
      <c r="C842">
        <v>100</v>
      </c>
      <c r="D842">
        <f t="shared" si="13"/>
        <v>5000</v>
      </c>
      <c r="E842" t="s">
        <v>289</v>
      </c>
    </row>
    <row r="843" spans="1:5" x14ac:dyDescent="0.25">
      <c r="A843">
        <v>842</v>
      </c>
      <c r="B843">
        <v>29</v>
      </c>
      <c r="C843">
        <v>100</v>
      </c>
      <c r="D843">
        <f t="shared" si="13"/>
        <v>2900</v>
      </c>
      <c r="E843" t="s">
        <v>289</v>
      </c>
    </row>
    <row r="844" spans="1:5" x14ac:dyDescent="0.25">
      <c r="A844">
        <v>843</v>
      </c>
      <c r="B844">
        <v>43</v>
      </c>
      <c r="C844">
        <v>100</v>
      </c>
      <c r="D844">
        <f t="shared" si="13"/>
        <v>4300</v>
      </c>
      <c r="E844" t="s">
        <v>289</v>
      </c>
    </row>
    <row r="845" spans="1:5" x14ac:dyDescent="0.25">
      <c r="A845">
        <v>844</v>
      </c>
      <c r="B845">
        <v>24</v>
      </c>
      <c r="C845">
        <v>100</v>
      </c>
      <c r="D845">
        <f t="shared" si="13"/>
        <v>2400</v>
      </c>
      <c r="E845" t="s">
        <v>289</v>
      </c>
    </row>
    <row r="846" spans="1:5" x14ac:dyDescent="0.25">
      <c r="A846">
        <v>845</v>
      </c>
      <c r="B846">
        <v>22</v>
      </c>
      <c r="C846">
        <v>100</v>
      </c>
      <c r="D846">
        <f t="shared" si="13"/>
        <v>2200</v>
      </c>
      <c r="E846" t="s">
        <v>289</v>
      </c>
    </row>
    <row r="847" spans="1:5" x14ac:dyDescent="0.25">
      <c r="A847">
        <v>846</v>
      </c>
      <c r="B847">
        <v>43</v>
      </c>
      <c r="C847">
        <v>100</v>
      </c>
      <c r="D847">
        <f t="shared" si="13"/>
        <v>4300</v>
      </c>
      <c r="E847" t="s">
        <v>289</v>
      </c>
    </row>
    <row r="848" spans="1:5" x14ac:dyDescent="0.25">
      <c r="A848">
        <v>847</v>
      </c>
      <c r="B848">
        <v>20</v>
      </c>
      <c r="C848">
        <v>100</v>
      </c>
      <c r="D848">
        <f t="shared" si="13"/>
        <v>2000</v>
      </c>
      <c r="E848" t="s">
        <v>289</v>
      </c>
    </row>
    <row r="849" spans="1:5" x14ac:dyDescent="0.25">
      <c r="A849">
        <v>848</v>
      </c>
      <c r="B849">
        <v>25</v>
      </c>
      <c r="C849">
        <v>100</v>
      </c>
      <c r="D849">
        <f t="shared" si="13"/>
        <v>2500</v>
      </c>
      <c r="E849" t="s">
        <v>289</v>
      </c>
    </row>
    <row r="850" spans="1:5" x14ac:dyDescent="0.25">
      <c r="A850">
        <v>849</v>
      </c>
      <c r="B850">
        <v>36</v>
      </c>
      <c r="C850">
        <v>100</v>
      </c>
      <c r="D850">
        <f t="shared" si="13"/>
        <v>3600</v>
      </c>
      <c r="E850" t="s">
        <v>289</v>
      </c>
    </row>
    <row r="851" spans="1:5" x14ac:dyDescent="0.25">
      <c r="A851">
        <v>850</v>
      </c>
      <c r="B851">
        <v>24</v>
      </c>
      <c r="C851">
        <v>52.67</v>
      </c>
      <c r="D851">
        <f t="shared" si="13"/>
        <v>1264.08</v>
      </c>
      <c r="E851" t="s">
        <v>289</v>
      </c>
    </row>
    <row r="852" spans="1:5" x14ac:dyDescent="0.25">
      <c r="A852">
        <v>851</v>
      </c>
      <c r="B852">
        <v>21</v>
      </c>
      <c r="C852">
        <v>100</v>
      </c>
      <c r="D852">
        <f t="shared" si="13"/>
        <v>2100</v>
      </c>
      <c r="E852" t="s">
        <v>289</v>
      </c>
    </row>
    <row r="853" spans="1:5" x14ac:dyDescent="0.25">
      <c r="A853">
        <v>852</v>
      </c>
      <c r="B853">
        <v>30</v>
      </c>
      <c r="C853">
        <v>100</v>
      </c>
      <c r="D853">
        <f t="shared" si="13"/>
        <v>3000</v>
      </c>
      <c r="E853" t="s">
        <v>289</v>
      </c>
    </row>
    <row r="854" spans="1:5" x14ac:dyDescent="0.25">
      <c r="A854">
        <v>853</v>
      </c>
      <c r="B854">
        <v>32</v>
      </c>
      <c r="C854">
        <v>94.79</v>
      </c>
      <c r="D854">
        <f t="shared" si="13"/>
        <v>3033.28</v>
      </c>
      <c r="E854" t="s">
        <v>289</v>
      </c>
    </row>
    <row r="855" spans="1:5" x14ac:dyDescent="0.25">
      <c r="A855">
        <v>854</v>
      </c>
      <c r="B855">
        <v>21</v>
      </c>
      <c r="C855">
        <v>47.18</v>
      </c>
      <c r="D855">
        <f t="shared" si="13"/>
        <v>990.78</v>
      </c>
      <c r="E855" t="s">
        <v>289</v>
      </c>
    </row>
    <row r="856" spans="1:5" x14ac:dyDescent="0.25">
      <c r="A856">
        <v>855</v>
      </c>
      <c r="B856">
        <v>26</v>
      </c>
      <c r="C856">
        <v>78.11</v>
      </c>
      <c r="D856">
        <f t="shared" si="13"/>
        <v>2030.86</v>
      </c>
      <c r="E856" t="s">
        <v>289</v>
      </c>
    </row>
    <row r="857" spans="1:5" x14ac:dyDescent="0.25">
      <c r="A857">
        <v>856</v>
      </c>
      <c r="B857">
        <v>35</v>
      </c>
      <c r="C857">
        <v>100</v>
      </c>
      <c r="D857">
        <f t="shared" si="13"/>
        <v>3500</v>
      </c>
      <c r="E857" t="s">
        <v>289</v>
      </c>
    </row>
    <row r="858" spans="1:5" x14ac:dyDescent="0.25">
      <c r="A858">
        <v>857</v>
      </c>
      <c r="B858">
        <v>26</v>
      </c>
      <c r="C858">
        <v>100</v>
      </c>
      <c r="D858">
        <f t="shared" si="13"/>
        <v>2600</v>
      </c>
      <c r="E858" t="s">
        <v>107</v>
      </c>
    </row>
    <row r="859" spans="1:5" x14ac:dyDescent="0.25">
      <c r="A859">
        <v>858</v>
      </c>
      <c r="B859">
        <v>46</v>
      </c>
      <c r="C859">
        <v>100</v>
      </c>
      <c r="D859">
        <f t="shared" si="13"/>
        <v>4600</v>
      </c>
      <c r="E859" t="s">
        <v>107</v>
      </c>
    </row>
    <row r="860" spans="1:5" x14ac:dyDescent="0.25">
      <c r="A860">
        <v>859</v>
      </c>
      <c r="B860">
        <v>37</v>
      </c>
      <c r="C860">
        <v>100</v>
      </c>
      <c r="D860">
        <f t="shared" si="13"/>
        <v>3700</v>
      </c>
      <c r="E860" t="s">
        <v>107</v>
      </c>
    </row>
    <row r="861" spans="1:5" x14ac:dyDescent="0.25">
      <c r="A861">
        <v>860</v>
      </c>
      <c r="B861">
        <v>27</v>
      </c>
      <c r="C861">
        <v>100</v>
      </c>
      <c r="D861">
        <f t="shared" si="13"/>
        <v>2700</v>
      </c>
      <c r="E861" t="s">
        <v>107</v>
      </c>
    </row>
    <row r="862" spans="1:5" x14ac:dyDescent="0.25">
      <c r="A862">
        <v>861</v>
      </c>
      <c r="B862">
        <v>23</v>
      </c>
      <c r="C862">
        <v>100</v>
      </c>
      <c r="D862">
        <f t="shared" si="13"/>
        <v>2300</v>
      </c>
      <c r="E862" t="s">
        <v>107</v>
      </c>
    </row>
    <row r="863" spans="1:5" x14ac:dyDescent="0.25">
      <c r="A863">
        <v>862</v>
      </c>
      <c r="B863">
        <v>39</v>
      </c>
      <c r="C863">
        <v>100</v>
      </c>
      <c r="D863">
        <f t="shared" si="13"/>
        <v>3900</v>
      </c>
      <c r="E863" t="s">
        <v>107</v>
      </c>
    </row>
    <row r="864" spans="1:5" x14ac:dyDescent="0.25">
      <c r="A864">
        <v>863</v>
      </c>
      <c r="B864">
        <v>27</v>
      </c>
      <c r="C864">
        <v>100</v>
      </c>
      <c r="D864">
        <f t="shared" si="13"/>
        <v>2700</v>
      </c>
      <c r="E864" t="s">
        <v>107</v>
      </c>
    </row>
    <row r="865" spans="1:5" x14ac:dyDescent="0.25">
      <c r="A865">
        <v>864</v>
      </c>
      <c r="B865">
        <v>38</v>
      </c>
      <c r="C865">
        <v>100</v>
      </c>
      <c r="D865">
        <f t="shared" si="13"/>
        <v>3800</v>
      </c>
      <c r="E865" t="s">
        <v>107</v>
      </c>
    </row>
    <row r="866" spans="1:5" x14ac:dyDescent="0.25">
      <c r="A866">
        <v>865</v>
      </c>
      <c r="B866">
        <v>27</v>
      </c>
      <c r="C866">
        <v>100</v>
      </c>
      <c r="D866">
        <f t="shared" si="13"/>
        <v>2700</v>
      </c>
      <c r="E866" t="s">
        <v>107</v>
      </c>
    </row>
    <row r="867" spans="1:5" x14ac:dyDescent="0.25">
      <c r="A867">
        <v>866</v>
      </c>
      <c r="B867">
        <v>40</v>
      </c>
      <c r="C867">
        <v>100</v>
      </c>
      <c r="D867">
        <f t="shared" si="13"/>
        <v>4000</v>
      </c>
      <c r="E867" t="s">
        <v>107</v>
      </c>
    </row>
    <row r="868" spans="1:5" x14ac:dyDescent="0.25">
      <c r="A868">
        <v>867</v>
      </c>
      <c r="B868">
        <v>24</v>
      </c>
      <c r="C868">
        <v>100</v>
      </c>
      <c r="D868">
        <f t="shared" si="13"/>
        <v>2400</v>
      </c>
      <c r="E868" t="s">
        <v>107</v>
      </c>
    </row>
    <row r="869" spans="1:5" x14ac:dyDescent="0.25">
      <c r="A869">
        <v>868</v>
      </c>
      <c r="B869">
        <v>44</v>
      </c>
      <c r="C869">
        <v>100</v>
      </c>
      <c r="D869">
        <f t="shared" si="13"/>
        <v>4400</v>
      </c>
      <c r="E869" t="s">
        <v>107</v>
      </c>
    </row>
    <row r="870" spans="1:5" x14ac:dyDescent="0.25">
      <c r="A870">
        <v>869</v>
      </c>
      <c r="B870">
        <v>37</v>
      </c>
      <c r="C870">
        <v>100</v>
      </c>
      <c r="D870">
        <f t="shared" si="13"/>
        <v>3700</v>
      </c>
      <c r="E870" t="s">
        <v>107</v>
      </c>
    </row>
    <row r="871" spans="1:5" x14ac:dyDescent="0.25">
      <c r="A871">
        <v>870</v>
      </c>
      <c r="B871">
        <v>20</v>
      </c>
      <c r="C871">
        <v>100</v>
      </c>
      <c r="D871">
        <f t="shared" si="13"/>
        <v>2000</v>
      </c>
      <c r="E871" t="s">
        <v>107</v>
      </c>
    </row>
    <row r="872" spans="1:5" x14ac:dyDescent="0.25">
      <c r="A872">
        <v>871</v>
      </c>
      <c r="B872">
        <v>39</v>
      </c>
      <c r="C872">
        <v>100</v>
      </c>
      <c r="D872">
        <f t="shared" si="13"/>
        <v>3900</v>
      </c>
      <c r="E872" t="s">
        <v>107</v>
      </c>
    </row>
    <row r="873" spans="1:5" x14ac:dyDescent="0.25">
      <c r="A873">
        <v>872</v>
      </c>
      <c r="B873">
        <v>44</v>
      </c>
      <c r="C873">
        <v>100</v>
      </c>
      <c r="D873">
        <f t="shared" si="13"/>
        <v>4400</v>
      </c>
      <c r="E873" t="s">
        <v>107</v>
      </c>
    </row>
    <row r="874" spans="1:5" x14ac:dyDescent="0.25">
      <c r="A874">
        <v>873</v>
      </c>
      <c r="B874">
        <v>22</v>
      </c>
      <c r="C874">
        <v>100</v>
      </c>
      <c r="D874">
        <f t="shared" si="13"/>
        <v>2200</v>
      </c>
      <c r="E874" t="s">
        <v>107</v>
      </c>
    </row>
    <row r="875" spans="1:5" x14ac:dyDescent="0.25">
      <c r="A875">
        <v>874</v>
      </c>
      <c r="B875">
        <v>43</v>
      </c>
      <c r="C875">
        <v>100</v>
      </c>
      <c r="D875">
        <f t="shared" si="13"/>
        <v>4300</v>
      </c>
      <c r="E875" t="s">
        <v>107</v>
      </c>
    </row>
    <row r="876" spans="1:5" x14ac:dyDescent="0.25">
      <c r="A876">
        <v>875</v>
      </c>
      <c r="B876">
        <v>27</v>
      </c>
      <c r="C876">
        <v>100</v>
      </c>
      <c r="D876">
        <f t="shared" si="13"/>
        <v>2700</v>
      </c>
      <c r="E876" t="s">
        <v>107</v>
      </c>
    </row>
    <row r="877" spans="1:5" x14ac:dyDescent="0.25">
      <c r="A877">
        <v>876</v>
      </c>
      <c r="B877">
        <v>26</v>
      </c>
      <c r="C877">
        <v>64.900000000000006</v>
      </c>
      <c r="D877">
        <f t="shared" si="13"/>
        <v>1687.4</v>
      </c>
      <c r="E877" t="s">
        <v>107</v>
      </c>
    </row>
    <row r="878" spans="1:5" x14ac:dyDescent="0.25">
      <c r="A878">
        <v>877</v>
      </c>
      <c r="B878">
        <v>25</v>
      </c>
      <c r="C878">
        <v>52.32</v>
      </c>
      <c r="D878">
        <f t="shared" si="13"/>
        <v>1308</v>
      </c>
      <c r="E878" t="s">
        <v>107</v>
      </c>
    </row>
    <row r="879" spans="1:5" x14ac:dyDescent="0.25">
      <c r="A879">
        <v>878</v>
      </c>
      <c r="B879">
        <v>49</v>
      </c>
      <c r="C879">
        <v>100</v>
      </c>
      <c r="D879">
        <f t="shared" si="13"/>
        <v>4900</v>
      </c>
      <c r="E879" t="s">
        <v>107</v>
      </c>
    </row>
    <row r="880" spans="1:5" x14ac:dyDescent="0.25">
      <c r="A880">
        <v>879</v>
      </c>
      <c r="B880">
        <v>29</v>
      </c>
      <c r="C880">
        <v>100</v>
      </c>
      <c r="D880">
        <f t="shared" si="13"/>
        <v>2900</v>
      </c>
      <c r="E880" t="s">
        <v>107</v>
      </c>
    </row>
    <row r="881" spans="1:5" x14ac:dyDescent="0.25">
      <c r="A881">
        <v>880</v>
      </c>
      <c r="B881">
        <v>41</v>
      </c>
      <c r="C881">
        <v>100</v>
      </c>
      <c r="D881">
        <f t="shared" si="13"/>
        <v>4100</v>
      </c>
      <c r="E881" t="s">
        <v>107</v>
      </c>
    </row>
    <row r="882" spans="1:5" x14ac:dyDescent="0.25">
      <c r="A882">
        <v>881</v>
      </c>
      <c r="B882">
        <v>55</v>
      </c>
      <c r="C882">
        <v>100</v>
      </c>
      <c r="D882">
        <f t="shared" si="13"/>
        <v>5500</v>
      </c>
      <c r="E882" t="s">
        <v>107</v>
      </c>
    </row>
    <row r="883" spans="1:5" x14ac:dyDescent="0.25">
      <c r="A883">
        <v>882</v>
      </c>
      <c r="B883">
        <v>27</v>
      </c>
      <c r="C883">
        <v>83.07</v>
      </c>
      <c r="D883">
        <f t="shared" si="13"/>
        <v>2242.89</v>
      </c>
      <c r="E883" t="s">
        <v>289</v>
      </c>
    </row>
    <row r="884" spans="1:5" x14ac:dyDescent="0.25">
      <c r="A884">
        <v>883</v>
      </c>
      <c r="B884">
        <v>23</v>
      </c>
      <c r="C884">
        <v>100</v>
      </c>
      <c r="D884">
        <f t="shared" si="13"/>
        <v>2300</v>
      </c>
      <c r="E884" t="s">
        <v>289</v>
      </c>
    </row>
    <row r="885" spans="1:5" x14ac:dyDescent="0.25">
      <c r="A885">
        <v>884</v>
      </c>
      <c r="B885">
        <v>31</v>
      </c>
      <c r="C885">
        <v>90.17</v>
      </c>
      <c r="D885">
        <f t="shared" si="13"/>
        <v>2795.27</v>
      </c>
      <c r="E885" t="s">
        <v>289</v>
      </c>
    </row>
    <row r="886" spans="1:5" x14ac:dyDescent="0.25">
      <c r="A886">
        <v>885</v>
      </c>
      <c r="B886">
        <v>46</v>
      </c>
      <c r="C886">
        <v>100</v>
      </c>
      <c r="D886">
        <f t="shared" si="13"/>
        <v>4600</v>
      </c>
      <c r="E886" t="s">
        <v>289</v>
      </c>
    </row>
    <row r="887" spans="1:5" x14ac:dyDescent="0.25">
      <c r="A887">
        <v>886</v>
      </c>
      <c r="B887">
        <v>47</v>
      </c>
      <c r="C887">
        <v>91.18</v>
      </c>
      <c r="D887">
        <f t="shared" si="13"/>
        <v>4285.46</v>
      </c>
      <c r="E887" t="s">
        <v>289</v>
      </c>
    </row>
    <row r="888" spans="1:5" x14ac:dyDescent="0.25">
      <c r="A888">
        <v>887</v>
      </c>
      <c r="B888">
        <v>31</v>
      </c>
      <c r="C888">
        <v>100</v>
      </c>
      <c r="D888">
        <f t="shared" si="13"/>
        <v>3100</v>
      </c>
      <c r="E888" t="s">
        <v>289</v>
      </c>
    </row>
    <row r="889" spans="1:5" x14ac:dyDescent="0.25">
      <c r="A889">
        <v>888</v>
      </c>
      <c r="B889">
        <v>46</v>
      </c>
      <c r="C889">
        <v>100</v>
      </c>
      <c r="D889">
        <f t="shared" si="13"/>
        <v>4600</v>
      </c>
      <c r="E889" t="s">
        <v>289</v>
      </c>
    </row>
    <row r="890" spans="1:5" x14ac:dyDescent="0.25">
      <c r="A890">
        <v>889</v>
      </c>
      <c r="B890">
        <v>37</v>
      </c>
      <c r="C890">
        <v>89.15</v>
      </c>
      <c r="D890">
        <f t="shared" si="13"/>
        <v>3298.55</v>
      </c>
      <c r="E890" t="s">
        <v>289</v>
      </c>
    </row>
    <row r="891" spans="1:5" x14ac:dyDescent="0.25">
      <c r="A891">
        <v>890</v>
      </c>
      <c r="B891">
        <v>28</v>
      </c>
      <c r="C891">
        <v>93.21</v>
      </c>
      <c r="D891">
        <f t="shared" si="13"/>
        <v>2609.8799999999997</v>
      </c>
      <c r="E891" t="s">
        <v>289</v>
      </c>
    </row>
    <row r="892" spans="1:5" x14ac:dyDescent="0.25">
      <c r="A892">
        <v>891</v>
      </c>
      <c r="B892">
        <v>37</v>
      </c>
      <c r="C892">
        <v>90.17</v>
      </c>
      <c r="D892">
        <f t="shared" si="13"/>
        <v>3336.29</v>
      </c>
      <c r="E892" t="s">
        <v>289</v>
      </c>
    </row>
    <row r="893" spans="1:5" x14ac:dyDescent="0.25">
      <c r="A893">
        <v>892</v>
      </c>
      <c r="B893">
        <v>49</v>
      </c>
      <c r="C893">
        <v>100</v>
      </c>
      <c r="D893">
        <f t="shared" si="13"/>
        <v>4900</v>
      </c>
      <c r="E893" t="s">
        <v>289</v>
      </c>
    </row>
    <row r="894" spans="1:5" x14ac:dyDescent="0.25">
      <c r="A894">
        <v>893</v>
      </c>
      <c r="B894">
        <v>24</v>
      </c>
      <c r="C894">
        <v>100</v>
      </c>
      <c r="D894">
        <f t="shared" si="13"/>
        <v>2400</v>
      </c>
      <c r="E894" t="s">
        <v>289</v>
      </c>
    </row>
    <row r="895" spans="1:5" x14ac:dyDescent="0.25">
      <c r="A895">
        <v>894</v>
      </c>
      <c r="B895">
        <v>30</v>
      </c>
      <c r="C895">
        <v>100</v>
      </c>
      <c r="D895">
        <f t="shared" si="13"/>
        <v>3000</v>
      </c>
      <c r="E895" t="s">
        <v>289</v>
      </c>
    </row>
    <row r="896" spans="1:5" x14ac:dyDescent="0.25">
      <c r="A896">
        <v>895</v>
      </c>
      <c r="B896">
        <v>50</v>
      </c>
      <c r="C896">
        <v>88.14</v>
      </c>
      <c r="D896">
        <f t="shared" si="13"/>
        <v>4407</v>
      </c>
      <c r="E896" t="s">
        <v>289</v>
      </c>
    </row>
    <row r="897" spans="1:5" x14ac:dyDescent="0.25">
      <c r="A897">
        <v>896</v>
      </c>
      <c r="B897">
        <v>31</v>
      </c>
      <c r="C897">
        <v>96.24</v>
      </c>
      <c r="D897">
        <f t="shared" si="13"/>
        <v>2983.44</v>
      </c>
      <c r="E897" t="s">
        <v>289</v>
      </c>
    </row>
    <row r="898" spans="1:5" x14ac:dyDescent="0.25">
      <c r="A898">
        <v>897</v>
      </c>
      <c r="B898">
        <v>46</v>
      </c>
      <c r="C898">
        <v>100</v>
      </c>
      <c r="D898">
        <f t="shared" si="13"/>
        <v>4600</v>
      </c>
      <c r="E898" t="s">
        <v>289</v>
      </c>
    </row>
    <row r="899" spans="1:5" x14ac:dyDescent="0.25">
      <c r="A899">
        <v>898</v>
      </c>
      <c r="B899">
        <v>47</v>
      </c>
      <c r="C899">
        <v>100</v>
      </c>
      <c r="D899">
        <f t="shared" ref="D899:D962" si="14">B899*C899</f>
        <v>4700</v>
      </c>
      <c r="E899" t="s">
        <v>289</v>
      </c>
    </row>
    <row r="900" spans="1:5" x14ac:dyDescent="0.25">
      <c r="A900">
        <v>899</v>
      </c>
      <c r="B900">
        <v>46</v>
      </c>
      <c r="C900">
        <v>100</v>
      </c>
      <c r="D900">
        <f t="shared" si="14"/>
        <v>4600</v>
      </c>
      <c r="E900" t="s">
        <v>289</v>
      </c>
    </row>
    <row r="901" spans="1:5" x14ac:dyDescent="0.25">
      <c r="A901">
        <v>900</v>
      </c>
      <c r="B901">
        <v>37</v>
      </c>
      <c r="C901">
        <v>100</v>
      </c>
      <c r="D901">
        <f t="shared" si="14"/>
        <v>3700</v>
      </c>
      <c r="E901" t="s">
        <v>289</v>
      </c>
    </row>
    <row r="902" spans="1:5" x14ac:dyDescent="0.25">
      <c r="A902">
        <v>901</v>
      </c>
      <c r="B902">
        <v>33</v>
      </c>
      <c r="C902">
        <v>100</v>
      </c>
      <c r="D902">
        <f t="shared" si="14"/>
        <v>3300</v>
      </c>
      <c r="E902" t="s">
        <v>289</v>
      </c>
    </row>
    <row r="903" spans="1:5" x14ac:dyDescent="0.25">
      <c r="A903">
        <v>902</v>
      </c>
      <c r="B903">
        <v>31</v>
      </c>
      <c r="C903">
        <v>90.17</v>
      </c>
      <c r="D903">
        <f t="shared" si="14"/>
        <v>2795.27</v>
      </c>
      <c r="E903" t="s">
        <v>289</v>
      </c>
    </row>
    <row r="904" spans="1:5" x14ac:dyDescent="0.25">
      <c r="A904">
        <v>903</v>
      </c>
      <c r="B904">
        <v>48</v>
      </c>
      <c r="C904">
        <v>100</v>
      </c>
      <c r="D904">
        <f t="shared" si="14"/>
        <v>4800</v>
      </c>
      <c r="E904" t="s">
        <v>289</v>
      </c>
    </row>
    <row r="905" spans="1:5" x14ac:dyDescent="0.25">
      <c r="A905">
        <v>904</v>
      </c>
      <c r="B905">
        <v>41</v>
      </c>
      <c r="C905">
        <v>87.13</v>
      </c>
      <c r="D905">
        <f t="shared" si="14"/>
        <v>3572.33</v>
      </c>
      <c r="E905" t="s">
        <v>289</v>
      </c>
    </row>
    <row r="906" spans="1:5" x14ac:dyDescent="0.25">
      <c r="A906">
        <v>905</v>
      </c>
      <c r="B906">
        <v>42</v>
      </c>
      <c r="C906">
        <v>100</v>
      </c>
      <c r="D906">
        <f t="shared" si="14"/>
        <v>4200</v>
      </c>
      <c r="E906" t="s">
        <v>289</v>
      </c>
    </row>
    <row r="907" spans="1:5" x14ac:dyDescent="0.25">
      <c r="A907">
        <v>906</v>
      </c>
      <c r="B907">
        <v>41</v>
      </c>
      <c r="C907">
        <v>100</v>
      </c>
      <c r="D907">
        <f t="shared" si="14"/>
        <v>4100</v>
      </c>
      <c r="E907" t="s">
        <v>289</v>
      </c>
    </row>
    <row r="908" spans="1:5" x14ac:dyDescent="0.25">
      <c r="A908">
        <v>907</v>
      </c>
      <c r="B908">
        <v>32</v>
      </c>
      <c r="C908">
        <v>45.25</v>
      </c>
      <c r="D908">
        <f t="shared" si="14"/>
        <v>1448</v>
      </c>
      <c r="E908" t="s">
        <v>289</v>
      </c>
    </row>
    <row r="909" spans="1:5" x14ac:dyDescent="0.25">
      <c r="A909">
        <v>908</v>
      </c>
      <c r="B909">
        <v>10</v>
      </c>
      <c r="C909">
        <v>88.14</v>
      </c>
      <c r="D909">
        <f t="shared" si="14"/>
        <v>881.4</v>
      </c>
      <c r="E909" t="s">
        <v>289</v>
      </c>
    </row>
    <row r="910" spans="1:5" x14ac:dyDescent="0.25">
      <c r="A910">
        <v>909</v>
      </c>
      <c r="B910">
        <v>35</v>
      </c>
      <c r="C910">
        <v>57.46</v>
      </c>
      <c r="D910">
        <f t="shared" si="14"/>
        <v>2011.1000000000001</v>
      </c>
      <c r="E910" t="s">
        <v>289</v>
      </c>
    </row>
    <row r="911" spans="1:5" x14ac:dyDescent="0.25">
      <c r="A911">
        <v>910</v>
      </c>
      <c r="B911">
        <v>28</v>
      </c>
      <c r="C911">
        <v>64.33</v>
      </c>
      <c r="D911">
        <f t="shared" si="14"/>
        <v>1801.24</v>
      </c>
      <c r="E911" t="s">
        <v>289</v>
      </c>
    </row>
    <row r="912" spans="1:5" x14ac:dyDescent="0.25">
      <c r="A912">
        <v>911</v>
      </c>
      <c r="B912">
        <v>46</v>
      </c>
      <c r="C912">
        <v>73.7</v>
      </c>
      <c r="D912">
        <f t="shared" si="14"/>
        <v>3390.2000000000003</v>
      </c>
      <c r="E912" t="s">
        <v>289</v>
      </c>
    </row>
    <row r="913" spans="1:5" x14ac:dyDescent="0.25">
      <c r="A913">
        <v>912</v>
      </c>
      <c r="B913">
        <v>20</v>
      </c>
      <c r="C913">
        <v>71.2</v>
      </c>
      <c r="D913">
        <f t="shared" si="14"/>
        <v>1424</v>
      </c>
      <c r="E913" t="s">
        <v>289</v>
      </c>
    </row>
    <row r="914" spans="1:5" x14ac:dyDescent="0.25">
      <c r="A914">
        <v>913</v>
      </c>
      <c r="B914">
        <v>30</v>
      </c>
      <c r="C914">
        <v>49.97</v>
      </c>
      <c r="D914">
        <f t="shared" si="14"/>
        <v>1499.1</v>
      </c>
      <c r="E914" t="s">
        <v>289</v>
      </c>
    </row>
    <row r="915" spans="1:5" x14ac:dyDescent="0.25">
      <c r="A915">
        <v>914</v>
      </c>
      <c r="B915">
        <v>48</v>
      </c>
      <c r="C915">
        <v>69.959999999999994</v>
      </c>
      <c r="D915">
        <f t="shared" si="14"/>
        <v>3358.08</v>
      </c>
      <c r="E915" t="s">
        <v>289</v>
      </c>
    </row>
    <row r="916" spans="1:5" x14ac:dyDescent="0.25">
      <c r="A916">
        <v>915</v>
      </c>
      <c r="B916">
        <v>28</v>
      </c>
      <c r="C916">
        <v>53.72</v>
      </c>
      <c r="D916">
        <f t="shared" si="14"/>
        <v>1504.1599999999999</v>
      </c>
      <c r="E916" t="s">
        <v>289</v>
      </c>
    </row>
    <row r="917" spans="1:5" x14ac:dyDescent="0.25">
      <c r="A917">
        <v>916</v>
      </c>
      <c r="B917">
        <v>39</v>
      </c>
      <c r="C917">
        <v>68.08</v>
      </c>
      <c r="D917">
        <f t="shared" si="14"/>
        <v>2655.12</v>
      </c>
      <c r="E917" t="s">
        <v>289</v>
      </c>
    </row>
    <row r="918" spans="1:5" x14ac:dyDescent="0.25">
      <c r="A918">
        <v>917</v>
      </c>
      <c r="B918">
        <v>24</v>
      </c>
      <c r="C918">
        <v>51.84</v>
      </c>
      <c r="D918">
        <f t="shared" si="14"/>
        <v>1244.1600000000001</v>
      </c>
      <c r="E918" t="s">
        <v>289</v>
      </c>
    </row>
    <row r="919" spans="1:5" x14ac:dyDescent="0.25">
      <c r="A919">
        <v>918</v>
      </c>
      <c r="B919">
        <v>28</v>
      </c>
      <c r="C919">
        <v>67.459999999999994</v>
      </c>
      <c r="D919">
        <f t="shared" si="14"/>
        <v>1888.8799999999999</v>
      </c>
      <c r="E919" t="s">
        <v>289</v>
      </c>
    </row>
    <row r="920" spans="1:5" x14ac:dyDescent="0.25">
      <c r="A920">
        <v>919</v>
      </c>
      <c r="B920">
        <v>31</v>
      </c>
      <c r="C920">
        <v>58.71</v>
      </c>
      <c r="D920">
        <f t="shared" si="14"/>
        <v>1820.01</v>
      </c>
      <c r="E920" t="s">
        <v>289</v>
      </c>
    </row>
    <row r="921" spans="1:5" x14ac:dyDescent="0.25">
      <c r="A921">
        <v>920</v>
      </c>
      <c r="B921">
        <v>45</v>
      </c>
      <c r="C921">
        <v>63.71</v>
      </c>
      <c r="D921">
        <f t="shared" si="14"/>
        <v>2866.95</v>
      </c>
      <c r="E921" t="s">
        <v>289</v>
      </c>
    </row>
    <row r="922" spans="1:5" x14ac:dyDescent="0.25">
      <c r="A922">
        <v>921</v>
      </c>
      <c r="B922">
        <v>24</v>
      </c>
      <c r="C922">
        <v>58.09</v>
      </c>
      <c r="D922">
        <f t="shared" si="14"/>
        <v>1394.16</v>
      </c>
      <c r="E922" t="s">
        <v>289</v>
      </c>
    </row>
    <row r="923" spans="1:5" x14ac:dyDescent="0.25">
      <c r="A923">
        <v>922</v>
      </c>
      <c r="B923">
        <v>49</v>
      </c>
      <c r="C923">
        <v>53.72</v>
      </c>
      <c r="D923">
        <f t="shared" si="14"/>
        <v>2632.2799999999997</v>
      </c>
      <c r="E923" t="s">
        <v>289</v>
      </c>
    </row>
    <row r="924" spans="1:5" x14ac:dyDescent="0.25">
      <c r="A924">
        <v>923</v>
      </c>
      <c r="B924">
        <v>32</v>
      </c>
      <c r="C924">
        <v>63.08</v>
      </c>
      <c r="D924">
        <f t="shared" si="14"/>
        <v>2018.56</v>
      </c>
      <c r="E924" t="s">
        <v>289</v>
      </c>
    </row>
    <row r="925" spans="1:5" x14ac:dyDescent="0.25">
      <c r="A925">
        <v>924</v>
      </c>
      <c r="B925">
        <v>43</v>
      </c>
      <c r="C925">
        <v>68.709999999999994</v>
      </c>
      <c r="D925">
        <f t="shared" si="14"/>
        <v>2954.5299999999997</v>
      </c>
      <c r="E925" t="s">
        <v>289</v>
      </c>
    </row>
    <row r="926" spans="1:5" x14ac:dyDescent="0.25">
      <c r="A926">
        <v>925</v>
      </c>
      <c r="B926">
        <v>37</v>
      </c>
      <c r="C926">
        <v>50.59</v>
      </c>
      <c r="D926">
        <f t="shared" si="14"/>
        <v>1871.8300000000002</v>
      </c>
      <c r="E926" t="s">
        <v>289</v>
      </c>
    </row>
    <row r="927" spans="1:5" x14ac:dyDescent="0.25">
      <c r="A927">
        <v>926</v>
      </c>
      <c r="B927">
        <v>24</v>
      </c>
      <c r="C927">
        <v>64.959999999999994</v>
      </c>
      <c r="D927">
        <f t="shared" si="14"/>
        <v>1559.04</v>
      </c>
      <c r="E927" t="s">
        <v>289</v>
      </c>
    </row>
    <row r="928" spans="1:5" x14ac:dyDescent="0.25">
      <c r="A928">
        <v>927</v>
      </c>
      <c r="B928">
        <v>35</v>
      </c>
      <c r="C928">
        <v>53.72</v>
      </c>
      <c r="D928">
        <f t="shared" si="14"/>
        <v>1880.2</v>
      </c>
      <c r="E928" t="s">
        <v>289</v>
      </c>
    </row>
    <row r="929" spans="1:5" x14ac:dyDescent="0.25">
      <c r="A929">
        <v>928</v>
      </c>
      <c r="B929">
        <v>41</v>
      </c>
      <c r="C929">
        <v>29.87</v>
      </c>
      <c r="D929">
        <f t="shared" si="14"/>
        <v>1224.67</v>
      </c>
      <c r="E929" t="s">
        <v>289</v>
      </c>
    </row>
    <row r="930" spans="1:5" x14ac:dyDescent="0.25">
      <c r="A930">
        <v>929</v>
      </c>
      <c r="B930">
        <v>26</v>
      </c>
      <c r="C930">
        <v>100</v>
      </c>
      <c r="D930">
        <f t="shared" si="14"/>
        <v>2600</v>
      </c>
      <c r="E930" t="s">
        <v>289</v>
      </c>
    </row>
    <row r="931" spans="1:5" x14ac:dyDescent="0.25">
      <c r="A931">
        <v>930</v>
      </c>
      <c r="B931">
        <v>34</v>
      </c>
      <c r="C931">
        <v>64.959999999999994</v>
      </c>
      <c r="D931">
        <f t="shared" si="14"/>
        <v>2208.64</v>
      </c>
      <c r="E931" t="s">
        <v>289</v>
      </c>
    </row>
    <row r="932" spans="1:5" x14ac:dyDescent="0.25">
      <c r="A932">
        <v>931</v>
      </c>
      <c r="B932">
        <v>49</v>
      </c>
      <c r="C932">
        <v>70.58</v>
      </c>
      <c r="D932">
        <f t="shared" si="14"/>
        <v>3458.42</v>
      </c>
      <c r="E932" t="s">
        <v>289</v>
      </c>
    </row>
    <row r="933" spans="1:5" x14ac:dyDescent="0.25">
      <c r="A933">
        <v>932</v>
      </c>
      <c r="B933">
        <v>28</v>
      </c>
      <c r="C933">
        <v>44.21</v>
      </c>
      <c r="D933">
        <f t="shared" si="14"/>
        <v>1237.8800000000001</v>
      </c>
      <c r="E933" t="s">
        <v>289</v>
      </c>
    </row>
    <row r="934" spans="1:5" x14ac:dyDescent="0.25">
      <c r="A934">
        <v>933</v>
      </c>
      <c r="B934">
        <v>40</v>
      </c>
      <c r="C934">
        <v>68.08</v>
      </c>
      <c r="D934">
        <f t="shared" si="14"/>
        <v>2723.2</v>
      </c>
      <c r="E934" t="s">
        <v>289</v>
      </c>
    </row>
    <row r="935" spans="1:5" x14ac:dyDescent="0.25">
      <c r="A935">
        <v>934</v>
      </c>
      <c r="B935">
        <v>37</v>
      </c>
      <c r="C935">
        <v>59.96</v>
      </c>
      <c r="D935">
        <f t="shared" si="14"/>
        <v>2218.52</v>
      </c>
      <c r="E935" t="s">
        <v>289</v>
      </c>
    </row>
    <row r="936" spans="1:5" x14ac:dyDescent="0.25">
      <c r="A936">
        <v>935</v>
      </c>
      <c r="B936">
        <v>31</v>
      </c>
      <c r="C936">
        <v>53.72</v>
      </c>
      <c r="D936">
        <f t="shared" si="14"/>
        <v>1665.32</v>
      </c>
      <c r="E936" t="s">
        <v>289</v>
      </c>
    </row>
    <row r="937" spans="1:5" x14ac:dyDescent="0.25">
      <c r="A937">
        <v>936</v>
      </c>
      <c r="B937">
        <v>41</v>
      </c>
      <c r="C937">
        <v>83.44</v>
      </c>
      <c r="D937">
        <f t="shared" si="14"/>
        <v>3421.04</v>
      </c>
      <c r="E937" t="s">
        <v>305</v>
      </c>
    </row>
    <row r="938" spans="1:5" x14ac:dyDescent="0.25">
      <c r="A938">
        <v>937</v>
      </c>
      <c r="B938">
        <v>21</v>
      </c>
      <c r="C938">
        <v>89.46</v>
      </c>
      <c r="D938">
        <f t="shared" si="14"/>
        <v>1878.6599999999999</v>
      </c>
      <c r="E938" t="s">
        <v>305</v>
      </c>
    </row>
    <row r="939" spans="1:5" x14ac:dyDescent="0.25">
      <c r="A939">
        <v>938</v>
      </c>
      <c r="B939">
        <v>40</v>
      </c>
      <c r="C939">
        <v>96.34</v>
      </c>
      <c r="D939">
        <f t="shared" si="14"/>
        <v>3853.6000000000004</v>
      </c>
      <c r="E939" t="s">
        <v>305</v>
      </c>
    </row>
    <row r="940" spans="1:5" x14ac:dyDescent="0.25">
      <c r="A940">
        <v>939</v>
      </c>
      <c r="B940">
        <v>46</v>
      </c>
      <c r="C940">
        <v>74.84</v>
      </c>
      <c r="D940">
        <f t="shared" si="14"/>
        <v>3442.6400000000003</v>
      </c>
      <c r="E940" t="s">
        <v>305</v>
      </c>
    </row>
    <row r="941" spans="1:5" x14ac:dyDescent="0.25">
      <c r="A941">
        <v>940</v>
      </c>
      <c r="B941">
        <v>44</v>
      </c>
      <c r="C941">
        <v>79.14</v>
      </c>
      <c r="D941">
        <f t="shared" si="14"/>
        <v>3482.16</v>
      </c>
      <c r="E941" t="s">
        <v>305</v>
      </c>
    </row>
    <row r="942" spans="1:5" x14ac:dyDescent="0.25">
      <c r="A942">
        <v>941</v>
      </c>
      <c r="B942">
        <v>46</v>
      </c>
      <c r="C942">
        <v>73.12</v>
      </c>
      <c r="D942">
        <f t="shared" si="14"/>
        <v>3363.5200000000004</v>
      </c>
      <c r="E942" t="s">
        <v>305</v>
      </c>
    </row>
    <row r="943" spans="1:5" x14ac:dyDescent="0.25">
      <c r="A943">
        <v>942</v>
      </c>
      <c r="B943">
        <v>41</v>
      </c>
      <c r="C943">
        <v>81.72</v>
      </c>
      <c r="D943">
        <f t="shared" si="14"/>
        <v>3350.52</v>
      </c>
      <c r="E943" t="s">
        <v>305</v>
      </c>
    </row>
    <row r="944" spans="1:5" x14ac:dyDescent="0.25">
      <c r="A944">
        <v>943</v>
      </c>
      <c r="B944">
        <v>32</v>
      </c>
      <c r="C944">
        <v>89.46</v>
      </c>
      <c r="D944">
        <f t="shared" si="14"/>
        <v>2862.72</v>
      </c>
      <c r="E944" t="s">
        <v>305</v>
      </c>
    </row>
    <row r="945" spans="1:5" x14ac:dyDescent="0.25">
      <c r="A945">
        <v>944</v>
      </c>
      <c r="B945">
        <v>46</v>
      </c>
      <c r="C945">
        <v>87.74</v>
      </c>
      <c r="D945">
        <f t="shared" si="14"/>
        <v>4036.04</v>
      </c>
      <c r="E945" t="s">
        <v>305</v>
      </c>
    </row>
    <row r="946" spans="1:5" x14ac:dyDescent="0.25">
      <c r="A946">
        <v>945</v>
      </c>
      <c r="B946">
        <v>28</v>
      </c>
      <c r="C946">
        <v>100</v>
      </c>
      <c r="D946">
        <f t="shared" si="14"/>
        <v>2800</v>
      </c>
      <c r="E946" t="s">
        <v>305</v>
      </c>
    </row>
    <row r="947" spans="1:5" x14ac:dyDescent="0.25">
      <c r="A947">
        <v>946</v>
      </c>
      <c r="B947">
        <v>49</v>
      </c>
      <c r="C947">
        <v>94.62</v>
      </c>
      <c r="D947">
        <f t="shared" si="14"/>
        <v>4636.38</v>
      </c>
      <c r="E947" t="s">
        <v>305</v>
      </c>
    </row>
    <row r="948" spans="1:5" x14ac:dyDescent="0.25">
      <c r="A948">
        <v>947</v>
      </c>
      <c r="B948">
        <v>21</v>
      </c>
      <c r="C948">
        <v>73.98</v>
      </c>
      <c r="D948">
        <f t="shared" si="14"/>
        <v>1553.5800000000002</v>
      </c>
      <c r="E948" t="s">
        <v>305</v>
      </c>
    </row>
    <row r="949" spans="1:5" x14ac:dyDescent="0.25">
      <c r="A949">
        <v>948</v>
      </c>
      <c r="B949">
        <v>32</v>
      </c>
      <c r="C949">
        <v>84.3</v>
      </c>
      <c r="D949">
        <f t="shared" si="14"/>
        <v>2697.6</v>
      </c>
      <c r="E949" t="s">
        <v>305</v>
      </c>
    </row>
    <row r="950" spans="1:5" x14ac:dyDescent="0.25">
      <c r="A950">
        <v>949</v>
      </c>
      <c r="B950">
        <v>34</v>
      </c>
      <c r="C950">
        <v>98.06</v>
      </c>
      <c r="D950">
        <f t="shared" si="14"/>
        <v>3334.04</v>
      </c>
      <c r="E950" t="s">
        <v>305</v>
      </c>
    </row>
    <row r="951" spans="1:5" x14ac:dyDescent="0.25">
      <c r="A951">
        <v>950</v>
      </c>
      <c r="B951">
        <v>21</v>
      </c>
      <c r="C951">
        <v>98.06</v>
      </c>
      <c r="D951">
        <f t="shared" si="14"/>
        <v>2059.2600000000002</v>
      </c>
      <c r="E951" t="s">
        <v>305</v>
      </c>
    </row>
    <row r="952" spans="1:5" x14ac:dyDescent="0.25">
      <c r="A952">
        <v>951</v>
      </c>
      <c r="B952">
        <v>21</v>
      </c>
      <c r="C952">
        <v>96.34</v>
      </c>
      <c r="D952">
        <f t="shared" si="14"/>
        <v>2023.14</v>
      </c>
      <c r="E952" t="s">
        <v>305</v>
      </c>
    </row>
    <row r="953" spans="1:5" x14ac:dyDescent="0.25">
      <c r="A953">
        <v>952</v>
      </c>
      <c r="B953">
        <v>31</v>
      </c>
      <c r="C953">
        <v>83.44</v>
      </c>
      <c r="D953">
        <f t="shared" si="14"/>
        <v>2586.64</v>
      </c>
      <c r="E953" t="s">
        <v>305</v>
      </c>
    </row>
    <row r="954" spans="1:5" x14ac:dyDescent="0.25">
      <c r="A954">
        <v>953</v>
      </c>
      <c r="B954">
        <v>21</v>
      </c>
      <c r="C954">
        <v>94.62</v>
      </c>
      <c r="D954">
        <f t="shared" si="14"/>
        <v>1987.02</v>
      </c>
      <c r="E954" t="s">
        <v>305</v>
      </c>
    </row>
    <row r="955" spans="1:5" x14ac:dyDescent="0.25">
      <c r="A955">
        <v>954</v>
      </c>
      <c r="B955">
        <v>25</v>
      </c>
      <c r="C955">
        <v>45.86</v>
      </c>
      <c r="D955">
        <f t="shared" si="14"/>
        <v>1146.5</v>
      </c>
      <c r="E955" t="s">
        <v>305</v>
      </c>
    </row>
    <row r="956" spans="1:5" x14ac:dyDescent="0.25">
      <c r="A956">
        <v>955</v>
      </c>
      <c r="B956">
        <v>28</v>
      </c>
      <c r="C956">
        <v>82.58</v>
      </c>
      <c r="D956">
        <f t="shared" si="14"/>
        <v>2312.2399999999998</v>
      </c>
      <c r="E956" t="s">
        <v>305</v>
      </c>
    </row>
    <row r="957" spans="1:5" x14ac:dyDescent="0.25">
      <c r="A957">
        <v>956</v>
      </c>
      <c r="B957">
        <v>43</v>
      </c>
      <c r="C957">
        <v>64.97</v>
      </c>
      <c r="D957">
        <f t="shared" si="14"/>
        <v>2793.71</v>
      </c>
      <c r="E957" t="s">
        <v>305</v>
      </c>
    </row>
    <row r="958" spans="1:5" x14ac:dyDescent="0.25">
      <c r="A958">
        <v>957</v>
      </c>
      <c r="B958">
        <v>22</v>
      </c>
      <c r="C958">
        <v>86.74</v>
      </c>
      <c r="D958">
        <f t="shared" si="14"/>
        <v>1908.28</v>
      </c>
      <c r="E958" t="s">
        <v>305</v>
      </c>
    </row>
    <row r="959" spans="1:5" x14ac:dyDescent="0.25">
      <c r="A959">
        <v>958</v>
      </c>
      <c r="B959">
        <v>37</v>
      </c>
      <c r="C959">
        <v>93.01</v>
      </c>
      <c r="D959">
        <f t="shared" si="14"/>
        <v>3441.3700000000003</v>
      </c>
      <c r="E959" t="s">
        <v>305</v>
      </c>
    </row>
    <row r="960" spans="1:5" x14ac:dyDescent="0.25">
      <c r="A960">
        <v>959</v>
      </c>
      <c r="B960">
        <v>28</v>
      </c>
      <c r="C960">
        <v>72.260000000000005</v>
      </c>
      <c r="D960">
        <f t="shared" si="14"/>
        <v>2023.2800000000002</v>
      </c>
      <c r="E960" t="s">
        <v>305</v>
      </c>
    </row>
    <row r="961" spans="1:5" x14ac:dyDescent="0.25">
      <c r="A961">
        <v>960</v>
      </c>
      <c r="B961">
        <v>30</v>
      </c>
      <c r="C961">
        <v>74.84</v>
      </c>
      <c r="D961">
        <f t="shared" si="14"/>
        <v>2245.2000000000003</v>
      </c>
      <c r="E961" t="s">
        <v>305</v>
      </c>
    </row>
    <row r="962" spans="1:5" x14ac:dyDescent="0.25">
      <c r="A962">
        <v>961</v>
      </c>
      <c r="B962">
        <v>44</v>
      </c>
      <c r="C962">
        <v>73.98</v>
      </c>
      <c r="D962">
        <f t="shared" si="14"/>
        <v>3255.1200000000003</v>
      </c>
      <c r="E962" t="s">
        <v>305</v>
      </c>
    </row>
    <row r="963" spans="1:5" x14ac:dyDescent="0.25">
      <c r="A963">
        <v>962</v>
      </c>
      <c r="B963">
        <v>25</v>
      </c>
      <c r="C963">
        <v>100</v>
      </c>
      <c r="D963">
        <f t="shared" ref="D963:D1026" si="15">B963*C963</f>
        <v>2500</v>
      </c>
      <c r="E963" t="s">
        <v>289</v>
      </c>
    </row>
    <row r="964" spans="1:5" x14ac:dyDescent="0.25">
      <c r="A964">
        <v>963</v>
      </c>
      <c r="B964">
        <v>43</v>
      </c>
      <c r="C964">
        <v>100</v>
      </c>
      <c r="D964">
        <f t="shared" si="15"/>
        <v>4300</v>
      </c>
      <c r="E964" t="s">
        <v>289</v>
      </c>
    </row>
    <row r="965" spans="1:5" x14ac:dyDescent="0.25">
      <c r="A965">
        <v>964</v>
      </c>
      <c r="B965">
        <v>30</v>
      </c>
      <c r="C965">
        <v>97.39</v>
      </c>
      <c r="D965">
        <f t="shared" si="15"/>
        <v>2921.7</v>
      </c>
      <c r="E965" t="s">
        <v>289</v>
      </c>
    </row>
    <row r="966" spans="1:5" x14ac:dyDescent="0.25">
      <c r="A966">
        <v>965</v>
      </c>
      <c r="B966">
        <v>20</v>
      </c>
      <c r="C966">
        <v>90.06</v>
      </c>
      <c r="D966">
        <f t="shared" si="15"/>
        <v>1801.2</v>
      </c>
      <c r="E966" t="s">
        <v>289</v>
      </c>
    </row>
    <row r="967" spans="1:5" x14ac:dyDescent="0.25">
      <c r="A967">
        <v>966</v>
      </c>
      <c r="B967">
        <v>26</v>
      </c>
      <c r="C967">
        <v>100</v>
      </c>
      <c r="D967">
        <f t="shared" si="15"/>
        <v>2600</v>
      </c>
      <c r="E967" t="s">
        <v>289</v>
      </c>
    </row>
    <row r="968" spans="1:5" x14ac:dyDescent="0.25">
      <c r="A968">
        <v>967</v>
      </c>
      <c r="B968">
        <v>40</v>
      </c>
      <c r="C968">
        <v>100</v>
      </c>
      <c r="D968">
        <f t="shared" si="15"/>
        <v>4000</v>
      </c>
      <c r="E968" t="s">
        <v>289</v>
      </c>
    </row>
    <row r="969" spans="1:5" x14ac:dyDescent="0.25">
      <c r="A969">
        <v>968</v>
      </c>
      <c r="B969">
        <v>31</v>
      </c>
      <c r="C969">
        <v>89.01</v>
      </c>
      <c r="D969">
        <f t="shared" si="15"/>
        <v>2759.31</v>
      </c>
      <c r="E969" t="s">
        <v>289</v>
      </c>
    </row>
    <row r="970" spans="1:5" x14ac:dyDescent="0.25">
      <c r="A970">
        <v>969</v>
      </c>
      <c r="B970">
        <v>22</v>
      </c>
      <c r="C970">
        <v>100</v>
      </c>
      <c r="D970">
        <f t="shared" si="15"/>
        <v>2200</v>
      </c>
      <c r="E970" t="s">
        <v>289</v>
      </c>
    </row>
    <row r="971" spans="1:5" x14ac:dyDescent="0.25">
      <c r="A971">
        <v>970</v>
      </c>
      <c r="B971">
        <v>23</v>
      </c>
      <c r="C971">
        <v>100</v>
      </c>
      <c r="D971">
        <f t="shared" si="15"/>
        <v>2300</v>
      </c>
      <c r="E971" t="s">
        <v>289</v>
      </c>
    </row>
    <row r="972" spans="1:5" x14ac:dyDescent="0.25">
      <c r="A972">
        <v>971</v>
      </c>
      <c r="B972">
        <v>30</v>
      </c>
      <c r="C972">
        <v>100</v>
      </c>
      <c r="D972">
        <f t="shared" si="15"/>
        <v>3000</v>
      </c>
      <c r="E972" t="s">
        <v>289</v>
      </c>
    </row>
    <row r="973" spans="1:5" x14ac:dyDescent="0.25">
      <c r="A973">
        <v>972</v>
      </c>
      <c r="B973">
        <v>49</v>
      </c>
      <c r="C973">
        <v>100</v>
      </c>
      <c r="D973">
        <f t="shared" si="15"/>
        <v>4900</v>
      </c>
      <c r="E973" t="s">
        <v>289</v>
      </c>
    </row>
    <row r="974" spans="1:5" x14ac:dyDescent="0.25">
      <c r="A974">
        <v>973</v>
      </c>
      <c r="B974">
        <v>31</v>
      </c>
      <c r="C974">
        <v>100</v>
      </c>
      <c r="D974">
        <f t="shared" si="15"/>
        <v>3100</v>
      </c>
      <c r="E974" t="s">
        <v>289</v>
      </c>
    </row>
    <row r="975" spans="1:5" x14ac:dyDescent="0.25">
      <c r="A975">
        <v>974</v>
      </c>
      <c r="B975">
        <v>29</v>
      </c>
      <c r="C975">
        <v>100</v>
      </c>
      <c r="D975">
        <f t="shared" si="15"/>
        <v>2900</v>
      </c>
      <c r="E975" t="s">
        <v>289</v>
      </c>
    </row>
    <row r="976" spans="1:5" x14ac:dyDescent="0.25">
      <c r="A976">
        <v>975</v>
      </c>
      <c r="B976">
        <v>37</v>
      </c>
      <c r="C976">
        <v>84.82</v>
      </c>
      <c r="D976">
        <f t="shared" si="15"/>
        <v>3138.3399999999997</v>
      </c>
      <c r="E976" t="s">
        <v>289</v>
      </c>
    </row>
    <row r="977" spans="1:5" x14ac:dyDescent="0.25">
      <c r="A977">
        <v>976</v>
      </c>
      <c r="B977">
        <v>38</v>
      </c>
      <c r="C977">
        <v>100</v>
      </c>
      <c r="D977">
        <f t="shared" si="15"/>
        <v>3800</v>
      </c>
      <c r="E977" t="s">
        <v>289</v>
      </c>
    </row>
    <row r="978" spans="1:5" x14ac:dyDescent="0.25">
      <c r="A978">
        <v>977</v>
      </c>
      <c r="B978">
        <v>29</v>
      </c>
      <c r="C978">
        <v>100</v>
      </c>
      <c r="D978">
        <f t="shared" si="15"/>
        <v>2900</v>
      </c>
      <c r="E978" t="s">
        <v>289</v>
      </c>
    </row>
    <row r="979" spans="1:5" x14ac:dyDescent="0.25">
      <c r="A979">
        <v>978</v>
      </c>
      <c r="B979">
        <v>23</v>
      </c>
      <c r="C979">
        <v>100</v>
      </c>
      <c r="D979">
        <f t="shared" si="15"/>
        <v>2300</v>
      </c>
      <c r="E979" t="s">
        <v>289</v>
      </c>
    </row>
    <row r="980" spans="1:5" x14ac:dyDescent="0.25">
      <c r="A980">
        <v>979</v>
      </c>
      <c r="B980">
        <v>26</v>
      </c>
      <c r="C980">
        <v>85.87</v>
      </c>
      <c r="D980">
        <f t="shared" si="15"/>
        <v>2232.62</v>
      </c>
      <c r="E980" t="s">
        <v>289</v>
      </c>
    </row>
    <row r="981" spans="1:5" x14ac:dyDescent="0.25">
      <c r="A981">
        <v>980</v>
      </c>
      <c r="B981">
        <v>38</v>
      </c>
      <c r="C981">
        <v>100</v>
      </c>
      <c r="D981">
        <f t="shared" si="15"/>
        <v>3800</v>
      </c>
      <c r="E981" t="s">
        <v>289</v>
      </c>
    </row>
    <row r="982" spans="1:5" x14ac:dyDescent="0.25">
      <c r="A982">
        <v>981</v>
      </c>
      <c r="B982">
        <v>48</v>
      </c>
      <c r="C982">
        <v>47.04</v>
      </c>
      <c r="D982">
        <f t="shared" si="15"/>
        <v>2257.92</v>
      </c>
      <c r="E982" t="s">
        <v>289</v>
      </c>
    </row>
    <row r="983" spans="1:5" x14ac:dyDescent="0.25">
      <c r="A983">
        <v>982</v>
      </c>
      <c r="B983">
        <v>40</v>
      </c>
      <c r="C983">
        <v>39.799999999999997</v>
      </c>
      <c r="D983">
        <f t="shared" si="15"/>
        <v>1592</v>
      </c>
      <c r="E983" t="s">
        <v>289</v>
      </c>
    </row>
    <row r="984" spans="1:5" x14ac:dyDescent="0.25">
      <c r="A984">
        <v>983</v>
      </c>
      <c r="B984">
        <v>45</v>
      </c>
      <c r="C984">
        <v>100</v>
      </c>
      <c r="D984">
        <f t="shared" si="15"/>
        <v>4500</v>
      </c>
      <c r="E984" t="s">
        <v>289</v>
      </c>
    </row>
    <row r="985" spans="1:5" x14ac:dyDescent="0.25">
      <c r="A985">
        <v>984</v>
      </c>
      <c r="B985">
        <v>44</v>
      </c>
      <c r="C985">
        <v>100</v>
      </c>
      <c r="D985">
        <f t="shared" si="15"/>
        <v>4400</v>
      </c>
      <c r="E985" t="s">
        <v>289</v>
      </c>
    </row>
    <row r="986" spans="1:5" x14ac:dyDescent="0.25">
      <c r="A986">
        <v>985</v>
      </c>
      <c r="B986">
        <v>21</v>
      </c>
      <c r="C986">
        <v>94.22</v>
      </c>
      <c r="D986">
        <f t="shared" si="15"/>
        <v>1978.62</v>
      </c>
      <c r="E986" t="s">
        <v>289</v>
      </c>
    </row>
    <row r="987" spans="1:5" x14ac:dyDescent="0.25">
      <c r="A987">
        <v>986</v>
      </c>
      <c r="B987">
        <v>35</v>
      </c>
      <c r="C987">
        <v>100</v>
      </c>
      <c r="D987">
        <f t="shared" si="15"/>
        <v>3500</v>
      </c>
      <c r="E987" t="s">
        <v>289</v>
      </c>
    </row>
    <row r="988" spans="1:5" x14ac:dyDescent="0.25">
      <c r="A988">
        <v>987</v>
      </c>
      <c r="B988">
        <v>29</v>
      </c>
      <c r="C988">
        <v>86.92</v>
      </c>
      <c r="D988">
        <f t="shared" si="15"/>
        <v>2520.6799999999998</v>
      </c>
      <c r="E988" t="s">
        <v>289</v>
      </c>
    </row>
    <row r="989" spans="1:5" x14ac:dyDescent="0.25">
      <c r="A989">
        <v>988</v>
      </c>
      <c r="B989">
        <v>21</v>
      </c>
      <c r="C989">
        <v>84.82</v>
      </c>
      <c r="D989">
        <f t="shared" si="15"/>
        <v>1781.2199999999998</v>
      </c>
      <c r="E989" t="s">
        <v>289</v>
      </c>
    </row>
    <row r="990" spans="1:5" x14ac:dyDescent="0.25">
      <c r="A990">
        <v>989</v>
      </c>
      <c r="B990">
        <v>22</v>
      </c>
      <c r="C990">
        <v>100</v>
      </c>
      <c r="D990">
        <f t="shared" si="15"/>
        <v>2200</v>
      </c>
      <c r="E990" t="s">
        <v>289</v>
      </c>
    </row>
    <row r="991" spans="1:5" x14ac:dyDescent="0.25">
      <c r="A991">
        <v>990</v>
      </c>
      <c r="B991">
        <v>26</v>
      </c>
      <c r="C991">
        <v>100</v>
      </c>
      <c r="D991">
        <f t="shared" si="15"/>
        <v>2600</v>
      </c>
      <c r="E991" t="s">
        <v>289</v>
      </c>
    </row>
    <row r="992" spans="1:5" x14ac:dyDescent="0.25">
      <c r="A992">
        <v>991</v>
      </c>
      <c r="B992">
        <v>41</v>
      </c>
      <c r="C992">
        <v>100</v>
      </c>
      <c r="D992">
        <f t="shared" si="15"/>
        <v>4100</v>
      </c>
      <c r="E992" t="s">
        <v>289</v>
      </c>
    </row>
    <row r="993" spans="1:5" x14ac:dyDescent="0.25">
      <c r="A993">
        <v>992</v>
      </c>
      <c r="B993">
        <v>47</v>
      </c>
      <c r="C993">
        <v>100</v>
      </c>
      <c r="D993">
        <f t="shared" si="15"/>
        <v>4700</v>
      </c>
      <c r="E993" t="s">
        <v>289</v>
      </c>
    </row>
    <row r="994" spans="1:5" x14ac:dyDescent="0.25">
      <c r="A994">
        <v>993</v>
      </c>
      <c r="B994">
        <v>31</v>
      </c>
      <c r="C994">
        <v>100</v>
      </c>
      <c r="D994">
        <f t="shared" si="15"/>
        <v>3100</v>
      </c>
      <c r="E994" t="s">
        <v>289</v>
      </c>
    </row>
    <row r="995" spans="1:5" x14ac:dyDescent="0.25">
      <c r="A995">
        <v>994</v>
      </c>
      <c r="B995">
        <v>43</v>
      </c>
      <c r="C995">
        <v>100</v>
      </c>
      <c r="D995">
        <f t="shared" si="15"/>
        <v>4300</v>
      </c>
      <c r="E995" t="s">
        <v>289</v>
      </c>
    </row>
    <row r="996" spans="1:5" x14ac:dyDescent="0.25">
      <c r="A996">
        <v>995</v>
      </c>
      <c r="B996">
        <v>23</v>
      </c>
      <c r="C996">
        <v>100</v>
      </c>
      <c r="D996">
        <f t="shared" si="15"/>
        <v>2300</v>
      </c>
      <c r="E996" t="s">
        <v>289</v>
      </c>
    </row>
    <row r="997" spans="1:5" x14ac:dyDescent="0.25">
      <c r="A997">
        <v>996</v>
      </c>
      <c r="B997">
        <v>28</v>
      </c>
      <c r="C997">
        <v>100</v>
      </c>
      <c r="D997">
        <f t="shared" si="15"/>
        <v>2800</v>
      </c>
      <c r="E997" t="s">
        <v>289</v>
      </c>
    </row>
    <row r="998" spans="1:5" x14ac:dyDescent="0.25">
      <c r="A998">
        <v>997</v>
      </c>
      <c r="B998">
        <v>49</v>
      </c>
      <c r="C998">
        <v>100</v>
      </c>
      <c r="D998">
        <f t="shared" si="15"/>
        <v>4900</v>
      </c>
      <c r="E998" t="s">
        <v>289</v>
      </c>
    </row>
    <row r="999" spans="1:5" x14ac:dyDescent="0.25">
      <c r="A999">
        <v>998</v>
      </c>
      <c r="B999">
        <v>24</v>
      </c>
      <c r="C999">
        <v>100</v>
      </c>
      <c r="D999">
        <f t="shared" si="15"/>
        <v>2400</v>
      </c>
      <c r="E999" t="s">
        <v>289</v>
      </c>
    </row>
    <row r="1000" spans="1:5" x14ac:dyDescent="0.25">
      <c r="A1000">
        <v>999</v>
      </c>
      <c r="B1000">
        <v>33</v>
      </c>
      <c r="C1000">
        <v>100</v>
      </c>
      <c r="D1000">
        <f t="shared" si="15"/>
        <v>3300</v>
      </c>
      <c r="E1000" t="s">
        <v>289</v>
      </c>
    </row>
    <row r="1001" spans="1:5" x14ac:dyDescent="0.25">
      <c r="A1001">
        <v>1000</v>
      </c>
      <c r="B1001">
        <v>22</v>
      </c>
      <c r="C1001">
        <v>100</v>
      </c>
      <c r="D1001">
        <f t="shared" si="15"/>
        <v>2200</v>
      </c>
      <c r="E1001" t="s">
        <v>289</v>
      </c>
    </row>
    <row r="1002" spans="1:5" x14ac:dyDescent="0.25">
      <c r="A1002">
        <v>1001</v>
      </c>
      <c r="B1002">
        <v>32</v>
      </c>
      <c r="C1002">
        <v>100</v>
      </c>
      <c r="D1002">
        <f t="shared" si="15"/>
        <v>3200</v>
      </c>
      <c r="E1002" t="s">
        <v>289</v>
      </c>
    </row>
    <row r="1003" spans="1:5" x14ac:dyDescent="0.25">
      <c r="A1003">
        <v>1002</v>
      </c>
      <c r="B1003">
        <v>40</v>
      </c>
      <c r="C1003">
        <v>100</v>
      </c>
      <c r="D1003">
        <f t="shared" si="15"/>
        <v>4000</v>
      </c>
      <c r="E1003" t="s">
        <v>289</v>
      </c>
    </row>
    <row r="1004" spans="1:5" x14ac:dyDescent="0.25">
      <c r="A1004">
        <v>1003</v>
      </c>
      <c r="B1004">
        <v>43</v>
      </c>
      <c r="C1004">
        <v>100</v>
      </c>
      <c r="D1004">
        <f t="shared" si="15"/>
        <v>4300</v>
      </c>
      <c r="E1004" t="s">
        <v>289</v>
      </c>
    </row>
    <row r="1005" spans="1:5" x14ac:dyDescent="0.25">
      <c r="A1005">
        <v>1004</v>
      </c>
      <c r="B1005">
        <v>24</v>
      </c>
      <c r="C1005">
        <v>100</v>
      </c>
      <c r="D1005">
        <f t="shared" si="15"/>
        <v>2400</v>
      </c>
      <c r="E1005" t="s">
        <v>289</v>
      </c>
    </row>
    <row r="1006" spans="1:5" x14ac:dyDescent="0.25">
      <c r="A1006">
        <v>1005</v>
      </c>
      <c r="B1006">
        <v>32</v>
      </c>
      <c r="C1006">
        <v>100</v>
      </c>
      <c r="D1006">
        <f t="shared" si="15"/>
        <v>3200</v>
      </c>
      <c r="E1006" t="s">
        <v>289</v>
      </c>
    </row>
    <row r="1007" spans="1:5" x14ac:dyDescent="0.25">
      <c r="A1007">
        <v>1006</v>
      </c>
      <c r="B1007">
        <v>20</v>
      </c>
      <c r="C1007">
        <v>100</v>
      </c>
      <c r="D1007">
        <f t="shared" si="15"/>
        <v>2000</v>
      </c>
      <c r="E1007" t="s">
        <v>289</v>
      </c>
    </row>
    <row r="1008" spans="1:5" x14ac:dyDescent="0.25">
      <c r="A1008">
        <v>1007</v>
      </c>
      <c r="B1008">
        <v>24</v>
      </c>
      <c r="C1008">
        <v>69.12</v>
      </c>
      <c r="D1008">
        <f t="shared" si="15"/>
        <v>1658.88</v>
      </c>
      <c r="E1008" t="s">
        <v>289</v>
      </c>
    </row>
    <row r="1009" spans="1:5" x14ac:dyDescent="0.25">
      <c r="A1009">
        <v>1008</v>
      </c>
      <c r="B1009">
        <v>48</v>
      </c>
      <c r="C1009">
        <v>100</v>
      </c>
      <c r="D1009">
        <f t="shared" si="15"/>
        <v>4800</v>
      </c>
      <c r="E1009" t="s">
        <v>289</v>
      </c>
    </row>
    <row r="1010" spans="1:5" x14ac:dyDescent="0.25">
      <c r="A1010">
        <v>1009</v>
      </c>
      <c r="B1010">
        <v>44</v>
      </c>
      <c r="C1010">
        <v>100</v>
      </c>
      <c r="D1010">
        <f t="shared" si="15"/>
        <v>4400</v>
      </c>
      <c r="E1010" t="s">
        <v>289</v>
      </c>
    </row>
    <row r="1011" spans="1:5" x14ac:dyDescent="0.25">
      <c r="A1011">
        <v>1010</v>
      </c>
      <c r="B1011">
        <v>28</v>
      </c>
      <c r="C1011">
        <v>100</v>
      </c>
      <c r="D1011">
        <f t="shared" si="15"/>
        <v>2800</v>
      </c>
      <c r="E1011" t="s">
        <v>289</v>
      </c>
    </row>
    <row r="1012" spans="1:5" x14ac:dyDescent="0.25">
      <c r="A1012">
        <v>1011</v>
      </c>
      <c r="B1012">
        <v>24</v>
      </c>
      <c r="C1012">
        <v>61.52</v>
      </c>
      <c r="D1012">
        <f t="shared" si="15"/>
        <v>1476.48</v>
      </c>
      <c r="E1012" t="s">
        <v>289</v>
      </c>
    </row>
    <row r="1013" spans="1:5" x14ac:dyDescent="0.25">
      <c r="A1013">
        <v>1012</v>
      </c>
      <c r="B1013">
        <v>33</v>
      </c>
      <c r="C1013">
        <v>100</v>
      </c>
      <c r="D1013">
        <f t="shared" si="15"/>
        <v>3300</v>
      </c>
      <c r="E1013" t="s">
        <v>289</v>
      </c>
    </row>
    <row r="1014" spans="1:5" x14ac:dyDescent="0.25">
      <c r="A1014">
        <v>1013</v>
      </c>
      <c r="B1014">
        <v>41</v>
      </c>
      <c r="C1014">
        <v>100</v>
      </c>
      <c r="D1014">
        <f t="shared" si="15"/>
        <v>4100</v>
      </c>
      <c r="E1014" t="s">
        <v>289</v>
      </c>
    </row>
    <row r="1015" spans="1:5" x14ac:dyDescent="0.25">
      <c r="A1015">
        <v>1014</v>
      </c>
      <c r="B1015">
        <v>23</v>
      </c>
      <c r="C1015">
        <v>100</v>
      </c>
      <c r="D1015">
        <f t="shared" si="15"/>
        <v>2300</v>
      </c>
      <c r="E1015" t="s">
        <v>107</v>
      </c>
    </row>
    <row r="1016" spans="1:5" x14ac:dyDescent="0.25">
      <c r="A1016">
        <v>1015</v>
      </c>
      <c r="B1016">
        <v>46</v>
      </c>
      <c r="C1016">
        <v>100</v>
      </c>
      <c r="D1016">
        <f t="shared" si="15"/>
        <v>4600</v>
      </c>
      <c r="E1016" t="s">
        <v>107</v>
      </c>
    </row>
    <row r="1017" spans="1:5" x14ac:dyDescent="0.25">
      <c r="A1017">
        <v>1016</v>
      </c>
      <c r="B1017">
        <v>48</v>
      </c>
      <c r="C1017">
        <v>100</v>
      </c>
      <c r="D1017">
        <f t="shared" si="15"/>
        <v>4800</v>
      </c>
      <c r="E1017" t="s">
        <v>107</v>
      </c>
    </row>
    <row r="1018" spans="1:5" x14ac:dyDescent="0.25">
      <c r="A1018">
        <v>1017</v>
      </c>
      <c r="B1018">
        <v>25</v>
      </c>
      <c r="C1018">
        <v>100</v>
      </c>
      <c r="D1018">
        <f t="shared" si="15"/>
        <v>2500</v>
      </c>
      <c r="E1018" t="s">
        <v>107</v>
      </c>
    </row>
    <row r="1019" spans="1:5" x14ac:dyDescent="0.25">
      <c r="A1019">
        <v>1018</v>
      </c>
      <c r="B1019">
        <v>22</v>
      </c>
      <c r="C1019">
        <v>100</v>
      </c>
      <c r="D1019">
        <f t="shared" si="15"/>
        <v>2200</v>
      </c>
      <c r="E1019" t="s">
        <v>107</v>
      </c>
    </row>
    <row r="1020" spans="1:5" x14ac:dyDescent="0.25">
      <c r="A1020">
        <v>1019</v>
      </c>
      <c r="B1020">
        <v>41</v>
      </c>
      <c r="C1020">
        <v>100</v>
      </c>
      <c r="D1020">
        <f t="shared" si="15"/>
        <v>4100</v>
      </c>
      <c r="E1020" t="s">
        <v>107</v>
      </c>
    </row>
    <row r="1021" spans="1:5" x14ac:dyDescent="0.25">
      <c r="A1021">
        <v>1020</v>
      </c>
      <c r="B1021">
        <v>34</v>
      </c>
      <c r="C1021">
        <v>100</v>
      </c>
      <c r="D1021">
        <f t="shared" si="15"/>
        <v>3400</v>
      </c>
      <c r="E1021" t="s">
        <v>107</v>
      </c>
    </row>
    <row r="1022" spans="1:5" x14ac:dyDescent="0.25">
      <c r="A1022">
        <v>1021</v>
      </c>
      <c r="B1022">
        <v>32</v>
      </c>
      <c r="C1022">
        <v>100</v>
      </c>
      <c r="D1022">
        <f t="shared" si="15"/>
        <v>3200</v>
      </c>
      <c r="E1022" t="s">
        <v>107</v>
      </c>
    </row>
    <row r="1023" spans="1:5" x14ac:dyDescent="0.25">
      <c r="A1023">
        <v>1022</v>
      </c>
      <c r="B1023">
        <v>21</v>
      </c>
      <c r="C1023">
        <v>100</v>
      </c>
      <c r="D1023">
        <f t="shared" si="15"/>
        <v>2100</v>
      </c>
      <c r="E1023" t="s">
        <v>107</v>
      </c>
    </row>
    <row r="1024" spans="1:5" x14ac:dyDescent="0.25">
      <c r="A1024">
        <v>1023</v>
      </c>
      <c r="B1024">
        <v>20</v>
      </c>
      <c r="C1024">
        <v>100</v>
      </c>
      <c r="D1024">
        <f t="shared" si="15"/>
        <v>2000</v>
      </c>
      <c r="E1024" t="s">
        <v>107</v>
      </c>
    </row>
    <row r="1025" spans="1:5" x14ac:dyDescent="0.25">
      <c r="A1025">
        <v>1024</v>
      </c>
      <c r="B1025">
        <v>47</v>
      </c>
      <c r="C1025">
        <v>100</v>
      </c>
      <c r="D1025">
        <f t="shared" si="15"/>
        <v>4700</v>
      </c>
      <c r="E1025" t="s">
        <v>107</v>
      </c>
    </row>
    <row r="1026" spans="1:5" x14ac:dyDescent="0.25">
      <c r="A1026">
        <v>1025</v>
      </c>
      <c r="B1026">
        <v>39</v>
      </c>
      <c r="C1026">
        <v>100</v>
      </c>
      <c r="D1026">
        <f t="shared" si="15"/>
        <v>3900</v>
      </c>
      <c r="E1026" t="s">
        <v>107</v>
      </c>
    </row>
    <row r="1027" spans="1:5" x14ac:dyDescent="0.25">
      <c r="A1027">
        <v>1026</v>
      </c>
      <c r="B1027">
        <v>29</v>
      </c>
      <c r="C1027">
        <v>100</v>
      </c>
      <c r="D1027">
        <f t="shared" ref="D1027:D1090" si="16">B1027*C1027</f>
        <v>2900</v>
      </c>
      <c r="E1027" t="s">
        <v>107</v>
      </c>
    </row>
    <row r="1028" spans="1:5" x14ac:dyDescent="0.25">
      <c r="A1028">
        <v>1027</v>
      </c>
      <c r="B1028">
        <v>45</v>
      </c>
      <c r="C1028">
        <v>100</v>
      </c>
      <c r="D1028">
        <f t="shared" si="16"/>
        <v>4500</v>
      </c>
      <c r="E1028" t="s">
        <v>107</v>
      </c>
    </row>
    <row r="1029" spans="1:5" x14ac:dyDescent="0.25">
      <c r="A1029">
        <v>1028</v>
      </c>
      <c r="B1029">
        <v>28</v>
      </c>
      <c r="C1029">
        <v>100</v>
      </c>
      <c r="D1029">
        <f t="shared" si="16"/>
        <v>2800</v>
      </c>
      <c r="E1029" t="s">
        <v>107</v>
      </c>
    </row>
    <row r="1030" spans="1:5" x14ac:dyDescent="0.25">
      <c r="A1030">
        <v>1029</v>
      </c>
      <c r="B1030">
        <v>26</v>
      </c>
      <c r="C1030">
        <v>100</v>
      </c>
      <c r="D1030">
        <f t="shared" si="16"/>
        <v>2600</v>
      </c>
      <c r="E1030" t="s">
        <v>107</v>
      </c>
    </row>
    <row r="1031" spans="1:5" x14ac:dyDescent="0.25">
      <c r="A1031">
        <v>1030</v>
      </c>
      <c r="B1031">
        <v>50</v>
      </c>
      <c r="C1031">
        <v>100</v>
      </c>
      <c r="D1031">
        <f t="shared" si="16"/>
        <v>5000</v>
      </c>
      <c r="E1031" t="s">
        <v>107</v>
      </c>
    </row>
    <row r="1032" spans="1:5" x14ac:dyDescent="0.25">
      <c r="A1032">
        <v>1031</v>
      </c>
      <c r="B1032">
        <v>48</v>
      </c>
      <c r="C1032">
        <v>100</v>
      </c>
      <c r="D1032">
        <f t="shared" si="16"/>
        <v>4800</v>
      </c>
      <c r="E1032" t="s">
        <v>107</v>
      </c>
    </row>
    <row r="1033" spans="1:5" x14ac:dyDescent="0.25">
      <c r="A1033">
        <v>1032</v>
      </c>
      <c r="B1033">
        <v>25</v>
      </c>
      <c r="C1033">
        <v>100</v>
      </c>
      <c r="D1033">
        <f t="shared" si="16"/>
        <v>2500</v>
      </c>
      <c r="E1033" t="s">
        <v>107</v>
      </c>
    </row>
    <row r="1034" spans="1:5" x14ac:dyDescent="0.25">
      <c r="A1034">
        <v>1033</v>
      </c>
      <c r="B1034">
        <v>40</v>
      </c>
      <c r="C1034">
        <v>100</v>
      </c>
      <c r="D1034">
        <f t="shared" si="16"/>
        <v>4000</v>
      </c>
      <c r="E1034" t="s">
        <v>107</v>
      </c>
    </row>
    <row r="1035" spans="1:5" x14ac:dyDescent="0.25">
      <c r="A1035">
        <v>1034</v>
      </c>
      <c r="B1035">
        <v>43</v>
      </c>
      <c r="C1035">
        <v>100</v>
      </c>
      <c r="D1035">
        <f t="shared" si="16"/>
        <v>4300</v>
      </c>
      <c r="E1035" t="s">
        <v>107</v>
      </c>
    </row>
    <row r="1036" spans="1:5" x14ac:dyDescent="0.25">
      <c r="A1036">
        <v>1035</v>
      </c>
      <c r="B1036">
        <v>22</v>
      </c>
      <c r="C1036">
        <v>100</v>
      </c>
      <c r="D1036">
        <f t="shared" si="16"/>
        <v>2200</v>
      </c>
      <c r="E1036" t="s">
        <v>107</v>
      </c>
    </row>
    <row r="1037" spans="1:5" x14ac:dyDescent="0.25">
      <c r="A1037">
        <v>1036</v>
      </c>
      <c r="B1037">
        <v>47</v>
      </c>
      <c r="C1037">
        <v>100</v>
      </c>
      <c r="D1037">
        <f t="shared" si="16"/>
        <v>4700</v>
      </c>
      <c r="E1037" t="s">
        <v>107</v>
      </c>
    </row>
    <row r="1038" spans="1:5" x14ac:dyDescent="0.25">
      <c r="A1038">
        <v>1037</v>
      </c>
      <c r="B1038">
        <v>36</v>
      </c>
      <c r="C1038">
        <v>100</v>
      </c>
      <c r="D1038">
        <f t="shared" si="16"/>
        <v>3600</v>
      </c>
      <c r="E1038" t="s">
        <v>107</v>
      </c>
    </row>
    <row r="1039" spans="1:5" x14ac:dyDescent="0.25">
      <c r="A1039">
        <v>1038</v>
      </c>
      <c r="B1039">
        <v>40</v>
      </c>
      <c r="C1039">
        <v>100</v>
      </c>
      <c r="D1039">
        <f t="shared" si="16"/>
        <v>4000</v>
      </c>
      <c r="E1039" t="s">
        <v>107</v>
      </c>
    </row>
    <row r="1040" spans="1:5" x14ac:dyDescent="0.25">
      <c r="A1040">
        <v>1039</v>
      </c>
      <c r="B1040">
        <v>27</v>
      </c>
      <c r="C1040">
        <v>100</v>
      </c>
      <c r="D1040">
        <f t="shared" si="16"/>
        <v>2700</v>
      </c>
      <c r="E1040" t="s">
        <v>107</v>
      </c>
    </row>
    <row r="1041" spans="1:5" x14ac:dyDescent="0.25">
      <c r="A1041">
        <v>1040</v>
      </c>
      <c r="B1041">
        <v>29</v>
      </c>
      <c r="C1041">
        <v>100</v>
      </c>
      <c r="D1041">
        <f t="shared" si="16"/>
        <v>2900</v>
      </c>
      <c r="E1041" t="s">
        <v>107</v>
      </c>
    </row>
    <row r="1042" spans="1:5" x14ac:dyDescent="0.25">
      <c r="A1042">
        <v>1041</v>
      </c>
      <c r="B1042">
        <v>20</v>
      </c>
      <c r="C1042">
        <v>100</v>
      </c>
      <c r="D1042">
        <f t="shared" si="16"/>
        <v>2000</v>
      </c>
      <c r="E1042" t="s">
        <v>107</v>
      </c>
    </row>
    <row r="1043" spans="1:5" x14ac:dyDescent="0.25">
      <c r="A1043">
        <v>1042</v>
      </c>
      <c r="B1043">
        <v>42</v>
      </c>
      <c r="C1043">
        <v>100</v>
      </c>
      <c r="D1043">
        <f t="shared" si="16"/>
        <v>4200</v>
      </c>
      <c r="E1043" t="s">
        <v>107</v>
      </c>
    </row>
    <row r="1044" spans="1:5" x14ac:dyDescent="0.25">
      <c r="A1044">
        <v>1043</v>
      </c>
      <c r="B1044">
        <v>25</v>
      </c>
      <c r="C1044">
        <v>100</v>
      </c>
      <c r="D1044">
        <f t="shared" si="16"/>
        <v>2500</v>
      </c>
      <c r="E1044" t="s">
        <v>107</v>
      </c>
    </row>
    <row r="1045" spans="1:5" x14ac:dyDescent="0.25">
      <c r="A1045">
        <v>1044</v>
      </c>
      <c r="B1045">
        <v>36</v>
      </c>
      <c r="C1045">
        <v>100</v>
      </c>
      <c r="D1045">
        <f t="shared" si="16"/>
        <v>3600</v>
      </c>
      <c r="E1045" t="s">
        <v>107</v>
      </c>
    </row>
    <row r="1046" spans="1:5" x14ac:dyDescent="0.25">
      <c r="A1046">
        <v>1045</v>
      </c>
      <c r="B1046">
        <v>21</v>
      </c>
      <c r="C1046">
        <v>100</v>
      </c>
      <c r="D1046">
        <f t="shared" si="16"/>
        <v>2100</v>
      </c>
      <c r="E1046" t="s">
        <v>107</v>
      </c>
    </row>
    <row r="1047" spans="1:5" x14ac:dyDescent="0.25">
      <c r="A1047">
        <v>1046</v>
      </c>
      <c r="B1047">
        <v>23</v>
      </c>
      <c r="C1047">
        <v>100</v>
      </c>
      <c r="D1047">
        <f t="shared" si="16"/>
        <v>2300</v>
      </c>
      <c r="E1047" t="s">
        <v>107</v>
      </c>
    </row>
    <row r="1048" spans="1:5" x14ac:dyDescent="0.25">
      <c r="A1048">
        <v>1047</v>
      </c>
      <c r="B1048">
        <v>37</v>
      </c>
      <c r="C1048">
        <v>100</v>
      </c>
      <c r="D1048">
        <f t="shared" si="16"/>
        <v>3700</v>
      </c>
      <c r="E1048" t="s">
        <v>107</v>
      </c>
    </row>
    <row r="1049" spans="1:5" x14ac:dyDescent="0.25">
      <c r="A1049">
        <v>1048</v>
      </c>
      <c r="B1049">
        <v>48</v>
      </c>
      <c r="C1049">
        <v>100</v>
      </c>
      <c r="D1049">
        <f t="shared" si="16"/>
        <v>4800</v>
      </c>
      <c r="E1049" t="s">
        <v>107</v>
      </c>
    </row>
    <row r="1050" spans="1:5" x14ac:dyDescent="0.25">
      <c r="A1050">
        <v>1049</v>
      </c>
      <c r="B1050">
        <v>25</v>
      </c>
      <c r="C1050">
        <v>100</v>
      </c>
      <c r="D1050">
        <f t="shared" si="16"/>
        <v>2500</v>
      </c>
      <c r="E1050" t="s">
        <v>107</v>
      </c>
    </row>
    <row r="1051" spans="1:5" x14ac:dyDescent="0.25">
      <c r="A1051">
        <v>1050</v>
      </c>
      <c r="B1051">
        <v>33</v>
      </c>
      <c r="C1051">
        <v>100</v>
      </c>
      <c r="D1051">
        <f t="shared" si="16"/>
        <v>3300</v>
      </c>
      <c r="E1051" t="s">
        <v>107</v>
      </c>
    </row>
    <row r="1052" spans="1:5" x14ac:dyDescent="0.25">
      <c r="A1052">
        <v>1051</v>
      </c>
      <c r="B1052">
        <v>27</v>
      </c>
      <c r="C1052">
        <v>100</v>
      </c>
      <c r="D1052">
        <f t="shared" si="16"/>
        <v>2700</v>
      </c>
      <c r="E1052" t="s">
        <v>107</v>
      </c>
    </row>
    <row r="1053" spans="1:5" x14ac:dyDescent="0.25">
      <c r="A1053">
        <v>1052</v>
      </c>
      <c r="B1053">
        <v>27</v>
      </c>
      <c r="C1053">
        <v>100</v>
      </c>
      <c r="D1053">
        <f t="shared" si="16"/>
        <v>2700</v>
      </c>
      <c r="E1053" t="s">
        <v>107</v>
      </c>
    </row>
    <row r="1054" spans="1:5" x14ac:dyDescent="0.25">
      <c r="A1054">
        <v>1053</v>
      </c>
      <c r="B1054">
        <v>20</v>
      </c>
      <c r="C1054">
        <v>100</v>
      </c>
      <c r="D1054">
        <f t="shared" si="16"/>
        <v>2000</v>
      </c>
      <c r="E1054" t="s">
        <v>107</v>
      </c>
    </row>
    <row r="1055" spans="1:5" x14ac:dyDescent="0.25">
      <c r="A1055">
        <v>1054</v>
      </c>
      <c r="B1055">
        <v>30</v>
      </c>
      <c r="C1055">
        <v>100</v>
      </c>
      <c r="D1055">
        <f t="shared" si="16"/>
        <v>3000</v>
      </c>
      <c r="E1055" t="s">
        <v>107</v>
      </c>
    </row>
    <row r="1056" spans="1:5" x14ac:dyDescent="0.25">
      <c r="A1056">
        <v>1055</v>
      </c>
      <c r="B1056">
        <v>48</v>
      </c>
      <c r="C1056">
        <v>100</v>
      </c>
      <c r="D1056">
        <f t="shared" si="16"/>
        <v>4800</v>
      </c>
      <c r="E1056" t="s">
        <v>107</v>
      </c>
    </row>
    <row r="1057" spans="1:5" x14ac:dyDescent="0.25">
      <c r="A1057">
        <v>1056</v>
      </c>
      <c r="B1057">
        <v>32</v>
      </c>
      <c r="C1057">
        <v>93.49</v>
      </c>
      <c r="D1057">
        <f t="shared" si="16"/>
        <v>2991.68</v>
      </c>
      <c r="E1057" t="s">
        <v>107</v>
      </c>
    </row>
    <row r="1058" spans="1:5" x14ac:dyDescent="0.25">
      <c r="A1058">
        <v>1057</v>
      </c>
      <c r="B1058">
        <v>34</v>
      </c>
      <c r="C1058">
        <v>100</v>
      </c>
      <c r="D1058">
        <f t="shared" si="16"/>
        <v>3400</v>
      </c>
      <c r="E1058" t="s">
        <v>107</v>
      </c>
    </row>
    <row r="1059" spans="1:5" x14ac:dyDescent="0.25">
      <c r="A1059">
        <v>1058</v>
      </c>
      <c r="B1059">
        <v>27</v>
      </c>
      <c r="C1059">
        <v>56.85</v>
      </c>
      <c r="D1059">
        <f t="shared" si="16"/>
        <v>1534.95</v>
      </c>
      <c r="E1059" t="s">
        <v>107</v>
      </c>
    </row>
    <row r="1060" spans="1:5" x14ac:dyDescent="0.25">
      <c r="A1060">
        <v>1059</v>
      </c>
      <c r="B1060">
        <v>39</v>
      </c>
      <c r="C1060">
        <v>100</v>
      </c>
      <c r="D1060">
        <f t="shared" si="16"/>
        <v>3900</v>
      </c>
      <c r="E1060" t="s">
        <v>107</v>
      </c>
    </row>
    <row r="1061" spans="1:5" x14ac:dyDescent="0.25">
      <c r="A1061">
        <v>1060</v>
      </c>
      <c r="B1061">
        <v>47</v>
      </c>
      <c r="C1061">
        <v>100</v>
      </c>
      <c r="D1061">
        <f t="shared" si="16"/>
        <v>4700</v>
      </c>
      <c r="E1061" t="s">
        <v>107</v>
      </c>
    </row>
    <row r="1062" spans="1:5" x14ac:dyDescent="0.25">
      <c r="A1062">
        <v>1061</v>
      </c>
      <c r="B1062">
        <v>22</v>
      </c>
      <c r="C1062">
        <v>100</v>
      </c>
      <c r="D1062">
        <f t="shared" si="16"/>
        <v>2200</v>
      </c>
      <c r="E1062" t="s">
        <v>107</v>
      </c>
    </row>
    <row r="1063" spans="1:5" x14ac:dyDescent="0.25">
      <c r="A1063">
        <v>1062</v>
      </c>
      <c r="B1063">
        <v>55</v>
      </c>
      <c r="C1063">
        <v>100</v>
      </c>
      <c r="D1063">
        <f t="shared" si="16"/>
        <v>5500</v>
      </c>
      <c r="E1063" t="s">
        <v>107</v>
      </c>
    </row>
    <row r="1064" spans="1:5" x14ac:dyDescent="0.25">
      <c r="A1064">
        <v>1063</v>
      </c>
      <c r="B1064">
        <v>60</v>
      </c>
      <c r="C1064">
        <v>100</v>
      </c>
      <c r="D1064">
        <f t="shared" si="16"/>
        <v>6000</v>
      </c>
      <c r="E1064" t="s">
        <v>107</v>
      </c>
    </row>
    <row r="1065" spans="1:5" x14ac:dyDescent="0.25">
      <c r="A1065">
        <v>1064</v>
      </c>
      <c r="B1065">
        <v>35</v>
      </c>
      <c r="C1065">
        <v>100</v>
      </c>
      <c r="D1065">
        <f t="shared" si="16"/>
        <v>3500</v>
      </c>
      <c r="E1065" t="s">
        <v>107</v>
      </c>
    </row>
    <row r="1066" spans="1:5" x14ac:dyDescent="0.25">
      <c r="A1066">
        <v>1065</v>
      </c>
      <c r="B1066">
        <v>28</v>
      </c>
      <c r="C1066">
        <v>100</v>
      </c>
      <c r="D1066">
        <f t="shared" si="16"/>
        <v>2800</v>
      </c>
      <c r="E1066" t="s">
        <v>107</v>
      </c>
    </row>
    <row r="1067" spans="1:5" x14ac:dyDescent="0.25">
      <c r="A1067">
        <v>1066</v>
      </c>
      <c r="B1067">
        <v>38</v>
      </c>
      <c r="C1067">
        <v>100</v>
      </c>
      <c r="D1067">
        <f t="shared" si="16"/>
        <v>3800</v>
      </c>
      <c r="E1067" t="s">
        <v>306</v>
      </c>
    </row>
    <row r="1068" spans="1:5" x14ac:dyDescent="0.25">
      <c r="A1068">
        <v>1067</v>
      </c>
      <c r="B1068">
        <v>21</v>
      </c>
      <c r="C1068">
        <v>95.8</v>
      </c>
      <c r="D1068">
        <f t="shared" si="16"/>
        <v>2011.8</v>
      </c>
      <c r="E1068" t="s">
        <v>306</v>
      </c>
    </row>
    <row r="1069" spans="1:5" x14ac:dyDescent="0.25">
      <c r="A1069">
        <v>1068</v>
      </c>
      <c r="B1069">
        <v>41</v>
      </c>
      <c r="C1069">
        <v>100</v>
      </c>
      <c r="D1069">
        <f t="shared" si="16"/>
        <v>4100</v>
      </c>
      <c r="E1069" t="s">
        <v>306</v>
      </c>
    </row>
    <row r="1070" spans="1:5" x14ac:dyDescent="0.25">
      <c r="A1070">
        <v>1069</v>
      </c>
      <c r="B1070">
        <v>22</v>
      </c>
      <c r="C1070">
        <v>97.81</v>
      </c>
      <c r="D1070">
        <f t="shared" si="16"/>
        <v>2151.8200000000002</v>
      </c>
      <c r="E1070" t="s">
        <v>306</v>
      </c>
    </row>
    <row r="1071" spans="1:5" x14ac:dyDescent="0.25">
      <c r="A1071">
        <v>1070</v>
      </c>
      <c r="B1071">
        <v>29</v>
      </c>
      <c r="C1071">
        <v>88.74</v>
      </c>
      <c r="D1071">
        <f t="shared" si="16"/>
        <v>2573.46</v>
      </c>
      <c r="E1071" t="s">
        <v>306</v>
      </c>
    </row>
    <row r="1072" spans="1:5" x14ac:dyDescent="0.25">
      <c r="A1072">
        <v>1071</v>
      </c>
      <c r="B1072">
        <v>50</v>
      </c>
      <c r="C1072">
        <v>100</v>
      </c>
      <c r="D1072">
        <f t="shared" si="16"/>
        <v>5000</v>
      </c>
      <c r="E1072" t="s">
        <v>306</v>
      </c>
    </row>
    <row r="1073" spans="1:5" x14ac:dyDescent="0.25">
      <c r="A1073">
        <v>1072</v>
      </c>
      <c r="B1073">
        <v>29</v>
      </c>
      <c r="C1073">
        <v>100</v>
      </c>
      <c r="D1073">
        <f t="shared" si="16"/>
        <v>2900</v>
      </c>
      <c r="E1073" t="s">
        <v>306</v>
      </c>
    </row>
    <row r="1074" spans="1:5" x14ac:dyDescent="0.25">
      <c r="A1074">
        <v>1073</v>
      </c>
      <c r="B1074">
        <v>49</v>
      </c>
      <c r="C1074">
        <v>80.67</v>
      </c>
      <c r="D1074">
        <f t="shared" si="16"/>
        <v>3952.83</v>
      </c>
      <c r="E1074" t="s">
        <v>306</v>
      </c>
    </row>
    <row r="1075" spans="1:5" x14ac:dyDescent="0.25">
      <c r="A1075">
        <v>1074</v>
      </c>
      <c r="B1075">
        <v>35</v>
      </c>
      <c r="C1075">
        <v>100</v>
      </c>
      <c r="D1075">
        <f t="shared" si="16"/>
        <v>3500</v>
      </c>
      <c r="E1075" t="s">
        <v>306</v>
      </c>
    </row>
    <row r="1076" spans="1:5" x14ac:dyDescent="0.25">
      <c r="A1076">
        <v>1075</v>
      </c>
      <c r="B1076">
        <v>48</v>
      </c>
      <c r="C1076">
        <v>100</v>
      </c>
      <c r="D1076">
        <f t="shared" si="16"/>
        <v>4800</v>
      </c>
      <c r="E1076" t="s">
        <v>306</v>
      </c>
    </row>
    <row r="1077" spans="1:5" x14ac:dyDescent="0.25">
      <c r="A1077">
        <v>1076</v>
      </c>
      <c r="B1077">
        <v>23</v>
      </c>
      <c r="C1077">
        <v>80.67</v>
      </c>
      <c r="D1077">
        <f t="shared" si="16"/>
        <v>1855.41</v>
      </c>
      <c r="E1077" t="s">
        <v>306</v>
      </c>
    </row>
    <row r="1078" spans="1:5" x14ac:dyDescent="0.25">
      <c r="A1078">
        <v>1077</v>
      </c>
      <c r="B1078">
        <v>48</v>
      </c>
      <c r="C1078">
        <v>95.8</v>
      </c>
      <c r="D1078">
        <f t="shared" si="16"/>
        <v>4598.3999999999996</v>
      </c>
      <c r="E1078" t="s">
        <v>306</v>
      </c>
    </row>
    <row r="1079" spans="1:5" x14ac:dyDescent="0.25">
      <c r="A1079">
        <v>1078</v>
      </c>
      <c r="B1079">
        <v>42</v>
      </c>
      <c r="C1079">
        <v>100</v>
      </c>
      <c r="D1079">
        <f t="shared" si="16"/>
        <v>4200</v>
      </c>
      <c r="E1079" t="s">
        <v>306</v>
      </c>
    </row>
    <row r="1080" spans="1:5" x14ac:dyDescent="0.25">
      <c r="A1080">
        <v>1079</v>
      </c>
      <c r="B1080">
        <v>47</v>
      </c>
      <c r="C1080">
        <v>100</v>
      </c>
      <c r="D1080">
        <f t="shared" si="16"/>
        <v>4700</v>
      </c>
      <c r="E1080" t="s">
        <v>306</v>
      </c>
    </row>
    <row r="1081" spans="1:5" x14ac:dyDescent="0.25">
      <c r="A1081">
        <v>1080</v>
      </c>
      <c r="B1081">
        <v>36</v>
      </c>
      <c r="C1081">
        <v>100</v>
      </c>
      <c r="D1081">
        <f t="shared" si="16"/>
        <v>3600</v>
      </c>
      <c r="E1081" t="s">
        <v>306</v>
      </c>
    </row>
    <row r="1082" spans="1:5" x14ac:dyDescent="0.25">
      <c r="A1082">
        <v>1081</v>
      </c>
      <c r="B1082">
        <v>22</v>
      </c>
      <c r="C1082">
        <v>100</v>
      </c>
      <c r="D1082">
        <f t="shared" si="16"/>
        <v>2200</v>
      </c>
      <c r="E1082" t="s">
        <v>306</v>
      </c>
    </row>
    <row r="1083" spans="1:5" x14ac:dyDescent="0.25">
      <c r="A1083">
        <v>1082</v>
      </c>
      <c r="B1083">
        <v>40</v>
      </c>
      <c r="C1083">
        <v>91.76</v>
      </c>
      <c r="D1083">
        <f t="shared" si="16"/>
        <v>3670.4</v>
      </c>
      <c r="E1083" t="s">
        <v>306</v>
      </c>
    </row>
    <row r="1084" spans="1:5" x14ac:dyDescent="0.25">
      <c r="A1084">
        <v>1083</v>
      </c>
      <c r="B1084">
        <v>23</v>
      </c>
      <c r="C1084">
        <v>100</v>
      </c>
      <c r="D1084">
        <f t="shared" si="16"/>
        <v>2300</v>
      </c>
      <c r="E1084" t="s">
        <v>306</v>
      </c>
    </row>
    <row r="1085" spans="1:5" x14ac:dyDescent="0.25">
      <c r="A1085">
        <v>1084</v>
      </c>
      <c r="B1085">
        <v>32</v>
      </c>
      <c r="C1085">
        <v>100</v>
      </c>
      <c r="D1085">
        <f t="shared" si="16"/>
        <v>3200</v>
      </c>
      <c r="E1085" t="s">
        <v>306</v>
      </c>
    </row>
    <row r="1086" spans="1:5" x14ac:dyDescent="0.25">
      <c r="A1086">
        <v>1085</v>
      </c>
      <c r="B1086">
        <v>21</v>
      </c>
      <c r="C1086">
        <v>100</v>
      </c>
      <c r="D1086">
        <f t="shared" si="16"/>
        <v>2100</v>
      </c>
      <c r="E1086" t="s">
        <v>306</v>
      </c>
    </row>
    <row r="1087" spans="1:5" x14ac:dyDescent="0.25">
      <c r="A1087">
        <v>1086</v>
      </c>
      <c r="B1087">
        <v>41</v>
      </c>
      <c r="C1087">
        <v>93.04</v>
      </c>
      <c r="D1087">
        <f t="shared" si="16"/>
        <v>3814.6400000000003</v>
      </c>
      <c r="E1087" t="s">
        <v>306</v>
      </c>
    </row>
    <row r="1088" spans="1:5" x14ac:dyDescent="0.25">
      <c r="A1088">
        <v>1087</v>
      </c>
      <c r="B1088">
        <v>25</v>
      </c>
      <c r="C1088">
        <v>84.71</v>
      </c>
      <c r="D1088">
        <f t="shared" si="16"/>
        <v>2117.75</v>
      </c>
      <c r="E1088" t="s">
        <v>306</v>
      </c>
    </row>
    <row r="1089" spans="1:5" x14ac:dyDescent="0.25">
      <c r="A1089">
        <v>1088</v>
      </c>
      <c r="B1089">
        <v>26</v>
      </c>
      <c r="C1089">
        <v>100</v>
      </c>
      <c r="D1089">
        <f t="shared" si="16"/>
        <v>2600</v>
      </c>
      <c r="E1089" t="s">
        <v>306</v>
      </c>
    </row>
    <row r="1090" spans="1:5" x14ac:dyDescent="0.25">
      <c r="A1090">
        <v>1089</v>
      </c>
      <c r="B1090">
        <v>24</v>
      </c>
      <c r="C1090">
        <v>89.75</v>
      </c>
      <c r="D1090">
        <f t="shared" si="16"/>
        <v>2154</v>
      </c>
      <c r="E1090" t="s">
        <v>306</v>
      </c>
    </row>
    <row r="1091" spans="1:5" x14ac:dyDescent="0.25">
      <c r="A1091">
        <v>1090</v>
      </c>
      <c r="B1091">
        <v>48</v>
      </c>
      <c r="C1091">
        <v>100</v>
      </c>
      <c r="D1091">
        <f t="shared" ref="D1091:D1154" si="17">B1091*C1091</f>
        <v>4800</v>
      </c>
      <c r="E1091" t="s">
        <v>306</v>
      </c>
    </row>
    <row r="1092" spans="1:5" x14ac:dyDescent="0.25">
      <c r="A1092">
        <v>1091</v>
      </c>
      <c r="B1092">
        <v>26</v>
      </c>
      <c r="C1092">
        <v>68.349999999999994</v>
      </c>
      <c r="D1092">
        <f t="shared" si="17"/>
        <v>1777.1</v>
      </c>
      <c r="E1092" t="s">
        <v>107</v>
      </c>
    </row>
    <row r="1093" spans="1:5" x14ac:dyDescent="0.25">
      <c r="A1093">
        <v>1092</v>
      </c>
      <c r="B1093">
        <v>21</v>
      </c>
      <c r="C1093">
        <v>73.17</v>
      </c>
      <c r="D1093">
        <f t="shared" si="17"/>
        <v>1536.57</v>
      </c>
      <c r="E1093" t="s">
        <v>107</v>
      </c>
    </row>
    <row r="1094" spans="1:5" x14ac:dyDescent="0.25">
      <c r="A1094">
        <v>1093</v>
      </c>
      <c r="B1094">
        <v>45</v>
      </c>
      <c r="C1094">
        <v>78</v>
      </c>
      <c r="D1094">
        <f t="shared" si="17"/>
        <v>3510</v>
      </c>
      <c r="E1094" t="s">
        <v>107</v>
      </c>
    </row>
    <row r="1095" spans="1:5" x14ac:dyDescent="0.25">
      <c r="A1095">
        <v>1094</v>
      </c>
      <c r="B1095">
        <v>36</v>
      </c>
      <c r="C1095">
        <v>86.04</v>
      </c>
      <c r="D1095">
        <f t="shared" si="17"/>
        <v>3097.44</v>
      </c>
      <c r="E1095" t="s">
        <v>107</v>
      </c>
    </row>
    <row r="1096" spans="1:5" x14ac:dyDescent="0.25">
      <c r="A1096">
        <v>1095</v>
      </c>
      <c r="B1096">
        <v>21</v>
      </c>
      <c r="C1096">
        <v>81.209999999999994</v>
      </c>
      <c r="D1096">
        <f t="shared" si="17"/>
        <v>1705.4099999999999</v>
      </c>
      <c r="E1096" t="s">
        <v>107</v>
      </c>
    </row>
    <row r="1097" spans="1:5" x14ac:dyDescent="0.25">
      <c r="A1097">
        <v>1096</v>
      </c>
      <c r="B1097">
        <v>32</v>
      </c>
      <c r="C1097">
        <v>70.760000000000005</v>
      </c>
      <c r="D1097">
        <f t="shared" si="17"/>
        <v>2264.3200000000002</v>
      </c>
      <c r="E1097" t="s">
        <v>107</v>
      </c>
    </row>
    <row r="1098" spans="1:5" x14ac:dyDescent="0.25">
      <c r="A1098">
        <v>1097</v>
      </c>
      <c r="B1098">
        <v>30</v>
      </c>
      <c r="C1098">
        <v>82.82</v>
      </c>
      <c r="D1098">
        <f t="shared" si="17"/>
        <v>2484.6</v>
      </c>
      <c r="E1098" t="s">
        <v>107</v>
      </c>
    </row>
    <row r="1099" spans="1:5" x14ac:dyDescent="0.25">
      <c r="A1099">
        <v>1098</v>
      </c>
      <c r="B1099">
        <v>36</v>
      </c>
      <c r="C1099">
        <v>94.88</v>
      </c>
      <c r="D1099">
        <f t="shared" si="17"/>
        <v>3415.68</v>
      </c>
      <c r="E1099" t="s">
        <v>107</v>
      </c>
    </row>
    <row r="1100" spans="1:5" x14ac:dyDescent="0.25">
      <c r="A1100">
        <v>1099</v>
      </c>
      <c r="B1100">
        <v>33</v>
      </c>
      <c r="C1100">
        <v>86.04</v>
      </c>
      <c r="D1100">
        <f t="shared" si="17"/>
        <v>2839.32</v>
      </c>
      <c r="E1100" t="s">
        <v>107</v>
      </c>
    </row>
    <row r="1101" spans="1:5" x14ac:dyDescent="0.25">
      <c r="A1101">
        <v>1100</v>
      </c>
      <c r="B1101">
        <v>35</v>
      </c>
      <c r="C1101">
        <v>78</v>
      </c>
      <c r="D1101">
        <f t="shared" si="17"/>
        <v>2730</v>
      </c>
      <c r="E1101" t="s">
        <v>107</v>
      </c>
    </row>
    <row r="1102" spans="1:5" x14ac:dyDescent="0.25">
      <c r="A1102">
        <v>1101</v>
      </c>
      <c r="B1102">
        <v>37</v>
      </c>
      <c r="C1102">
        <v>95.69</v>
      </c>
      <c r="D1102">
        <f t="shared" si="17"/>
        <v>3540.5299999999997</v>
      </c>
      <c r="E1102" t="s">
        <v>107</v>
      </c>
    </row>
    <row r="1103" spans="1:5" x14ac:dyDescent="0.25">
      <c r="A1103">
        <v>1102</v>
      </c>
      <c r="B1103">
        <v>41</v>
      </c>
      <c r="C1103">
        <v>73.17</v>
      </c>
      <c r="D1103">
        <f t="shared" si="17"/>
        <v>2999.9700000000003</v>
      </c>
      <c r="E1103" t="s">
        <v>107</v>
      </c>
    </row>
    <row r="1104" spans="1:5" x14ac:dyDescent="0.25">
      <c r="A1104">
        <v>1103</v>
      </c>
      <c r="B1104">
        <v>20</v>
      </c>
      <c r="C1104">
        <v>76.39</v>
      </c>
      <c r="D1104">
        <f t="shared" si="17"/>
        <v>1527.8</v>
      </c>
      <c r="E1104" t="s">
        <v>107</v>
      </c>
    </row>
    <row r="1105" spans="1:5" x14ac:dyDescent="0.25">
      <c r="A1105">
        <v>1104</v>
      </c>
      <c r="B1105">
        <v>45</v>
      </c>
      <c r="C1105">
        <v>86.84</v>
      </c>
      <c r="D1105">
        <f t="shared" si="17"/>
        <v>3907.8</v>
      </c>
      <c r="E1105" t="s">
        <v>107</v>
      </c>
    </row>
    <row r="1106" spans="1:5" x14ac:dyDescent="0.25">
      <c r="A1106">
        <v>1105</v>
      </c>
      <c r="B1106">
        <v>38</v>
      </c>
      <c r="C1106">
        <v>69.959999999999994</v>
      </c>
      <c r="D1106">
        <f t="shared" si="17"/>
        <v>2658.4799999999996</v>
      </c>
      <c r="E1106" t="s">
        <v>107</v>
      </c>
    </row>
    <row r="1107" spans="1:5" x14ac:dyDescent="0.25">
      <c r="A1107">
        <v>1106</v>
      </c>
      <c r="B1107">
        <v>43</v>
      </c>
      <c r="C1107">
        <v>70.760000000000005</v>
      </c>
      <c r="D1107">
        <f t="shared" si="17"/>
        <v>3042.6800000000003</v>
      </c>
      <c r="E1107" t="s">
        <v>107</v>
      </c>
    </row>
    <row r="1108" spans="1:5" x14ac:dyDescent="0.25">
      <c r="A1108">
        <v>1107</v>
      </c>
      <c r="B1108">
        <v>49</v>
      </c>
      <c r="C1108">
        <v>78.8</v>
      </c>
      <c r="D1108">
        <f t="shared" si="17"/>
        <v>3861.2</v>
      </c>
      <c r="E1108" t="s">
        <v>107</v>
      </c>
    </row>
    <row r="1109" spans="1:5" x14ac:dyDescent="0.25">
      <c r="A1109">
        <v>1108</v>
      </c>
      <c r="B1109">
        <v>27</v>
      </c>
      <c r="C1109">
        <v>80.41</v>
      </c>
      <c r="D1109">
        <f t="shared" si="17"/>
        <v>2171.0699999999997</v>
      </c>
      <c r="E1109" t="s">
        <v>107</v>
      </c>
    </row>
    <row r="1110" spans="1:5" x14ac:dyDescent="0.25">
      <c r="A1110">
        <v>1109</v>
      </c>
      <c r="B1110">
        <v>46</v>
      </c>
      <c r="C1110">
        <v>73.98</v>
      </c>
      <c r="D1110">
        <f t="shared" si="17"/>
        <v>3403.0800000000004</v>
      </c>
      <c r="E1110" t="s">
        <v>107</v>
      </c>
    </row>
    <row r="1111" spans="1:5" x14ac:dyDescent="0.25">
      <c r="A1111">
        <v>1110</v>
      </c>
      <c r="B1111">
        <v>38</v>
      </c>
      <c r="C1111">
        <v>59.1</v>
      </c>
      <c r="D1111">
        <f t="shared" si="17"/>
        <v>2245.8000000000002</v>
      </c>
      <c r="E1111" t="s">
        <v>107</v>
      </c>
    </row>
    <row r="1112" spans="1:5" x14ac:dyDescent="0.25">
      <c r="A1112">
        <v>1111</v>
      </c>
      <c r="B1112">
        <v>25</v>
      </c>
      <c r="C1112">
        <v>66.739999999999995</v>
      </c>
      <c r="D1112">
        <f t="shared" si="17"/>
        <v>1668.4999999999998</v>
      </c>
      <c r="E1112" t="s">
        <v>107</v>
      </c>
    </row>
    <row r="1113" spans="1:5" x14ac:dyDescent="0.25">
      <c r="A1113">
        <v>1112</v>
      </c>
      <c r="B1113">
        <v>46</v>
      </c>
      <c r="C1113">
        <v>60.3</v>
      </c>
      <c r="D1113">
        <f t="shared" si="17"/>
        <v>2773.7999999999997</v>
      </c>
      <c r="E1113" t="s">
        <v>107</v>
      </c>
    </row>
    <row r="1114" spans="1:5" x14ac:dyDescent="0.25">
      <c r="A1114">
        <v>1113</v>
      </c>
      <c r="B1114">
        <v>22</v>
      </c>
      <c r="C1114">
        <v>100</v>
      </c>
      <c r="D1114">
        <f t="shared" si="17"/>
        <v>2200</v>
      </c>
      <c r="E1114" t="s">
        <v>107</v>
      </c>
    </row>
    <row r="1115" spans="1:5" x14ac:dyDescent="0.25">
      <c r="A1115">
        <v>1114</v>
      </c>
      <c r="B1115">
        <v>40</v>
      </c>
      <c r="C1115">
        <v>100</v>
      </c>
      <c r="D1115">
        <f t="shared" si="17"/>
        <v>4000</v>
      </c>
      <c r="E1115" t="s">
        <v>107</v>
      </c>
    </row>
    <row r="1116" spans="1:5" x14ac:dyDescent="0.25">
      <c r="A1116">
        <v>1115</v>
      </c>
      <c r="B1116">
        <v>46</v>
      </c>
      <c r="C1116">
        <v>100</v>
      </c>
      <c r="D1116">
        <f t="shared" si="17"/>
        <v>4600</v>
      </c>
      <c r="E1116" t="s">
        <v>289</v>
      </c>
    </row>
    <row r="1117" spans="1:5" x14ac:dyDescent="0.25">
      <c r="A1117">
        <v>1116</v>
      </c>
      <c r="B1117">
        <v>39</v>
      </c>
      <c r="C1117">
        <v>100</v>
      </c>
      <c r="D1117">
        <f t="shared" si="17"/>
        <v>3900</v>
      </c>
      <c r="E1117" t="s">
        <v>289</v>
      </c>
    </row>
    <row r="1118" spans="1:5" x14ac:dyDescent="0.25">
      <c r="A1118">
        <v>1117</v>
      </c>
      <c r="B1118">
        <v>38</v>
      </c>
      <c r="C1118">
        <v>82.34</v>
      </c>
      <c r="D1118">
        <f t="shared" si="17"/>
        <v>3128.92</v>
      </c>
      <c r="E1118" t="s">
        <v>289</v>
      </c>
    </row>
    <row r="1119" spans="1:5" x14ac:dyDescent="0.25">
      <c r="A1119">
        <v>1118</v>
      </c>
      <c r="B1119">
        <v>30</v>
      </c>
      <c r="C1119">
        <v>100</v>
      </c>
      <c r="D1119">
        <f t="shared" si="17"/>
        <v>3000</v>
      </c>
      <c r="E1119" t="s">
        <v>289</v>
      </c>
    </row>
    <row r="1120" spans="1:5" x14ac:dyDescent="0.25">
      <c r="A1120">
        <v>1119</v>
      </c>
      <c r="B1120">
        <v>42</v>
      </c>
      <c r="C1120">
        <v>94.25</v>
      </c>
      <c r="D1120">
        <f t="shared" si="17"/>
        <v>3958.5</v>
      </c>
      <c r="E1120" t="s">
        <v>289</v>
      </c>
    </row>
    <row r="1121" spans="1:5" x14ac:dyDescent="0.25">
      <c r="A1121">
        <v>1120</v>
      </c>
      <c r="B1121">
        <v>43</v>
      </c>
      <c r="C1121">
        <v>100</v>
      </c>
      <c r="D1121">
        <f t="shared" si="17"/>
        <v>4300</v>
      </c>
      <c r="E1121" t="s">
        <v>289</v>
      </c>
    </row>
    <row r="1122" spans="1:5" x14ac:dyDescent="0.25">
      <c r="A1122">
        <v>1121</v>
      </c>
      <c r="B1122">
        <v>29</v>
      </c>
      <c r="C1122">
        <v>95.24</v>
      </c>
      <c r="D1122">
        <f t="shared" si="17"/>
        <v>2761.96</v>
      </c>
      <c r="E1122" t="s">
        <v>289</v>
      </c>
    </row>
    <row r="1123" spans="1:5" x14ac:dyDescent="0.25">
      <c r="A1123">
        <v>1122</v>
      </c>
      <c r="B1123">
        <v>33</v>
      </c>
      <c r="C1123">
        <v>86.31</v>
      </c>
      <c r="D1123">
        <f t="shared" si="17"/>
        <v>2848.23</v>
      </c>
      <c r="E1123" t="s">
        <v>289</v>
      </c>
    </row>
    <row r="1124" spans="1:5" x14ac:dyDescent="0.25">
      <c r="A1124">
        <v>1123</v>
      </c>
      <c r="B1124">
        <v>32</v>
      </c>
      <c r="C1124">
        <v>79.37</v>
      </c>
      <c r="D1124">
        <f t="shared" si="17"/>
        <v>2539.84</v>
      </c>
      <c r="E1124" t="s">
        <v>289</v>
      </c>
    </row>
    <row r="1125" spans="1:5" x14ac:dyDescent="0.25">
      <c r="A1125">
        <v>1124</v>
      </c>
      <c r="B1125">
        <v>28</v>
      </c>
      <c r="C1125">
        <v>87.3</v>
      </c>
      <c r="D1125">
        <f t="shared" si="17"/>
        <v>2444.4</v>
      </c>
      <c r="E1125" t="s">
        <v>289</v>
      </c>
    </row>
    <row r="1126" spans="1:5" x14ac:dyDescent="0.25">
      <c r="A1126">
        <v>1125</v>
      </c>
      <c r="B1126">
        <v>41</v>
      </c>
      <c r="C1126">
        <v>100</v>
      </c>
      <c r="D1126">
        <f t="shared" si="17"/>
        <v>4100</v>
      </c>
      <c r="E1126" t="s">
        <v>289</v>
      </c>
    </row>
    <row r="1127" spans="1:5" x14ac:dyDescent="0.25">
      <c r="A1127">
        <v>1126</v>
      </c>
      <c r="B1127">
        <v>33</v>
      </c>
      <c r="C1127">
        <v>100</v>
      </c>
      <c r="D1127">
        <f t="shared" si="17"/>
        <v>3300</v>
      </c>
      <c r="E1127" t="s">
        <v>289</v>
      </c>
    </row>
    <row r="1128" spans="1:5" x14ac:dyDescent="0.25">
      <c r="A1128">
        <v>1127</v>
      </c>
      <c r="B1128">
        <v>36</v>
      </c>
      <c r="C1128">
        <v>84.33</v>
      </c>
      <c r="D1128">
        <f t="shared" si="17"/>
        <v>3035.88</v>
      </c>
      <c r="E1128" t="s">
        <v>289</v>
      </c>
    </row>
    <row r="1129" spans="1:5" x14ac:dyDescent="0.25">
      <c r="A1129">
        <v>1128</v>
      </c>
      <c r="B1129">
        <v>26</v>
      </c>
      <c r="C1129">
        <v>89.29</v>
      </c>
      <c r="D1129">
        <f t="shared" si="17"/>
        <v>2321.54</v>
      </c>
      <c r="E1129" t="s">
        <v>289</v>
      </c>
    </row>
    <row r="1130" spans="1:5" x14ac:dyDescent="0.25">
      <c r="A1130">
        <v>1129</v>
      </c>
      <c r="B1130">
        <v>34</v>
      </c>
      <c r="C1130">
        <v>100</v>
      </c>
      <c r="D1130">
        <f t="shared" si="17"/>
        <v>3400</v>
      </c>
      <c r="E1130" t="s">
        <v>289</v>
      </c>
    </row>
    <row r="1131" spans="1:5" x14ac:dyDescent="0.25">
      <c r="A1131">
        <v>1130</v>
      </c>
      <c r="B1131">
        <v>26</v>
      </c>
      <c r="C1131">
        <v>96.23</v>
      </c>
      <c r="D1131">
        <f t="shared" si="17"/>
        <v>2501.98</v>
      </c>
      <c r="E1131" t="s">
        <v>289</v>
      </c>
    </row>
    <row r="1132" spans="1:5" x14ac:dyDescent="0.25">
      <c r="A1132">
        <v>1131</v>
      </c>
      <c r="B1132">
        <v>38</v>
      </c>
      <c r="C1132">
        <v>100</v>
      </c>
      <c r="D1132">
        <f t="shared" si="17"/>
        <v>3800</v>
      </c>
      <c r="E1132" t="s">
        <v>289</v>
      </c>
    </row>
    <row r="1133" spans="1:5" x14ac:dyDescent="0.25">
      <c r="A1133">
        <v>1132</v>
      </c>
      <c r="B1133">
        <v>33</v>
      </c>
      <c r="C1133">
        <v>100</v>
      </c>
      <c r="D1133">
        <f t="shared" si="17"/>
        <v>3300</v>
      </c>
      <c r="E1133" t="s">
        <v>289</v>
      </c>
    </row>
    <row r="1134" spans="1:5" x14ac:dyDescent="0.25">
      <c r="A1134">
        <v>1133</v>
      </c>
      <c r="B1134">
        <v>33</v>
      </c>
      <c r="C1134">
        <v>91.27</v>
      </c>
      <c r="D1134">
        <f t="shared" si="17"/>
        <v>3011.91</v>
      </c>
      <c r="E1134" t="s">
        <v>289</v>
      </c>
    </row>
    <row r="1135" spans="1:5" x14ac:dyDescent="0.25">
      <c r="A1135">
        <v>1134</v>
      </c>
      <c r="B1135">
        <v>46</v>
      </c>
      <c r="C1135">
        <v>100</v>
      </c>
      <c r="D1135">
        <f t="shared" si="17"/>
        <v>4600</v>
      </c>
      <c r="E1135" t="s">
        <v>289</v>
      </c>
    </row>
    <row r="1136" spans="1:5" x14ac:dyDescent="0.25">
      <c r="A1136">
        <v>1135</v>
      </c>
      <c r="B1136">
        <v>26</v>
      </c>
      <c r="C1136">
        <v>100</v>
      </c>
      <c r="D1136">
        <f t="shared" si="17"/>
        <v>2600</v>
      </c>
      <c r="E1136" t="s">
        <v>289</v>
      </c>
    </row>
    <row r="1137" spans="1:5" x14ac:dyDescent="0.25">
      <c r="A1137">
        <v>1136</v>
      </c>
      <c r="B1137">
        <v>25</v>
      </c>
      <c r="C1137">
        <v>100</v>
      </c>
      <c r="D1137">
        <f t="shared" si="17"/>
        <v>2500</v>
      </c>
      <c r="E1137" t="s">
        <v>289</v>
      </c>
    </row>
    <row r="1138" spans="1:5" x14ac:dyDescent="0.25">
      <c r="A1138">
        <v>1137</v>
      </c>
      <c r="B1138">
        <v>45</v>
      </c>
      <c r="C1138">
        <v>73.08</v>
      </c>
      <c r="D1138">
        <f t="shared" si="17"/>
        <v>3288.6</v>
      </c>
      <c r="E1138" t="s">
        <v>289</v>
      </c>
    </row>
    <row r="1139" spans="1:5" x14ac:dyDescent="0.25">
      <c r="A1139">
        <v>1138</v>
      </c>
      <c r="B1139">
        <v>50</v>
      </c>
      <c r="C1139">
        <v>100</v>
      </c>
      <c r="D1139">
        <f t="shared" si="17"/>
        <v>5000</v>
      </c>
      <c r="E1139" t="s">
        <v>289</v>
      </c>
    </row>
    <row r="1140" spans="1:5" x14ac:dyDescent="0.25">
      <c r="A1140">
        <v>1139</v>
      </c>
      <c r="B1140">
        <v>36</v>
      </c>
      <c r="C1140">
        <v>100</v>
      </c>
      <c r="D1140">
        <f t="shared" si="17"/>
        <v>3600</v>
      </c>
      <c r="E1140" t="s">
        <v>289</v>
      </c>
    </row>
    <row r="1141" spans="1:5" x14ac:dyDescent="0.25">
      <c r="A1141">
        <v>1140</v>
      </c>
      <c r="B1141">
        <v>21</v>
      </c>
      <c r="C1141">
        <v>89.29</v>
      </c>
      <c r="D1141">
        <f t="shared" si="17"/>
        <v>1875.0900000000001</v>
      </c>
      <c r="E1141" t="s">
        <v>289</v>
      </c>
    </row>
    <row r="1142" spans="1:5" x14ac:dyDescent="0.25">
      <c r="A1142">
        <v>1141</v>
      </c>
      <c r="B1142">
        <v>29</v>
      </c>
      <c r="C1142">
        <v>100</v>
      </c>
      <c r="D1142">
        <f t="shared" si="17"/>
        <v>2900</v>
      </c>
      <c r="E1142" t="s">
        <v>107</v>
      </c>
    </row>
    <row r="1143" spans="1:5" x14ac:dyDescent="0.25">
      <c r="A1143">
        <v>1142</v>
      </c>
      <c r="B1143">
        <v>21</v>
      </c>
      <c r="C1143">
        <v>100</v>
      </c>
      <c r="D1143">
        <f t="shared" si="17"/>
        <v>2100</v>
      </c>
      <c r="E1143" t="s">
        <v>107</v>
      </c>
    </row>
    <row r="1144" spans="1:5" x14ac:dyDescent="0.25">
      <c r="A1144">
        <v>1143</v>
      </c>
      <c r="B1144">
        <v>42</v>
      </c>
      <c r="C1144">
        <v>100</v>
      </c>
      <c r="D1144">
        <f t="shared" si="17"/>
        <v>4200</v>
      </c>
      <c r="E1144" t="s">
        <v>107</v>
      </c>
    </row>
    <row r="1145" spans="1:5" x14ac:dyDescent="0.25">
      <c r="A1145">
        <v>1144</v>
      </c>
      <c r="B1145">
        <v>37</v>
      </c>
      <c r="C1145">
        <v>100</v>
      </c>
      <c r="D1145">
        <f t="shared" si="17"/>
        <v>3700</v>
      </c>
      <c r="E1145" t="s">
        <v>107</v>
      </c>
    </row>
    <row r="1146" spans="1:5" x14ac:dyDescent="0.25">
      <c r="A1146">
        <v>1145</v>
      </c>
      <c r="B1146">
        <v>25</v>
      </c>
      <c r="C1146">
        <v>100</v>
      </c>
      <c r="D1146">
        <f t="shared" si="17"/>
        <v>2500</v>
      </c>
      <c r="E1146" t="s">
        <v>107</v>
      </c>
    </row>
    <row r="1147" spans="1:5" x14ac:dyDescent="0.25">
      <c r="A1147">
        <v>1146</v>
      </c>
      <c r="B1147">
        <v>36</v>
      </c>
      <c r="C1147">
        <v>100</v>
      </c>
      <c r="D1147">
        <f t="shared" si="17"/>
        <v>3600</v>
      </c>
      <c r="E1147" t="s">
        <v>107</v>
      </c>
    </row>
    <row r="1148" spans="1:5" x14ac:dyDescent="0.25">
      <c r="A1148">
        <v>1147</v>
      </c>
      <c r="B1148">
        <v>22</v>
      </c>
      <c r="C1148">
        <v>100</v>
      </c>
      <c r="D1148">
        <f t="shared" si="17"/>
        <v>2200</v>
      </c>
      <c r="E1148" t="s">
        <v>107</v>
      </c>
    </row>
    <row r="1149" spans="1:5" x14ac:dyDescent="0.25">
      <c r="A1149">
        <v>1148</v>
      </c>
      <c r="B1149">
        <v>23</v>
      </c>
      <c r="C1149">
        <v>100</v>
      </c>
      <c r="D1149">
        <f t="shared" si="17"/>
        <v>2300</v>
      </c>
      <c r="E1149" t="s">
        <v>107</v>
      </c>
    </row>
    <row r="1150" spans="1:5" x14ac:dyDescent="0.25">
      <c r="A1150">
        <v>1149</v>
      </c>
      <c r="B1150">
        <v>32</v>
      </c>
      <c r="C1150">
        <v>100</v>
      </c>
      <c r="D1150">
        <f t="shared" si="17"/>
        <v>3200</v>
      </c>
      <c r="E1150" t="s">
        <v>107</v>
      </c>
    </row>
    <row r="1151" spans="1:5" x14ac:dyDescent="0.25">
      <c r="A1151">
        <v>1150</v>
      </c>
      <c r="B1151">
        <v>28</v>
      </c>
      <c r="C1151">
        <v>100</v>
      </c>
      <c r="D1151">
        <f t="shared" si="17"/>
        <v>2800</v>
      </c>
      <c r="E1151" t="s">
        <v>107</v>
      </c>
    </row>
    <row r="1152" spans="1:5" x14ac:dyDescent="0.25">
      <c r="A1152">
        <v>1151</v>
      </c>
      <c r="B1152">
        <v>27</v>
      </c>
      <c r="C1152">
        <v>100</v>
      </c>
      <c r="D1152">
        <f t="shared" si="17"/>
        <v>2700</v>
      </c>
      <c r="E1152" t="s">
        <v>107</v>
      </c>
    </row>
    <row r="1153" spans="1:5" x14ac:dyDescent="0.25">
      <c r="A1153">
        <v>1152</v>
      </c>
      <c r="B1153">
        <v>49</v>
      </c>
      <c r="C1153">
        <v>100</v>
      </c>
      <c r="D1153">
        <f t="shared" si="17"/>
        <v>4900</v>
      </c>
      <c r="E1153" t="s">
        <v>107</v>
      </c>
    </row>
    <row r="1154" spans="1:5" x14ac:dyDescent="0.25">
      <c r="A1154">
        <v>1153</v>
      </c>
      <c r="B1154">
        <v>41</v>
      </c>
      <c r="C1154">
        <v>100</v>
      </c>
      <c r="D1154">
        <f t="shared" si="17"/>
        <v>4100</v>
      </c>
      <c r="E1154" t="s">
        <v>107</v>
      </c>
    </row>
    <row r="1155" spans="1:5" x14ac:dyDescent="0.25">
      <c r="A1155">
        <v>1154</v>
      </c>
      <c r="B1155">
        <v>49</v>
      </c>
      <c r="C1155">
        <v>100</v>
      </c>
      <c r="D1155">
        <f t="shared" ref="D1155:D1218" si="18">B1155*C1155</f>
        <v>4900</v>
      </c>
      <c r="E1155" t="s">
        <v>107</v>
      </c>
    </row>
    <row r="1156" spans="1:5" x14ac:dyDescent="0.25">
      <c r="A1156">
        <v>1155</v>
      </c>
      <c r="B1156">
        <v>30</v>
      </c>
      <c r="C1156">
        <v>100</v>
      </c>
      <c r="D1156">
        <f t="shared" si="18"/>
        <v>3000</v>
      </c>
      <c r="E1156" t="s">
        <v>107</v>
      </c>
    </row>
    <row r="1157" spans="1:5" x14ac:dyDescent="0.25">
      <c r="A1157">
        <v>1156</v>
      </c>
      <c r="B1157">
        <v>40</v>
      </c>
      <c r="C1157">
        <v>100</v>
      </c>
      <c r="D1157">
        <f t="shared" si="18"/>
        <v>4000</v>
      </c>
      <c r="E1157" t="s">
        <v>107</v>
      </c>
    </row>
    <row r="1158" spans="1:5" x14ac:dyDescent="0.25">
      <c r="A1158">
        <v>1157</v>
      </c>
      <c r="B1158">
        <v>23</v>
      </c>
      <c r="C1158">
        <v>100</v>
      </c>
      <c r="D1158">
        <f t="shared" si="18"/>
        <v>2300</v>
      </c>
      <c r="E1158" t="s">
        <v>107</v>
      </c>
    </row>
    <row r="1159" spans="1:5" x14ac:dyDescent="0.25">
      <c r="A1159">
        <v>1158</v>
      </c>
      <c r="B1159">
        <v>49</v>
      </c>
      <c r="C1159">
        <v>100</v>
      </c>
      <c r="D1159">
        <f t="shared" si="18"/>
        <v>4900</v>
      </c>
      <c r="E1159" t="s">
        <v>107</v>
      </c>
    </row>
    <row r="1160" spans="1:5" x14ac:dyDescent="0.25">
      <c r="A1160">
        <v>1159</v>
      </c>
      <c r="B1160">
        <v>25</v>
      </c>
      <c r="C1160">
        <v>100</v>
      </c>
      <c r="D1160">
        <f t="shared" si="18"/>
        <v>2500</v>
      </c>
      <c r="E1160" t="s">
        <v>107</v>
      </c>
    </row>
    <row r="1161" spans="1:5" x14ac:dyDescent="0.25">
      <c r="A1161">
        <v>1160</v>
      </c>
      <c r="B1161">
        <v>37</v>
      </c>
      <c r="C1161">
        <v>100</v>
      </c>
      <c r="D1161">
        <f t="shared" si="18"/>
        <v>3700</v>
      </c>
      <c r="E1161" t="s">
        <v>107</v>
      </c>
    </row>
    <row r="1162" spans="1:5" x14ac:dyDescent="0.25">
      <c r="A1162">
        <v>1161</v>
      </c>
      <c r="B1162">
        <v>55</v>
      </c>
      <c r="C1162">
        <v>100</v>
      </c>
      <c r="D1162">
        <f t="shared" si="18"/>
        <v>5500</v>
      </c>
      <c r="E1162" t="s">
        <v>107</v>
      </c>
    </row>
    <row r="1163" spans="1:5" x14ac:dyDescent="0.25">
      <c r="A1163">
        <v>1162</v>
      </c>
      <c r="B1163">
        <v>23</v>
      </c>
      <c r="C1163">
        <v>100</v>
      </c>
      <c r="D1163">
        <f t="shared" si="18"/>
        <v>2300</v>
      </c>
      <c r="E1163" t="s">
        <v>107</v>
      </c>
    </row>
    <row r="1164" spans="1:5" x14ac:dyDescent="0.25">
      <c r="A1164">
        <v>1163</v>
      </c>
      <c r="B1164">
        <v>24</v>
      </c>
      <c r="C1164">
        <v>100</v>
      </c>
      <c r="D1164">
        <f t="shared" si="18"/>
        <v>2400</v>
      </c>
      <c r="E1164" t="s">
        <v>107</v>
      </c>
    </row>
    <row r="1165" spans="1:5" x14ac:dyDescent="0.25">
      <c r="A1165">
        <v>1164</v>
      </c>
      <c r="B1165">
        <v>43</v>
      </c>
      <c r="C1165">
        <v>96.49</v>
      </c>
      <c r="D1165">
        <f t="shared" si="18"/>
        <v>4149.07</v>
      </c>
      <c r="E1165" t="s">
        <v>107</v>
      </c>
    </row>
    <row r="1166" spans="1:5" x14ac:dyDescent="0.25">
      <c r="A1166">
        <v>1165</v>
      </c>
      <c r="B1166">
        <v>50</v>
      </c>
      <c r="C1166">
        <v>100</v>
      </c>
      <c r="D1166">
        <f t="shared" si="18"/>
        <v>5000</v>
      </c>
      <c r="E1166" t="s">
        <v>107</v>
      </c>
    </row>
    <row r="1167" spans="1:5" x14ac:dyDescent="0.25">
      <c r="A1167">
        <v>1166</v>
      </c>
      <c r="B1167">
        <v>47</v>
      </c>
      <c r="C1167">
        <v>100</v>
      </c>
      <c r="D1167">
        <f t="shared" si="18"/>
        <v>4700</v>
      </c>
      <c r="E1167" t="s">
        <v>107</v>
      </c>
    </row>
    <row r="1168" spans="1:5" x14ac:dyDescent="0.25">
      <c r="A1168">
        <v>1167</v>
      </c>
      <c r="B1168">
        <v>34</v>
      </c>
      <c r="C1168">
        <v>100</v>
      </c>
      <c r="D1168">
        <f t="shared" si="18"/>
        <v>3400</v>
      </c>
      <c r="E1168" t="s">
        <v>107</v>
      </c>
    </row>
    <row r="1169" spans="1:5" x14ac:dyDescent="0.25">
      <c r="A1169">
        <v>1168</v>
      </c>
      <c r="B1169">
        <v>31</v>
      </c>
      <c r="C1169">
        <v>100</v>
      </c>
      <c r="D1169">
        <f t="shared" si="18"/>
        <v>3100</v>
      </c>
      <c r="E1169" t="s">
        <v>107</v>
      </c>
    </row>
    <row r="1170" spans="1:5" x14ac:dyDescent="0.25">
      <c r="A1170">
        <v>1169</v>
      </c>
      <c r="B1170">
        <v>28</v>
      </c>
      <c r="C1170">
        <v>100</v>
      </c>
      <c r="D1170">
        <f t="shared" si="18"/>
        <v>2800</v>
      </c>
      <c r="E1170" t="s">
        <v>107</v>
      </c>
    </row>
    <row r="1171" spans="1:5" x14ac:dyDescent="0.25">
      <c r="A1171">
        <v>1170</v>
      </c>
      <c r="B1171">
        <v>36</v>
      </c>
      <c r="C1171">
        <v>100</v>
      </c>
      <c r="D1171">
        <f t="shared" si="18"/>
        <v>3600</v>
      </c>
      <c r="E1171" t="s">
        <v>107</v>
      </c>
    </row>
    <row r="1172" spans="1:5" x14ac:dyDescent="0.25">
      <c r="A1172">
        <v>1171</v>
      </c>
      <c r="B1172">
        <v>48</v>
      </c>
      <c r="C1172">
        <v>100</v>
      </c>
      <c r="D1172">
        <f t="shared" si="18"/>
        <v>4800</v>
      </c>
      <c r="E1172" t="s">
        <v>107</v>
      </c>
    </row>
    <row r="1173" spans="1:5" x14ac:dyDescent="0.25">
      <c r="A1173">
        <v>1172</v>
      </c>
      <c r="B1173">
        <v>39</v>
      </c>
      <c r="C1173">
        <v>100</v>
      </c>
      <c r="D1173">
        <f t="shared" si="18"/>
        <v>3900</v>
      </c>
      <c r="E1173" t="s">
        <v>107</v>
      </c>
    </row>
    <row r="1174" spans="1:5" x14ac:dyDescent="0.25">
      <c r="A1174">
        <v>1173</v>
      </c>
      <c r="B1174">
        <v>45</v>
      </c>
      <c r="C1174">
        <v>100</v>
      </c>
      <c r="D1174">
        <f t="shared" si="18"/>
        <v>4500</v>
      </c>
      <c r="E1174" t="s">
        <v>107</v>
      </c>
    </row>
    <row r="1175" spans="1:5" x14ac:dyDescent="0.25">
      <c r="A1175">
        <v>1174</v>
      </c>
      <c r="B1175">
        <v>35</v>
      </c>
      <c r="C1175">
        <v>100</v>
      </c>
      <c r="D1175">
        <f t="shared" si="18"/>
        <v>3500</v>
      </c>
      <c r="E1175" t="s">
        <v>107</v>
      </c>
    </row>
    <row r="1176" spans="1:5" x14ac:dyDescent="0.25">
      <c r="A1176">
        <v>1175</v>
      </c>
      <c r="B1176">
        <v>45</v>
      </c>
      <c r="C1176">
        <v>100</v>
      </c>
      <c r="D1176">
        <f t="shared" si="18"/>
        <v>4500</v>
      </c>
      <c r="E1176" t="s">
        <v>107</v>
      </c>
    </row>
    <row r="1177" spans="1:5" x14ac:dyDescent="0.25">
      <c r="A1177">
        <v>1176</v>
      </c>
      <c r="B1177">
        <v>46</v>
      </c>
      <c r="C1177">
        <v>100</v>
      </c>
      <c r="D1177">
        <f t="shared" si="18"/>
        <v>4600</v>
      </c>
      <c r="E1177" t="s">
        <v>107</v>
      </c>
    </row>
    <row r="1178" spans="1:5" x14ac:dyDescent="0.25">
      <c r="A1178">
        <v>1177</v>
      </c>
      <c r="B1178">
        <v>37</v>
      </c>
      <c r="C1178">
        <v>100</v>
      </c>
      <c r="D1178">
        <f t="shared" si="18"/>
        <v>3700</v>
      </c>
      <c r="E1178" t="s">
        <v>107</v>
      </c>
    </row>
    <row r="1179" spans="1:5" x14ac:dyDescent="0.25">
      <c r="A1179">
        <v>1178</v>
      </c>
      <c r="B1179">
        <v>31</v>
      </c>
      <c r="C1179">
        <v>100</v>
      </c>
      <c r="D1179">
        <f t="shared" si="18"/>
        <v>3100</v>
      </c>
      <c r="E1179" t="s">
        <v>107</v>
      </c>
    </row>
    <row r="1180" spans="1:5" x14ac:dyDescent="0.25">
      <c r="A1180">
        <v>1179</v>
      </c>
      <c r="B1180">
        <v>33</v>
      </c>
      <c r="C1180">
        <v>100</v>
      </c>
      <c r="D1180">
        <f t="shared" si="18"/>
        <v>3300</v>
      </c>
      <c r="E1180" t="s">
        <v>107</v>
      </c>
    </row>
    <row r="1181" spans="1:5" x14ac:dyDescent="0.25">
      <c r="A1181">
        <v>1180</v>
      </c>
      <c r="B1181">
        <v>31</v>
      </c>
      <c r="C1181">
        <v>100</v>
      </c>
      <c r="D1181">
        <f t="shared" si="18"/>
        <v>3100</v>
      </c>
      <c r="E1181" t="s">
        <v>107</v>
      </c>
    </row>
    <row r="1182" spans="1:5" x14ac:dyDescent="0.25">
      <c r="A1182">
        <v>1181</v>
      </c>
      <c r="B1182">
        <v>27</v>
      </c>
      <c r="C1182">
        <v>100</v>
      </c>
      <c r="D1182">
        <f t="shared" si="18"/>
        <v>2700</v>
      </c>
      <c r="E1182" t="s">
        <v>107</v>
      </c>
    </row>
    <row r="1183" spans="1:5" x14ac:dyDescent="0.25">
      <c r="A1183">
        <v>1182</v>
      </c>
      <c r="B1183">
        <v>39</v>
      </c>
      <c r="C1183">
        <v>100</v>
      </c>
      <c r="D1183">
        <f t="shared" si="18"/>
        <v>3900</v>
      </c>
      <c r="E1183" t="s">
        <v>107</v>
      </c>
    </row>
    <row r="1184" spans="1:5" x14ac:dyDescent="0.25">
      <c r="A1184">
        <v>1183</v>
      </c>
      <c r="B1184">
        <v>32</v>
      </c>
      <c r="C1184">
        <v>100</v>
      </c>
      <c r="D1184">
        <f t="shared" si="18"/>
        <v>3200</v>
      </c>
      <c r="E1184" t="s">
        <v>107</v>
      </c>
    </row>
    <row r="1185" spans="1:5" x14ac:dyDescent="0.25">
      <c r="A1185">
        <v>1184</v>
      </c>
      <c r="B1185">
        <v>28</v>
      </c>
      <c r="C1185">
        <v>100</v>
      </c>
      <c r="D1185">
        <f t="shared" si="18"/>
        <v>2800</v>
      </c>
      <c r="E1185" t="s">
        <v>107</v>
      </c>
    </row>
    <row r="1186" spans="1:5" x14ac:dyDescent="0.25">
      <c r="A1186">
        <v>1185</v>
      </c>
      <c r="B1186">
        <v>26</v>
      </c>
      <c r="C1186">
        <v>67.91</v>
      </c>
      <c r="D1186">
        <f t="shared" si="18"/>
        <v>1765.6599999999999</v>
      </c>
      <c r="E1186" t="s">
        <v>107</v>
      </c>
    </row>
    <row r="1187" spans="1:5" x14ac:dyDescent="0.25">
      <c r="A1187">
        <v>1186</v>
      </c>
      <c r="B1187">
        <v>44</v>
      </c>
      <c r="C1187">
        <v>84.88</v>
      </c>
      <c r="D1187">
        <f t="shared" si="18"/>
        <v>3734.72</v>
      </c>
      <c r="E1187" t="s">
        <v>107</v>
      </c>
    </row>
    <row r="1188" spans="1:5" x14ac:dyDescent="0.25">
      <c r="A1188">
        <v>1187</v>
      </c>
      <c r="B1188">
        <v>46</v>
      </c>
      <c r="C1188">
        <v>100</v>
      </c>
      <c r="D1188">
        <f t="shared" si="18"/>
        <v>4600</v>
      </c>
      <c r="E1188" t="s">
        <v>107</v>
      </c>
    </row>
    <row r="1189" spans="1:5" x14ac:dyDescent="0.25">
      <c r="A1189">
        <v>1188</v>
      </c>
      <c r="B1189">
        <v>32</v>
      </c>
      <c r="C1189">
        <v>70.83</v>
      </c>
      <c r="D1189">
        <f t="shared" si="18"/>
        <v>2266.56</v>
      </c>
      <c r="E1189" t="s">
        <v>107</v>
      </c>
    </row>
    <row r="1190" spans="1:5" x14ac:dyDescent="0.25">
      <c r="A1190">
        <v>1189</v>
      </c>
      <c r="B1190">
        <v>65</v>
      </c>
      <c r="C1190">
        <v>100</v>
      </c>
      <c r="D1190">
        <f t="shared" si="18"/>
        <v>6500</v>
      </c>
      <c r="E1190" t="s">
        <v>107</v>
      </c>
    </row>
    <row r="1191" spans="1:5" x14ac:dyDescent="0.25">
      <c r="A1191">
        <v>1190</v>
      </c>
      <c r="B1191">
        <v>43</v>
      </c>
      <c r="C1191">
        <v>100</v>
      </c>
      <c r="D1191">
        <f t="shared" si="18"/>
        <v>4300</v>
      </c>
      <c r="E1191" t="s">
        <v>107</v>
      </c>
    </row>
    <row r="1192" spans="1:5" x14ac:dyDescent="0.25">
      <c r="A1192">
        <v>1191</v>
      </c>
      <c r="B1192">
        <v>43</v>
      </c>
      <c r="C1192">
        <v>67.77</v>
      </c>
      <c r="D1192">
        <f t="shared" si="18"/>
        <v>2914.1099999999997</v>
      </c>
      <c r="E1192" t="s">
        <v>17</v>
      </c>
    </row>
    <row r="1193" spans="1:5" x14ac:dyDescent="0.25">
      <c r="A1193">
        <v>1192</v>
      </c>
      <c r="B1193">
        <v>35</v>
      </c>
      <c r="C1193">
        <v>49.74</v>
      </c>
      <c r="D1193">
        <f t="shared" si="18"/>
        <v>1740.9</v>
      </c>
      <c r="E1193" t="s">
        <v>17</v>
      </c>
    </row>
    <row r="1194" spans="1:5" x14ac:dyDescent="0.25">
      <c r="A1194">
        <v>1193</v>
      </c>
      <c r="B1194">
        <v>45</v>
      </c>
      <c r="C1194">
        <v>50.36</v>
      </c>
      <c r="D1194">
        <f t="shared" si="18"/>
        <v>2266.1999999999998</v>
      </c>
      <c r="E1194" t="s">
        <v>17</v>
      </c>
    </row>
    <row r="1195" spans="1:5" x14ac:dyDescent="0.25">
      <c r="A1195">
        <v>1194</v>
      </c>
      <c r="B1195">
        <v>47</v>
      </c>
      <c r="C1195">
        <v>67.14</v>
      </c>
      <c r="D1195">
        <f t="shared" si="18"/>
        <v>3155.58</v>
      </c>
      <c r="E1195" t="s">
        <v>17</v>
      </c>
    </row>
    <row r="1196" spans="1:5" x14ac:dyDescent="0.25">
      <c r="A1196">
        <v>1195</v>
      </c>
      <c r="B1196">
        <v>21</v>
      </c>
      <c r="C1196">
        <v>64.66</v>
      </c>
      <c r="D1196">
        <f t="shared" si="18"/>
        <v>1357.86</v>
      </c>
      <c r="E1196" t="s">
        <v>17</v>
      </c>
    </row>
    <row r="1197" spans="1:5" x14ac:dyDescent="0.25">
      <c r="A1197">
        <v>1196</v>
      </c>
      <c r="B1197">
        <v>38</v>
      </c>
      <c r="C1197">
        <v>68.39</v>
      </c>
      <c r="D1197">
        <f t="shared" si="18"/>
        <v>2598.8200000000002</v>
      </c>
      <c r="E1197" t="s">
        <v>17</v>
      </c>
    </row>
    <row r="1198" spans="1:5" x14ac:dyDescent="0.25">
      <c r="A1198">
        <v>1197</v>
      </c>
      <c r="B1198">
        <v>21</v>
      </c>
      <c r="C1198">
        <v>50.36</v>
      </c>
      <c r="D1198">
        <f t="shared" si="18"/>
        <v>1057.56</v>
      </c>
      <c r="E1198" t="s">
        <v>17</v>
      </c>
    </row>
    <row r="1199" spans="1:5" x14ac:dyDescent="0.25">
      <c r="A1199">
        <v>1198</v>
      </c>
      <c r="B1199">
        <v>43</v>
      </c>
      <c r="C1199">
        <v>72.739999999999995</v>
      </c>
      <c r="D1199">
        <f t="shared" si="18"/>
        <v>3127.8199999999997</v>
      </c>
      <c r="E1199" t="s">
        <v>17</v>
      </c>
    </row>
    <row r="1200" spans="1:5" x14ac:dyDescent="0.25">
      <c r="A1200">
        <v>1199</v>
      </c>
      <c r="B1200">
        <v>46</v>
      </c>
      <c r="C1200">
        <v>54.09</v>
      </c>
      <c r="D1200">
        <f t="shared" si="18"/>
        <v>2488.1400000000003</v>
      </c>
      <c r="E1200" t="s">
        <v>17</v>
      </c>
    </row>
    <row r="1201" spans="1:5" x14ac:dyDescent="0.25">
      <c r="A1201">
        <v>1200</v>
      </c>
      <c r="B1201">
        <v>38</v>
      </c>
      <c r="C1201">
        <v>58.44</v>
      </c>
      <c r="D1201">
        <f t="shared" si="18"/>
        <v>2220.7199999999998</v>
      </c>
      <c r="E1201" t="s">
        <v>17</v>
      </c>
    </row>
    <row r="1202" spans="1:5" x14ac:dyDescent="0.25">
      <c r="A1202">
        <v>1201</v>
      </c>
      <c r="B1202">
        <v>26</v>
      </c>
      <c r="C1202">
        <v>52.22</v>
      </c>
      <c r="D1202">
        <f t="shared" si="18"/>
        <v>1357.72</v>
      </c>
      <c r="E1202" t="s">
        <v>17</v>
      </c>
    </row>
    <row r="1203" spans="1:5" x14ac:dyDescent="0.25">
      <c r="A1203">
        <v>1202</v>
      </c>
      <c r="B1203">
        <v>31</v>
      </c>
      <c r="C1203">
        <v>52.84</v>
      </c>
      <c r="D1203">
        <f t="shared" si="18"/>
        <v>1638.0400000000002</v>
      </c>
      <c r="E1203" t="s">
        <v>17</v>
      </c>
    </row>
    <row r="1204" spans="1:5" x14ac:dyDescent="0.25">
      <c r="A1204">
        <v>1203</v>
      </c>
      <c r="B1204">
        <v>48</v>
      </c>
      <c r="C1204">
        <v>54.71</v>
      </c>
      <c r="D1204">
        <f t="shared" si="18"/>
        <v>2626.08</v>
      </c>
      <c r="E1204" t="s">
        <v>17</v>
      </c>
    </row>
    <row r="1205" spans="1:5" x14ac:dyDescent="0.25">
      <c r="A1205">
        <v>1204</v>
      </c>
      <c r="B1205">
        <v>33</v>
      </c>
      <c r="C1205">
        <v>50.36</v>
      </c>
      <c r="D1205">
        <f t="shared" si="18"/>
        <v>1661.8799999999999</v>
      </c>
      <c r="E1205" t="s">
        <v>17</v>
      </c>
    </row>
    <row r="1206" spans="1:5" x14ac:dyDescent="0.25">
      <c r="A1206">
        <v>1205</v>
      </c>
      <c r="B1206">
        <v>38</v>
      </c>
      <c r="C1206">
        <v>57.2</v>
      </c>
      <c r="D1206">
        <f t="shared" si="18"/>
        <v>2173.6</v>
      </c>
      <c r="E1206" t="s">
        <v>17</v>
      </c>
    </row>
    <row r="1207" spans="1:5" x14ac:dyDescent="0.25">
      <c r="A1207">
        <v>1206</v>
      </c>
      <c r="B1207">
        <v>39</v>
      </c>
      <c r="C1207">
        <v>55.95</v>
      </c>
      <c r="D1207">
        <f t="shared" si="18"/>
        <v>2182.0500000000002</v>
      </c>
      <c r="E1207" t="s">
        <v>17</v>
      </c>
    </row>
    <row r="1208" spans="1:5" x14ac:dyDescent="0.25">
      <c r="A1208">
        <v>1207</v>
      </c>
      <c r="B1208">
        <v>42</v>
      </c>
      <c r="C1208">
        <v>67.14</v>
      </c>
      <c r="D1208">
        <f t="shared" si="18"/>
        <v>2819.88</v>
      </c>
      <c r="E1208" t="s">
        <v>17</v>
      </c>
    </row>
    <row r="1209" spans="1:5" x14ac:dyDescent="0.25">
      <c r="A1209">
        <v>1208</v>
      </c>
      <c r="B1209">
        <v>44</v>
      </c>
      <c r="C1209">
        <v>59.06</v>
      </c>
      <c r="D1209">
        <f t="shared" si="18"/>
        <v>2598.6400000000003</v>
      </c>
      <c r="E1209" t="s">
        <v>17</v>
      </c>
    </row>
    <row r="1210" spans="1:5" x14ac:dyDescent="0.25">
      <c r="A1210">
        <v>1209</v>
      </c>
      <c r="B1210">
        <v>29</v>
      </c>
      <c r="C1210">
        <v>69.63</v>
      </c>
      <c r="D1210">
        <f t="shared" si="18"/>
        <v>2019.27</v>
      </c>
      <c r="E1210" t="s">
        <v>17</v>
      </c>
    </row>
    <row r="1211" spans="1:5" x14ac:dyDescent="0.25">
      <c r="A1211">
        <v>1210</v>
      </c>
      <c r="B1211">
        <v>26</v>
      </c>
      <c r="C1211">
        <v>55.95</v>
      </c>
      <c r="D1211">
        <f t="shared" si="18"/>
        <v>1454.7</v>
      </c>
      <c r="E1211" t="s">
        <v>17</v>
      </c>
    </row>
    <row r="1212" spans="1:5" x14ac:dyDescent="0.25">
      <c r="A1212">
        <v>1211</v>
      </c>
      <c r="B1212">
        <v>31</v>
      </c>
      <c r="C1212">
        <v>53.47</v>
      </c>
      <c r="D1212">
        <f t="shared" si="18"/>
        <v>1657.57</v>
      </c>
      <c r="E1212" t="s">
        <v>17</v>
      </c>
    </row>
    <row r="1213" spans="1:5" x14ac:dyDescent="0.25">
      <c r="A1213">
        <v>1212</v>
      </c>
      <c r="B1213">
        <v>32</v>
      </c>
      <c r="C1213">
        <v>89.12</v>
      </c>
      <c r="D1213">
        <f t="shared" si="18"/>
        <v>2851.84</v>
      </c>
      <c r="E1213" t="s">
        <v>17</v>
      </c>
    </row>
    <row r="1214" spans="1:5" x14ac:dyDescent="0.25">
      <c r="A1214">
        <v>1213</v>
      </c>
      <c r="B1214">
        <v>28</v>
      </c>
      <c r="C1214">
        <v>100</v>
      </c>
      <c r="D1214">
        <f t="shared" si="18"/>
        <v>2800</v>
      </c>
      <c r="E1214" t="s">
        <v>17</v>
      </c>
    </row>
    <row r="1215" spans="1:5" x14ac:dyDescent="0.25">
      <c r="A1215">
        <v>1214</v>
      </c>
      <c r="B1215">
        <v>36</v>
      </c>
      <c r="C1215">
        <v>100</v>
      </c>
      <c r="D1215">
        <f t="shared" si="18"/>
        <v>3600</v>
      </c>
      <c r="E1215" t="s">
        <v>17</v>
      </c>
    </row>
    <row r="1216" spans="1:5" x14ac:dyDescent="0.25">
      <c r="A1216">
        <v>1215</v>
      </c>
      <c r="B1216">
        <v>36</v>
      </c>
      <c r="C1216">
        <v>52.22</v>
      </c>
      <c r="D1216">
        <f t="shared" si="18"/>
        <v>1879.92</v>
      </c>
      <c r="E1216" t="s">
        <v>17</v>
      </c>
    </row>
    <row r="1217" spans="1:5" x14ac:dyDescent="0.25">
      <c r="A1217">
        <v>1216</v>
      </c>
      <c r="B1217">
        <v>41</v>
      </c>
      <c r="C1217">
        <v>100</v>
      </c>
      <c r="D1217">
        <f t="shared" si="18"/>
        <v>4100</v>
      </c>
      <c r="E1217" t="s">
        <v>289</v>
      </c>
    </row>
    <row r="1218" spans="1:5" x14ac:dyDescent="0.25">
      <c r="A1218">
        <v>1217</v>
      </c>
      <c r="B1218">
        <v>27</v>
      </c>
      <c r="C1218">
        <v>99.52</v>
      </c>
      <c r="D1218">
        <f t="shared" si="18"/>
        <v>2687.04</v>
      </c>
      <c r="E1218" t="s">
        <v>289</v>
      </c>
    </row>
    <row r="1219" spans="1:5" x14ac:dyDescent="0.25">
      <c r="A1219">
        <v>1218</v>
      </c>
      <c r="B1219">
        <v>33</v>
      </c>
      <c r="C1219">
        <v>100</v>
      </c>
      <c r="D1219">
        <f t="shared" ref="D1219:D1282" si="19">B1219*C1219</f>
        <v>3300</v>
      </c>
      <c r="E1219" t="s">
        <v>289</v>
      </c>
    </row>
    <row r="1220" spans="1:5" x14ac:dyDescent="0.25">
      <c r="A1220">
        <v>1219</v>
      </c>
      <c r="B1220">
        <v>34</v>
      </c>
      <c r="C1220">
        <v>100</v>
      </c>
      <c r="D1220">
        <f t="shared" si="19"/>
        <v>3400</v>
      </c>
      <c r="E1220" t="s">
        <v>289</v>
      </c>
    </row>
    <row r="1221" spans="1:5" x14ac:dyDescent="0.25">
      <c r="A1221">
        <v>1220</v>
      </c>
      <c r="B1221">
        <v>29</v>
      </c>
      <c r="C1221">
        <v>100</v>
      </c>
      <c r="D1221">
        <f t="shared" si="19"/>
        <v>2900</v>
      </c>
      <c r="E1221" t="s">
        <v>289</v>
      </c>
    </row>
    <row r="1222" spans="1:5" x14ac:dyDescent="0.25">
      <c r="A1222">
        <v>1221</v>
      </c>
      <c r="B1222">
        <v>34</v>
      </c>
      <c r="C1222">
        <v>100</v>
      </c>
      <c r="D1222">
        <f t="shared" si="19"/>
        <v>3400</v>
      </c>
      <c r="E1222" t="s">
        <v>289</v>
      </c>
    </row>
    <row r="1223" spans="1:5" x14ac:dyDescent="0.25">
      <c r="A1223">
        <v>1222</v>
      </c>
      <c r="B1223">
        <v>48</v>
      </c>
      <c r="C1223">
        <v>100</v>
      </c>
      <c r="D1223">
        <f t="shared" si="19"/>
        <v>4800</v>
      </c>
      <c r="E1223" t="s">
        <v>289</v>
      </c>
    </row>
    <row r="1224" spans="1:5" x14ac:dyDescent="0.25">
      <c r="A1224">
        <v>1223</v>
      </c>
      <c r="B1224">
        <v>46</v>
      </c>
      <c r="C1224">
        <v>100</v>
      </c>
      <c r="D1224">
        <f t="shared" si="19"/>
        <v>4600</v>
      </c>
      <c r="E1224" t="s">
        <v>289</v>
      </c>
    </row>
    <row r="1225" spans="1:5" x14ac:dyDescent="0.25">
      <c r="A1225">
        <v>1224</v>
      </c>
      <c r="B1225">
        <v>22</v>
      </c>
      <c r="C1225">
        <v>100</v>
      </c>
      <c r="D1225">
        <f t="shared" si="19"/>
        <v>2200</v>
      </c>
      <c r="E1225" t="s">
        <v>289</v>
      </c>
    </row>
    <row r="1226" spans="1:5" x14ac:dyDescent="0.25">
      <c r="A1226">
        <v>1225</v>
      </c>
      <c r="B1226">
        <v>20</v>
      </c>
      <c r="C1226">
        <v>100</v>
      </c>
      <c r="D1226">
        <f t="shared" si="19"/>
        <v>2000</v>
      </c>
      <c r="E1226" t="s">
        <v>289</v>
      </c>
    </row>
    <row r="1227" spans="1:5" x14ac:dyDescent="0.25">
      <c r="A1227">
        <v>1226</v>
      </c>
      <c r="B1227">
        <v>45</v>
      </c>
      <c r="C1227">
        <v>85.75</v>
      </c>
      <c r="D1227">
        <f t="shared" si="19"/>
        <v>3858.75</v>
      </c>
      <c r="E1227" t="s">
        <v>289</v>
      </c>
    </row>
    <row r="1228" spans="1:5" x14ac:dyDescent="0.25">
      <c r="A1228">
        <v>1227</v>
      </c>
      <c r="B1228">
        <v>46</v>
      </c>
      <c r="C1228">
        <v>100</v>
      </c>
      <c r="D1228">
        <f t="shared" si="19"/>
        <v>4600</v>
      </c>
      <c r="E1228" t="s">
        <v>289</v>
      </c>
    </row>
    <row r="1229" spans="1:5" x14ac:dyDescent="0.25">
      <c r="A1229">
        <v>1228</v>
      </c>
      <c r="B1229">
        <v>34</v>
      </c>
      <c r="C1229">
        <v>100</v>
      </c>
      <c r="D1229">
        <f t="shared" si="19"/>
        <v>3400</v>
      </c>
      <c r="E1229" t="s">
        <v>289</v>
      </c>
    </row>
    <row r="1230" spans="1:5" x14ac:dyDescent="0.25">
      <c r="A1230">
        <v>1229</v>
      </c>
      <c r="B1230">
        <v>50</v>
      </c>
      <c r="C1230">
        <v>85.75</v>
      </c>
      <c r="D1230">
        <f t="shared" si="19"/>
        <v>4287.5</v>
      </c>
      <c r="E1230" t="s">
        <v>289</v>
      </c>
    </row>
    <row r="1231" spans="1:5" x14ac:dyDescent="0.25">
      <c r="A1231">
        <v>1230</v>
      </c>
      <c r="B1231">
        <v>46</v>
      </c>
      <c r="C1231">
        <v>100</v>
      </c>
      <c r="D1231">
        <f t="shared" si="19"/>
        <v>4600</v>
      </c>
      <c r="E1231" t="s">
        <v>289</v>
      </c>
    </row>
    <row r="1232" spans="1:5" x14ac:dyDescent="0.25">
      <c r="A1232">
        <v>1231</v>
      </c>
      <c r="B1232">
        <v>22</v>
      </c>
      <c r="C1232">
        <v>84.7</v>
      </c>
      <c r="D1232">
        <f t="shared" si="19"/>
        <v>1863.4</v>
      </c>
      <c r="E1232" t="s">
        <v>289</v>
      </c>
    </row>
    <row r="1233" spans="1:5" x14ac:dyDescent="0.25">
      <c r="A1233">
        <v>1232</v>
      </c>
      <c r="B1233">
        <v>48</v>
      </c>
      <c r="C1233">
        <v>86.81</v>
      </c>
      <c r="D1233">
        <f t="shared" si="19"/>
        <v>4166.88</v>
      </c>
      <c r="E1233" t="s">
        <v>289</v>
      </c>
    </row>
    <row r="1234" spans="1:5" x14ac:dyDescent="0.25">
      <c r="A1234">
        <v>1233</v>
      </c>
      <c r="B1234">
        <v>47</v>
      </c>
      <c r="C1234">
        <v>86.81</v>
      </c>
      <c r="D1234">
        <f t="shared" si="19"/>
        <v>4080.07</v>
      </c>
      <c r="E1234" t="s">
        <v>289</v>
      </c>
    </row>
    <row r="1235" spans="1:5" x14ac:dyDescent="0.25">
      <c r="A1235">
        <v>1234</v>
      </c>
      <c r="B1235">
        <v>34</v>
      </c>
      <c r="C1235">
        <v>100</v>
      </c>
      <c r="D1235">
        <f t="shared" si="19"/>
        <v>3400</v>
      </c>
      <c r="E1235" t="s">
        <v>289</v>
      </c>
    </row>
    <row r="1236" spans="1:5" x14ac:dyDescent="0.25">
      <c r="A1236">
        <v>1235</v>
      </c>
      <c r="B1236">
        <v>45</v>
      </c>
      <c r="C1236">
        <v>100</v>
      </c>
      <c r="D1236">
        <f t="shared" si="19"/>
        <v>4500</v>
      </c>
      <c r="E1236" t="s">
        <v>289</v>
      </c>
    </row>
    <row r="1237" spans="1:5" x14ac:dyDescent="0.25">
      <c r="A1237">
        <v>1236</v>
      </c>
      <c r="B1237">
        <v>20</v>
      </c>
      <c r="C1237">
        <v>100</v>
      </c>
      <c r="D1237">
        <f t="shared" si="19"/>
        <v>2000</v>
      </c>
      <c r="E1237" t="s">
        <v>289</v>
      </c>
    </row>
    <row r="1238" spans="1:5" x14ac:dyDescent="0.25">
      <c r="A1238">
        <v>1237</v>
      </c>
      <c r="B1238">
        <v>50</v>
      </c>
      <c r="C1238">
        <v>60.49</v>
      </c>
      <c r="D1238">
        <f t="shared" si="19"/>
        <v>3024.5</v>
      </c>
      <c r="E1238" t="s">
        <v>289</v>
      </c>
    </row>
    <row r="1239" spans="1:5" x14ac:dyDescent="0.25">
      <c r="A1239">
        <v>1238</v>
      </c>
      <c r="B1239">
        <v>22</v>
      </c>
      <c r="C1239">
        <v>57.55</v>
      </c>
      <c r="D1239">
        <f t="shared" si="19"/>
        <v>1266.0999999999999</v>
      </c>
      <c r="E1239" t="s">
        <v>289</v>
      </c>
    </row>
    <row r="1240" spans="1:5" x14ac:dyDescent="0.25">
      <c r="A1240">
        <v>1239</v>
      </c>
      <c r="B1240">
        <v>45</v>
      </c>
      <c r="C1240">
        <v>100</v>
      </c>
      <c r="D1240">
        <f t="shared" si="19"/>
        <v>4500</v>
      </c>
      <c r="E1240" t="s">
        <v>289</v>
      </c>
    </row>
    <row r="1241" spans="1:5" x14ac:dyDescent="0.25">
      <c r="A1241">
        <v>1240</v>
      </c>
      <c r="B1241">
        <v>58</v>
      </c>
      <c r="C1241">
        <v>100</v>
      </c>
      <c r="D1241">
        <f t="shared" si="19"/>
        <v>5800</v>
      </c>
      <c r="E1241" t="s">
        <v>289</v>
      </c>
    </row>
    <row r="1242" spans="1:5" x14ac:dyDescent="0.25">
      <c r="A1242">
        <v>1241</v>
      </c>
      <c r="B1242">
        <v>51</v>
      </c>
      <c r="C1242">
        <v>100</v>
      </c>
      <c r="D1242">
        <f t="shared" si="19"/>
        <v>5100</v>
      </c>
      <c r="E1242" t="s">
        <v>289</v>
      </c>
    </row>
    <row r="1243" spans="1:5" x14ac:dyDescent="0.25">
      <c r="A1243">
        <v>1242</v>
      </c>
      <c r="B1243">
        <v>38</v>
      </c>
      <c r="C1243">
        <v>100</v>
      </c>
      <c r="D1243">
        <f t="shared" si="19"/>
        <v>3800</v>
      </c>
      <c r="E1243" t="s">
        <v>107</v>
      </c>
    </row>
    <row r="1244" spans="1:5" x14ac:dyDescent="0.25">
      <c r="A1244">
        <v>1243</v>
      </c>
      <c r="B1244">
        <v>22</v>
      </c>
      <c r="C1244">
        <v>100</v>
      </c>
      <c r="D1244">
        <f t="shared" si="19"/>
        <v>2200</v>
      </c>
      <c r="E1244" t="s">
        <v>107</v>
      </c>
    </row>
    <row r="1245" spans="1:5" x14ac:dyDescent="0.25">
      <c r="A1245">
        <v>1244</v>
      </c>
      <c r="B1245">
        <v>25</v>
      </c>
      <c r="C1245">
        <v>100</v>
      </c>
      <c r="D1245">
        <f t="shared" si="19"/>
        <v>2500</v>
      </c>
      <c r="E1245" t="s">
        <v>107</v>
      </c>
    </row>
    <row r="1246" spans="1:5" x14ac:dyDescent="0.25">
      <c r="A1246">
        <v>1245</v>
      </c>
      <c r="B1246">
        <v>24</v>
      </c>
      <c r="C1246">
        <v>100</v>
      </c>
      <c r="D1246">
        <f t="shared" si="19"/>
        <v>2400</v>
      </c>
      <c r="E1246" t="s">
        <v>107</v>
      </c>
    </row>
    <row r="1247" spans="1:5" x14ac:dyDescent="0.25">
      <c r="A1247">
        <v>1246</v>
      </c>
      <c r="B1247">
        <v>35</v>
      </c>
      <c r="C1247">
        <v>100</v>
      </c>
      <c r="D1247">
        <f t="shared" si="19"/>
        <v>3500</v>
      </c>
      <c r="E1247" t="s">
        <v>107</v>
      </c>
    </row>
    <row r="1248" spans="1:5" x14ac:dyDescent="0.25">
      <c r="A1248">
        <v>1247</v>
      </c>
      <c r="B1248">
        <v>28</v>
      </c>
      <c r="C1248">
        <v>100</v>
      </c>
      <c r="D1248">
        <f t="shared" si="19"/>
        <v>2800</v>
      </c>
      <c r="E1248" t="s">
        <v>107</v>
      </c>
    </row>
    <row r="1249" spans="1:5" x14ac:dyDescent="0.25">
      <c r="A1249">
        <v>1248</v>
      </c>
      <c r="B1249">
        <v>36</v>
      </c>
      <c r="C1249">
        <v>100</v>
      </c>
      <c r="D1249">
        <f t="shared" si="19"/>
        <v>3600</v>
      </c>
      <c r="E1249" t="s">
        <v>107</v>
      </c>
    </row>
    <row r="1250" spans="1:5" x14ac:dyDescent="0.25">
      <c r="A1250">
        <v>1249</v>
      </c>
      <c r="B1250">
        <v>39</v>
      </c>
      <c r="C1250">
        <v>100</v>
      </c>
      <c r="D1250">
        <f t="shared" si="19"/>
        <v>3900</v>
      </c>
      <c r="E1250" t="s">
        <v>107</v>
      </c>
    </row>
    <row r="1251" spans="1:5" x14ac:dyDescent="0.25">
      <c r="A1251">
        <v>1250</v>
      </c>
      <c r="B1251">
        <v>27</v>
      </c>
      <c r="C1251">
        <v>100</v>
      </c>
      <c r="D1251">
        <f t="shared" si="19"/>
        <v>2700</v>
      </c>
      <c r="E1251" t="s">
        <v>107</v>
      </c>
    </row>
    <row r="1252" spans="1:5" x14ac:dyDescent="0.25">
      <c r="A1252">
        <v>1251</v>
      </c>
      <c r="B1252">
        <v>40</v>
      </c>
      <c r="C1252">
        <v>100</v>
      </c>
      <c r="D1252">
        <f t="shared" si="19"/>
        <v>4000</v>
      </c>
      <c r="E1252" t="s">
        <v>107</v>
      </c>
    </row>
    <row r="1253" spans="1:5" x14ac:dyDescent="0.25">
      <c r="A1253">
        <v>1252</v>
      </c>
      <c r="B1253">
        <v>50</v>
      </c>
      <c r="C1253">
        <v>100</v>
      </c>
      <c r="D1253">
        <f t="shared" si="19"/>
        <v>5000</v>
      </c>
      <c r="E1253" t="s">
        <v>107</v>
      </c>
    </row>
    <row r="1254" spans="1:5" x14ac:dyDescent="0.25">
      <c r="A1254">
        <v>1253</v>
      </c>
      <c r="B1254">
        <v>42</v>
      </c>
      <c r="C1254">
        <v>100</v>
      </c>
      <c r="D1254">
        <f t="shared" si="19"/>
        <v>4200</v>
      </c>
      <c r="E1254" t="s">
        <v>107</v>
      </c>
    </row>
    <row r="1255" spans="1:5" x14ac:dyDescent="0.25">
      <c r="A1255">
        <v>1254</v>
      </c>
      <c r="B1255">
        <v>48</v>
      </c>
      <c r="C1255">
        <v>100</v>
      </c>
      <c r="D1255">
        <f t="shared" si="19"/>
        <v>4800</v>
      </c>
      <c r="E1255" t="s">
        <v>107</v>
      </c>
    </row>
    <row r="1256" spans="1:5" x14ac:dyDescent="0.25">
      <c r="A1256">
        <v>1255</v>
      </c>
      <c r="B1256">
        <v>25</v>
      </c>
      <c r="C1256">
        <v>100</v>
      </c>
      <c r="D1256">
        <f t="shared" si="19"/>
        <v>2500</v>
      </c>
      <c r="E1256" t="s">
        <v>107</v>
      </c>
    </row>
    <row r="1257" spans="1:5" x14ac:dyDescent="0.25">
      <c r="A1257">
        <v>1256</v>
      </c>
      <c r="B1257">
        <v>31</v>
      </c>
      <c r="C1257">
        <v>100</v>
      </c>
      <c r="D1257">
        <f t="shared" si="19"/>
        <v>3100</v>
      </c>
      <c r="E1257" t="s">
        <v>107</v>
      </c>
    </row>
    <row r="1258" spans="1:5" x14ac:dyDescent="0.25">
      <c r="A1258">
        <v>1257</v>
      </c>
      <c r="B1258">
        <v>44</v>
      </c>
      <c r="C1258">
        <v>100</v>
      </c>
      <c r="D1258">
        <f t="shared" si="19"/>
        <v>4400</v>
      </c>
      <c r="E1258" t="s">
        <v>107</v>
      </c>
    </row>
    <row r="1259" spans="1:5" x14ac:dyDescent="0.25">
      <c r="A1259">
        <v>1258</v>
      </c>
      <c r="B1259">
        <v>23</v>
      </c>
      <c r="C1259">
        <v>100</v>
      </c>
      <c r="D1259">
        <f t="shared" si="19"/>
        <v>2300</v>
      </c>
      <c r="E1259" t="s">
        <v>107</v>
      </c>
    </row>
    <row r="1260" spans="1:5" x14ac:dyDescent="0.25">
      <c r="A1260">
        <v>1259</v>
      </c>
      <c r="B1260">
        <v>29</v>
      </c>
      <c r="C1260">
        <v>100</v>
      </c>
      <c r="D1260">
        <f t="shared" si="19"/>
        <v>2900</v>
      </c>
      <c r="E1260" t="s">
        <v>107</v>
      </c>
    </row>
    <row r="1261" spans="1:5" x14ac:dyDescent="0.25">
      <c r="A1261">
        <v>1260</v>
      </c>
      <c r="B1261">
        <v>49</v>
      </c>
      <c r="C1261">
        <v>100</v>
      </c>
      <c r="D1261">
        <f t="shared" si="19"/>
        <v>4900</v>
      </c>
      <c r="E1261" t="s">
        <v>107</v>
      </c>
    </row>
    <row r="1262" spans="1:5" x14ac:dyDescent="0.25">
      <c r="A1262">
        <v>1261</v>
      </c>
      <c r="B1262">
        <v>36</v>
      </c>
      <c r="C1262">
        <v>100</v>
      </c>
      <c r="D1262">
        <f t="shared" si="19"/>
        <v>3600</v>
      </c>
      <c r="E1262" t="s">
        <v>107</v>
      </c>
    </row>
    <row r="1263" spans="1:5" x14ac:dyDescent="0.25">
      <c r="A1263">
        <v>1262</v>
      </c>
      <c r="B1263">
        <v>34</v>
      </c>
      <c r="C1263">
        <v>100</v>
      </c>
      <c r="D1263">
        <f t="shared" si="19"/>
        <v>3400</v>
      </c>
      <c r="E1263" t="s">
        <v>107</v>
      </c>
    </row>
    <row r="1264" spans="1:5" x14ac:dyDescent="0.25">
      <c r="A1264">
        <v>1263</v>
      </c>
      <c r="B1264">
        <v>25</v>
      </c>
      <c r="C1264">
        <v>100</v>
      </c>
      <c r="D1264">
        <f t="shared" si="19"/>
        <v>2500</v>
      </c>
      <c r="E1264" t="s">
        <v>107</v>
      </c>
    </row>
    <row r="1265" spans="1:5" x14ac:dyDescent="0.25">
      <c r="A1265">
        <v>1264</v>
      </c>
      <c r="B1265">
        <v>48</v>
      </c>
      <c r="C1265">
        <v>100</v>
      </c>
      <c r="D1265">
        <f t="shared" si="19"/>
        <v>4800</v>
      </c>
      <c r="E1265" t="s">
        <v>107</v>
      </c>
    </row>
    <row r="1266" spans="1:5" x14ac:dyDescent="0.25">
      <c r="A1266">
        <v>1265</v>
      </c>
      <c r="B1266">
        <v>38</v>
      </c>
      <c r="C1266">
        <v>100</v>
      </c>
      <c r="D1266">
        <f t="shared" si="19"/>
        <v>3800</v>
      </c>
      <c r="E1266" t="s">
        <v>107</v>
      </c>
    </row>
    <row r="1267" spans="1:5" x14ac:dyDescent="0.25">
      <c r="A1267">
        <v>1266</v>
      </c>
      <c r="B1267">
        <v>37</v>
      </c>
      <c r="C1267">
        <v>100</v>
      </c>
      <c r="D1267">
        <f t="shared" si="19"/>
        <v>3700</v>
      </c>
      <c r="E1267" t="s">
        <v>107</v>
      </c>
    </row>
    <row r="1268" spans="1:5" x14ac:dyDescent="0.25">
      <c r="A1268">
        <v>1267</v>
      </c>
      <c r="B1268">
        <v>49</v>
      </c>
      <c r="C1268">
        <v>100</v>
      </c>
      <c r="D1268">
        <f t="shared" si="19"/>
        <v>4900</v>
      </c>
      <c r="E1268" t="s">
        <v>107</v>
      </c>
    </row>
    <row r="1269" spans="1:5" x14ac:dyDescent="0.25">
      <c r="A1269">
        <v>1268</v>
      </c>
      <c r="B1269">
        <v>22</v>
      </c>
      <c r="C1269">
        <v>86.51</v>
      </c>
      <c r="D1269">
        <f t="shared" si="19"/>
        <v>1903.22</v>
      </c>
      <c r="E1269" t="s">
        <v>289</v>
      </c>
    </row>
    <row r="1270" spans="1:5" x14ac:dyDescent="0.25">
      <c r="A1270">
        <v>1269</v>
      </c>
      <c r="B1270">
        <v>28</v>
      </c>
      <c r="C1270">
        <v>89.27</v>
      </c>
      <c r="D1270">
        <f t="shared" si="19"/>
        <v>2499.56</v>
      </c>
      <c r="E1270" t="s">
        <v>289</v>
      </c>
    </row>
    <row r="1271" spans="1:5" x14ac:dyDescent="0.25">
      <c r="A1271">
        <v>1270</v>
      </c>
      <c r="B1271">
        <v>36</v>
      </c>
      <c r="C1271">
        <v>85.59</v>
      </c>
      <c r="D1271">
        <f t="shared" si="19"/>
        <v>3081.2400000000002</v>
      </c>
      <c r="E1271" t="s">
        <v>289</v>
      </c>
    </row>
    <row r="1272" spans="1:5" x14ac:dyDescent="0.25">
      <c r="A1272">
        <v>1271</v>
      </c>
      <c r="B1272">
        <v>34</v>
      </c>
      <c r="C1272">
        <v>100</v>
      </c>
      <c r="D1272">
        <f t="shared" si="19"/>
        <v>3400</v>
      </c>
      <c r="E1272" t="s">
        <v>289</v>
      </c>
    </row>
    <row r="1273" spans="1:5" x14ac:dyDescent="0.25">
      <c r="A1273">
        <v>1272</v>
      </c>
      <c r="B1273">
        <v>39</v>
      </c>
      <c r="C1273">
        <v>100</v>
      </c>
      <c r="D1273">
        <f t="shared" si="19"/>
        <v>3900</v>
      </c>
      <c r="E1273" t="s">
        <v>289</v>
      </c>
    </row>
    <row r="1274" spans="1:5" x14ac:dyDescent="0.25">
      <c r="A1274">
        <v>1273</v>
      </c>
      <c r="B1274">
        <v>21</v>
      </c>
      <c r="C1274">
        <v>75.459999999999994</v>
      </c>
      <c r="D1274">
        <f t="shared" si="19"/>
        <v>1584.6599999999999</v>
      </c>
      <c r="E1274" t="s">
        <v>289</v>
      </c>
    </row>
    <row r="1275" spans="1:5" x14ac:dyDescent="0.25">
      <c r="A1275">
        <v>1274</v>
      </c>
      <c r="B1275">
        <v>36</v>
      </c>
      <c r="C1275">
        <v>100</v>
      </c>
      <c r="D1275">
        <f t="shared" si="19"/>
        <v>3600</v>
      </c>
      <c r="E1275" t="s">
        <v>289</v>
      </c>
    </row>
    <row r="1276" spans="1:5" x14ac:dyDescent="0.25">
      <c r="A1276">
        <v>1275</v>
      </c>
      <c r="B1276">
        <v>24</v>
      </c>
      <c r="C1276">
        <v>97.55</v>
      </c>
      <c r="D1276">
        <f t="shared" si="19"/>
        <v>2341.1999999999998</v>
      </c>
      <c r="E1276" t="s">
        <v>289</v>
      </c>
    </row>
    <row r="1277" spans="1:5" x14ac:dyDescent="0.25">
      <c r="A1277">
        <v>1276</v>
      </c>
      <c r="B1277">
        <v>29</v>
      </c>
      <c r="C1277">
        <v>85.59</v>
      </c>
      <c r="D1277">
        <f t="shared" si="19"/>
        <v>2482.11</v>
      </c>
      <c r="E1277" t="s">
        <v>289</v>
      </c>
    </row>
    <row r="1278" spans="1:5" x14ac:dyDescent="0.25">
      <c r="A1278">
        <v>1277</v>
      </c>
      <c r="B1278">
        <v>38</v>
      </c>
      <c r="C1278">
        <v>94.79</v>
      </c>
      <c r="D1278">
        <f t="shared" si="19"/>
        <v>3602.0200000000004</v>
      </c>
      <c r="E1278" t="s">
        <v>289</v>
      </c>
    </row>
    <row r="1279" spans="1:5" x14ac:dyDescent="0.25">
      <c r="A1279">
        <v>1278</v>
      </c>
      <c r="B1279">
        <v>34</v>
      </c>
      <c r="C1279">
        <v>100</v>
      </c>
      <c r="D1279">
        <f t="shared" si="19"/>
        <v>3400</v>
      </c>
      <c r="E1279" t="s">
        <v>289</v>
      </c>
    </row>
    <row r="1280" spans="1:5" x14ac:dyDescent="0.25">
      <c r="A1280">
        <v>1279</v>
      </c>
      <c r="B1280">
        <v>42</v>
      </c>
      <c r="C1280">
        <v>90.19</v>
      </c>
      <c r="D1280">
        <f t="shared" si="19"/>
        <v>3787.98</v>
      </c>
      <c r="E1280" t="s">
        <v>289</v>
      </c>
    </row>
    <row r="1281" spans="1:5" x14ac:dyDescent="0.25">
      <c r="A1281">
        <v>1280</v>
      </c>
      <c r="B1281">
        <v>35</v>
      </c>
      <c r="C1281">
        <v>100</v>
      </c>
      <c r="D1281">
        <f t="shared" si="19"/>
        <v>3500</v>
      </c>
      <c r="E1281" t="s">
        <v>289</v>
      </c>
    </row>
    <row r="1282" spans="1:5" x14ac:dyDescent="0.25">
      <c r="A1282">
        <v>1281</v>
      </c>
      <c r="B1282">
        <v>35</v>
      </c>
      <c r="C1282">
        <v>80.989999999999995</v>
      </c>
      <c r="D1282">
        <f t="shared" si="19"/>
        <v>2834.6499999999996</v>
      </c>
      <c r="E1282" t="s">
        <v>289</v>
      </c>
    </row>
    <row r="1283" spans="1:5" x14ac:dyDescent="0.25">
      <c r="A1283">
        <v>1282</v>
      </c>
      <c r="B1283">
        <v>38</v>
      </c>
      <c r="C1283">
        <v>89.27</v>
      </c>
      <c r="D1283">
        <f t="shared" ref="D1283:D1346" si="20">B1283*C1283</f>
        <v>3392.2599999999998</v>
      </c>
      <c r="E1283" t="s">
        <v>289</v>
      </c>
    </row>
    <row r="1284" spans="1:5" x14ac:dyDescent="0.25">
      <c r="A1284">
        <v>1283</v>
      </c>
      <c r="B1284">
        <v>41</v>
      </c>
      <c r="C1284">
        <v>81.91</v>
      </c>
      <c r="D1284">
        <f t="shared" si="20"/>
        <v>3358.31</v>
      </c>
      <c r="E1284" t="s">
        <v>289</v>
      </c>
    </row>
    <row r="1285" spans="1:5" x14ac:dyDescent="0.25">
      <c r="A1285">
        <v>1284</v>
      </c>
      <c r="B1285">
        <v>50</v>
      </c>
      <c r="C1285">
        <v>100</v>
      </c>
      <c r="D1285">
        <f t="shared" si="20"/>
        <v>5000</v>
      </c>
      <c r="E1285" t="s">
        <v>289</v>
      </c>
    </row>
    <row r="1286" spans="1:5" x14ac:dyDescent="0.25">
      <c r="A1286">
        <v>1285</v>
      </c>
      <c r="B1286">
        <v>21</v>
      </c>
      <c r="C1286">
        <v>100</v>
      </c>
      <c r="D1286">
        <f t="shared" si="20"/>
        <v>2100</v>
      </c>
      <c r="E1286" t="s">
        <v>289</v>
      </c>
    </row>
    <row r="1287" spans="1:5" x14ac:dyDescent="0.25">
      <c r="A1287">
        <v>1286</v>
      </c>
      <c r="B1287">
        <v>43</v>
      </c>
      <c r="C1287">
        <v>62.72</v>
      </c>
      <c r="D1287">
        <f t="shared" si="20"/>
        <v>2696.96</v>
      </c>
      <c r="E1287" t="s">
        <v>289</v>
      </c>
    </row>
    <row r="1288" spans="1:5" x14ac:dyDescent="0.25">
      <c r="A1288">
        <v>1287</v>
      </c>
      <c r="B1288">
        <v>32</v>
      </c>
      <c r="C1288">
        <v>100</v>
      </c>
      <c r="D1288">
        <f t="shared" si="20"/>
        <v>3200</v>
      </c>
      <c r="E1288" t="s">
        <v>289</v>
      </c>
    </row>
    <row r="1289" spans="1:5" x14ac:dyDescent="0.25">
      <c r="A1289">
        <v>1288</v>
      </c>
      <c r="B1289">
        <v>6</v>
      </c>
      <c r="C1289">
        <v>90.19</v>
      </c>
      <c r="D1289">
        <f t="shared" si="20"/>
        <v>541.14</v>
      </c>
      <c r="E1289" t="s">
        <v>289</v>
      </c>
    </row>
    <row r="1290" spans="1:5" x14ac:dyDescent="0.25">
      <c r="A1290">
        <v>1289</v>
      </c>
      <c r="B1290">
        <v>66</v>
      </c>
      <c r="C1290">
        <v>92.95</v>
      </c>
      <c r="D1290">
        <f t="shared" si="20"/>
        <v>6134.7</v>
      </c>
      <c r="E1290" t="s">
        <v>289</v>
      </c>
    </row>
    <row r="1291" spans="1:5" x14ac:dyDescent="0.25">
      <c r="A1291">
        <v>1290</v>
      </c>
      <c r="B1291">
        <v>41</v>
      </c>
      <c r="C1291">
        <v>82.5</v>
      </c>
      <c r="D1291">
        <f t="shared" si="20"/>
        <v>3382.5</v>
      </c>
      <c r="E1291" t="s">
        <v>289</v>
      </c>
    </row>
    <row r="1292" spans="1:5" x14ac:dyDescent="0.25">
      <c r="A1292">
        <v>1291</v>
      </c>
      <c r="B1292">
        <v>23</v>
      </c>
      <c r="C1292">
        <v>97.42</v>
      </c>
      <c r="D1292">
        <f t="shared" si="20"/>
        <v>2240.66</v>
      </c>
      <c r="E1292" t="s">
        <v>289</v>
      </c>
    </row>
    <row r="1293" spans="1:5" x14ac:dyDescent="0.25">
      <c r="A1293">
        <v>1292</v>
      </c>
      <c r="B1293">
        <v>43</v>
      </c>
      <c r="C1293">
        <v>92.16</v>
      </c>
      <c r="D1293">
        <f t="shared" si="20"/>
        <v>3962.8799999999997</v>
      </c>
      <c r="E1293" t="s">
        <v>289</v>
      </c>
    </row>
    <row r="1294" spans="1:5" x14ac:dyDescent="0.25">
      <c r="A1294">
        <v>1293</v>
      </c>
      <c r="B1294">
        <v>24</v>
      </c>
      <c r="C1294">
        <v>70.22</v>
      </c>
      <c r="D1294">
        <f t="shared" si="20"/>
        <v>1685.28</v>
      </c>
      <c r="E1294" t="s">
        <v>289</v>
      </c>
    </row>
    <row r="1295" spans="1:5" x14ac:dyDescent="0.25">
      <c r="A1295">
        <v>1294</v>
      </c>
      <c r="B1295">
        <v>22</v>
      </c>
      <c r="C1295">
        <v>83.38</v>
      </c>
      <c r="D1295">
        <f t="shared" si="20"/>
        <v>1834.36</v>
      </c>
      <c r="E1295" t="s">
        <v>289</v>
      </c>
    </row>
    <row r="1296" spans="1:5" x14ac:dyDescent="0.25">
      <c r="A1296">
        <v>1295</v>
      </c>
      <c r="B1296">
        <v>26</v>
      </c>
      <c r="C1296">
        <v>73.73</v>
      </c>
      <c r="D1296">
        <f t="shared" si="20"/>
        <v>1916.98</v>
      </c>
      <c r="E1296" t="s">
        <v>289</v>
      </c>
    </row>
    <row r="1297" spans="1:5" x14ac:dyDescent="0.25">
      <c r="A1297">
        <v>1296</v>
      </c>
      <c r="B1297">
        <v>35</v>
      </c>
      <c r="C1297">
        <v>74.599999999999994</v>
      </c>
      <c r="D1297">
        <f t="shared" si="20"/>
        <v>2611</v>
      </c>
      <c r="E1297" t="s">
        <v>289</v>
      </c>
    </row>
    <row r="1298" spans="1:5" x14ac:dyDescent="0.25">
      <c r="A1298">
        <v>1297</v>
      </c>
      <c r="B1298">
        <v>47</v>
      </c>
      <c r="C1298">
        <v>77.239999999999995</v>
      </c>
      <c r="D1298">
        <f t="shared" si="20"/>
        <v>3630.2799999999997</v>
      </c>
      <c r="E1298" t="s">
        <v>289</v>
      </c>
    </row>
    <row r="1299" spans="1:5" x14ac:dyDescent="0.25">
      <c r="A1299">
        <v>1298</v>
      </c>
      <c r="B1299">
        <v>50</v>
      </c>
      <c r="C1299">
        <v>100</v>
      </c>
      <c r="D1299">
        <f t="shared" si="20"/>
        <v>5000</v>
      </c>
      <c r="E1299" t="s">
        <v>289</v>
      </c>
    </row>
    <row r="1300" spans="1:5" x14ac:dyDescent="0.25">
      <c r="A1300">
        <v>1299</v>
      </c>
      <c r="B1300">
        <v>45</v>
      </c>
      <c r="C1300">
        <v>87.77</v>
      </c>
      <c r="D1300">
        <f t="shared" si="20"/>
        <v>3949.6499999999996</v>
      </c>
      <c r="E1300" t="s">
        <v>289</v>
      </c>
    </row>
    <row r="1301" spans="1:5" x14ac:dyDescent="0.25">
      <c r="A1301">
        <v>1300</v>
      </c>
      <c r="B1301">
        <v>39</v>
      </c>
      <c r="C1301">
        <v>89.53</v>
      </c>
      <c r="D1301">
        <f t="shared" si="20"/>
        <v>3491.67</v>
      </c>
      <c r="E1301" t="s">
        <v>289</v>
      </c>
    </row>
    <row r="1302" spans="1:5" x14ac:dyDescent="0.25">
      <c r="A1302">
        <v>1301</v>
      </c>
      <c r="B1302">
        <v>23</v>
      </c>
      <c r="C1302">
        <v>89.53</v>
      </c>
      <c r="D1302">
        <f t="shared" si="20"/>
        <v>2059.19</v>
      </c>
      <c r="E1302" t="s">
        <v>289</v>
      </c>
    </row>
    <row r="1303" spans="1:5" x14ac:dyDescent="0.25">
      <c r="A1303">
        <v>1302</v>
      </c>
      <c r="B1303">
        <v>42</v>
      </c>
      <c r="C1303">
        <v>75.48</v>
      </c>
      <c r="D1303">
        <f t="shared" si="20"/>
        <v>3170.1600000000003</v>
      </c>
      <c r="E1303" t="s">
        <v>289</v>
      </c>
    </row>
    <row r="1304" spans="1:5" x14ac:dyDescent="0.25">
      <c r="A1304">
        <v>1303</v>
      </c>
      <c r="B1304">
        <v>20</v>
      </c>
      <c r="C1304">
        <v>89.53</v>
      </c>
      <c r="D1304">
        <f t="shared" si="20"/>
        <v>1790.6</v>
      </c>
      <c r="E1304" t="s">
        <v>289</v>
      </c>
    </row>
    <row r="1305" spans="1:5" x14ac:dyDescent="0.25">
      <c r="A1305">
        <v>1304</v>
      </c>
      <c r="B1305">
        <v>33</v>
      </c>
      <c r="C1305">
        <v>71.09</v>
      </c>
      <c r="D1305">
        <f t="shared" si="20"/>
        <v>2345.9700000000003</v>
      </c>
      <c r="E1305" t="s">
        <v>289</v>
      </c>
    </row>
    <row r="1306" spans="1:5" x14ac:dyDescent="0.25">
      <c r="A1306">
        <v>1305</v>
      </c>
      <c r="B1306">
        <v>34</v>
      </c>
      <c r="C1306">
        <v>100</v>
      </c>
      <c r="D1306">
        <f t="shared" si="20"/>
        <v>3400</v>
      </c>
      <c r="E1306" t="s">
        <v>289</v>
      </c>
    </row>
    <row r="1307" spans="1:5" x14ac:dyDescent="0.25">
      <c r="A1307">
        <v>1306</v>
      </c>
      <c r="B1307">
        <v>49</v>
      </c>
      <c r="C1307">
        <v>100</v>
      </c>
      <c r="D1307">
        <f t="shared" si="20"/>
        <v>4900</v>
      </c>
      <c r="E1307" t="s">
        <v>289</v>
      </c>
    </row>
    <row r="1308" spans="1:5" x14ac:dyDescent="0.25">
      <c r="A1308">
        <v>1307</v>
      </c>
      <c r="B1308">
        <v>39</v>
      </c>
      <c r="C1308">
        <v>90.4</v>
      </c>
      <c r="D1308">
        <f t="shared" si="20"/>
        <v>3525.6000000000004</v>
      </c>
      <c r="E1308" t="s">
        <v>289</v>
      </c>
    </row>
    <row r="1309" spans="1:5" x14ac:dyDescent="0.25">
      <c r="A1309">
        <v>1308</v>
      </c>
      <c r="B1309">
        <v>36</v>
      </c>
      <c r="C1309">
        <v>100</v>
      </c>
      <c r="D1309">
        <f t="shared" si="20"/>
        <v>3600</v>
      </c>
      <c r="E1309" t="s">
        <v>289</v>
      </c>
    </row>
    <row r="1310" spans="1:5" x14ac:dyDescent="0.25">
      <c r="A1310">
        <v>1309</v>
      </c>
      <c r="B1310">
        <v>50</v>
      </c>
      <c r="C1310">
        <v>86.01</v>
      </c>
      <c r="D1310">
        <f t="shared" si="20"/>
        <v>4300.5</v>
      </c>
      <c r="E1310" t="s">
        <v>289</v>
      </c>
    </row>
    <row r="1311" spans="1:5" x14ac:dyDescent="0.25">
      <c r="A1311">
        <v>1310</v>
      </c>
      <c r="B1311">
        <v>29</v>
      </c>
      <c r="C1311">
        <v>100</v>
      </c>
      <c r="D1311">
        <f t="shared" si="20"/>
        <v>2900</v>
      </c>
      <c r="E1311" t="s">
        <v>289</v>
      </c>
    </row>
    <row r="1312" spans="1:5" x14ac:dyDescent="0.25">
      <c r="A1312">
        <v>1311</v>
      </c>
      <c r="B1312">
        <v>30</v>
      </c>
      <c r="C1312">
        <v>100</v>
      </c>
      <c r="D1312">
        <f t="shared" si="20"/>
        <v>3000</v>
      </c>
      <c r="E1312" t="s">
        <v>289</v>
      </c>
    </row>
    <row r="1313" spans="1:5" x14ac:dyDescent="0.25">
      <c r="A1313">
        <v>1312</v>
      </c>
      <c r="B1313">
        <v>41</v>
      </c>
      <c r="C1313">
        <v>86.89</v>
      </c>
      <c r="D1313">
        <f t="shared" si="20"/>
        <v>3562.4900000000002</v>
      </c>
      <c r="E1313" t="s">
        <v>289</v>
      </c>
    </row>
    <row r="1314" spans="1:5" x14ac:dyDescent="0.25">
      <c r="A1314">
        <v>1313</v>
      </c>
      <c r="B1314">
        <v>28</v>
      </c>
      <c r="C1314">
        <v>58.58</v>
      </c>
      <c r="D1314">
        <f t="shared" si="20"/>
        <v>1640.24</v>
      </c>
      <c r="E1314" t="s">
        <v>289</v>
      </c>
    </row>
    <row r="1315" spans="1:5" x14ac:dyDescent="0.25">
      <c r="A1315">
        <v>1314</v>
      </c>
      <c r="B1315">
        <v>45</v>
      </c>
      <c r="C1315">
        <v>100</v>
      </c>
      <c r="D1315">
        <f t="shared" si="20"/>
        <v>4500</v>
      </c>
      <c r="E1315" t="s">
        <v>289</v>
      </c>
    </row>
    <row r="1316" spans="1:5" x14ac:dyDescent="0.25">
      <c r="A1316">
        <v>1315</v>
      </c>
      <c r="B1316">
        <v>16</v>
      </c>
      <c r="C1316">
        <v>75.48</v>
      </c>
      <c r="D1316">
        <f t="shared" si="20"/>
        <v>1207.68</v>
      </c>
      <c r="E1316" t="s">
        <v>289</v>
      </c>
    </row>
    <row r="1317" spans="1:5" x14ac:dyDescent="0.25">
      <c r="A1317">
        <v>1316</v>
      </c>
      <c r="B1317">
        <v>36</v>
      </c>
      <c r="C1317">
        <v>100</v>
      </c>
      <c r="D1317">
        <f t="shared" si="20"/>
        <v>3600</v>
      </c>
      <c r="E1317" t="s">
        <v>271</v>
      </c>
    </row>
    <row r="1318" spans="1:5" x14ac:dyDescent="0.25">
      <c r="A1318">
        <v>1317</v>
      </c>
      <c r="B1318">
        <v>41</v>
      </c>
      <c r="C1318">
        <v>100</v>
      </c>
      <c r="D1318">
        <f t="shared" si="20"/>
        <v>4100</v>
      </c>
      <c r="E1318" t="s">
        <v>271</v>
      </c>
    </row>
    <row r="1319" spans="1:5" x14ac:dyDescent="0.25">
      <c r="A1319">
        <v>1318</v>
      </c>
      <c r="B1319">
        <v>50</v>
      </c>
      <c r="C1319">
        <v>100</v>
      </c>
      <c r="D1319">
        <f t="shared" si="20"/>
        <v>5000</v>
      </c>
      <c r="E1319" t="s">
        <v>271</v>
      </c>
    </row>
    <row r="1320" spans="1:5" x14ac:dyDescent="0.25">
      <c r="A1320">
        <v>1319</v>
      </c>
      <c r="B1320">
        <v>40</v>
      </c>
      <c r="C1320">
        <v>100</v>
      </c>
      <c r="D1320">
        <f t="shared" si="20"/>
        <v>4000</v>
      </c>
      <c r="E1320" t="s">
        <v>271</v>
      </c>
    </row>
    <row r="1321" spans="1:5" x14ac:dyDescent="0.25">
      <c r="A1321">
        <v>1320</v>
      </c>
      <c r="B1321">
        <v>49</v>
      </c>
      <c r="C1321">
        <v>100</v>
      </c>
      <c r="D1321">
        <f t="shared" si="20"/>
        <v>4900</v>
      </c>
      <c r="E1321" t="s">
        <v>271</v>
      </c>
    </row>
    <row r="1322" spans="1:5" x14ac:dyDescent="0.25">
      <c r="A1322">
        <v>1321</v>
      </c>
      <c r="B1322">
        <v>45</v>
      </c>
      <c r="C1322">
        <v>100</v>
      </c>
      <c r="D1322">
        <f t="shared" si="20"/>
        <v>4500</v>
      </c>
      <c r="E1322" t="s">
        <v>271</v>
      </c>
    </row>
    <row r="1323" spans="1:5" x14ac:dyDescent="0.25">
      <c r="A1323">
        <v>1322</v>
      </c>
      <c r="B1323">
        <v>47</v>
      </c>
      <c r="C1323">
        <v>100</v>
      </c>
      <c r="D1323">
        <f t="shared" si="20"/>
        <v>4700</v>
      </c>
      <c r="E1323" t="s">
        <v>271</v>
      </c>
    </row>
    <row r="1324" spans="1:5" x14ac:dyDescent="0.25">
      <c r="A1324">
        <v>1323</v>
      </c>
      <c r="B1324">
        <v>21</v>
      </c>
      <c r="C1324">
        <v>100</v>
      </c>
      <c r="D1324">
        <f t="shared" si="20"/>
        <v>2100</v>
      </c>
      <c r="E1324" t="s">
        <v>271</v>
      </c>
    </row>
    <row r="1325" spans="1:5" x14ac:dyDescent="0.25">
      <c r="A1325">
        <v>1324</v>
      </c>
      <c r="B1325">
        <v>32</v>
      </c>
      <c r="C1325">
        <v>100</v>
      </c>
      <c r="D1325">
        <f t="shared" si="20"/>
        <v>3200</v>
      </c>
      <c r="E1325" t="s">
        <v>271</v>
      </c>
    </row>
    <row r="1326" spans="1:5" x14ac:dyDescent="0.25">
      <c r="A1326">
        <v>1325</v>
      </c>
      <c r="B1326">
        <v>47</v>
      </c>
      <c r="C1326">
        <v>100</v>
      </c>
      <c r="D1326">
        <f t="shared" si="20"/>
        <v>4700</v>
      </c>
      <c r="E1326" t="s">
        <v>271</v>
      </c>
    </row>
    <row r="1327" spans="1:5" x14ac:dyDescent="0.25">
      <c r="A1327">
        <v>1326</v>
      </c>
      <c r="B1327">
        <v>38</v>
      </c>
      <c r="C1327">
        <v>100</v>
      </c>
      <c r="D1327">
        <f t="shared" si="20"/>
        <v>3800</v>
      </c>
      <c r="E1327" t="s">
        <v>271</v>
      </c>
    </row>
    <row r="1328" spans="1:5" x14ac:dyDescent="0.25">
      <c r="A1328">
        <v>1327</v>
      </c>
      <c r="B1328">
        <v>41</v>
      </c>
      <c r="C1328">
        <v>100</v>
      </c>
      <c r="D1328">
        <f t="shared" si="20"/>
        <v>4100</v>
      </c>
      <c r="E1328" t="s">
        <v>271</v>
      </c>
    </row>
    <row r="1329" spans="1:5" x14ac:dyDescent="0.25">
      <c r="A1329">
        <v>1328</v>
      </c>
      <c r="B1329">
        <v>21</v>
      </c>
      <c r="C1329">
        <v>100</v>
      </c>
      <c r="D1329">
        <f t="shared" si="20"/>
        <v>2100</v>
      </c>
      <c r="E1329" t="s">
        <v>271</v>
      </c>
    </row>
    <row r="1330" spans="1:5" x14ac:dyDescent="0.25">
      <c r="A1330">
        <v>1329</v>
      </c>
      <c r="B1330">
        <v>41</v>
      </c>
      <c r="C1330">
        <v>100</v>
      </c>
      <c r="D1330">
        <f t="shared" si="20"/>
        <v>4100</v>
      </c>
      <c r="E1330" t="s">
        <v>271</v>
      </c>
    </row>
    <row r="1331" spans="1:5" x14ac:dyDescent="0.25">
      <c r="A1331">
        <v>1330</v>
      </c>
      <c r="B1331">
        <v>38</v>
      </c>
      <c r="C1331">
        <v>100</v>
      </c>
      <c r="D1331">
        <f t="shared" si="20"/>
        <v>3800</v>
      </c>
      <c r="E1331" t="s">
        <v>271</v>
      </c>
    </row>
    <row r="1332" spans="1:5" x14ac:dyDescent="0.25">
      <c r="A1332">
        <v>1331</v>
      </c>
      <c r="B1332">
        <v>25</v>
      </c>
      <c r="C1332">
        <v>99.29</v>
      </c>
      <c r="D1332">
        <f t="shared" si="20"/>
        <v>2482.25</v>
      </c>
      <c r="E1332" t="s">
        <v>271</v>
      </c>
    </row>
    <row r="1333" spans="1:5" x14ac:dyDescent="0.25">
      <c r="A1333">
        <v>1332</v>
      </c>
      <c r="B1333">
        <v>48</v>
      </c>
      <c r="C1333">
        <v>100</v>
      </c>
      <c r="D1333">
        <f t="shared" si="20"/>
        <v>4800</v>
      </c>
      <c r="E1333" t="s">
        <v>271</v>
      </c>
    </row>
    <row r="1334" spans="1:5" x14ac:dyDescent="0.25">
      <c r="A1334">
        <v>1333</v>
      </c>
      <c r="B1334">
        <v>22</v>
      </c>
      <c r="C1334">
        <v>99.29</v>
      </c>
      <c r="D1334">
        <f t="shared" si="20"/>
        <v>2184.38</v>
      </c>
      <c r="E1334" t="s">
        <v>271</v>
      </c>
    </row>
    <row r="1335" spans="1:5" x14ac:dyDescent="0.25">
      <c r="A1335">
        <v>1334</v>
      </c>
      <c r="B1335">
        <v>28</v>
      </c>
      <c r="C1335">
        <v>100</v>
      </c>
      <c r="D1335">
        <f t="shared" si="20"/>
        <v>2800</v>
      </c>
      <c r="E1335" t="s">
        <v>271</v>
      </c>
    </row>
    <row r="1336" spans="1:5" x14ac:dyDescent="0.25">
      <c r="A1336">
        <v>1335</v>
      </c>
      <c r="B1336">
        <v>47</v>
      </c>
      <c r="C1336">
        <v>100</v>
      </c>
      <c r="D1336">
        <f t="shared" si="20"/>
        <v>4700</v>
      </c>
      <c r="E1336" t="s">
        <v>271</v>
      </c>
    </row>
    <row r="1337" spans="1:5" x14ac:dyDescent="0.25">
      <c r="A1337">
        <v>1336</v>
      </c>
      <c r="B1337">
        <v>49</v>
      </c>
      <c r="C1337">
        <v>100</v>
      </c>
      <c r="D1337">
        <f t="shared" si="20"/>
        <v>4900</v>
      </c>
      <c r="E1337" t="s">
        <v>271</v>
      </c>
    </row>
    <row r="1338" spans="1:5" x14ac:dyDescent="0.25">
      <c r="A1338">
        <v>1337</v>
      </c>
      <c r="B1338">
        <v>45</v>
      </c>
      <c r="C1338">
        <v>100</v>
      </c>
      <c r="D1338">
        <f t="shared" si="20"/>
        <v>4500</v>
      </c>
      <c r="E1338" t="s">
        <v>271</v>
      </c>
    </row>
    <row r="1339" spans="1:5" x14ac:dyDescent="0.25">
      <c r="A1339">
        <v>1338</v>
      </c>
      <c r="B1339">
        <v>28</v>
      </c>
      <c r="C1339">
        <v>100</v>
      </c>
      <c r="D1339">
        <f t="shared" si="20"/>
        <v>2800</v>
      </c>
      <c r="E1339" t="s">
        <v>271</v>
      </c>
    </row>
    <row r="1340" spans="1:5" x14ac:dyDescent="0.25">
      <c r="A1340">
        <v>1339</v>
      </c>
      <c r="B1340">
        <v>29</v>
      </c>
      <c r="C1340">
        <v>57.53</v>
      </c>
      <c r="D1340">
        <f t="shared" si="20"/>
        <v>1668.3700000000001</v>
      </c>
      <c r="E1340" t="s">
        <v>271</v>
      </c>
    </row>
    <row r="1341" spans="1:5" x14ac:dyDescent="0.25">
      <c r="A1341">
        <v>1340</v>
      </c>
      <c r="B1341">
        <v>39</v>
      </c>
      <c r="C1341">
        <v>100</v>
      </c>
      <c r="D1341">
        <f t="shared" si="20"/>
        <v>3900</v>
      </c>
      <c r="E1341" t="s">
        <v>271</v>
      </c>
    </row>
    <row r="1342" spans="1:5" x14ac:dyDescent="0.25">
      <c r="A1342">
        <v>1341</v>
      </c>
      <c r="B1342">
        <v>46</v>
      </c>
      <c r="C1342">
        <v>100</v>
      </c>
      <c r="D1342">
        <f t="shared" si="20"/>
        <v>4600</v>
      </c>
      <c r="E1342" t="s">
        <v>271</v>
      </c>
    </row>
    <row r="1343" spans="1:5" x14ac:dyDescent="0.25">
      <c r="A1343">
        <v>1342</v>
      </c>
      <c r="B1343">
        <v>38</v>
      </c>
      <c r="C1343">
        <v>100</v>
      </c>
      <c r="D1343">
        <f t="shared" si="20"/>
        <v>3800</v>
      </c>
      <c r="E1343" t="s">
        <v>271</v>
      </c>
    </row>
    <row r="1344" spans="1:5" x14ac:dyDescent="0.25">
      <c r="A1344">
        <v>1343</v>
      </c>
      <c r="B1344">
        <v>41</v>
      </c>
      <c r="C1344">
        <v>47.29</v>
      </c>
      <c r="D1344">
        <f t="shared" si="20"/>
        <v>1938.8899999999999</v>
      </c>
      <c r="E1344" t="s">
        <v>289</v>
      </c>
    </row>
    <row r="1345" spans="1:5" x14ac:dyDescent="0.25">
      <c r="A1345">
        <v>1344</v>
      </c>
      <c r="B1345">
        <v>50</v>
      </c>
      <c r="C1345">
        <v>49.81</v>
      </c>
      <c r="D1345">
        <f t="shared" si="20"/>
        <v>2490.5</v>
      </c>
      <c r="E1345" t="s">
        <v>289</v>
      </c>
    </row>
    <row r="1346" spans="1:5" x14ac:dyDescent="0.25">
      <c r="A1346">
        <v>1345</v>
      </c>
      <c r="B1346">
        <v>43</v>
      </c>
      <c r="C1346">
        <v>53.83</v>
      </c>
      <c r="D1346">
        <f t="shared" si="20"/>
        <v>2314.69</v>
      </c>
      <c r="E1346" t="s">
        <v>289</v>
      </c>
    </row>
    <row r="1347" spans="1:5" x14ac:dyDescent="0.25">
      <c r="A1347">
        <v>1346</v>
      </c>
      <c r="B1347">
        <v>29</v>
      </c>
      <c r="C1347">
        <v>43.27</v>
      </c>
      <c r="D1347">
        <f t="shared" ref="D1347:D1410" si="21">B1347*C1347</f>
        <v>1254.8300000000002</v>
      </c>
      <c r="E1347" t="s">
        <v>289</v>
      </c>
    </row>
    <row r="1348" spans="1:5" x14ac:dyDescent="0.25">
      <c r="A1348">
        <v>1347</v>
      </c>
      <c r="B1348">
        <v>30</v>
      </c>
      <c r="C1348">
        <v>42.76</v>
      </c>
      <c r="D1348">
        <f t="shared" si="21"/>
        <v>1282.8</v>
      </c>
      <c r="E1348" t="s">
        <v>289</v>
      </c>
    </row>
    <row r="1349" spans="1:5" x14ac:dyDescent="0.25">
      <c r="A1349">
        <v>1348</v>
      </c>
      <c r="B1349">
        <v>25</v>
      </c>
      <c r="C1349">
        <v>53.83</v>
      </c>
      <c r="D1349">
        <f t="shared" si="21"/>
        <v>1345.75</v>
      </c>
      <c r="E1349" t="s">
        <v>289</v>
      </c>
    </row>
    <row r="1350" spans="1:5" x14ac:dyDescent="0.25">
      <c r="A1350">
        <v>1349</v>
      </c>
      <c r="B1350">
        <v>49</v>
      </c>
      <c r="C1350">
        <v>44.78</v>
      </c>
      <c r="D1350">
        <f t="shared" si="21"/>
        <v>2194.2200000000003</v>
      </c>
      <c r="E1350" t="s">
        <v>289</v>
      </c>
    </row>
    <row r="1351" spans="1:5" x14ac:dyDescent="0.25">
      <c r="A1351">
        <v>1350</v>
      </c>
      <c r="B1351">
        <v>40</v>
      </c>
      <c r="C1351">
        <v>49.3</v>
      </c>
      <c r="D1351">
        <f t="shared" si="21"/>
        <v>1972</v>
      </c>
      <c r="E1351" t="s">
        <v>289</v>
      </c>
    </row>
    <row r="1352" spans="1:5" x14ac:dyDescent="0.25">
      <c r="A1352">
        <v>1351</v>
      </c>
      <c r="B1352">
        <v>41</v>
      </c>
      <c r="C1352">
        <v>44.78</v>
      </c>
      <c r="D1352">
        <f t="shared" si="21"/>
        <v>1835.98</v>
      </c>
      <c r="E1352" t="s">
        <v>289</v>
      </c>
    </row>
    <row r="1353" spans="1:5" x14ac:dyDescent="0.25">
      <c r="A1353">
        <v>1352</v>
      </c>
      <c r="B1353">
        <v>21</v>
      </c>
      <c r="C1353">
        <v>53.33</v>
      </c>
      <c r="D1353">
        <f t="shared" si="21"/>
        <v>1119.93</v>
      </c>
      <c r="E1353" t="s">
        <v>289</v>
      </c>
    </row>
    <row r="1354" spans="1:5" x14ac:dyDescent="0.25">
      <c r="A1354">
        <v>1353</v>
      </c>
      <c r="B1354">
        <v>46</v>
      </c>
      <c r="C1354">
        <v>45.28</v>
      </c>
      <c r="D1354">
        <f t="shared" si="21"/>
        <v>2082.88</v>
      </c>
      <c r="E1354" t="s">
        <v>289</v>
      </c>
    </row>
    <row r="1355" spans="1:5" x14ac:dyDescent="0.25">
      <c r="A1355">
        <v>1354</v>
      </c>
      <c r="B1355">
        <v>39</v>
      </c>
      <c r="C1355">
        <v>40.25</v>
      </c>
      <c r="D1355">
        <f t="shared" si="21"/>
        <v>1569.75</v>
      </c>
      <c r="E1355" t="s">
        <v>289</v>
      </c>
    </row>
    <row r="1356" spans="1:5" x14ac:dyDescent="0.25">
      <c r="A1356">
        <v>1355</v>
      </c>
      <c r="B1356">
        <v>45</v>
      </c>
      <c r="C1356">
        <v>59.87</v>
      </c>
      <c r="D1356">
        <f t="shared" si="21"/>
        <v>2694.15</v>
      </c>
      <c r="E1356" t="s">
        <v>289</v>
      </c>
    </row>
    <row r="1357" spans="1:5" x14ac:dyDescent="0.25">
      <c r="A1357">
        <v>1356</v>
      </c>
      <c r="B1357">
        <v>21</v>
      </c>
      <c r="C1357">
        <v>59.87</v>
      </c>
      <c r="D1357">
        <f t="shared" si="21"/>
        <v>1257.27</v>
      </c>
      <c r="E1357" t="s">
        <v>289</v>
      </c>
    </row>
    <row r="1358" spans="1:5" x14ac:dyDescent="0.25">
      <c r="A1358">
        <v>1357</v>
      </c>
      <c r="B1358">
        <v>44</v>
      </c>
      <c r="C1358">
        <v>58.36</v>
      </c>
      <c r="D1358">
        <f t="shared" si="21"/>
        <v>2567.84</v>
      </c>
      <c r="E1358" t="s">
        <v>289</v>
      </c>
    </row>
    <row r="1359" spans="1:5" x14ac:dyDescent="0.25">
      <c r="A1359">
        <v>1358</v>
      </c>
      <c r="B1359">
        <v>44</v>
      </c>
      <c r="C1359">
        <v>59.87</v>
      </c>
      <c r="D1359">
        <f t="shared" si="21"/>
        <v>2634.2799999999997</v>
      </c>
      <c r="E1359" t="s">
        <v>289</v>
      </c>
    </row>
    <row r="1360" spans="1:5" x14ac:dyDescent="0.25">
      <c r="A1360">
        <v>1359</v>
      </c>
      <c r="B1360">
        <v>29</v>
      </c>
      <c r="C1360">
        <v>51.82</v>
      </c>
      <c r="D1360">
        <f t="shared" si="21"/>
        <v>1502.78</v>
      </c>
      <c r="E1360" t="s">
        <v>289</v>
      </c>
    </row>
    <row r="1361" spans="1:5" x14ac:dyDescent="0.25">
      <c r="A1361">
        <v>1360</v>
      </c>
      <c r="B1361">
        <v>34</v>
      </c>
      <c r="C1361">
        <v>49.3</v>
      </c>
      <c r="D1361">
        <f t="shared" si="21"/>
        <v>1676.1999999999998</v>
      </c>
      <c r="E1361" t="s">
        <v>289</v>
      </c>
    </row>
    <row r="1362" spans="1:5" x14ac:dyDescent="0.25">
      <c r="A1362">
        <v>1361</v>
      </c>
      <c r="B1362">
        <v>39</v>
      </c>
      <c r="C1362">
        <v>56.85</v>
      </c>
      <c r="D1362">
        <f t="shared" si="21"/>
        <v>2217.15</v>
      </c>
      <c r="E1362" t="s">
        <v>289</v>
      </c>
    </row>
    <row r="1363" spans="1:5" x14ac:dyDescent="0.25">
      <c r="A1363">
        <v>1362</v>
      </c>
      <c r="B1363">
        <v>38</v>
      </c>
      <c r="C1363">
        <v>100</v>
      </c>
      <c r="D1363">
        <f t="shared" si="21"/>
        <v>3800</v>
      </c>
      <c r="E1363" t="s">
        <v>289</v>
      </c>
    </row>
    <row r="1364" spans="1:5" x14ac:dyDescent="0.25">
      <c r="A1364">
        <v>1363</v>
      </c>
      <c r="B1364">
        <v>24</v>
      </c>
      <c r="C1364">
        <v>79.86</v>
      </c>
      <c r="D1364">
        <f t="shared" si="21"/>
        <v>1916.6399999999999</v>
      </c>
      <c r="E1364" t="s">
        <v>289</v>
      </c>
    </row>
    <row r="1365" spans="1:5" x14ac:dyDescent="0.25">
      <c r="A1365">
        <v>1364</v>
      </c>
      <c r="B1365">
        <v>29</v>
      </c>
      <c r="C1365">
        <v>100</v>
      </c>
      <c r="D1365">
        <f t="shared" si="21"/>
        <v>2900</v>
      </c>
      <c r="E1365" t="s">
        <v>289</v>
      </c>
    </row>
    <row r="1366" spans="1:5" x14ac:dyDescent="0.25">
      <c r="A1366">
        <v>1365</v>
      </c>
      <c r="B1366">
        <v>30</v>
      </c>
      <c r="C1366">
        <v>100</v>
      </c>
      <c r="D1366">
        <f t="shared" si="21"/>
        <v>3000</v>
      </c>
      <c r="E1366" t="s">
        <v>289</v>
      </c>
    </row>
    <row r="1367" spans="1:5" x14ac:dyDescent="0.25">
      <c r="A1367">
        <v>1366</v>
      </c>
      <c r="B1367">
        <v>20</v>
      </c>
      <c r="C1367">
        <v>100</v>
      </c>
      <c r="D1367">
        <f t="shared" si="21"/>
        <v>2000</v>
      </c>
      <c r="E1367" t="s">
        <v>289</v>
      </c>
    </row>
    <row r="1368" spans="1:5" x14ac:dyDescent="0.25">
      <c r="A1368">
        <v>1367</v>
      </c>
      <c r="B1368">
        <v>39</v>
      </c>
      <c r="C1368">
        <v>100</v>
      </c>
      <c r="D1368">
        <f t="shared" si="21"/>
        <v>3900</v>
      </c>
      <c r="E1368" t="s">
        <v>289</v>
      </c>
    </row>
    <row r="1369" spans="1:5" x14ac:dyDescent="0.25">
      <c r="A1369">
        <v>1368</v>
      </c>
      <c r="B1369">
        <v>35</v>
      </c>
      <c r="C1369">
        <v>59.87</v>
      </c>
      <c r="D1369">
        <f t="shared" si="21"/>
        <v>2095.4499999999998</v>
      </c>
      <c r="E1369" t="s">
        <v>289</v>
      </c>
    </row>
    <row r="1370" spans="1:5" x14ac:dyDescent="0.25">
      <c r="A1370">
        <v>1369</v>
      </c>
      <c r="B1370">
        <v>26</v>
      </c>
      <c r="C1370">
        <v>59.87</v>
      </c>
      <c r="D1370">
        <f t="shared" si="21"/>
        <v>1556.62</v>
      </c>
      <c r="E1370" t="s">
        <v>289</v>
      </c>
    </row>
    <row r="1371" spans="1:5" x14ac:dyDescent="0.25">
      <c r="A1371">
        <v>1370</v>
      </c>
      <c r="B1371">
        <v>44</v>
      </c>
      <c r="C1371">
        <v>100</v>
      </c>
      <c r="D1371">
        <f t="shared" si="21"/>
        <v>4400</v>
      </c>
      <c r="E1371" t="s">
        <v>107</v>
      </c>
    </row>
    <row r="1372" spans="1:5" x14ac:dyDescent="0.25">
      <c r="A1372">
        <v>1371</v>
      </c>
      <c r="B1372">
        <v>28</v>
      </c>
      <c r="C1372">
        <v>100</v>
      </c>
      <c r="D1372">
        <f t="shared" si="21"/>
        <v>2800</v>
      </c>
      <c r="E1372" t="s">
        <v>107</v>
      </c>
    </row>
    <row r="1373" spans="1:5" x14ac:dyDescent="0.25">
      <c r="A1373">
        <v>1372</v>
      </c>
      <c r="B1373">
        <v>31</v>
      </c>
      <c r="C1373">
        <v>100</v>
      </c>
      <c r="D1373">
        <f t="shared" si="21"/>
        <v>3100</v>
      </c>
      <c r="E1373" t="s">
        <v>107</v>
      </c>
    </row>
    <row r="1374" spans="1:5" x14ac:dyDescent="0.25">
      <c r="A1374">
        <v>1373</v>
      </c>
      <c r="B1374">
        <v>29</v>
      </c>
      <c r="C1374">
        <v>100</v>
      </c>
      <c r="D1374">
        <f t="shared" si="21"/>
        <v>2900</v>
      </c>
      <c r="E1374" t="s">
        <v>107</v>
      </c>
    </row>
    <row r="1375" spans="1:5" x14ac:dyDescent="0.25">
      <c r="A1375">
        <v>1374</v>
      </c>
      <c r="B1375">
        <v>32</v>
      </c>
      <c r="C1375">
        <v>100</v>
      </c>
      <c r="D1375">
        <f t="shared" si="21"/>
        <v>3200</v>
      </c>
      <c r="E1375" t="s">
        <v>107</v>
      </c>
    </row>
    <row r="1376" spans="1:5" x14ac:dyDescent="0.25">
      <c r="A1376">
        <v>1375</v>
      </c>
      <c r="B1376">
        <v>33</v>
      </c>
      <c r="C1376">
        <v>100</v>
      </c>
      <c r="D1376">
        <f t="shared" si="21"/>
        <v>3300</v>
      </c>
      <c r="E1376" t="s">
        <v>107</v>
      </c>
    </row>
    <row r="1377" spans="1:5" x14ac:dyDescent="0.25">
      <c r="A1377">
        <v>1376</v>
      </c>
      <c r="B1377">
        <v>44</v>
      </c>
      <c r="C1377">
        <v>100</v>
      </c>
      <c r="D1377">
        <f t="shared" si="21"/>
        <v>4400</v>
      </c>
      <c r="E1377" t="s">
        <v>107</v>
      </c>
    </row>
    <row r="1378" spans="1:5" x14ac:dyDescent="0.25">
      <c r="A1378">
        <v>1377</v>
      </c>
      <c r="B1378">
        <v>32</v>
      </c>
      <c r="C1378">
        <v>100</v>
      </c>
      <c r="D1378">
        <f t="shared" si="21"/>
        <v>3200</v>
      </c>
      <c r="E1378" t="s">
        <v>107</v>
      </c>
    </row>
    <row r="1379" spans="1:5" x14ac:dyDescent="0.25">
      <c r="A1379">
        <v>1378</v>
      </c>
      <c r="B1379">
        <v>41</v>
      </c>
      <c r="C1379">
        <v>100</v>
      </c>
      <c r="D1379">
        <f t="shared" si="21"/>
        <v>4100</v>
      </c>
      <c r="E1379" t="s">
        <v>107</v>
      </c>
    </row>
    <row r="1380" spans="1:5" x14ac:dyDescent="0.25">
      <c r="A1380">
        <v>1379</v>
      </c>
      <c r="B1380">
        <v>35</v>
      </c>
      <c r="C1380">
        <v>100</v>
      </c>
      <c r="D1380">
        <f t="shared" si="21"/>
        <v>3500</v>
      </c>
      <c r="E1380" t="s">
        <v>107</v>
      </c>
    </row>
    <row r="1381" spans="1:5" x14ac:dyDescent="0.25">
      <c r="A1381">
        <v>1380</v>
      </c>
      <c r="B1381">
        <v>44</v>
      </c>
      <c r="C1381">
        <v>100</v>
      </c>
      <c r="D1381">
        <f t="shared" si="21"/>
        <v>4400</v>
      </c>
      <c r="E1381" t="s">
        <v>107</v>
      </c>
    </row>
    <row r="1382" spans="1:5" x14ac:dyDescent="0.25">
      <c r="A1382">
        <v>1381</v>
      </c>
      <c r="B1382">
        <v>26</v>
      </c>
      <c r="C1382">
        <v>100</v>
      </c>
      <c r="D1382">
        <f t="shared" si="21"/>
        <v>2600</v>
      </c>
      <c r="E1382" t="s">
        <v>107</v>
      </c>
    </row>
    <row r="1383" spans="1:5" x14ac:dyDescent="0.25">
      <c r="A1383">
        <v>1382</v>
      </c>
      <c r="B1383">
        <v>20</v>
      </c>
      <c r="C1383">
        <v>100</v>
      </c>
      <c r="D1383">
        <f t="shared" si="21"/>
        <v>2000</v>
      </c>
      <c r="E1383" t="s">
        <v>107</v>
      </c>
    </row>
    <row r="1384" spans="1:5" x14ac:dyDescent="0.25">
      <c r="A1384">
        <v>1383</v>
      </c>
      <c r="B1384">
        <v>48</v>
      </c>
      <c r="C1384">
        <v>100</v>
      </c>
      <c r="D1384">
        <f t="shared" si="21"/>
        <v>4800</v>
      </c>
      <c r="E1384" t="s">
        <v>107</v>
      </c>
    </row>
    <row r="1385" spans="1:5" x14ac:dyDescent="0.25">
      <c r="A1385">
        <v>1384</v>
      </c>
      <c r="B1385">
        <v>34</v>
      </c>
      <c r="C1385">
        <v>100</v>
      </c>
      <c r="D1385">
        <f t="shared" si="21"/>
        <v>3400</v>
      </c>
      <c r="E1385" t="s">
        <v>107</v>
      </c>
    </row>
    <row r="1386" spans="1:5" x14ac:dyDescent="0.25">
      <c r="A1386">
        <v>1385</v>
      </c>
      <c r="B1386">
        <v>49</v>
      </c>
      <c r="C1386">
        <v>100</v>
      </c>
      <c r="D1386">
        <f t="shared" si="21"/>
        <v>4900</v>
      </c>
      <c r="E1386" t="s">
        <v>107</v>
      </c>
    </row>
    <row r="1387" spans="1:5" x14ac:dyDescent="0.25">
      <c r="A1387">
        <v>1386</v>
      </c>
      <c r="B1387">
        <v>40</v>
      </c>
      <c r="C1387">
        <v>100</v>
      </c>
      <c r="D1387">
        <f t="shared" si="21"/>
        <v>4000</v>
      </c>
      <c r="E1387" t="s">
        <v>107</v>
      </c>
    </row>
    <row r="1388" spans="1:5" x14ac:dyDescent="0.25">
      <c r="A1388">
        <v>1387</v>
      </c>
      <c r="B1388">
        <v>45</v>
      </c>
      <c r="C1388">
        <v>100</v>
      </c>
      <c r="D1388">
        <f t="shared" si="21"/>
        <v>4500</v>
      </c>
      <c r="E1388" t="s">
        <v>107</v>
      </c>
    </row>
    <row r="1389" spans="1:5" x14ac:dyDescent="0.25">
      <c r="A1389">
        <v>1388</v>
      </c>
      <c r="B1389">
        <v>50</v>
      </c>
      <c r="C1389">
        <v>100</v>
      </c>
      <c r="D1389">
        <f t="shared" si="21"/>
        <v>5000</v>
      </c>
      <c r="E1389" t="s">
        <v>107</v>
      </c>
    </row>
    <row r="1390" spans="1:5" x14ac:dyDescent="0.25">
      <c r="A1390">
        <v>1389</v>
      </c>
      <c r="B1390">
        <v>38</v>
      </c>
      <c r="C1390">
        <v>100</v>
      </c>
      <c r="D1390">
        <f t="shared" si="21"/>
        <v>3800</v>
      </c>
      <c r="E1390" t="s">
        <v>107</v>
      </c>
    </row>
    <row r="1391" spans="1:5" x14ac:dyDescent="0.25">
      <c r="A1391">
        <v>1390</v>
      </c>
      <c r="B1391">
        <v>25</v>
      </c>
      <c r="C1391">
        <v>100</v>
      </c>
      <c r="D1391">
        <f t="shared" si="21"/>
        <v>2500</v>
      </c>
      <c r="E1391" t="s">
        <v>107</v>
      </c>
    </row>
    <row r="1392" spans="1:5" x14ac:dyDescent="0.25">
      <c r="A1392">
        <v>1391</v>
      </c>
      <c r="B1392">
        <v>28</v>
      </c>
      <c r="C1392">
        <v>58.18</v>
      </c>
      <c r="D1392">
        <f t="shared" si="21"/>
        <v>1629.04</v>
      </c>
      <c r="E1392" t="s">
        <v>107</v>
      </c>
    </row>
    <row r="1393" spans="1:5" x14ac:dyDescent="0.25">
      <c r="A1393">
        <v>1392</v>
      </c>
      <c r="B1393">
        <v>49</v>
      </c>
      <c r="C1393">
        <v>67.14</v>
      </c>
      <c r="D1393">
        <f t="shared" si="21"/>
        <v>3289.86</v>
      </c>
      <c r="E1393" t="s">
        <v>107</v>
      </c>
    </row>
    <row r="1394" spans="1:5" x14ac:dyDescent="0.25">
      <c r="A1394">
        <v>1393</v>
      </c>
      <c r="B1394">
        <v>49</v>
      </c>
      <c r="C1394">
        <v>100</v>
      </c>
      <c r="D1394">
        <f t="shared" si="21"/>
        <v>4900</v>
      </c>
      <c r="E1394" t="s">
        <v>107</v>
      </c>
    </row>
    <row r="1395" spans="1:5" x14ac:dyDescent="0.25">
      <c r="A1395">
        <v>1394</v>
      </c>
      <c r="B1395">
        <v>42</v>
      </c>
      <c r="C1395">
        <v>61.29</v>
      </c>
      <c r="D1395">
        <f t="shared" si="21"/>
        <v>2574.1799999999998</v>
      </c>
      <c r="E1395" t="s">
        <v>107</v>
      </c>
    </row>
    <row r="1396" spans="1:5" x14ac:dyDescent="0.25">
      <c r="A1396">
        <v>1395</v>
      </c>
      <c r="B1396">
        <v>23</v>
      </c>
      <c r="C1396">
        <v>57.73</v>
      </c>
      <c r="D1396">
        <f t="shared" si="21"/>
        <v>1327.79</v>
      </c>
      <c r="E1396" t="s">
        <v>107</v>
      </c>
    </row>
    <row r="1397" spans="1:5" x14ac:dyDescent="0.25">
      <c r="A1397">
        <v>1396</v>
      </c>
      <c r="B1397">
        <v>29</v>
      </c>
      <c r="C1397">
        <v>81.25</v>
      </c>
      <c r="D1397">
        <f t="shared" si="21"/>
        <v>2356.25</v>
      </c>
      <c r="E1397" t="s">
        <v>107</v>
      </c>
    </row>
    <row r="1398" spans="1:5" x14ac:dyDescent="0.25">
      <c r="A1398">
        <v>1397</v>
      </c>
      <c r="B1398">
        <v>25</v>
      </c>
      <c r="C1398">
        <v>80.540000000000006</v>
      </c>
      <c r="D1398">
        <f t="shared" si="21"/>
        <v>2013.5000000000002</v>
      </c>
      <c r="E1398" t="s">
        <v>107</v>
      </c>
    </row>
    <row r="1399" spans="1:5" x14ac:dyDescent="0.25">
      <c r="A1399">
        <v>1398</v>
      </c>
      <c r="B1399">
        <v>39</v>
      </c>
      <c r="C1399">
        <v>71.98</v>
      </c>
      <c r="D1399">
        <f t="shared" si="21"/>
        <v>2807.2200000000003</v>
      </c>
      <c r="E1399" t="s">
        <v>107</v>
      </c>
    </row>
    <row r="1400" spans="1:5" x14ac:dyDescent="0.25">
      <c r="A1400">
        <v>1399</v>
      </c>
      <c r="B1400">
        <v>44</v>
      </c>
      <c r="C1400">
        <v>69.84</v>
      </c>
      <c r="D1400">
        <f t="shared" si="21"/>
        <v>3072.96</v>
      </c>
      <c r="E1400" t="s">
        <v>107</v>
      </c>
    </row>
    <row r="1401" spans="1:5" x14ac:dyDescent="0.25">
      <c r="A1401">
        <v>1400</v>
      </c>
      <c r="B1401">
        <v>25</v>
      </c>
      <c r="C1401">
        <v>76.260000000000005</v>
      </c>
      <c r="D1401">
        <f t="shared" si="21"/>
        <v>1906.5000000000002</v>
      </c>
      <c r="E1401" t="s">
        <v>107</v>
      </c>
    </row>
    <row r="1402" spans="1:5" x14ac:dyDescent="0.25">
      <c r="A1402">
        <v>1401</v>
      </c>
      <c r="B1402">
        <v>45</v>
      </c>
      <c r="C1402">
        <v>76.260000000000005</v>
      </c>
      <c r="D1402">
        <f t="shared" si="21"/>
        <v>3431.7000000000003</v>
      </c>
      <c r="E1402" t="s">
        <v>107</v>
      </c>
    </row>
    <row r="1403" spans="1:5" x14ac:dyDescent="0.25">
      <c r="A1403">
        <v>1402</v>
      </c>
      <c r="B1403">
        <v>25</v>
      </c>
      <c r="C1403">
        <v>83.39</v>
      </c>
      <c r="D1403">
        <f t="shared" si="21"/>
        <v>2084.75</v>
      </c>
      <c r="E1403" t="s">
        <v>107</v>
      </c>
    </row>
    <row r="1404" spans="1:5" x14ac:dyDescent="0.25">
      <c r="A1404">
        <v>1403</v>
      </c>
      <c r="B1404">
        <v>37</v>
      </c>
      <c r="C1404">
        <v>57.73</v>
      </c>
      <c r="D1404">
        <f t="shared" si="21"/>
        <v>2136.0099999999998</v>
      </c>
      <c r="E1404" t="s">
        <v>107</v>
      </c>
    </row>
    <row r="1405" spans="1:5" x14ac:dyDescent="0.25">
      <c r="A1405">
        <v>1404</v>
      </c>
      <c r="B1405">
        <v>30</v>
      </c>
      <c r="C1405">
        <v>66.989999999999995</v>
      </c>
      <c r="D1405">
        <f t="shared" si="21"/>
        <v>2009.6999999999998</v>
      </c>
      <c r="E1405" t="s">
        <v>107</v>
      </c>
    </row>
    <row r="1406" spans="1:5" x14ac:dyDescent="0.25">
      <c r="A1406">
        <v>1405</v>
      </c>
      <c r="B1406">
        <v>36</v>
      </c>
      <c r="C1406">
        <v>75.55</v>
      </c>
      <c r="D1406">
        <f t="shared" si="21"/>
        <v>2719.7999999999997</v>
      </c>
      <c r="E1406" t="s">
        <v>107</v>
      </c>
    </row>
    <row r="1407" spans="1:5" x14ac:dyDescent="0.25">
      <c r="A1407">
        <v>1406</v>
      </c>
      <c r="B1407">
        <v>26</v>
      </c>
      <c r="C1407">
        <v>60.58</v>
      </c>
      <c r="D1407">
        <f t="shared" si="21"/>
        <v>1575.08</v>
      </c>
      <c r="E1407" t="s">
        <v>107</v>
      </c>
    </row>
    <row r="1408" spans="1:5" x14ac:dyDescent="0.25">
      <c r="A1408">
        <v>1407</v>
      </c>
      <c r="B1408">
        <v>23</v>
      </c>
      <c r="C1408">
        <v>73.41</v>
      </c>
      <c r="D1408">
        <f t="shared" si="21"/>
        <v>1688.4299999999998</v>
      </c>
      <c r="E1408" t="s">
        <v>107</v>
      </c>
    </row>
    <row r="1409" spans="1:5" x14ac:dyDescent="0.25">
      <c r="A1409">
        <v>1408</v>
      </c>
      <c r="B1409">
        <v>23</v>
      </c>
      <c r="C1409">
        <v>72.7</v>
      </c>
      <c r="D1409">
        <f t="shared" si="21"/>
        <v>1672.1000000000001</v>
      </c>
      <c r="E1409" t="s">
        <v>107</v>
      </c>
    </row>
    <row r="1410" spans="1:5" x14ac:dyDescent="0.25">
      <c r="A1410">
        <v>1409</v>
      </c>
      <c r="B1410">
        <v>25</v>
      </c>
      <c r="C1410">
        <v>66.989999999999995</v>
      </c>
      <c r="D1410">
        <f t="shared" si="21"/>
        <v>1674.7499999999998</v>
      </c>
      <c r="E1410" t="s">
        <v>107</v>
      </c>
    </row>
    <row r="1411" spans="1:5" x14ac:dyDescent="0.25">
      <c r="A1411">
        <v>1410</v>
      </c>
      <c r="B1411">
        <v>21</v>
      </c>
      <c r="C1411">
        <v>100</v>
      </c>
      <c r="D1411">
        <f t="shared" ref="D1411:D1474" si="22">B1411*C1411</f>
        <v>2100</v>
      </c>
      <c r="E1411" t="s">
        <v>107</v>
      </c>
    </row>
    <row r="1412" spans="1:5" x14ac:dyDescent="0.25">
      <c r="A1412">
        <v>1411</v>
      </c>
      <c r="B1412">
        <v>26</v>
      </c>
      <c r="C1412">
        <v>63.43</v>
      </c>
      <c r="D1412">
        <f t="shared" si="22"/>
        <v>1649.18</v>
      </c>
      <c r="E1412" t="s">
        <v>107</v>
      </c>
    </row>
    <row r="1413" spans="1:5" x14ac:dyDescent="0.25">
      <c r="A1413">
        <v>1412</v>
      </c>
      <c r="B1413">
        <v>44</v>
      </c>
      <c r="C1413">
        <v>85.25</v>
      </c>
      <c r="D1413">
        <f t="shared" si="22"/>
        <v>3751</v>
      </c>
      <c r="E1413" t="s">
        <v>107</v>
      </c>
    </row>
    <row r="1414" spans="1:5" x14ac:dyDescent="0.25">
      <c r="A1414">
        <v>1413</v>
      </c>
      <c r="B1414">
        <v>24</v>
      </c>
      <c r="C1414">
        <v>100</v>
      </c>
      <c r="D1414">
        <f t="shared" si="22"/>
        <v>2400</v>
      </c>
      <c r="E1414" t="s">
        <v>107</v>
      </c>
    </row>
    <row r="1415" spans="1:5" x14ac:dyDescent="0.25">
      <c r="A1415">
        <v>1414</v>
      </c>
      <c r="B1415">
        <v>66</v>
      </c>
      <c r="C1415">
        <v>66.989999999999995</v>
      </c>
      <c r="D1415">
        <f t="shared" si="22"/>
        <v>4421.3399999999992</v>
      </c>
      <c r="E1415" t="s">
        <v>107</v>
      </c>
    </row>
    <row r="1416" spans="1:5" x14ac:dyDescent="0.25">
      <c r="A1416">
        <v>1415</v>
      </c>
      <c r="B1416">
        <v>36</v>
      </c>
      <c r="C1416">
        <v>57.73</v>
      </c>
      <c r="D1416">
        <f t="shared" si="22"/>
        <v>2078.2799999999997</v>
      </c>
      <c r="E1416" t="s">
        <v>107</v>
      </c>
    </row>
    <row r="1417" spans="1:5" x14ac:dyDescent="0.25">
      <c r="A1417">
        <v>1416</v>
      </c>
      <c r="B1417">
        <v>36</v>
      </c>
      <c r="C1417">
        <v>85.25</v>
      </c>
      <c r="D1417">
        <f t="shared" si="22"/>
        <v>3069</v>
      </c>
      <c r="E1417" t="s">
        <v>107</v>
      </c>
    </row>
    <row r="1418" spans="1:5" x14ac:dyDescent="0.25">
      <c r="A1418">
        <v>1417</v>
      </c>
      <c r="B1418">
        <v>22</v>
      </c>
      <c r="C1418">
        <v>77.900000000000006</v>
      </c>
      <c r="D1418">
        <f t="shared" si="22"/>
        <v>1713.8000000000002</v>
      </c>
      <c r="E1418" t="s">
        <v>107</v>
      </c>
    </row>
    <row r="1419" spans="1:5" x14ac:dyDescent="0.25">
      <c r="A1419">
        <v>1418</v>
      </c>
      <c r="B1419">
        <v>25</v>
      </c>
      <c r="C1419">
        <v>60.26</v>
      </c>
      <c r="D1419">
        <f t="shared" si="22"/>
        <v>1506.5</v>
      </c>
      <c r="E1419" t="s">
        <v>107</v>
      </c>
    </row>
    <row r="1420" spans="1:5" x14ac:dyDescent="0.25">
      <c r="A1420">
        <v>1419</v>
      </c>
      <c r="B1420">
        <v>37</v>
      </c>
      <c r="C1420">
        <v>72.760000000000005</v>
      </c>
      <c r="D1420">
        <f t="shared" si="22"/>
        <v>2692.1200000000003</v>
      </c>
      <c r="E1420" t="s">
        <v>107</v>
      </c>
    </row>
    <row r="1421" spans="1:5" x14ac:dyDescent="0.25">
      <c r="A1421">
        <v>1420</v>
      </c>
      <c r="B1421">
        <v>32</v>
      </c>
      <c r="C1421">
        <v>75.69</v>
      </c>
      <c r="D1421">
        <f t="shared" si="22"/>
        <v>2422.08</v>
      </c>
      <c r="E1421" t="s">
        <v>107</v>
      </c>
    </row>
    <row r="1422" spans="1:5" x14ac:dyDescent="0.25">
      <c r="A1422">
        <v>1421</v>
      </c>
      <c r="B1422">
        <v>47</v>
      </c>
      <c r="C1422">
        <v>74.22</v>
      </c>
      <c r="D1422">
        <f t="shared" si="22"/>
        <v>3488.34</v>
      </c>
      <c r="E1422" t="s">
        <v>107</v>
      </c>
    </row>
    <row r="1423" spans="1:5" x14ac:dyDescent="0.25">
      <c r="A1423">
        <v>1422</v>
      </c>
      <c r="B1423">
        <v>37</v>
      </c>
      <c r="C1423">
        <v>69.819999999999993</v>
      </c>
      <c r="D1423">
        <f t="shared" si="22"/>
        <v>2583.3399999999997</v>
      </c>
      <c r="E1423" t="s">
        <v>107</v>
      </c>
    </row>
    <row r="1424" spans="1:5" x14ac:dyDescent="0.25">
      <c r="A1424">
        <v>1423</v>
      </c>
      <c r="B1424">
        <v>20</v>
      </c>
      <c r="C1424">
        <v>62.47</v>
      </c>
      <c r="D1424">
        <f t="shared" si="22"/>
        <v>1249.4000000000001</v>
      </c>
      <c r="E1424" t="s">
        <v>107</v>
      </c>
    </row>
    <row r="1425" spans="1:5" x14ac:dyDescent="0.25">
      <c r="A1425">
        <v>1424</v>
      </c>
      <c r="B1425">
        <v>41</v>
      </c>
      <c r="C1425">
        <v>82.31</v>
      </c>
      <c r="D1425">
        <f t="shared" si="22"/>
        <v>3374.71</v>
      </c>
      <c r="E1425" t="s">
        <v>107</v>
      </c>
    </row>
    <row r="1426" spans="1:5" x14ac:dyDescent="0.25">
      <c r="A1426">
        <v>1425</v>
      </c>
      <c r="B1426">
        <v>21</v>
      </c>
      <c r="C1426">
        <v>60.26</v>
      </c>
      <c r="D1426">
        <f t="shared" si="22"/>
        <v>1265.46</v>
      </c>
      <c r="E1426" t="s">
        <v>107</v>
      </c>
    </row>
    <row r="1427" spans="1:5" x14ac:dyDescent="0.25">
      <c r="A1427">
        <v>1426</v>
      </c>
      <c r="B1427">
        <v>22</v>
      </c>
      <c r="C1427">
        <v>76.430000000000007</v>
      </c>
      <c r="D1427">
        <f t="shared" si="22"/>
        <v>1681.46</v>
      </c>
      <c r="E1427" t="s">
        <v>107</v>
      </c>
    </row>
    <row r="1428" spans="1:5" x14ac:dyDescent="0.25">
      <c r="A1428">
        <v>1427</v>
      </c>
      <c r="B1428">
        <v>40</v>
      </c>
      <c r="C1428">
        <v>80.099999999999994</v>
      </c>
      <c r="D1428">
        <f t="shared" si="22"/>
        <v>3204</v>
      </c>
      <c r="E1428" t="s">
        <v>107</v>
      </c>
    </row>
    <row r="1429" spans="1:5" x14ac:dyDescent="0.25">
      <c r="A1429">
        <v>1428</v>
      </c>
      <c r="B1429">
        <v>32</v>
      </c>
      <c r="C1429">
        <v>74.959999999999994</v>
      </c>
      <c r="D1429">
        <f t="shared" si="22"/>
        <v>2398.7199999999998</v>
      </c>
      <c r="E1429" t="s">
        <v>107</v>
      </c>
    </row>
    <row r="1430" spans="1:5" x14ac:dyDescent="0.25">
      <c r="A1430">
        <v>1429</v>
      </c>
      <c r="B1430">
        <v>36</v>
      </c>
      <c r="C1430">
        <v>66.14</v>
      </c>
      <c r="D1430">
        <f t="shared" si="22"/>
        <v>2381.04</v>
      </c>
      <c r="E1430" t="s">
        <v>107</v>
      </c>
    </row>
    <row r="1431" spans="1:5" x14ac:dyDescent="0.25">
      <c r="A1431">
        <v>1430</v>
      </c>
      <c r="B1431">
        <v>27</v>
      </c>
      <c r="C1431">
        <v>72.02</v>
      </c>
      <c r="D1431">
        <f t="shared" si="22"/>
        <v>1944.54</v>
      </c>
      <c r="E1431" t="s">
        <v>107</v>
      </c>
    </row>
    <row r="1432" spans="1:5" x14ac:dyDescent="0.25">
      <c r="A1432">
        <v>1431</v>
      </c>
      <c r="B1432">
        <v>26</v>
      </c>
      <c r="C1432">
        <v>87.45</v>
      </c>
      <c r="D1432">
        <f t="shared" si="22"/>
        <v>2273.7000000000003</v>
      </c>
      <c r="E1432" t="s">
        <v>107</v>
      </c>
    </row>
    <row r="1433" spans="1:5" x14ac:dyDescent="0.25">
      <c r="A1433">
        <v>1432</v>
      </c>
      <c r="B1433">
        <v>30</v>
      </c>
      <c r="C1433">
        <v>70.55</v>
      </c>
      <c r="D1433">
        <f t="shared" si="22"/>
        <v>2116.5</v>
      </c>
      <c r="E1433" t="s">
        <v>107</v>
      </c>
    </row>
    <row r="1434" spans="1:5" x14ac:dyDescent="0.25">
      <c r="A1434">
        <v>1433</v>
      </c>
      <c r="B1434">
        <v>23</v>
      </c>
      <c r="C1434">
        <v>56.84</v>
      </c>
      <c r="D1434">
        <f t="shared" si="22"/>
        <v>1307.3200000000002</v>
      </c>
      <c r="E1434" t="s">
        <v>107</v>
      </c>
    </row>
    <row r="1435" spans="1:5" x14ac:dyDescent="0.25">
      <c r="A1435">
        <v>1434</v>
      </c>
      <c r="B1435">
        <v>29</v>
      </c>
      <c r="C1435">
        <v>59.53</v>
      </c>
      <c r="D1435">
        <f t="shared" si="22"/>
        <v>1726.3700000000001</v>
      </c>
      <c r="E1435" t="s">
        <v>107</v>
      </c>
    </row>
    <row r="1436" spans="1:5" x14ac:dyDescent="0.25">
      <c r="A1436">
        <v>1435</v>
      </c>
      <c r="B1436">
        <v>21</v>
      </c>
      <c r="C1436">
        <v>60.37</v>
      </c>
      <c r="D1436">
        <f t="shared" si="22"/>
        <v>1267.77</v>
      </c>
      <c r="E1436" t="s">
        <v>107</v>
      </c>
    </row>
    <row r="1437" spans="1:5" x14ac:dyDescent="0.25">
      <c r="A1437">
        <v>1436</v>
      </c>
      <c r="B1437">
        <v>34</v>
      </c>
      <c r="C1437">
        <v>100</v>
      </c>
      <c r="D1437">
        <f t="shared" si="22"/>
        <v>3400</v>
      </c>
      <c r="E1437" t="s">
        <v>107</v>
      </c>
    </row>
    <row r="1438" spans="1:5" x14ac:dyDescent="0.25">
      <c r="A1438">
        <v>1437</v>
      </c>
      <c r="B1438">
        <v>26</v>
      </c>
      <c r="C1438">
        <v>76.430000000000007</v>
      </c>
      <c r="D1438">
        <f t="shared" si="22"/>
        <v>1987.1800000000003</v>
      </c>
      <c r="E1438" t="s">
        <v>107</v>
      </c>
    </row>
    <row r="1439" spans="1:5" x14ac:dyDescent="0.25">
      <c r="A1439">
        <v>1438</v>
      </c>
      <c r="B1439">
        <v>60</v>
      </c>
      <c r="C1439">
        <v>64.67</v>
      </c>
      <c r="D1439">
        <f t="shared" si="22"/>
        <v>3880.2000000000003</v>
      </c>
      <c r="E1439" t="s">
        <v>107</v>
      </c>
    </row>
    <row r="1440" spans="1:5" x14ac:dyDescent="0.25">
      <c r="A1440">
        <v>1439</v>
      </c>
      <c r="B1440">
        <v>35</v>
      </c>
      <c r="C1440">
        <v>55.49</v>
      </c>
      <c r="D1440">
        <f t="shared" si="22"/>
        <v>1942.15</v>
      </c>
      <c r="E1440" t="s">
        <v>107</v>
      </c>
    </row>
    <row r="1441" spans="1:5" x14ac:dyDescent="0.25">
      <c r="A1441">
        <v>1440</v>
      </c>
      <c r="B1441">
        <v>47</v>
      </c>
      <c r="C1441">
        <v>69.36</v>
      </c>
      <c r="D1441">
        <f t="shared" si="22"/>
        <v>3259.92</v>
      </c>
      <c r="E1441" t="s">
        <v>107</v>
      </c>
    </row>
    <row r="1442" spans="1:5" x14ac:dyDescent="0.25">
      <c r="A1442">
        <v>1441</v>
      </c>
      <c r="B1442">
        <v>20</v>
      </c>
      <c r="C1442">
        <v>60.69</v>
      </c>
      <c r="D1442">
        <f t="shared" si="22"/>
        <v>1213.8</v>
      </c>
      <c r="E1442" t="s">
        <v>107</v>
      </c>
    </row>
    <row r="1443" spans="1:5" x14ac:dyDescent="0.25">
      <c r="A1443">
        <v>1442</v>
      </c>
      <c r="B1443">
        <v>20</v>
      </c>
      <c r="C1443">
        <v>54.33</v>
      </c>
      <c r="D1443">
        <f t="shared" si="22"/>
        <v>1086.5999999999999</v>
      </c>
      <c r="E1443" t="s">
        <v>107</v>
      </c>
    </row>
    <row r="1444" spans="1:5" x14ac:dyDescent="0.25">
      <c r="A1444">
        <v>1443</v>
      </c>
      <c r="B1444">
        <v>25</v>
      </c>
      <c r="C1444">
        <v>65.31</v>
      </c>
      <c r="D1444">
        <f t="shared" si="22"/>
        <v>1632.75</v>
      </c>
      <c r="E1444" t="s">
        <v>107</v>
      </c>
    </row>
    <row r="1445" spans="1:5" x14ac:dyDescent="0.25">
      <c r="A1445">
        <v>1444</v>
      </c>
      <c r="B1445">
        <v>25</v>
      </c>
      <c r="C1445">
        <v>69.36</v>
      </c>
      <c r="D1445">
        <f t="shared" si="22"/>
        <v>1734</v>
      </c>
      <c r="E1445" t="s">
        <v>107</v>
      </c>
    </row>
    <row r="1446" spans="1:5" x14ac:dyDescent="0.25">
      <c r="A1446">
        <v>1445</v>
      </c>
      <c r="B1446">
        <v>27</v>
      </c>
      <c r="C1446">
        <v>68.78</v>
      </c>
      <c r="D1446">
        <f t="shared" si="22"/>
        <v>1857.06</v>
      </c>
      <c r="E1446" t="s">
        <v>107</v>
      </c>
    </row>
    <row r="1447" spans="1:5" x14ac:dyDescent="0.25">
      <c r="A1447">
        <v>1446</v>
      </c>
      <c r="B1447">
        <v>31</v>
      </c>
      <c r="C1447">
        <v>60.11</v>
      </c>
      <c r="D1447">
        <f t="shared" si="22"/>
        <v>1863.41</v>
      </c>
      <c r="E1447" t="s">
        <v>107</v>
      </c>
    </row>
    <row r="1448" spans="1:5" x14ac:dyDescent="0.25">
      <c r="A1448">
        <v>1447</v>
      </c>
      <c r="B1448">
        <v>44</v>
      </c>
      <c r="C1448">
        <v>66.47</v>
      </c>
      <c r="D1448">
        <f t="shared" si="22"/>
        <v>2924.68</v>
      </c>
      <c r="E1448" t="s">
        <v>107</v>
      </c>
    </row>
    <row r="1449" spans="1:5" x14ac:dyDescent="0.25">
      <c r="A1449">
        <v>1448</v>
      </c>
      <c r="B1449">
        <v>49</v>
      </c>
      <c r="C1449">
        <v>46.82</v>
      </c>
      <c r="D1449">
        <f t="shared" si="22"/>
        <v>2294.1799999999998</v>
      </c>
      <c r="E1449" t="s">
        <v>107</v>
      </c>
    </row>
    <row r="1450" spans="1:5" x14ac:dyDescent="0.25">
      <c r="A1450">
        <v>1449</v>
      </c>
      <c r="B1450">
        <v>26</v>
      </c>
      <c r="C1450">
        <v>56.07</v>
      </c>
      <c r="D1450">
        <f t="shared" si="22"/>
        <v>1457.82</v>
      </c>
      <c r="E1450" t="s">
        <v>107</v>
      </c>
    </row>
    <row r="1451" spans="1:5" x14ac:dyDescent="0.25">
      <c r="A1451">
        <v>1450</v>
      </c>
      <c r="B1451">
        <v>36</v>
      </c>
      <c r="C1451">
        <v>54.33</v>
      </c>
      <c r="D1451">
        <f t="shared" si="22"/>
        <v>1955.8799999999999</v>
      </c>
      <c r="E1451" t="s">
        <v>107</v>
      </c>
    </row>
    <row r="1452" spans="1:5" x14ac:dyDescent="0.25">
      <c r="A1452">
        <v>1451</v>
      </c>
      <c r="B1452">
        <v>44</v>
      </c>
      <c r="C1452">
        <v>52.6</v>
      </c>
      <c r="D1452">
        <f t="shared" si="22"/>
        <v>2314.4</v>
      </c>
      <c r="E1452" t="s">
        <v>107</v>
      </c>
    </row>
    <row r="1453" spans="1:5" x14ac:dyDescent="0.25">
      <c r="A1453">
        <v>1452</v>
      </c>
      <c r="B1453">
        <v>28</v>
      </c>
      <c r="C1453">
        <v>46.82</v>
      </c>
      <c r="D1453">
        <f t="shared" si="22"/>
        <v>1310.96</v>
      </c>
      <c r="E1453" t="s">
        <v>107</v>
      </c>
    </row>
    <row r="1454" spans="1:5" x14ac:dyDescent="0.25">
      <c r="A1454">
        <v>1453</v>
      </c>
      <c r="B1454">
        <v>45</v>
      </c>
      <c r="C1454">
        <v>64.739999999999995</v>
      </c>
      <c r="D1454">
        <f t="shared" si="22"/>
        <v>2913.2999999999997</v>
      </c>
      <c r="E1454" t="s">
        <v>107</v>
      </c>
    </row>
    <row r="1455" spans="1:5" x14ac:dyDescent="0.25">
      <c r="A1455">
        <v>1454</v>
      </c>
      <c r="B1455">
        <v>29</v>
      </c>
      <c r="C1455">
        <v>46.82</v>
      </c>
      <c r="D1455">
        <f t="shared" si="22"/>
        <v>1357.78</v>
      </c>
      <c r="E1455" t="s">
        <v>107</v>
      </c>
    </row>
    <row r="1456" spans="1:5" x14ac:dyDescent="0.25">
      <c r="A1456">
        <v>1455</v>
      </c>
      <c r="B1456">
        <v>40</v>
      </c>
      <c r="C1456">
        <v>53.75</v>
      </c>
      <c r="D1456">
        <f t="shared" si="22"/>
        <v>2150</v>
      </c>
      <c r="E1456" t="s">
        <v>107</v>
      </c>
    </row>
    <row r="1457" spans="1:5" x14ac:dyDescent="0.25">
      <c r="A1457">
        <v>1456</v>
      </c>
      <c r="B1457">
        <v>45</v>
      </c>
      <c r="C1457">
        <v>61.85</v>
      </c>
      <c r="D1457">
        <f t="shared" si="22"/>
        <v>2783.25</v>
      </c>
      <c r="E1457" t="s">
        <v>107</v>
      </c>
    </row>
    <row r="1458" spans="1:5" x14ac:dyDescent="0.25">
      <c r="A1458">
        <v>1457</v>
      </c>
      <c r="B1458">
        <v>44</v>
      </c>
      <c r="C1458">
        <v>53.18</v>
      </c>
      <c r="D1458">
        <f t="shared" si="22"/>
        <v>2339.92</v>
      </c>
      <c r="E1458" t="s">
        <v>107</v>
      </c>
    </row>
    <row r="1459" spans="1:5" x14ac:dyDescent="0.25">
      <c r="A1459">
        <v>1458</v>
      </c>
      <c r="B1459">
        <v>25</v>
      </c>
      <c r="C1459">
        <v>69.16</v>
      </c>
      <c r="D1459">
        <f t="shared" si="22"/>
        <v>1729</v>
      </c>
      <c r="E1459" t="s">
        <v>107</v>
      </c>
    </row>
    <row r="1460" spans="1:5" x14ac:dyDescent="0.25">
      <c r="A1460">
        <v>1459</v>
      </c>
      <c r="B1460">
        <v>45</v>
      </c>
      <c r="C1460">
        <v>100</v>
      </c>
      <c r="D1460">
        <f t="shared" si="22"/>
        <v>4500</v>
      </c>
      <c r="E1460" t="s">
        <v>107</v>
      </c>
    </row>
    <row r="1461" spans="1:5" x14ac:dyDescent="0.25">
      <c r="A1461">
        <v>1460</v>
      </c>
      <c r="B1461">
        <v>48</v>
      </c>
      <c r="C1461">
        <v>47.4</v>
      </c>
      <c r="D1461">
        <f t="shared" si="22"/>
        <v>2275.1999999999998</v>
      </c>
      <c r="E1461" t="s">
        <v>107</v>
      </c>
    </row>
    <row r="1462" spans="1:5" x14ac:dyDescent="0.25">
      <c r="A1462">
        <v>1461</v>
      </c>
      <c r="B1462">
        <v>44</v>
      </c>
      <c r="C1462">
        <v>60.76</v>
      </c>
      <c r="D1462">
        <f t="shared" si="22"/>
        <v>2673.44</v>
      </c>
      <c r="E1462" t="s">
        <v>107</v>
      </c>
    </row>
    <row r="1463" spans="1:5" x14ac:dyDescent="0.25">
      <c r="A1463">
        <v>1462</v>
      </c>
      <c r="B1463">
        <v>25</v>
      </c>
      <c r="C1463">
        <v>97.27</v>
      </c>
      <c r="D1463">
        <f t="shared" si="22"/>
        <v>2431.75</v>
      </c>
      <c r="E1463" t="s">
        <v>107</v>
      </c>
    </row>
    <row r="1464" spans="1:5" x14ac:dyDescent="0.25">
      <c r="A1464">
        <v>1463</v>
      </c>
      <c r="B1464">
        <v>22</v>
      </c>
      <c r="C1464">
        <v>91.76</v>
      </c>
      <c r="D1464">
        <f t="shared" si="22"/>
        <v>2018.72</v>
      </c>
      <c r="E1464" t="s">
        <v>107</v>
      </c>
    </row>
    <row r="1465" spans="1:5" x14ac:dyDescent="0.25">
      <c r="A1465">
        <v>1464</v>
      </c>
      <c r="B1465">
        <v>31</v>
      </c>
      <c r="C1465">
        <v>50.29</v>
      </c>
      <c r="D1465">
        <f t="shared" si="22"/>
        <v>1558.99</v>
      </c>
      <c r="E1465" t="s">
        <v>107</v>
      </c>
    </row>
    <row r="1466" spans="1:5" x14ac:dyDescent="0.25">
      <c r="A1466">
        <v>1465</v>
      </c>
      <c r="B1466">
        <v>21</v>
      </c>
      <c r="C1466">
        <v>52.6</v>
      </c>
      <c r="D1466">
        <f t="shared" si="22"/>
        <v>1104.6000000000001</v>
      </c>
      <c r="E1466" t="s">
        <v>107</v>
      </c>
    </row>
    <row r="1467" spans="1:5" x14ac:dyDescent="0.25">
      <c r="A1467">
        <v>1466</v>
      </c>
      <c r="B1467">
        <v>55</v>
      </c>
      <c r="C1467">
        <v>46.82</v>
      </c>
      <c r="D1467">
        <f t="shared" si="22"/>
        <v>2575.1</v>
      </c>
      <c r="E1467" t="s">
        <v>107</v>
      </c>
    </row>
    <row r="1468" spans="1:5" x14ac:dyDescent="0.25">
      <c r="A1468">
        <v>1467</v>
      </c>
      <c r="B1468">
        <v>25</v>
      </c>
      <c r="C1468">
        <v>100</v>
      </c>
      <c r="D1468">
        <f t="shared" si="22"/>
        <v>2500</v>
      </c>
      <c r="E1468" t="s">
        <v>17</v>
      </c>
    </row>
    <row r="1469" spans="1:5" x14ac:dyDescent="0.25">
      <c r="A1469">
        <v>1468</v>
      </c>
      <c r="B1469">
        <v>35</v>
      </c>
      <c r="C1469">
        <v>98.05</v>
      </c>
      <c r="D1469">
        <f t="shared" si="22"/>
        <v>3431.75</v>
      </c>
      <c r="E1469" t="s">
        <v>17</v>
      </c>
    </row>
    <row r="1470" spans="1:5" x14ac:dyDescent="0.25">
      <c r="A1470">
        <v>1469</v>
      </c>
      <c r="B1470">
        <v>35</v>
      </c>
      <c r="C1470">
        <v>93.54</v>
      </c>
      <c r="D1470">
        <f t="shared" si="22"/>
        <v>3273.9</v>
      </c>
      <c r="E1470" t="s">
        <v>17</v>
      </c>
    </row>
    <row r="1471" spans="1:5" x14ac:dyDescent="0.25">
      <c r="A1471">
        <v>1470</v>
      </c>
      <c r="B1471">
        <v>43</v>
      </c>
      <c r="C1471">
        <v>95.8</v>
      </c>
      <c r="D1471">
        <f t="shared" si="22"/>
        <v>4119.3999999999996</v>
      </c>
      <c r="E1471" t="s">
        <v>17</v>
      </c>
    </row>
    <row r="1472" spans="1:5" x14ac:dyDescent="0.25">
      <c r="A1472">
        <v>1471</v>
      </c>
      <c r="B1472">
        <v>44</v>
      </c>
      <c r="C1472">
        <v>100</v>
      </c>
      <c r="D1472">
        <f t="shared" si="22"/>
        <v>4400</v>
      </c>
      <c r="E1472" t="s">
        <v>17</v>
      </c>
    </row>
    <row r="1473" spans="1:5" x14ac:dyDescent="0.25">
      <c r="A1473">
        <v>1472</v>
      </c>
      <c r="B1473">
        <v>50</v>
      </c>
      <c r="C1473">
        <v>100</v>
      </c>
      <c r="D1473">
        <f t="shared" si="22"/>
        <v>5000</v>
      </c>
      <c r="E1473" t="s">
        <v>17</v>
      </c>
    </row>
    <row r="1474" spans="1:5" x14ac:dyDescent="0.25">
      <c r="A1474">
        <v>1473</v>
      </c>
      <c r="B1474">
        <v>48</v>
      </c>
      <c r="C1474">
        <v>100</v>
      </c>
      <c r="D1474">
        <f t="shared" si="22"/>
        <v>4800</v>
      </c>
      <c r="E1474" t="s">
        <v>17</v>
      </c>
    </row>
    <row r="1475" spans="1:5" x14ac:dyDescent="0.25">
      <c r="A1475">
        <v>1474</v>
      </c>
      <c r="B1475">
        <v>25</v>
      </c>
      <c r="C1475">
        <v>100</v>
      </c>
      <c r="D1475">
        <f t="shared" ref="D1475:D1538" si="23">B1475*C1475</f>
        <v>2500</v>
      </c>
      <c r="E1475" t="s">
        <v>17</v>
      </c>
    </row>
    <row r="1476" spans="1:5" x14ac:dyDescent="0.25">
      <c r="A1476">
        <v>1475</v>
      </c>
      <c r="B1476">
        <v>39</v>
      </c>
      <c r="C1476">
        <v>100</v>
      </c>
      <c r="D1476">
        <f t="shared" si="23"/>
        <v>3900</v>
      </c>
      <c r="E1476" t="s">
        <v>17</v>
      </c>
    </row>
    <row r="1477" spans="1:5" x14ac:dyDescent="0.25">
      <c r="A1477">
        <v>1476</v>
      </c>
      <c r="B1477">
        <v>25</v>
      </c>
      <c r="C1477">
        <v>90.16</v>
      </c>
      <c r="D1477">
        <f t="shared" si="23"/>
        <v>2254</v>
      </c>
      <c r="E1477" t="s">
        <v>17</v>
      </c>
    </row>
    <row r="1478" spans="1:5" x14ac:dyDescent="0.25">
      <c r="A1478">
        <v>1477</v>
      </c>
      <c r="B1478">
        <v>32</v>
      </c>
      <c r="C1478">
        <v>91.29</v>
      </c>
      <c r="D1478">
        <f t="shared" si="23"/>
        <v>2921.28</v>
      </c>
      <c r="E1478" t="s">
        <v>17</v>
      </c>
    </row>
    <row r="1479" spans="1:5" x14ac:dyDescent="0.25">
      <c r="A1479">
        <v>1478</v>
      </c>
      <c r="B1479">
        <v>20</v>
      </c>
      <c r="C1479">
        <v>100</v>
      </c>
      <c r="D1479">
        <f t="shared" si="23"/>
        <v>2000</v>
      </c>
      <c r="E1479" t="s">
        <v>17</v>
      </c>
    </row>
    <row r="1480" spans="1:5" x14ac:dyDescent="0.25">
      <c r="A1480">
        <v>1479</v>
      </c>
      <c r="B1480">
        <v>26</v>
      </c>
      <c r="C1480">
        <v>100</v>
      </c>
      <c r="D1480">
        <f t="shared" si="23"/>
        <v>2600</v>
      </c>
      <c r="E1480" t="s">
        <v>17</v>
      </c>
    </row>
    <row r="1481" spans="1:5" x14ac:dyDescent="0.25">
      <c r="A1481">
        <v>1480</v>
      </c>
      <c r="B1481">
        <v>42</v>
      </c>
      <c r="C1481">
        <v>100</v>
      </c>
      <c r="D1481">
        <f t="shared" si="23"/>
        <v>4200</v>
      </c>
      <c r="E1481" t="s">
        <v>17</v>
      </c>
    </row>
    <row r="1482" spans="1:5" x14ac:dyDescent="0.25">
      <c r="A1482">
        <v>1481</v>
      </c>
      <c r="B1482">
        <v>21</v>
      </c>
      <c r="C1482">
        <v>100</v>
      </c>
      <c r="D1482">
        <f t="shared" si="23"/>
        <v>2100</v>
      </c>
      <c r="E1482" t="s">
        <v>17</v>
      </c>
    </row>
    <row r="1483" spans="1:5" x14ac:dyDescent="0.25">
      <c r="A1483">
        <v>1482</v>
      </c>
      <c r="B1483">
        <v>34</v>
      </c>
      <c r="C1483">
        <v>100</v>
      </c>
      <c r="D1483">
        <f t="shared" si="23"/>
        <v>3400</v>
      </c>
      <c r="E1483" t="s">
        <v>17</v>
      </c>
    </row>
    <row r="1484" spans="1:5" x14ac:dyDescent="0.25">
      <c r="A1484">
        <v>1483</v>
      </c>
      <c r="B1484">
        <v>47</v>
      </c>
      <c r="C1484">
        <v>100</v>
      </c>
      <c r="D1484">
        <f t="shared" si="23"/>
        <v>4700</v>
      </c>
      <c r="E1484" t="s">
        <v>17</v>
      </c>
    </row>
    <row r="1485" spans="1:5" x14ac:dyDescent="0.25">
      <c r="A1485">
        <v>1484</v>
      </c>
      <c r="B1485">
        <v>21</v>
      </c>
      <c r="C1485">
        <v>100</v>
      </c>
      <c r="D1485">
        <f t="shared" si="23"/>
        <v>2100</v>
      </c>
      <c r="E1485" t="s">
        <v>17</v>
      </c>
    </row>
    <row r="1486" spans="1:5" x14ac:dyDescent="0.25">
      <c r="A1486">
        <v>1485</v>
      </c>
      <c r="B1486">
        <v>48</v>
      </c>
      <c r="C1486">
        <v>100</v>
      </c>
      <c r="D1486">
        <f t="shared" si="23"/>
        <v>4800</v>
      </c>
      <c r="E1486" t="s">
        <v>17</v>
      </c>
    </row>
    <row r="1487" spans="1:5" x14ac:dyDescent="0.25">
      <c r="A1487">
        <v>1486</v>
      </c>
      <c r="B1487">
        <v>30</v>
      </c>
      <c r="C1487">
        <v>87.78</v>
      </c>
      <c r="D1487">
        <f t="shared" si="23"/>
        <v>2633.4</v>
      </c>
      <c r="E1487" t="s">
        <v>17</v>
      </c>
    </row>
    <row r="1488" spans="1:5" x14ac:dyDescent="0.25">
      <c r="A1488">
        <v>1487</v>
      </c>
      <c r="B1488">
        <v>27</v>
      </c>
      <c r="C1488">
        <v>84.39</v>
      </c>
      <c r="D1488">
        <f t="shared" si="23"/>
        <v>2278.5300000000002</v>
      </c>
      <c r="E1488" t="s">
        <v>17</v>
      </c>
    </row>
    <row r="1489" spans="1:5" x14ac:dyDescent="0.25">
      <c r="A1489">
        <v>1488</v>
      </c>
      <c r="B1489">
        <v>50</v>
      </c>
      <c r="C1489">
        <v>96.92</v>
      </c>
      <c r="D1489">
        <f t="shared" si="23"/>
        <v>4846</v>
      </c>
      <c r="E1489" t="s">
        <v>17</v>
      </c>
    </row>
    <row r="1490" spans="1:5" x14ac:dyDescent="0.25">
      <c r="A1490">
        <v>1489</v>
      </c>
      <c r="B1490">
        <v>38</v>
      </c>
      <c r="C1490">
        <v>100</v>
      </c>
      <c r="D1490">
        <f t="shared" si="23"/>
        <v>3800</v>
      </c>
      <c r="E1490" t="s">
        <v>17</v>
      </c>
    </row>
    <row r="1491" spans="1:5" x14ac:dyDescent="0.25">
      <c r="A1491">
        <v>1490</v>
      </c>
      <c r="B1491">
        <v>45</v>
      </c>
      <c r="C1491">
        <v>100</v>
      </c>
      <c r="D1491">
        <f t="shared" si="23"/>
        <v>4500</v>
      </c>
      <c r="E1491" t="s">
        <v>17</v>
      </c>
    </row>
    <row r="1492" spans="1:5" x14ac:dyDescent="0.25">
      <c r="A1492">
        <v>1491</v>
      </c>
      <c r="B1492">
        <v>46</v>
      </c>
      <c r="C1492">
        <v>100</v>
      </c>
      <c r="D1492">
        <f t="shared" si="23"/>
        <v>4600</v>
      </c>
      <c r="E1492" t="s">
        <v>17</v>
      </c>
    </row>
    <row r="1493" spans="1:5" x14ac:dyDescent="0.25">
      <c r="A1493">
        <v>1492</v>
      </c>
      <c r="B1493">
        <v>35</v>
      </c>
      <c r="C1493">
        <v>100</v>
      </c>
      <c r="D1493">
        <f t="shared" si="23"/>
        <v>3500</v>
      </c>
      <c r="E1493" t="s">
        <v>17</v>
      </c>
    </row>
    <row r="1494" spans="1:5" x14ac:dyDescent="0.25">
      <c r="A1494">
        <v>1493</v>
      </c>
      <c r="B1494">
        <v>29</v>
      </c>
      <c r="C1494">
        <v>59.37</v>
      </c>
      <c r="D1494">
        <f t="shared" si="23"/>
        <v>1721.73</v>
      </c>
      <c r="E1494" t="s">
        <v>107</v>
      </c>
    </row>
    <row r="1495" spans="1:5" x14ac:dyDescent="0.25">
      <c r="A1495">
        <v>1494</v>
      </c>
      <c r="B1495">
        <v>50</v>
      </c>
      <c r="C1495">
        <v>59.87</v>
      </c>
      <c r="D1495">
        <f t="shared" si="23"/>
        <v>2993.5</v>
      </c>
      <c r="E1495" t="s">
        <v>107</v>
      </c>
    </row>
    <row r="1496" spans="1:5" x14ac:dyDescent="0.25">
      <c r="A1496">
        <v>1495</v>
      </c>
      <c r="B1496">
        <v>26</v>
      </c>
      <c r="C1496">
        <v>49.81</v>
      </c>
      <c r="D1496">
        <f t="shared" si="23"/>
        <v>1295.06</v>
      </c>
      <c r="E1496" t="s">
        <v>107</v>
      </c>
    </row>
    <row r="1497" spans="1:5" x14ac:dyDescent="0.25">
      <c r="A1497">
        <v>1496</v>
      </c>
      <c r="B1497">
        <v>47</v>
      </c>
      <c r="C1497">
        <v>56.85</v>
      </c>
      <c r="D1497">
        <f t="shared" si="23"/>
        <v>2671.9500000000003</v>
      </c>
      <c r="E1497" t="s">
        <v>107</v>
      </c>
    </row>
    <row r="1498" spans="1:5" x14ac:dyDescent="0.25">
      <c r="A1498">
        <v>1497</v>
      </c>
      <c r="B1498">
        <v>23</v>
      </c>
      <c r="C1498">
        <v>53.33</v>
      </c>
      <c r="D1498">
        <f t="shared" si="23"/>
        <v>1226.5899999999999</v>
      </c>
      <c r="E1498" t="s">
        <v>107</v>
      </c>
    </row>
    <row r="1499" spans="1:5" x14ac:dyDescent="0.25">
      <c r="A1499">
        <v>1498</v>
      </c>
      <c r="B1499">
        <v>34</v>
      </c>
      <c r="C1499">
        <v>42.76</v>
      </c>
      <c r="D1499">
        <f t="shared" si="23"/>
        <v>1453.84</v>
      </c>
      <c r="E1499" t="s">
        <v>107</v>
      </c>
    </row>
    <row r="1500" spans="1:5" x14ac:dyDescent="0.25">
      <c r="A1500">
        <v>1499</v>
      </c>
      <c r="B1500">
        <v>34</v>
      </c>
      <c r="C1500">
        <v>53.83</v>
      </c>
      <c r="D1500">
        <f t="shared" si="23"/>
        <v>1830.22</v>
      </c>
      <c r="E1500" t="s">
        <v>107</v>
      </c>
    </row>
    <row r="1501" spans="1:5" x14ac:dyDescent="0.25">
      <c r="A1501">
        <v>1500</v>
      </c>
      <c r="B1501">
        <v>47</v>
      </c>
      <c r="C1501">
        <v>53.83</v>
      </c>
      <c r="D1501">
        <f t="shared" si="23"/>
        <v>2530.0099999999998</v>
      </c>
      <c r="E1501" t="s">
        <v>107</v>
      </c>
    </row>
    <row r="1502" spans="1:5" x14ac:dyDescent="0.25">
      <c r="A1502">
        <v>1501</v>
      </c>
      <c r="B1502">
        <v>45</v>
      </c>
      <c r="C1502">
        <v>49.81</v>
      </c>
      <c r="D1502">
        <f t="shared" si="23"/>
        <v>2241.4500000000003</v>
      </c>
      <c r="E1502" t="s">
        <v>107</v>
      </c>
    </row>
    <row r="1503" spans="1:5" x14ac:dyDescent="0.25">
      <c r="A1503">
        <v>1502</v>
      </c>
      <c r="B1503">
        <v>45</v>
      </c>
      <c r="C1503">
        <v>53.33</v>
      </c>
      <c r="D1503">
        <f t="shared" si="23"/>
        <v>2399.85</v>
      </c>
      <c r="E1503" t="s">
        <v>107</v>
      </c>
    </row>
    <row r="1504" spans="1:5" x14ac:dyDescent="0.25">
      <c r="A1504">
        <v>1503</v>
      </c>
      <c r="B1504">
        <v>36</v>
      </c>
      <c r="C1504">
        <v>43.27</v>
      </c>
      <c r="D1504">
        <f t="shared" si="23"/>
        <v>1557.72</v>
      </c>
      <c r="E1504" t="s">
        <v>107</v>
      </c>
    </row>
    <row r="1505" spans="1:5" x14ac:dyDescent="0.25">
      <c r="A1505">
        <v>1504</v>
      </c>
      <c r="B1505">
        <v>21</v>
      </c>
      <c r="C1505">
        <v>40.25</v>
      </c>
      <c r="D1505">
        <f t="shared" si="23"/>
        <v>845.25</v>
      </c>
      <c r="E1505" t="s">
        <v>107</v>
      </c>
    </row>
    <row r="1506" spans="1:5" x14ac:dyDescent="0.25">
      <c r="A1506">
        <v>1505</v>
      </c>
      <c r="B1506">
        <v>28</v>
      </c>
      <c r="C1506">
        <v>48.3</v>
      </c>
      <c r="D1506">
        <f t="shared" si="23"/>
        <v>1352.3999999999999</v>
      </c>
      <c r="E1506" t="s">
        <v>107</v>
      </c>
    </row>
    <row r="1507" spans="1:5" x14ac:dyDescent="0.25">
      <c r="A1507">
        <v>1506</v>
      </c>
      <c r="B1507">
        <v>35</v>
      </c>
      <c r="C1507">
        <v>45.28</v>
      </c>
      <c r="D1507">
        <f t="shared" si="23"/>
        <v>1584.8</v>
      </c>
      <c r="E1507" t="s">
        <v>107</v>
      </c>
    </row>
    <row r="1508" spans="1:5" x14ac:dyDescent="0.25">
      <c r="A1508">
        <v>1507</v>
      </c>
      <c r="B1508">
        <v>50</v>
      </c>
      <c r="C1508">
        <v>52.32</v>
      </c>
      <c r="D1508">
        <f t="shared" si="23"/>
        <v>2616</v>
      </c>
      <c r="E1508" t="s">
        <v>107</v>
      </c>
    </row>
    <row r="1509" spans="1:5" x14ac:dyDescent="0.25">
      <c r="A1509">
        <v>1508</v>
      </c>
      <c r="B1509">
        <v>22</v>
      </c>
      <c r="C1509">
        <v>51.32</v>
      </c>
      <c r="D1509">
        <f t="shared" si="23"/>
        <v>1129.04</v>
      </c>
      <c r="E1509" t="s">
        <v>107</v>
      </c>
    </row>
    <row r="1510" spans="1:5" x14ac:dyDescent="0.25">
      <c r="A1510">
        <v>1509</v>
      </c>
      <c r="B1510">
        <v>45</v>
      </c>
      <c r="C1510">
        <v>49.3</v>
      </c>
      <c r="D1510">
        <f t="shared" si="23"/>
        <v>2218.5</v>
      </c>
      <c r="E1510" t="s">
        <v>107</v>
      </c>
    </row>
    <row r="1511" spans="1:5" x14ac:dyDescent="0.25">
      <c r="A1511">
        <v>1510</v>
      </c>
      <c r="B1511">
        <v>48</v>
      </c>
      <c r="C1511">
        <v>42.26</v>
      </c>
      <c r="D1511">
        <f t="shared" si="23"/>
        <v>2028.48</v>
      </c>
      <c r="E1511" t="s">
        <v>107</v>
      </c>
    </row>
    <row r="1512" spans="1:5" x14ac:dyDescent="0.25">
      <c r="A1512">
        <v>1511</v>
      </c>
      <c r="B1512">
        <v>20</v>
      </c>
      <c r="C1512">
        <v>87.96</v>
      </c>
      <c r="D1512">
        <f t="shared" si="23"/>
        <v>1759.1999999999998</v>
      </c>
      <c r="E1512" t="s">
        <v>107</v>
      </c>
    </row>
    <row r="1513" spans="1:5" x14ac:dyDescent="0.25">
      <c r="A1513">
        <v>1512</v>
      </c>
      <c r="B1513">
        <v>27</v>
      </c>
      <c r="C1513">
        <v>36.21</v>
      </c>
      <c r="D1513">
        <f t="shared" si="23"/>
        <v>977.67000000000007</v>
      </c>
      <c r="E1513" t="s">
        <v>107</v>
      </c>
    </row>
    <row r="1514" spans="1:5" x14ac:dyDescent="0.25">
      <c r="A1514">
        <v>1513</v>
      </c>
      <c r="B1514">
        <v>38</v>
      </c>
      <c r="C1514">
        <v>38.5</v>
      </c>
      <c r="D1514">
        <f t="shared" si="23"/>
        <v>1463</v>
      </c>
      <c r="E1514" t="s">
        <v>107</v>
      </c>
    </row>
    <row r="1515" spans="1:5" x14ac:dyDescent="0.25">
      <c r="A1515">
        <v>1514</v>
      </c>
      <c r="B1515">
        <v>32</v>
      </c>
      <c r="C1515">
        <v>100</v>
      </c>
      <c r="D1515">
        <f t="shared" si="23"/>
        <v>3200</v>
      </c>
      <c r="E1515" t="s">
        <v>107</v>
      </c>
    </row>
    <row r="1516" spans="1:5" x14ac:dyDescent="0.25">
      <c r="A1516">
        <v>1515</v>
      </c>
      <c r="B1516">
        <v>64</v>
      </c>
      <c r="C1516">
        <v>40.25</v>
      </c>
      <c r="D1516">
        <f t="shared" si="23"/>
        <v>2576</v>
      </c>
      <c r="E1516" t="s">
        <v>107</v>
      </c>
    </row>
    <row r="1517" spans="1:5" x14ac:dyDescent="0.25">
      <c r="A1517">
        <v>1516</v>
      </c>
      <c r="B1517">
        <v>37</v>
      </c>
      <c r="C1517">
        <v>60.37</v>
      </c>
      <c r="D1517">
        <f t="shared" si="23"/>
        <v>2233.69</v>
      </c>
      <c r="E1517" t="s">
        <v>107</v>
      </c>
    </row>
    <row r="1518" spans="1:5" x14ac:dyDescent="0.25">
      <c r="A1518">
        <v>1517</v>
      </c>
      <c r="B1518">
        <v>28</v>
      </c>
      <c r="C1518">
        <v>88.63</v>
      </c>
      <c r="D1518">
        <f t="shared" si="23"/>
        <v>2481.64</v>
      </c>
      <c r="E1518" t="s">
        <v>296</v>
      </c>
    </row>
    <row r="1519" spans="1:5" x14ac:dyDescent="0.25">
      <c r="A1519">
        <v>1518</v>
      </c>
      <c r="B1519">
        <v>39</v>
      </c>
      <c r="C1519">
        <v>100</v>
      </c>
      <c r="D1519">
        <f t="shared" si="23"/>
        <v>3900</v>
      </c>
      <c r="E1519" t="s">
        <v>296</v>
      </c>
    </row>
    <row r="1520" spans="1:5" x14ac:dyDescent="0.25">
      <c r="A1520">
        <v>1519</v>
      </c>
      <c r="B1520">
        <v>41</v>
      </c>
      <c r="C1520">
        <v>94.1</v>
      </c>
      <c r="D1520">
        <f t="shared" si="23"/>
        <v>3858.1</v>
      </c>
      <c r="E1520" t="s">
        <v>296</v>
      </c>
    </row>
    <row r="1521" spans="1:5" x14ac:dyDescent="0.25">
      <c r="A1521">
        <v>1520</v>
      </c>
      <c r="B1521">
        <v>40</v>
      </c>
      <c r="C1521">
        <v>87.54</v>
      </c>
      <c r="D1521">
        <f t="shared" si="23"/>
        <v>3501.6000000000004</v>
      </c>
      <c r="E1521" t="s">
        <v>296</v>
      </c>
    </row>
    <row r="1522" spans="1:5" x14ac:dyDescent="0.25">
      <c r="A1522">
        <v>1521</v>
      </c>
      <c r="B1522">
        <v>49</v>
      </c>
      <c r="C1522">
        <v>100</v>
      </c>
      <c r="D1522">
        <f t="shared" si="23"/>
        <v>4900</v>
      </c>
      <c r="E1522" t="s">
        <v>296</v>
      </c>
    </row>
    <row r="1523" spans="1:5" x14ac:dyDescent="0.25">
      <c r="A1523">
        <v>1522</v>
      </c>
      <c r="B1523">
        <v>27</v>
      </c>
      <c r="C1523">
        <v>98.48</v>
      </c>
      <c r="D1523">
        <f t="shared" si="23"/>
        <v>2658.96</v>
      </c>
      <c r="E1523" t="s">
        <v>296</v>
      </c>
    </row>
    <row r="1524" spans="1:5" x14ac:dyDescent="0.25">
      <c r="A1524">
        <v>1523</v>
      </c>
      <c r="B1524">
        <v>34</v>
      </c>
      <c r="C1524">
        <v>100</v>
      </c>
      <c r="D1524">
        <f t="shared" si="23"/>
        <v>3400</v>
      </c>
      <c r="E1524" t="s">
        <v>296</v>
      </c>
    </row>
    <row r="1525" spans="1:5" x14ac:dyDescent="0.25">
      <c r="A1525">
        <v>1524</v>
      </c>
      <c r="B1525">
        <v>23</v>
      </c>
      <c r="C1525">
        <v>96.29</v>
      </c>
      <c r="D1525">
        <f t="shared" si="23"/>
        <v>2214.67</v>
      </c>
      <c r="E1525" t="s">
        <v>296</v>
      </c>
    </row>
    <row r="1526" spans="1:5" x14ac:dyDescent="0.25">
      <c r="A1526">
        <v>1525</v>
      </c>
      <c r="B1526">
        <v>31</v>
      </c>
      <c r="C1526">
        <v>88.63</v>
      </c>
      <c r="D1526">
        <f t="shared" si="23"/>
        <v>2747.5299999999997</v>
      </c>
      <c r="E1526" t="s">
        <v>296</v>
      </c>
    </row>
    <row r="1527" spans="1:5" x14ac:dyDescent="0.25">
      <c r="A1527">
        <v>1526</v>
      </c>
      <c r="B1527">
        <v>34</v>
      </c>
      <c r="C1527">
        <v>97.38</v>
      </c>
      <c r="D1527">
        <f t="shared" si="23"/>
        <v>3310.92</v>
      </c>
      <c r="E1527" t="s">
        <v>296</v>
      </c>
    </row>
    <row r="1528" spans="1:5" x14ac:dyDescent="0.25">
      <c r="A1528">
        <v>1527</v>
      </c>
      <c r="B1528">
        <v>25</v>
      </c>
      <c r="C1528">
        <v>95.2</v>
      </c>
      <c r="D1528">
        <f t="shared" si="23"/>
        <v>2380</v>
      </c>
      <c r="E1528" t="s">
        <v>296</v>
      </c>
    </row>
    <row r="1529" spans="1:5" x14ac:dyDescent="0.25">
      <c r="A1529">
        <v>1528</v>
      </c>
      <c r="B1529">
        <v>22</v>
      </c>
      <c r="C1529">
        <v>100</v>
      </c>
      <c r="D1529">
        <f t="shared" si="23"/>
        <v>2200</v>
      </c>
      <c r="E1529" t="s">
        <v>296</v>
      </c>
    </row>
    <row r="1530" spans="1:5" x14ac:dyDescent="0.25">
      <c r="A1530">
        <v>1529</v>
      </c>
      <c r="B1530">
        <v>32</v>
      </c>
      <c r="C1530">
        <v>100</v>
      </c>
      <c r="D1530">
        <f t="shared" si="23"/>
        <v>3200</v>
      </c>
      <c r="E1530" t="s">
        <v>296</v>
      </c>
    </row>
    <row r="1531" spans="1:5" x14ac:dyDescent="0.25">
      <c r="A1531">
        <v>1530</v>
      </c>
      <c r="B1531">
        <v>31</v>
      </c>
      <c r="C1531">
        <v>100</v>
      </c>
      <c r="D1531">
        <f t="shared" si="23"/>
        <v>3100</v>
      </c>
      <c r="E1531" t="s">
        <v>296</v>
      </c>
    </row>
    <row r="1532" spans="1:5" x14ac:dyDescent="0.25">
      <c r="A1532">
        <v>1531</v>
      </c>
      <c r="B1532">
        <v>25</v>
      </c>
      <c r="C1532">
        <v>100</v>
      </c>
      <c r="D1532">
        <f t="shared" si="23"/>
        <v>2500</v>
      </c>
      <c r="E1532" t="s">
        <v>296</v>
      </c>
    </row>
    <row r="1533" spans="1:5" x14ac:dyDescent="0.25">
      <c r="A1533">
        <v>1532</v>
      </c>
      <c r="B1533">
        <v>47</v>
      </c>
      <c r="C1533">
        <v>87.54</v>
      </c>
      <c r="D1533">
        <f t="shared" si="23"/>
        <v>4114.38</v>
      </c>
      <c r="E1533" t="s">
        <v>296</v>
      </c>
    </row>
    <row r="1534" spans="1:5" x14ac:dyDescent="0.25">
      <c r="A1534">
        <v>1533</v>
      </c>
      <c r="B1534">
        <v>21</v>
      </c>
      <c r="C1534">
        <v>50.65</v>
      </c>
      <c r="D1534">
        <f t="shared" si="23"/>
        <v>1063.6499999999999</v>
      </c>
      <c r="E1534" t="s">
        <v>296</v>
      </c>
    </row>
    <row r="1535" spans="1:5" x14ac:dyDescent="0.25">
      <c r="A1535">
        <v>1534</v>
      </c>
      <c r="B1535">
        <v>28</v>
      </c>
      <c r="C1535">
        <v>71.73</v>
      </c>
      <c r="D1535">
        <f t="shared" si="23"/>
        <v>2008.44</v>
      </c>
      <c r="E1535" t="s">
        <v>296</v>
      </c>
    </row>
    <row r="1536" spans="1:5" x14ac:dyDescent="0.25">
      <c r="A1536">
        <v>1535</v>
      </c>
      <c r="B1536">
        <v>46</v>
      </c>
      <c r="C1536">
        <v>94.1</v>
      </c>
      <c r="D1536">
        <f t="shared" si="23"/>
        <v>4328.5999999999995</v>
      </c>
      <c r="E1536" t="s">
        <v>296</v>
      </c>
    </row>
    <row r="1537" spans="1:5" x14ac:dyDescent="0.25">
      <c r="A1537">
        <v>1536</v>
      </c>
      <c r="B1537">
        <v>33</v>
      </c>
      <c r="C1537">
        <v>41.71</v>
      </c>
      <c r="D1537">
        <f t="shared" si="23"/>
        <v>1376.43</v>
      </c>
      <c r="E1537" t="s">
        <v>296</v>
      </c>
    </row>
    <row r="1538" spans="1:5" x14ac:dyDescent="0.25">
      <c r="A1538">
        <v>1537</v>
      </c>
      <c r="B1538">
        <v>43</v>
      </c>
      <c r="C1538">
        <v>100</v>
      </c>
      <c r="D1538">
        <f t="shared" si="23"/>
        <v>4300</v>
      </c>
      <c r="E1538" t="s">
        <v>296</v>
      </c>
    </row>
    <row r="1539" spans="1:5" x14ac:dyDescent="0.25">
      <c r="A1539">
        <v>1538</v>
      </c>
      <c r="B1539">
        <v>38</v>
      </c>
      <c r="C1539">
        <v>96.29</v>
      </c>
      <c r="D1539">
        <f t="shared" ref="D1539:D1602" si="24">B1539*C1539</f>
        <v>3659.0200000000004</v>
      </c>
      <c r="E1539" t="s">
        <v>296</v>
      </c>
    </row>
    <row r="1540" spans="1:5" x14ac:dyDescent="0.25">
      <c r="A1540">
        <v>1539</v>
      </c>
      <c r="B1540">
        <v>47</v>
      </c>
      <c r="C1540">
        <v>88.63</v>
      </c>
      <c r="D1540">
        <f t="shared" si="24"/>
        <v>4165.6099999999997</v>
      </c>
      <c r="E1540" t="s">
        <v>296</v>
      </c>
    </row>
    <row r="1541" spans="1:5" x14ac:dyDescent="0.25">
      <c r="A1541">
        <v>1540</v>
      </c>
      <c r="B1541">
        <v>45</v>
      </c>
      <c r="C1541">
        <v>31.2</v>
      </c>
      <c r="D1541">
        <f t="shared" si="24"/>
        <v>1404</v>
      </c>
      <c r="E1541" t="s">
        <v>289</v>
      </c>
    </row>
    <row r="1542" spans="1:5" x14ac:dyDescent="0.25">
      <c r="A1542">
        <v>1541</v>
      </c>
      <c r="B1542">
        <v>20</v>
      </c>
      <c r="C1542">
        <v>35.51</v>
      </c>
      <c r="D1542">
        <f t="shared" si="24"/>
        <v>710.19999999999993</v>
      </c>
      <c r="E1542" t="s">
        <v>289</v>
      </c>
    </row>
    <row r="1543" spans="1:5" x14ac:dyDescent="0.25">
      <c r="A1543">
        <v>1542</v>
      </c>
      <c r="B1543">
        <v>45</v>
      </c>
      <c r="C1543">
        <v>37.840000000000003</v>
      </c>
      <c r="D1543">
        <f t="shared" si="24"/>
        <v>1702.8000000000002</v>
      </c>
      <c r="E1543" t="s">
        <v>289</v>
      </c>
    </row>
    <row r="1544" spans="1:5" x14ac:dyDescent="0.25">
      <c r="A1544">
        <v>1543</v>
      </c>
      <c r="B1544">
        <v>36</v>
      </c>
      <c r="C1544">
        <v>33.19</v>
      </c>
      <c r="D1544">
        <f t="shared" si="24"/>
        <v>1194.8399999999999</v>
      </c>
      <c r="E1544" t="s">
        <v>289</v>
      </c>
    </row>
    <row r="1545" spans="1:5" x14ac:dyDescent="0.25">
      <c r="A1545">
        <v>1544</v>
      </c>
      <c r="B1545">
        <v>37</v>
      </c>
      <c r="C1545">
        <v>27.22</v>
      </c>
      <c r="D1545">
        <f t="shared" si="24"/>
        <v>1007.14</v>
      </c>
      <c r="E1545" t="s">
        <v>289</v>
      </c>
    </row>
    <row r="1546" spans="1:5" x14ac:dyDescent="0.25">
      <c r="A1546">
        <v>1545</v>
      </c>
      <c r="B1546">
        <v>31</v>
      </c>
      <c r="C1546">
        <v>31.53</v>
      </c>
      <c r="D1546">
        <f t="shared" si="24"/>
        <v>977.43000000000006</v>
      </c>
      <c r="E1546" t="s">
        <v>289</v>
      </c>
    </row>
    <row r="1547" spans="1:5" x14ac:dyDescent="0.25">
      <c r="A1547">
        <v>1546</v>
      </c>
      <c r="B1547">
        <v>39</v>
      </c>
      <c r="C1547">
        <v>36.840000000000003</v>
      </c>
      <c r="D1547">
        <f t="shared" si="24"/>
        <v>1436.7600000000002</v>
      </c>
      <c r="E1547" t="s">
        <v>289</v>
      </c>
    </row>
    <row r="1548" spans="1:5" x14ac:dyDescent="0.25">
      <c r="A1548">
        <v>1547</v>
      </c>
      <c r="B1548">
        <v>26</v>
      </c>
      <c r="C1548">
        <v>29.21</v>
      </c>
      <c r="D1548">
        <f t="shared" si="24"/>
        <v>759.46</v>
      </c>
      <c r="E1548" t="s">
        <v>289</v>
      </c>
    </row>
    <row r="1549" spans="1:5" x14ac:dyDescent="0.25">
      <c r="A1549">
        <v>1548</v>
      </c>
      <c r="B1549">
        <v>32</v>
      </c>
      <c r="C1549">
        <v>37.17</v>
      </c>
      <c r="D1549">
        <f t="shared" si="24"/>
        <v>1189.44</v>
      </c>
      <c r="E1549" t="s">
        <v>289</v>
      </c>
    </row>
    <row r="1550" spans="1:5" x14ac:dyDescent="0.25">
      <c r="A1550">
        <v>1549</v>
      </c>
      <c r="B1550">
        <v>20</v>
      </c>
      <c r="C1550">
        <v>34.19</v>
      </c>
      <c r="D1550">
        <f t="shared" si="24"/>
        <v>683.8</v>
      </c>
      <c r="E1550" t="s">
        <v>289</v>
      </c>
    </row>
    <row r="1551" spans="1:5" x14ac:dyDescent="0.25">
      <c r="A1551">
        <v>1550</v>
      </c>
      <c r="B1551">
        <v>42</v>
      </c>
      <c r="C1551">
        <v>29.21</v>
      </c>
      <c r="D1551">
        <f t="shared" si="24"/>
        <v>1226.82</v>
      </c>
      <c r="E1551" t="s">
        <v>289</v>
      </c>
    </row>
    <row r="1552" spans="1:5" x14ac:dyDescent="0.25">
      <c r="A1552">
        <v>1551</v>
      </c>
      <c r="B1552">
        <v>33</v>
      </c>
      <c r="C1552">
        <v>29.54</v>
      </c>
      <c r="D1552">
        <f t="shared" si="24"/>
        <v>974.81999999999994</v>
      </c>
      <c r="E1552" t="s">
        <v>289</v>
      </c>
    </row>
    <row r="1553" spans="1:5" x14ac:dyDescent="0.25">
      <c r="A1553">
        <v>1552</v>
      </c>
      <c r="B1553">
        <v>20</v>
      </c>
      <c r="C1553">
        <v>28.88</v>
      </c>
      <c r="D1553">
        <f t="shared" si="24"/>
        <v>577.6</v>
      </c>
      <c r="E1553" t="s">
        <v>289</v>
      </c>
    </row>
    <row r="1554" spans="1:5" x14ac:dyDescent="0.25">
      <c r="A1554">
        <v>1553</v>
      </c>
      <c r="B1554">
        <v>29</v>
      </c>
      <c r="C1554">
        <v>38.17</v>
      </c>
      <c r="D1554">
        <f t="shared" si="24"/>
        <v>1106.93</v>
      </c>
      <c r="E1554" t="s">
        <v>289</v>
      </c>
    </row>
    <row r="1555" spans="1:5" x14ac:dyDescent="0.25">
      <c r="A1555">
        <v>1554</v>
      </c>
      <c r="B1555">
        <v>23</v>
      </c>
      <c r="C1555">
        <v>30.2</v>
      </c>
      <c r="D1555">
        <f t="shared" si="24"/>
        <v>694.6</v>
      </c>
      <c r="E1555" t="s">
        <v>289</v>
      </c>
    </row>
    <row r="1556" spans="1:5" x14ac:dyDescent="0.25">
      <c r="A1556">
        <v>1555</v>
      </c>
      <c r="B1556">
        <v>39</v>
      </c>
      <c r="C1556">
        <v>29.54</v>
      </c>
      <c r="D1556">
        <f t="shared" si="24"/>
        <v>1152.06</v>
      </c>
      <c r="E1556" t="s">
        <v>289</v>
      </c>
    </row>
    <row r="1557" spans="1:5" x14ac:dyDescent="0.25">
      <c r="A1557">
        <v>1556</v>
      </c>
      <c r="B1557">
        <v>20</v>
      </c>
      <c r="C1557">
        <v>100</v>
      </c>
      <c r="D1557">
        <f t="shared" si="24"/>
        <v>2000</v>
      </c>
      <c r="E1557" t="s">
        <v>289</v>
      </c>
    </row>
    <row r="1558" spans="1:5" x14ac:dyDescent="0.25">
      <c r="A1558">
        <v>1557</v>
      </c>
      <c r="B1558">
        <v>45</v>
      </c>
      <c r="C1558">
        <v>81.91</v>
      </c>
      <c r="D1558">
        <f t="shared" si="24"/>
        <v>3685.95</v>
      </c>
      <c r="E1558" t="s">
        <v>289</v>
      </c>
    </row>
    <row r="1559" spans="1:5" x14ac:dyDescent="0.25">
      <c r="A1559">
        <v>1558</v>
      </c>
      <c r="B1559">
        <v>20</v>
      </c>
      <c r="C1559">
        <v>35.18</v>
      </c>
      <c r="D1559">
        <f t="shared" si="24"/>
        <v>703.6</v>
      </c>
      <c r="E1559" t="s">
        <v>289</v>
      </c>
    </row>
    <row r="1560" spans="1:5" x14ac:dyDescent="0.25">
      <c r="A1560">
        <v>1559</v>
      </c>
      <c r="B1560">
        <v>48</v>
      </c>
      <c r="C1560">
        <v>100</v>
      </c>
      <c r="D1560">
        <f t="shared" si="24"/>
        <v>4800</v>
      </c>
      <c r="E1560" t="s">
        <v>289</v>
      </c>
    </row>
    <row r="1561" spans="1:5" x14ac:dyDescent="0.25">
      <c r="A1561">
        <v>1560</v>
      </c>
      <c r="B1561">
        <v>23</v>
      </c>
      <c r="C1561">
        <v>36.29</v>
      </c>
      <c r="D1561">
        <f t="shared" si="24"/>
        <v>834.67</v>
      </c>
      <c r="E1561" t="s">
        <v>289</v>
      </c>
    </row>
    <row r="1562" spans="1:5" x14ac:dyDescent="0.25">
      <c r="A1562">
        <v>1561</v>
      </c>
      <c r="B1562">
        <v>32</v>
      </c>
      <c r="C1562">
        <v>70.56</v>
      </c>
      <c r="D1562">
        <f t="shared" si="24"/>
        <v>2257.92</v>
      </c>
      <c r="E1562" t="s">
        <v>289</v>
      </c>
    </row>
    <row r="1563" spans="1:5" x14ac:dyDescent="0.25">
      <c r="A1563">
        <v>1562</v>
      </c>
      <c r="B1563">
        <v>33</v>
      </c>
      <c r="C1563">
        <v>100</v>
      </c>
      <c r="D1563">
        <f t="shared" si="24"/>
        <v>3300</v>
      </c>
      <c r="E1563" t="s">
        <v>289</v>
      </c>
    </row>
    <row r="1564" spans="1:5" x14ac:dyDescent="0.25">
      <c r="A1564">
        <v>1563</v>
      </c>
      <c r="B1564">
        <v>61</v>
      </c>
      <c r="C1564">
        <v>29.54</v>
      </c>
      <c r="D1564">
        <f t="shared" si="24"/>
        <v>1801.94</v>
      </c>
      <c r="E1564" t="s">
        <v>289</v>
      </c>
    </row>
    <row r="1565" spans="1:5" x14ac:dyDescent="0.25">
      <c r="A1565">
        <v>1564</v>
      </c>
      <c r="B1565">
        <v>45</v>
      </c>
      <c r="C1565">
        <v>26.88</v>
      </c>
      <c r="D1565">
        <f t="shared" si="24"/>
        <v>1209.5999999999999</v>
      </c>
      <c r="E1565" t="s">
        <v>289</v>
      </c>
    </row>
    <row r="1566" spans="1:5" x14ac:dyDescent="0.25">
      <c r="A1566">
        <v>1565</v>
      </c>
      <c r="B1566">
        <v>38</v>
      </c>
      <c r="C1566">
        <v>83.03</v>
      </c>
      <c r="D1566">
        <f t="shared" si="24"/>
        <v>3155.14</v>
      </c>
      <c r="E1566" t="s">
        <v>17</v>
      </c>
    </row>
    <row r="1567" spans="1:5" x14ac:dyDescent="0.25">
      <c r="A1567">
        <v>1566</v>
      </c>
      <c r="B1567">
        <v>34</v>
      </c>
      <c r="C1567">
        <v>83.79</v>
      </c>
      <c r="D1567">
        <f t="shared" si="24"/>
        <v>2848.86</v>
      </c>
      <c r="E1567" t="s">
        <v>17</v>
      </c>
    </row>
    <row r="1568" spans="1:5" x14ac:dyDescent="0.25">
      <c r="A1568">
        <v>1567</v>
      </c>
      <c r="B1568">
        <v>43</v>
      </c>
      <c r="C1568">
        <v>83.03</v>
      </c>
      <c r="D1568">
        <f t="shared" si="24"/>
        <v>3570.29</v>
      </c>
      <c r="E1568" t="s">
        <v>17</v>
      </c>
    </row>
    <row r="1569" spans="1:5" x14ac:dyDescent="0.25">
      <c r="A1569">
        <v>1568</v>
      </c>
      <c r="B1569">
        <v>47</v>
      </c>
      <c r="C1569">
        <v>83.03</v>
      </c>
      <c r="D1569">
        <f t="shared" si="24"/>
        <v>3902.41</v>
      </c>
      <c r="E1569" t="s">
        <v>17</v>
      </c>
    </row>
    <row r="1570" spans="1:5" x14ac:dyDescent="0.25">
      <c r="A1570">
        <v>1569</v>
      </c>
      <c r="B1570">
        <v>22</v>
      </c>
      <c r="C1570">
        <v>67.03</v>
      </c>
      <c r="D1570">
        <f t="shared" si="24"/>
        <v>1474.66</v>
      </c>
      <c r="E1570" t="s">
        <v>17</v>
      </c>
    </row>
    <row r="1571" spans="1:5" x14ac:dyDescent="0.25">
      <c r="A1571">
        <v>1570</v>
      </c>
      <c r="B1571">
        <v>29</v>
      </c>
      <c r="C1571">
        <v>75.41</v>
      </c>
      <c r="D1571">
        <f t="shared" si="24"/>
        <v>2186.89</v>
      </c>
      <c r="E1571" t="s">
        <v>17</v>
      </c>
    </row>
    <row r="1572" spans="1:5" x14ac:dyDescent="0.25">
      <c r="A1572">
        <v>1571</v>
      </c>
      <c r="B1572">
        <v>28</v>
      </c>
      <c r="C1572">
        <v>68.55</v>
      </c>
      <c r="D1572">
        <f t="shared" si="24"/>
        <v>1919.3999999999999</v>
      </c>
      <c r="E1572" t="s">
        <v>17</v>
      </c>
    </row>
    <row r="1573" spans="1:5" x14ac:dyDescent="0.25">
      <c r="A1573">
        <v>1572</v>
      </c>
      <c r="B1573">
        <v>40</v>
      </c>
      <c r="C1573">
        <v>91.4</v>
      </c>
      <c r="D1573">
        <f t="shared" si="24"/>
        <v>3656</v>
      </c>
      <c r="E1573" t="s">
        <v>17</v>
      </c>
    </row>
    <row r="1574" spans="1:5" x14ac:dyDescent="0.25">
      <c r="A1574">
        <v>1573</v>
      </c>
      <c r="B1574">
        <v>25</v>
      </c>
      <c r="C1574">
        <v>73.88</v>
      </c>
      <c r="D1574">
        <f t="shared" si="24"/>
        <v>1847</v>
      </c>
      <c r="E1574" t="s">
        <v>17</v>
      </c>
    </row>
    <row r="1575" spans="1:5" x14ac:dyDescent="0.25">
      <c r="A1575">
        <v>1574</v>
      </c>
      <c r="B1575">
        <v>30</v>
      </c>
      <c r="C1575">
        <v>61.7</v>
      </c>
      <c r="D1575">
        <f t="shared" si="24"/>
        <v>1851</v>
      </c>
      <c r="E1575" t="s">
        <v>17</v>
      </c>
    </row>
    <row r="1576" spans="1:5" x14ac:dyDescent="0.25">
      <c r="A1576">
        <v>1575</v>
      </c>
      <c r="B1576">
        <v>38</v>
      </c>
      <c r="C1576">
        <v>69.31</v>
      </c>
      <c r="D1576">
        <f t="shared" si="24"/>
        <v>2633.78</v>
      </c>
      <c r="E1576" t="s">
        <v>17</v>
      </c>
    </row>
    <row r="1577" spans="1:5" x14ac:dyDescent="0.25">
      <c r="A1577">
        <v>1576</v>
      </c>
      <c r="B1577">
        <v>36</v>
      </c>
      <c r="C1577">
        <v>87.6</v>
      </c>
      <c r="D1577">
        <f t="shared" si="24"/>
        <v>3153.6</v>
      </c>
      <c r="E1577" t="s">
        <v>17</v>
      </c>
    </row>
    <row r="1578" spans="1:5" x14ac:dyDescent="0.25">
      <c r="A1578">
        <v>1577</v>
      </c>
      <c r="B1578">
        <v>32</v>
      </c>
      <c r="C1578">
        <v>87.6</v>
      </c>
      <c r="D1578">
        <f t="shared" si="24"/>
        <v>2803.2</v>
      </c>
      <c r="E1578" t="s">
        <v>17</v>
      </c>
    </row>
    <row r="1579" spans="1:5" x14ac:dyDescent="0.25">
      <c r="A1579">
        <v>1578</v>
      </c>
      <c r="B1579">
        <v>37</v>
      </c>
      <c r="C1579">
        <v>62.46</v>
      </c>
      <c r="D1579">
        <f t="shared" si="24"/>
        <v>2311.02</v>
      </c>
      <c r="E1579" t="s">
        <v>17</v>
      </c>
    </row>
    <row r="1580" spans="1:5" x14ac:dyDescent="0.25">
      <c r="A1580">
        <v>1579</v>
      </c>
      <c r="B1580">
        <v>30</v>
      </c>
      <c r="C1580">
        <v>79.98</v>
      </c>
      <c r="D1580">
        <f t="shared" si="24"/>
        <v>2399.4</v>
      </c>
      <c r="E1580" t="s">
        <v>17</v>
      </c>
    </row>
    <row r="1581" spans="1:5" x14ac:dyDescent="0.25">
      <c r="A1581">
        <v>1580</v>
      </c>
      <c r="B1581">
        <v>39</v>
      </c>
      <c r="C1581">
        <v>70.08</v>
      </c>
      <c r="D1581">
        <f t="shared" si="24"/>
        <v>2733.12</v>
      </c>
      <c r="E1581" t="s">
        <v>17</v>
      </c>
    </row>
    <row r="1582" spans="1:5" x14ac:dyDescent="0.25">
      <c r="A1582">
        <v>1581</v>
      </c>
      <c r="B1582">
        <v>32</v>
      </c>
      <c r="C1582">
        <v>65.510000000000005</v>
      </c>
      <c r="D1582">
        <f t="shared" si="24"/>
        <v>2096.3200000000002</v>
      </c>
      <c r="E1582" t="s">
        <v>17</v>
      </c>
    </row>
    <row r="1583" spans="1:5" x14ac:dyDescent="0.25">
      <c r="A1583">
        <v>1582</v>
      </c>
      <c r="B1583">
        <v>47</v>
      </c>
      <c r="C1583">
        <v>63.22</v>
      </c>
      <c r="D1583">
        <f t="shared" si="24"/>
        <v>2971.34</v>
      </c>
      <c r="E1583" t="s">
        <v>17</v>
      </c>
    </row>
    <row r="1584" spans="1:5" x14ac:dyDescent="0.25">
      <c r="A1584">
        <v>1583</v>
      </c>
      <c r="B1584">
        <v>26</v>
      </c>
      <c r="C1584">
        <v>86.83</v>
      </c>
      <c r="D1584">
        <f t="shared" si="24"/>
        <v>2257.58</v>
      </c>
      <c r="E1584" t="s">
        <v>17</v>
      </c>
    </row>
    <row r="1585" spans="1:5" x14ac:dyDescent="0.25">
      <c r="A1585">
        <v>1584</v>
      </c>
      <c r="B1585">
        <v>37</v>
      </c>
      <c r="C1585">
        <v>94.43</v>
      </c>
      <c r="D1585">
        <f t="shared" si="24"/>
        <v>3493.9100000000003</v>
      </c>
      <c r="E1585" t="s">
        <v>17</v>
      </c>
    </row>
    <row r="1586" spans="1:5" x14ac:dyDescent="0.25">
      <c r="A1586">
        <v>1585</v>
      </c>
      <c r="B1586">
        <v>55</v>
      </c>
      <c r="C1586">
        <v>79.98</v>
      </c>
      <c r="D1586">
        <f t="shared" si="24"/>
        <v>4398.9000000000005</v>
      </c>
      <c r="E1586" t="s">
        <v>17</v>
      </c>
    </row>
    <row r="1587" spans="1:5" x14ac:dyDescent="0.25">
      <c r="A1587">
        <v>1586</v>
      </c>
      <c r="B1587">
        <v>21</v>
      </c>
      <c r="C1587">
        <v>100</v>
      </c>
      <c r="D1587">
        <f t="shared" si="24"/>
        <v>2100</v>
      </c>
      <c r="E1587" t="s">
        <v>17</v>
      </c>
    </row>
    <row r="1588" spans="1:5" x14ac:dyDescent="0.25">
      <c r="A1588">
        <v>1587</v>
      </c>
      <c r="B1588">
        <v>23</v>
      </c>
      <c r="C1588">
        <v>100</v>
      </c>
      <c r="D1588">
        <f t="shared" si="24"/>
        <v>2300</v>
      </c>
      <c r="E1588" t="s">
        <v>17</v>
      </c>
    </row>
    <row r="1589" spans="1:5" x14ac:dyDescent="0.25">
      <c r="A1589">
        <v>1588</v>
      </c>
      <c r="B1589">
        <v>49</v>
      </c>
      <c r="C1589">
        <v>81.400000000000006</v>
      </c>
      <c r="D1589">
        <f t="shared" si="24"/>
        <v>3988.6000000000004</v>
      </c>
      <c r="E1589" t="s">
        <v>17</v>
      </c>
    </row>
    <row r="1590" spans="1:5" x14ac:dyDescent="0.25">
      <c r="A1590">
        <v>1589</v>
      </c>
      <c r="B1590">
        <v>59</v>
      </c>
      <c r="C1590">
        <v>87.6</v>
      </c>
      <c r="D1590">
        <f t="shared" si="24"/>
        <v>5168.3999999999996</v>
      </c>
      <c r="E1590" t="s">
        <v>17</v>
      </c>
    </row>
    <row r="1591" spans="1:5" x14ac:dyDescent="0.25">
      <c r="A1591">
        <v>1590</v>
      </c>
      <c r="B1591">
        <v>32</v>
      </c>
      <c r="C1591">
        <v>87.6</v>
      </c>
      <c r="D1591">
        <f t="shared" si="24"/>
        <v>2803.2</v>
      </c>
      <c r="E1591" t="s">
        <v>17</v>
      </c>
    </row>
    <row r="1592" spans="1:5" x14ac:dyDescent="0.25">
      <c r="A1592">
        <v>1591</v>
      </c>
      <c r="B1592">
        <v>43</v>
      </c>
      <c r="C1592">
        <v>100</v>
      </c>
      <c r="D1592">
        <f t="shared" si="24"/>
        <v>4300</v>
      </c>
      <c r="E1592" t="s">
        <v>305</v>
      </c>
    </row>
    <row r="1593" spans="1:5" x14ac:dyDescent="0.25">
      <c r="A1593">
        <v>1592</v>
      </c>
      <c r="B1593">
        <v>41</v>
      </c>
      <c r="C1593">
        <v>100</v>
      </c>
      <c r="D1593">
        <f t="shared" si="24"/>
        <v>4100</v>
      </c>
      <c r="E1593" t="s">
        <v>305</v>
      </c>
    </row>
    <row r="1594" spans="1:5" x14ac:dyDescent="0.25">
      <c r="A1594">
        <v>1593</v>
      </c>
      <c r="B1594">
        <v>45</v>
      </c>
      <c r="C1594">
        <v>100</v>
      </c>
      <c r="D1594">
        <f t="shared" si="24"/>
        <v>4500</v>
      </c>
      <c r="E1594" t="s">
        <v>305</v>
      </c>
    </row>
    <row r="1595" spans="1:5" x14ac:dyDescent="0.25">
      <c r="A1595">
        <v>1594</v>
      </c>
      <c r="B1595">
        <v>33</v>
      </c>
      <c r="C1595">
        <v>100</v>
      </c>
      <c r="D1595">
        <f t="shared" si="24"/>
        <v>3300</v>
      </c>
      <c r="E1595" t="s">
        <v>305</v>
      </c>
    </row>
    <row r="1596" spans="1:5" x14ac:dyDescent="0.25">
      <c r="A1596">
        <v>1595</v>
      </c>
      <c r="B1596">
        <v>40</v>
      </c>
      <c r="C1596">
        <v>100</v>
      </c>
      <c r="D1596">
        <f t="shared" si="24"/>
        <v>4000</v>
      </c>
      <c r="E1596" t="s">
        <v>305</v>
      </c>
    </row>
    <row r="1597" spans="1:5" x14ac:dyDescent="0.25">
      <c r="A1597">
        <v>1596</v>
      </c>
      <c r="B1597">
        <v>33</v>
      </c>
      <c r="C1597">
        <v>100</v>
      </c>
      <c r="D1597">
        <f t="shared" si="24"/>
        <v>3300</v>
      </c>
      <c r="E1597" t="s">
        <v>305</v>
      </c>
    </row>
    <row r="1598" spans="1:5" x14ac:dyDescent="0.25">
      <c r="A1598">
        <v>1597</v>
      </c>
      <c r="B1598">
        <v>50</v>
      </c>
      <c r="C1598">
        <v>100</v>
      </c>
      <c r="D1598">
        <f t="shared" si="24"/>
        <v>5000</v>
      </c>
      <c r="E1598" t="s">
        <v>305</v>
      </c>
    </row>
    <row r="1599" spans="1:5" x14ac:dyDescent="0.25">
      <c r="A1599">
        <v>1598</v>
      </c>
      <c r="B1599">
        <v>30</v>
      </c>
      <c r="C1599">
        <v>100</v>
      </c>
      <c r="D1599">
        <f t="shared" si="24"/>
        <v>3000</v>
      </c>
      <c r="E1599" t="s">
        <v>305</v>
      </c>
    </row>
    <row r="1600" spans="1:5" x14ac:dyDescent="0.25">
      <c r="A1600">
        <v>1599</v>
      </c>
      <c r="B1600">
        <v>41</v>
      </c>
      <c r="C1600">
        <v>100</v>
      </c>
      <c r="D1600">
        <f t="shared" si="24"/>
        <v>4100</v>
      </c>
      <c r="E1600" t="s">
        <v>305</v>
      </c>
    </row>
    <row r="1601" spans="1:5" x14ac:dyDescent="0.25">
      <c r="A1601">
        <v>1600</v>
      </c>
      <c r="B1601">
        <v>35</v>
      </c>
      <c r="C1601">
        <v>100</v>
      </c>
      <c r="D1601">
        <f t="shared" si="24"/>
        <v>3500</v>
      </c>
      <c r="E1601" t="s">
        <v>305</v>
      </c>
    </row>
    <row r="1602" spans="1:5" x14ac:dyDescent="0.25">
      <c r="A1602">
        <v>1601</v>
      </c>
      <c r="B1602">
        <v>49</v>
      </c>
      <c r="C1602">
        <v>100</v>
      </c>
      <c r="D1602">
        <f t="shared" si="24"/>
        <v>4900</v>
      </c>
      <c r="E1602" t="s">
        <v>305</v>
      </c>
    </row>
    <row r="1603" spans="1:5" x14ac:dyDescent="0.25">
      <c r="A1603">
        <v>1602</v>
      </c>
      <c r="B1603">
        <v>46</v>
      </c>
      <c r="C1603">
        <v>100</v>
      </c>
      <c r="D1603">
        <f t="shared" ref="D1603:D1666" si="25">B1603*C1603</f>
        <v>4600</v>
      </c>
      <c r="E1603" t="s">
        <v>305</v>
      </c>
    </row>
    <row r="1604" spans="1:5" x14ac:dyDescent="0.25">
      <c r="A1604">
        <v>1603</v>
      </c>
      <c r="B1604">
        <v>48</v>
      </c>
      <c r="C1604">
        <v>100</v>
      </c>
      <c r="D1604">
        <f t="shared" si="25"/>
        <v>4800</v>
      </c>
      <c r="E1604" t="s">
        <v>305</v>
      </c>
    </row>
    <row r="1605" spans="1:5" x14ac:dyDescent="0.25">
      <c r="A1605">
        <v>1604</v>
      </c>
      <c r="B1605">
        <v>36</v>
      </c>
      <c r="C1605">
        <v>100</v>
      </c>
      <c r="D1605">
        <f t="shared" si="25"/>
        <v>3600</v>
      </c>
      <c r="E1605" t="s">
        <v>305</v>
      </c>
    </row>
    <row r="1606" spans="1:5" x14ac:dyDescent="0.25">
      <c r="A1606">
        <v>1605</v>
      </c>
      <c r="B1606">
        <v>22</v>
      </c>
      <c r="C1606">
        <v>100</v>
      </c>
      <c r="D1606">
        <f t="shared" si="25"/>
        <v>2200</v>
      </c>
      <c r="E1606" t="s">
        <v>305</v>
      </c>
    </row>
    <row r="1607" spans="1:5" x14ac:dyDescent="0.25">
      <c r="A1607">
        <v>1606</v>
      </c>
      <c r="B1607">
        <v>42</v>
      </c>
      <c r="C1607">
        <v>100</v>
      </c>
      <c r="D1607">
        <f t="shared" si="25"/>
        <v>4200</v>
      </c>
      <c r="E1607" t="s">
        <v>305</v>
      </c>
    </row>
    <row r="1608" spans="1:5" x14ac:dyDescent="0.25">
      <c r="A1608">
        <v>1607</v>
      </c>
      <c r="B1608">
        <v>21</v>
      </c>
      <c r="C1608">
        <v>100</v>
      </c>
      <c r="D1608">
        <f t="shared" si="25"/>
        <v>2100</v>
      </c>
      <c r="E1608" t="s">
        <v>305</v>
      </c>
    </row>
    <row r="1609" spans="1:5" x14ac:dyDescent="0.25">
      <c r="A1609">
        <v>1608</v>
      </c>
      <c r="B1609">
        <v>29</v>
      </c>
      <c r="C1609">
        <v>100</v>
      </c>
      <c r="D1609">
        <f t="shared" si="25"/>
        <v>2900</v>
      </c>
      <c r="E1609" t="s">
        <v>305</v>
      </c>
    </row>
    <row r="1610" spans="1:5" x14ac:dyDescent="0.25">
      <c r="A1610">
        <v>1609</v>
      </c>
      <c r="B1610">
        <v>35</v>
      </c>
      <c r="C1610">
        <v>100</v>
      </c>
      <c r="D1610">
        <f t="shared" si="25"/>
        <v>3500</v>
      </c>
      <c r="E1610" t="s">
        <v>305</v>
      </c>
    </row>
    <row r="1611" spans="1:5" x14ac:dyDescent="0.25">
      <c r="A1611">
        <v>1610</v>
      </c>
      <c r="B1611">
        <v>41</v>
      </c>
      <c r="C1611">
        <v>100</v>
      </c>
      <c r="D1611">
        <f t="shared" si="25"/>
        <v>4100</v>
      </c>
      <c r="E1611" t="s">
        <v>305</v>
      </c>
    </row>
    <row r="1612" spans="1:5" x14ac:dyDescent="0.25">
      <c r="A1612">
        <v>1611</v>
      </c>
      <c r="B1612">
        <v>29</v>
      </c>
      <c r="C1612">
        <v>71.97</v>
      </c>
      <c r="D1612">
        <f t="shared" si="25"/>
        <v>2087.13</v>
      </c>
      <c r="E1612" t="s">
        <v>305</v>
      </c>
    </row>
    <row r="1613" spans="1:5" x14ac:dyDescent="0.25">
      <c r="A1613">
        <v>1612</v>
      </c>
      <c r="B1613">
        <v>34</v>
      </c>
      <c r="C1613">
        <v>50.33</v>
      </c>
      <c r="D1613">
        <f t="shared" si="25"/>
        <v>1711.22</v>
      </c>
      <c r="E1613" t="s">
        <v>305</v>
      </c>
    </row>
    <row r="1614" spans="1:5" x14ac:dyDescent="0.25">
      <c r="A1614">
        <v>1613</v>
      </c>
      <c r="B1614">
        <v>37</v>
      </c>
      <c r="C1614">
        <v>100</v>
      </c>
      <c r="D1614">
        <f t="shared" si="25"/>
        <v>3700</v>
      </c>
      <c r="E1614" t="s">
        <v>305</v>
      </c>
    </row>
    <row r="1615" spans="1:5" x14ac:dyDescent="0.25">
      <c r="A1615">
        <v>1614</v>
      </c>
      <c r="B1615">
        <v>28</v>
      </c>
      <c r="C1615">
        <v>80.540000000000006</v>
      </c>
      <c r="D1615">
        <f t="shared" si="25"/>
        <v>2255.1200000000003</v>
      </c>
      <c r="E1615" t="s">
        <v>305</v>
      </c>
    </row>
    <row r="1616" spans="1:5" x14ac:dyDescent="0.25">
      <c r="A1616">
        <v>1615</v>
      </c>
      <c r="B1616">
        <v>49</v>
      </c>
      <c r="C1616">
        <v>100</v>
      </c>
      <c r="D1616">
        <f t="shared" si="25"/>
        <v>4900</v>
      </c>
      <c r="E1616" t="s">
        <v>305</v>
      </c>
    </row>
    <row r="1617" spans="1:5" x14ac:dyDescent="0.25">
      <c r="A1617">
        <v>1616</v>
      </c>
      <c r="B1617">
        <v>23</v>
      </c>
      <c r="C1617">
        <v>100</v>
      </c>
      <c r="D1617">
        <f t="shared" si="25"/>
        <v>2300</v>
      </c>
      <c r="E1617" t="s">
        <v>305</v>
      </c>
    </row>
    <row r="1618" spans="1:5" x14ac:dyDescent="0.25">
      <c r="A1618">
        <v>1617</v>
      </c>
      <c r="B1618">
        <v>46</v>
      </c>
      <c r="C1618">
        <v>53.76</v>
      </c>
      <c r="D1618">
        <f t="shared" si="25"/>
        <v>2472.96</v>
      </c>
      <c r="E1618" t="s">
        <v>289</v>
      </c>
    </row>
    <row r="1619" spans="1:5" x14ac:dyDescent="0.25">
      <c r="A1619">
        <v>1618</v>
      </c>
      <c r="B1619">
        <v>39</v>
      </c>
      <c r="C1619">
        <v>44.35</v>
      </c>
      <c r="D1619">
        <f t="shared" si="25"/>
        <v>1729.65</v>
      </c>
      <c r="E1619" t="s">
        <v>289</v>
      </c>
    </row>
    <row r="1620" spans="1:5" x14ac:dyDescent="0.25">
      <c r="A1620">
        <v>1619</v>
      </c>
      <c r="B1620">
        <v>22</v>
      </c>
      <c r="C1620">
        <v>45.25</v>
      </c>
      <c r="D1620">
        <f t="shared" si="25"/>
        <v>995.5</v>
      </c>
      <c r="E1620" t="s">
        <v>289</v>
      </c>
    </row>
    <row r="1621" spans="1:5" x14ac:dyDescent="0.25">
      <c r="A1621">
        <v>1620</v>
      </c>
      <c r="B1621">
        <v>49</v>
      </c>
      <c r="C1621">
        <v>49.28</v>
      </c>
      <c r="D1621">
        <f t="shared" si="25"/>
        <v>2414.7200000000003</v>
      </c>
      <c r="E1621" t="s">
        <v>289</v>
      </c>
    </row>
    <row r="1622" spans="1:5" x14ac:dyDescent="0.25">
      <c r="A1622">
        <v>1621</v>
      </c>
      <c r="B1622">
        <v>43</v>
      </c>
      <c r="C1622">
        <v>36.29</v>
      </c>
      <c r="D1622">
        <f t="shared" si="25"/>
        <v>1560.47</v>
      </c>
      <c r="E1622" t="s">
        <v>289</v>
      </c>
    </row>
    <row r="1623" spans="1:5" x14ac:dyDescent="0.25">
      <c r="A1623">
        <v>1622</v>
      </c>
      <c r="B1623">
        <v>27</v>
      </c>
      <c r="C1623">
        <v>41.22</v>
      </c>
      <c r="D1623">
        <f t="shared" si="25"/>
        <v>1112.94</v>
      </c>
      <c r="E1623" t="s">
        <v>289</v>
      </c>
    </row>
    <row r="1624" spans="1:5" x14ac:dyDescent="0.25">
      <c r="A1624">
        <v>1623</v>
      </c>
      <c r="B1624">
        <v>31</v>
      </c>
      <c r="C1624">
        <v>36.74</v>
      </c>
      <c r="D1624">
        <f t="shared" si="25"/>
        <v>1138.94</v>
      </c>
      <c r="E1624" t="s">
        <v>289</v>
      </c>
    </row>
    <row r="1625" spans="1:5" x14ac:dyDescent="0.25">
      <c r="A1625">
        <v>1624</v>
      </c>
      <c r="B1625">
        <v>20</v>
      </c>
      <c r="C1625">
        <v>50.62</v>
      </c>
      <c r="D1625">
        <f t="shared" si="25"/>
        <v>1012.4</v>
      </c>
      <c r="E1625" t="s">
        <v>289</v>
      </c>
    </row>
    <row r="1626" spans="1:5" x14ac:dyDescent="0.25">
      <c r="A1626">
        <v>1625</v>
      </c>
      <c r="B1626">
        <v>24</v>
      </c>
      <c r="C1626">
        <v>38.08</v>
      </c>
      <c r="D1626">
        <f t="shared" si="25"/>
        <v>913.92</v>
      </c>
      <c r="E1626" t="s">
        <v>289</v>
      </c>
    </row>
    <row r="1627" spans="1:5" x14ac:dyDescent="0.25">
      <c r="A1627">
        <v>1626</v>
      </c>
      <c r="B1627">
        <v>49</v>
      </c>
      <c r="C1627">
        <v>47.94</v>
      </c>
      <c r="D1627">
        <f t="shared" si="25"/>
        <v>2349.06</v>
      </c>
      <c r="E1627" t="s">
        <v>289</v>
      </c>
    </row>
    <row r="1628" spans="1:5" x14ac:dyDescent="0.25">
      <c r="A1628">
        <v>1627</v>
      </c>
      <c r="B1628">
        <v>24</v>
      </c>
      <c r="C1628">
        <v>48.38</v>
      </c>
      <c r="D1628">
        <f t="shared" si="25"/>
        <v>1161.1200000000001</v>
      </c>
      <c r="E1628" t="s">
        <v>289</v>
      </c>
    </row>
    <row r="1629" spans="1:5" x14ac:dyDescent="0.25">
      <c r="A1629">
        <v>1628</v>
      </c>
      <c r="B1629">
        <v>39</v>
      </c>
      <c r="C1629">
        <v>45.25</v>
      </c>
      <c r="D1629">
        <f t="shared" si="25"/>
        <v>1764.75</v>
      </c>
      <c r="E1629" t="s">
        <v>289</v>
      </c>
    </row>
    <row r="1630" spans="1:5" x14ac:dyDescent="0.25">
      <c r="A1630">
        <v>1629</v>
      </c>
      <c r="B1630">
        <v>37</v>
      </c>
      <c r="C1630">
        <v>45.7</v>
      </c>
      <c r="D1630">
        <f t="shared" si="25"/>
        <v>1690.9</v>
      </c>
      <c r="E1630" t="s">
        <v>289</v>
      </c>
    </row>
    <row r="1631" spans="1:5" x14ac:dyDescent="0.25">
      <c r="A1631">
        <v>1630</v>
      </c>
      <c r="B1631">
        <v>45</v>
      </c>
      <c r="C1631">
        <v>47.49</v>
      </c>
      <c r="D1631">
        <f t="shared" si="25"/>
        <v>2137.0500000000002</v>
      </c>
      <c r="E1631" t="s">
        <v>289</v>
      </c>
    </row>
    <row r="1632" spans="1:5" x14ac:dyDescent="0.25">
      <c r="A1632">
        <v>1631</v>
      </c>
      <c r="B1632">
        <v>45</v>
      </c>
      <c r="C1632">
        <v>48.38</v>
      </c>
      <c r="D1632">
        <f t="shared" si="25"/>
        <v>2177.1</v>
      </c>
      <c r="E1632" t="s">
        <v>289</v>
      </c>
    </row>
    <row r="1633" spans="1:5" x14ac:dyDescent="0.25">
      <c r="A1633">
        <v>1632</v>
      </c>
      <c r="B1633">
        <v>44</v>
      </c>
      <c r="C1633">
        <v>39.42</v>
      </c>
      <c r="D1633">
        <f t="shared" si="25"/>
        <v>1734.48</v>
      </c>
      <c r="E1633" t="s">
        <v>289</v>
      </c>
    </row>
    <row r="1634" spans="1:5" x14ac:dyDescent="0.25">
      <c r="A1634">
        <v>1633</v>
      </c>
      <c r="B1634">
        <v>23</v>
      </c>
      <c r="C1634">
        <v>37.630000000000003</v>
      </c>
      <c r="D1634">
        <f t="shared" si="25"/>
        <v>865.49</v>
      </c>
      <c r="E1634" t="s">
        <v>289</v>
      </c>
    </row>
    <row r="1635" spans="1:5" x14ac:dyDescent="0.25">
      <c r="A1635">
        <v>1634</v>
      </c>
      <c r="B1635">
        <v>30</v>
      </c>
      <c r="C1635">
        <v>100</v>
      </c>
      <c r="D1635">
        <f t="shared" si="25"/>
        <v>3000</v>
      </c>
      <c r="E1635" t="s">
        <v>289</v>
      </c>
    </row>
    <row r="1636" spans="1:5" x14ac:dyDescent="0.25">
      <c r="A1636">
        <v>1635</v>
      </c>
      <c r="B1636">
        <v>26</v>
      </c>
      <c r="C1636">
        <v>85.52</v>
      </c>
      <c r="D1636">
        <f t="shared" si="25"/>
        <v>2223.52</v>
      </c>
      <c r="E1636" t="s">
        <v>289</v>
      </c>
    </row>
    <row r="1637" spans="1:5" x14ac:dyDescent="0.25">
      <c r="A1637">
        <v>1636</v>
      </c>
      <c r="B1637">
        <v>43</v>
      </c>
      <c r="C1637">
        <v>53.76</v>
      </c>
      <c r="D1637">
        <f t="shared" si="25"/>
        <v>2311.6799999999998</v>
      </c>
      <c r="E1637" t="s">
        <v>289</v>
      </c>
    </row>
    <row r="1638" spans="1:5" x14ac:dyDescent="0.25">
      <c r="A1638">
        <v>1637</v>
      </c>
      <c r="B1638">
        <v>26</v>
      </c>
      <c r="C1638">
        <v>31.86</v>
      </c>
      <c r="D1638">
        <f t="shared" si="25"/>
        <v>828.36</v>
      </c>
      <c r="E1638" t="s">
        <v>289</v>
      </c>
    </row>
    <row r="1639" spans="1:5" x14ac:dyDescent="0.25">
      <c r="A1639">
        <v>1638</v>
      </c>
      <c r="B1639">
        <v>28</v>
      </c>
      <c r="C1639">
        <v>30.59</v>
      </c>
      <c r="D1639">
        <f t="shared" si="25"/>
        <v>856.52</v>
      </c>
      <c r="E1639" t="s">
        <v>289</v>
      </c>
    </row>
    <row r="1640" spans="1:5" x14ac:dyDescent="0.25">
      <c r="A1640">
        <v>1639</v>
      </c>
      <c r="B1640">
        <v>27</v>
      </c>
      <c r="C1640">
        <v>68.349999999999994</v>
      </c>
      <c r="D1640">
        <f t="shared" si="25"/>
        <v>1845.4499999999998</v>
      </c>
      <c r="E1640" t="s">
        <v>289</v>
      </c>
    </row>
    <row r="1641" spans="1:5" x14ac:dyDescent="0.25">
      <c r="A1641">
        <v>1640</v>
      </c>
      <c r="B1641">
        <v>24</v>
      </c>
      <c r="C1641">
        <v>100</v>
      </c>
      <c r="D1641">
        <f t="shared" si="25"/>
        <v>2400</v>
      </c>
      <c r="E1641" t="s">
        <v>289</v>
      </c>
    </row>
    <row r="1642" spans="1:5" x14ac:dyDescent="0.25">
      <c r="A1642">
        <v>1641</v>
      </c>
      <c r="B1642">
        <v>40</v>
      </c>
      <c r="C1642">
        <v>45.7</v>
      </c>
      <c r="D1642">
        <f t="shared" si="25"/>
        <v>1828</v>
      </c>
      <c r="E1642" t="s">
        <v>289</v>
      </c>
    </row>
    <row r="1643" spans="1:5" x14ac:dyDescent="0.25">
      <c r="A1643">
        <v>1642</v>
      </c>
      <c r="B1643">
        <v>36</v>
      </c>
      <c r="C1643">
        <v>100</v>
      </c>
      <c r="D1643">
        <f t="shared" si="25"/>
        <v>3600</v>
      </c>
      <c r="E1643" t="s">
        <v>271</v>
      </c>
    </row>
    <row r="1644" spans="1:5" x14ac:dyDescent="0.25">
      <c r="A1644">
        <v>1643</v>
      </c>
      <c r="B1644">
        <v>21</v>
      </c>
      <c r="C1644">
        <v>100</v>
      </c>
      <c r="D1644">
        <f t="shared" si="25"/>
        <v>2100</v>
      </c>
      <c r="E1644" t="s">
        <v>271</v>
      </c>
    </row>
    <row r="1645" spans="1:5" x14ac:dyDescent="0.25">
      <c r="A1645">
        <v>1644</v>
      </c>
      <c r="B1645">
        <v>27</v>
      </c>
      <c r="C1645">
        <v>100</v>
      </c>
      <c r="D1645">
        <f t="shared" si="25"/>
        <v>2700</v>
      </c>
      <c r="E1645" t="s">
        <v>271</v>
      </c>
    </row>
    <row r="1646" spans="1:5" x14ac:dyDescent="0.25">
      <c r="A1646">
        <v>1645</v>
      </c>
      <c r="B1646">
        <v>47</v>
      </c>
      <c r="C1646">
        <v>100</v>
      </c>
      <c r="D1646">
        <f t="shared" si="25"/>
        <v>4700</v>
      </c>
      <c r="E1646" t="s">
        <v>271</v>
      </c>
    </row>
    <row r="1647" spans="1:5" x14ac:dyDescent="0.25">
      <c r="A1647">
        <v>1646</v>
      </c>
      <c r="B1647">
        <v>42</v>
      </c>
      <c r="C1647">
        <v>100</v>
      </c>
      <c r="D1647">
        <f t="shared" si="25"/>
        <v>4200</v>
      </c>
      <c r="E1647" t="s">
        <v>271</v>
      </c>
    </row>
    <row r="1648" spans="1:5" x14ac:dyDescent="0.25">
      <c r="A1648">
        <v>1647</v>
      </c>
      <c r="B1648">
        <v>32</v>
      </c>
      <c r="C1648">
        <v>100</v>
      </c>
      <c r="D1648">
        <f t="shared" si="25"/>
        <v>3200</v>
      </c>
      <c r="E1648" t="s">
        <v>271</v>
      </c>
    </row>
    <row r="1649" spans="1:5" x14ac:dyDescent="0.25">
      <c r="A1649">
        <v>1648</v>
      </c>
      <c r="B1649">
        <v>28</v>
      </c>
      <c r="C1649">
        <v>100</v>
      </c>
      <c r="D1649">
        <f t="shared" si="25"/>
        <v>2800</v>
      </c>
      <c r="E1649" t="s">
        <v>271</v>
      </c>
    </row>
    <row r="1650" spans="1:5" x14ac:dyDescent="0.25">
      <c r="A1650">
        <v>1649</v>
      </c>
      <c r="B1650">
        <v>24</v>
      </c>
      <c r="C1650">
        <v>100</v>
      </c>
      <c r="D1650">
        <f t="shared" si="25"/>
        <v>2400</v>
      </c>
      <c r="E1650" t="s">
        <v>271</v>
      </c>
    </row>
    <row r="1651" spans="1:5" x14ac:dyDescent="0.25">
      <c r="A1651">
        <v>1650</v>
      </c>
      <c r="B1651">
        <v>49</v>
      </c>
      <c r="C1651">
        <v>100</v>
      </c>
      <c r="D1651">
        <f t="shared" si="25"/>
        <v>4900</v>
      </c>
      <c r="E1651" t="s">
        <v>271</v>
      </c>
    </row>
    <row r="1652" spans="1:5" x14ac:dyDescent="0.25">
      <c r="A1652">
        <v>1651</v>
      </c>
      <c r="B1652">
        <v>46</v>
      </c>
      <c r="C1652">
        <v>100</v>
      </c>
      <c r="D1652">
        <f t="shared" si="25"/>
        <v>4600</v>
      </c>
      <c r="E1652" t="s">
        <v>271</v>
      </c>
    </row>
    <row r="1653" spans="1:5" x14ac:dyDescent="0.25">
      <c r="A1653">
        <v>1652</v>
      </c>
      <c r="B1653">
        <v>28</v>
      </c>
      <c r="C1653">
        <v>100</v>
      </c>
      <c r="D1653">
        <f t="shared" si="25"/>
        <v>2800</v>
      </c>
      <c r="E1653" t="s">
        <v>271</v>
      </c>
    </row>
    <row r="1654" spans="1:5" x14ac:dyDescent="0.25">
      <c r="A1654">
        <v>1653</v>
      </c>
      <c r="B1654">
        <v>48</v>
      </c>
      <c r="C1654">
        <v>100</v>
      </c>
      <c r="D1654">
        <f t="shared" si="25"/>
        <v>4800</v>
      </c>
      <c r="E1654" t="s">
        <v>271</v>
      </c>
    </row>
    <row r="1655" spans="1:5" x14ac:dyDescent="0.25">
      <c r="A1655">
        <v>1654</v>
      </c>
      <c r="B1655">
        <v>29</v>
      </c>
      <c r="C1655">
        <v>100</v>
      </c>
      <c r="D1655">
        <f t="shared" si="25"/>
        <v>2900</v>
      </c>
      <c r="E1655" t="s">
        <v>271</v>
      </c>
    </row>
    <row r="1656" spans="1:5" x14ac:dyDescent="0.25">
      <c r="A1656">
        <v>1655</v>
      </c>
      <c r="B1656">
        <v>47</v>
      </c>
      <c r="C1656">
        <v>100</v>
      </c>
      <c r="D1656">
        <f t="shared" si="25"/>
        <v>4700</v>
      </c>
      <c r="E1656" t="s">
        <v>271</v>
      </c>
    </row>
    <row r="1657" spans="1:5" x14ac:dyDescent="0.25">
      <c r="A1657">
        <v>1656</v>
      </c>
      <c r="B1657">
        <v>43</v>
      </c>
      <c r="C1657">
        <v>100</v>
      </c>
      <c r="D1657">
        <f t="shared" si="25"/>
        <v>4300</v>
      </c>
      <c r="E1657" t="s">
        <v>271</v>
      </c>
    </row>
    <row r="1658" spans="1:5" x14ac:dyDescent="0.25">
      <c r="A1658">
        <v>1657</v>
      </c>
      <c r="B1658">
        <v>25</v>
      </c>
      <c r="C1658">
        <v>100</v>
      </c>
      <c r="D1658">
        <f t="shared" si="25"/>
        <v>2500</v>
      </c>
      <c r="E1658" t="s">
        <v>271</v>
      </c>
    </row>
    <row r="1659" spans="1:5" x14ac:dyDescent="0.25">
      <c r="A1659">
        <v>1658</v>
      </c>
      <c r="B1659">
        <v>48</v>
      </c>
      <c r="C1659">
        <v>100</v>
      </c>
      <c r="D1659">
        <f t="shared" si="25"/>
        <v>4800</v>
      </c>
      <c r="E1659" t="s">
        <v>271</v>
      </c>
    </row>
    <row r="1660" spans="1:5" x14ac:dyDescent="0.25">
      <c r="A1660">
        <v>1659</v>
      </c>
      <c r="B1660">
        <v>24</v>
      </c>
      <c r="C1660">
        <v>100</v>
      </c>
      <c r="D1660">
        <f t="shared" si="25"/>
        <v>2400</v>
      </c>
      <c r="E1660" t="s">
        <v>271</v>
      </c>
    </row>
    <row r="1661" spans="1:5" x14ac:dyDescent="0.25">
      <c r="A1661">
        <v>1660</v>
      </c>
      <c r="B1661">
        <v>42</v>
      </c>
      <c r="C1661">
        <v>100</v>
      </c>
      <c r="D1661">
        <f t="shared" si="25"/>
        <v>4200</v>
      </c>
      <c r="E1661" t="s">
        <v>271</v>
      </c>
    </row>
    <row r="1662" spans="1:5" x14ac:dyDescent="0.25">
      <c r="A1662">
        <v>1661</v>
      </c>
      <c r="B1662">
        <v>31</v>
      </c>
      <c r="C1662">
        <v>100</v>
      </c>
      <c r="D1662">
        <f t="shared" si="25"/>
        <v>3100</v>
      </c>
      <c r="E1662" t="s">
        <v>271</v>
      </c>
    </row>
    <row r="1663" spans="1:5" x14ac:dyDescent="0.25">
      <c r="A1663">
        <v>1662</v>
      </c>
      <c r="B1663">
        <v>42</v>
      </c>
      <c r="C1663">
        <v>100</v>
      </c>
      <c r="D1663">
        <f t="shared" si="25"/>
        <v>4200</v>
      </c>
      <c r="E1663" t="s">
        <v>271</v>
      </c>
    </row>
    <row r="1664" spans="1:5" x14ac:dyDescent="0.25">
      <c r="A1664">
        <v>1663</v>
      </c>
      <c r="B1664">
        <v>37</v>
      </c>
      <c r="C1664">
        <v>100</v>
      </c>
      <c r="D1664">
        <f t="shared" si="25"/>
        <v>3700</v>
      </c>
      <c r="E1664" t="s">
        <v>271</v>
      </c>
    </row>
    <row r="1665" spans="1:5" x14ac:dyDescent="0.25">
      <c r="A1665">
        <v>1664</v>
      </c>
      <c r="B1665">
        <v>41</v>
      </c>
      <c r="C1665">
        <v>100</v>
      </c>
      <c r="D1665">
        <f t="shared" si="25"/>
        <v>4100</v>
      </c>
      <c r="E1665" t="s">
        <v>271</v>
      </c>
    </row>
    <row r="1666" spans="1:5" x14ac:dyDescent="0.25">
      <c r="A1666">
        <v>1665</v>
      </c>
      <c r="B1666">
        <v>20</v>
      </c>
      <c r="C1666">
        <v>100</v>
      </c>
      <c r="D1666">
        <f t="shared" si="25"/>
        <v>2000</v>
      </c>
      <c r="E1666" t="s">
        <v>271</v>
      </c>
    </row>
    <row r="1667" spans="1:5" x14ac:dyDescent="0.25">
      <c r="A1667">
        <v>1666</v>
      </c>
      <c r="B1667">
        <v>20</v>
      </c>
      <c r="C1667">
        <v>100</v>
      </c>
      <c r="D1667">
        <f t="shared" ref="D1667:D1730" si="26">B1667*C1667</f>
        <v>2000</v>
      </c>
      <c r="E1667" t="s">
        <v>271</v>
      </c>
    </row>
    <row r="1668" spans="1:5" x14ac:dyDescent="0.25">
      <c r="A1668">
        <v>1667</v>
      </c>
      <c r="B1668">
        <v>70</v>
      </c>
      <c r="C1668">
        <v>100</v>
      </c>
      <c r="D1668">
        <f t="shared" si="26"/>
        <v>7000</v>
      </c>
      <c r="E1668" t="s">
        <v>271</v>
      </c>
    </row>
    <row r="1669" spans="1:5" x14ac:dyDescent="0.25">
      <c r="A1669">
        <v>1668</v>
      </c>
      <c r="B1669">
        <v>49</v>
      </c>
      <c r="C1669">
        <v>100</v>
      </c>
      <c r="D1669">
        <f t="shared" si="26"/>
        <v>4900</v>
      </c>
      <c r="E1669" t="s">
        <v>271</v>
      </c>
    </row>
    <row r="1670" spans="1:5" x14ac:dyDescent="0.25">
      <c r="A1670">
        <v>1669</v>
      </c>
      <c r="B1670">
        <v>35</v>
      </c>
      <c r="C1670">
        <v>58.87</v>
      </c>
      <c r="D1670">
        <f t="shared" si="26"/>
        <v>2060.4499999999998</v>
      </c>
      <c r="E1670" t="s">
        <v>17</v>
      </c>
    </row>
    <row r="1671" spans="1:5" x14ac:dyDescent="0.25">
      <c r="A1671">
        <v>1670</v>
      </c>
      <c r="B1671">
        <v>32</v>
      </c>
      <c r="C1671">
        <v>76.88</v>
      </c>
      <c r="D1671">
        <f t="shared" si="26"/>
        <v>2460.16</v>
      </c>
      <c r="E1671" t="s">
        <v>17</v>
      </c>
    </row>
    <row r="1672" spans="1:5" x14ac:dyDescent="0.25">
      <c r="A1672">
        <v>1671</v>
      </c>
      <c r="B1672">
        <v>29</v>
      </c>
      <c r="C1672">
        <v>61.64</v>
      </c>
      <c r="D1672">
        <f t="shared" si="26"/>
        <v>1787.56</v>
      </c>
      <c r="E1672" t="s">
        <v>17</v>
      </c>
    </row>
    <row r="1673" spans="1:5" x14ac:dyDescent="0.25">
      <c r="A1673">
        <v>1672</v>
      </c>
      <c r="B1673">
        <v>27</v>
      </c>
      <c r="C1673">
        <v>60.95</v>
      </c>
      <c r="D1673">
        <f t="shared" si="26"/>
        <v>1645.65</v>
      </c>
      <c r="E1673" t="s">
        <v>17</v>
      </c>
    </row>
    <row r="1674" spans="1:5" x14ac:dyDescent="0.25">
      <c r="A1674">
        <v>1673</v>
      </c>
      <c r="B1674">
        <v>27</v>
      </c>
      <c r="C1674">
        <v>80.34</v>
      </c>
      <c r="D1674">
        <f t="shared" si="26"/>
        <v>2169.1800000000003</v>
      </c>
      <c r="E1674" t="s">
        <v>17</v>
      </c>
    </row>
    <row r="1675" spans="1:5" x14ac:dyDescent="0.25">
      <c r="A1675">
        <v>1674</v>
      </c>
      <c r="B1675">
        <v>38</v>
      </c>
      <c r="C1675">
        <v>74.11</v>
      </c>
      <c r="D1675">
        <f t="shared" si="26"/>
        <v>2816.18</v>
      </c>
      <c r="E1675" t="s">
        <v>17</v>
      </c>
    </row>
    <row r="1676" spans="1:5" x14ac:dyDescent="0.25">
      <c r="A1676">
        <v>1675</v>
      </c>
      <c r="B1676">
        <v>35</v>
      </c>
      <c r="C1676">
        <v>72.03</v>
      </c>
      <c r="D1676">
        <f t="shared" si="26"/>
        <v>2521.0500000000002</v>
      </c>
      <c r="E1676" t="s">
        <v>17</v>
      </c>
    </row>
    <row r="1677" spans="1:5" x14ac:dyDescent="0.25">
      <c r="A1677">
        <v>1676</v>
      </c>
      <c r="B1677">
        <v>42</v>
      </c>
      <c r="C1677">
        <v>76.19</v>
      </c>
      <c r="D1677">
        <f t="shared" si="26"/>
        <v>3199.98</v>
      </c>
      <c r="E1677" t="s">
        <v>17</v>
      </c>
    </row>
    <row r="1678" spans="1:5" x14ac:dyDescent="0.25">
      <c r="A1678">
        <v>1677</v>
      </c>
      <c r="B1678">
        <v>21</v>
      </c>
      <c r="C1678">
        <v>63.72</v>
      </c>
      <c r="D1678">
        <f t="shared" si="26"/>
        <v>1338.12</v>
      </c>
      <c r="E1678" t="s">
        <v>17</v>
      </c>
    </row>
    <row r="1679" spans="1:5" x14ac:dyDescent="0.25">
      <c r="A1679">
        <v>1678</v>
      </c>
      <c r="B1679">
        <v>37</v>
      </c>
      <c r="C1679">
        <v>80.34</v>
      </c>
      <c r="D1679">
        <f t="shared" si="26"/>
        <v>2972.58</v>
      </c>
      <c r="E1679" t="s">
        <v>17</v>
      </c>
    </row>
    <row r="1680" spans="1:5" x14ac:dyDescent="0.25">
      <c r="A1680">
        <v>1679</v>
      </c>
      <c r="B1680">
        <v>26</v>
      </c>
      <c r="C1680">
        <v>79.650000000000006</v>
      </c>
      <c r="D1680">
        <f t="shared" si="26"/>
        <v>2070.9</v>
      </c>
      <c r="E1680" t="s">
        <v>17</v>
      </c>
    </row>
    <row r="1681" spans="1:5" x14ac:dyDescent="0.25">
      <c r="A1681">
        <v>1680</v>
      </c>
      <c r="B1681">
        <v>47</v>
      </c>
      <c r="C1681">
        <v>65.8</v>
      </c>
      <c r="D1681">
        <f t="shared" si="26"/>
        <v>3092.6</v>
      </c>
      <c r="E1681" t="s">
        <v>17</v>
      </c>
    </row>
    <row r="1682" spans="1:5" x14ac:dyDescent="0.25">
      <c r="A1682">
        <v>1681</v>
      </c>
      <c r="B1682">
        <v>37</v>
      </c>
      <c r="C1682">
        <v>65.099999999999994</v>
      </c>
      <c r="D1682">
        <f t="shared" si="26"/>
        <v>2408.6999999999998</v>
      </c>
      <c r="E1682" t="s">
        <v>17</v>
      </c>
    </row>
    <row r="1683" spans="1:5" x14ac:dyDescent="0.25">
      <c r="A1683">
        <v>1682</v>
      </c>
      <c r="B1683">
        <v>46</v>
      </c>
      <c r="C1683">
        <v>75.489999999999995</v>
      </c>
      <c r="D1683">
        <f t="shared" si="26"/>
        <v>3472.54</v>
      </c>
      <c r="E1683" t="s">
        <v>17</v>
      </c>
    </row>
    <row r="1684" spans="1:5" x14ac:dyDescent="0.25">
      <c r="A1684">
        <v>1683</v>
      </c>
      <c r="B1684">
        <v>38</v>
      </c>
      <c r="C1684">
        <v>59.56</v>
      </c>
      <c r="D1684">
        <f t="shared" si="26"/>
        <v>2263.2800000000002</v>
      </c>
      <c r="E1684" t="s">
        <v>17</v>
      </c>
    </row>
    <row r="1685" spans="1:5" x14ac:dyDescent="0.25">
      <c r="A1685">
        <v>1684</v>
      </c>
      <c r="B1685">
        <v>33</v>
      </c>
      <c r="C1685">
        <v>66.489999999999995</v>
      </c>
      <c r="D1685">
        <f t="shared" si="26"/>
        <v>2194.1699999999996</v>
      </c>
      <c r="E1685" t="s">
        <v>17</v>
      </c>
    </row>
    <row r="1686" spans="1:5" x14ac:dyDescent="0.25">
      <c r="A1686">
        <v>1685</v>
      </c>
      <c r="B1686">
        <v>24</v>
      </c>
      <c r="C1686">
        <v>56.1</v>
      </c>
      <c r="D1686">
        <f t="shared" si="26"/>
        <v>1346.4</v>
      </c>
      <c r="E1686" t="s">
        <v>17</v>
      </c>
    </row>
    <row r="1687" spans="1:5" x14ac:dyDescent="0.25">
      <c r="A1687">
        <v>1686</v>
      </c>
      <c r="B1687">
        <v>31</v>
      </c>
      <c r="C1687">
        <v>81.73</v>
      </c>
      <c r="D1687">
        <f t="shared" si="26"/>
        <v>2533.63</v>
      </c>
      <c r="E1687" t="s">
        <v>17</v>
      </c>
    </row>
    <row r="1688" spans="1:5" x14ac:dyDescent="0.25">
      <c r="A1688">
        <v>1687</v>
      </c>
      <c r="B1688">
        <v>42</v>
      </c>
      <c r="C1688">
        <v>81.03</v>
      </c>
      <c r="D1688">
        <f t="shared" si="26"/>
        <v>3403.26</v>
      </c>
      <c r="E1688" t="s">
        <v>17</v>
      </c>
    </row>
    <row r="1689" spans="1:5" x14ac:dyDescent="0.25">
      <c r="A1689">
        <v>1688</v>
      </c>
      <c r="B1689">
        <v>32</v>
      </c>
      <c r="C1689">
        <v>100</v>
      </c>
      <c r="D1689">
        <f t="shared" si="26"/>
        <v>3200</v>
      </c>
      <c r="E1689" t="s">
        <v>17</v>
      </c>
    </row>
    <row r="1690" spans="1:5" x14ac:dyDescent="0.25">
      <c r="A1690">
        <v>1689</v>
      </c>
      <c r="B1690">
        <v>41</v>
      </c>
      <c r="C1690">
        <v>70.650000000000006</v>
      </c>
      <c r="D1690">
        <f t="shared" si="26"/>
        <v>2896.65</v>
      </c>
      <c r="E1690" t="s">
        <v>17</v>
      </c>
    </row>
    <row r="1691" spans="1:5" x14ac:dyDescent="0.25">
      <c r="A1691">
        <v>1690</v>
      </c>
      <c r="B1691">
        <v>43</v>
      </c>
      <c r="C1691">
        <v>61.23</v>
      </c>
      <c r="D1691">
        <f t="shared" si="26"/>
        <v>2632.89</v>
      </c>
      <c r="E1691" t="s">
        <v>17</v>
      </c>
    </row>
    <row r="1692" spans="1:5" x14ac:dyDescent="0.25">
      <c r="A1692">
        <v>1691</v>
      </c>
      <c r="B1692">
        <v>20</v>
      </c>
      <c r="C1692">
        <v>100</v>
      </c>
      <c r="D1692">
        <f t="shared" si="26"/>
        <v>2000</v>
      </c>
      <c r="E1692" t="s">
        <v>17</v>
      </c>
    </row>
    <row r="1693" spans="1:5" x14ac:dyDescent="0.25">
      <c r="A1693">
        <v>1692</v>
      </c>
      <c r="B1693">
        <v>35</v>
      </c>
      <c r="C1693">
        <v>65.13</v>
      </c>
      <c r="D1693">
        <f t="shared" si="26"/>
        <v>2279.5499999999997</v>
      </c>
      <c r="E1693" t="s">
        <v>17</v>
      </c>
    </row>
    <row r="1694" spans="1:5" x14ac:dyDescent="0.25">
      <c r="A1694">
        <v>1693</v>
      </c>
      <c r="B1694">
        <v>27</v>
      </c>
      <c r="C1694">
        <v>79.650000000000006</v>
      </c>
      <c r="D1694">
        <f t="shared" si="26"/>
        <v>2150.5500000000002</v>
      </c>
      <c r="E1694" t="s">
        <v>17</v>
      </c>
    </row>
    <row r="1695" spans="1:5" x14ac:dyDescent="0.25">
      <c r="A1695">
        <v>1694</v>
      </c>
      <c r="B1695">
        <v>43</v>
      </c>
      <c r="C1695">
        <v>78.150000000000006</v>
      </c>
      <c r="D1695">
        <f t="shared" si="26"/>
        <v>3360.4500000000003</v>
      </c>
      <c r="E1695" t="s">
        <v>107</v>
      </c>
    </row>
    <row r="1696" spans="1:5" x14ac:dyDescent="0.25">
      <c r="A1696">
        <v>1695</v>
      </c>
      <c r="B1696">
        <v>32</v>
      </c>
      <c r="C1696">
        <v>72.7</v>
      </c>
      <c r="D1696">
        <f t="shared" si="26"/>
        <v>2326.4</v>
      </c>
      <c r="E1696" t="s">
        <v>107</v>
      </c>
    </row>
    <row r="1697" spans="1:5" x14ac:dyDescent="0.25">
      <c r="A1697">
        <v>1696</v>
      </c>
      <c r="B1697">
        <v>21</v>
      </c>
      <c r="C1697">
        <v>73.599999999999994</v>
      </c>
      <c r="D1697">
        <f t="shared" si="26"/>
        <v>1545.6</v>
      </c>
      <c r="E1697" t="s">
        <v>107</v>
      </c>
    </row>
    <row r="1698" spans="1:5" x14ac:dyDescent="0.25">
      <c r="A1698">
        <v>1697</v>
      </c>
      <c r="B1698">
        <v>20</v>
      </c>
      <c r="C1698">
        <v>100</v>
      </c>
      <c r="D1698">
        <f t="shared" si="26"/>
        <v>2000</v>
      </c>
      <c r="E1698" t="s">
        <v>107</v>
      </c>
    </row>
    <row r="1699" spans="1:5" x14ac:dyDescent="0.25">
      <c r="A1699">
        <v>1698</v>
      </c>
      <c r="B1699">
        <v>22</v>
      </c>
      <c r="C1699">
        <v>74.510000000000005</v>
      </c>
      <c r="D1699">
        <f t="shared" si="26"/>
        <v>1639.22</v>
      </c>
      <c r="E1699" t="s">
        <v>107</v>
      </c>
    </row>
    <row r="1700" spans="1:5" x14ac:dyDescent="0.25">
      <c r="A1700">
        <v>1699</v>
      </c>
      <c r="B1700">
        <v>36</v>
      </c>
      <c r="C1700">
        <v>73.599999999999994</v>
      </c>
      <c r="D1700">
        <f t="shared" si="26"/>
        <v>2649.6</v>
      </c>
      <c r="E1700" t="s">
        <v>107</v>
      </c>
    </row>
    <row r="1701" spans="1:5" x14ac:dyDescent="0.25">
      <c r="A1701">
        <v>1700</v>
      </c>
      <c r="B1701">
        <v>46</v>
      </c>
      <c r="C1701">
        <v>83.6</v>
      </c>
      <c r="D1701">
        <f t="shared" si="26"/>
        <v>3845.6</v>
      </c>
      <c r="E1701" t="s">
        <v>107</v>
      </c>
    </row>
    <row r="1702" spans="1:5" x14ac:dyDescent="0.25">
      <c r="A1702">
        <v>1701</v>
      </c>
      <c r="B1702">
        <v>47</v>
      </c>
      <c r="C1702">
        <v>96.32</v>
      </c>
      <c r="D1702">
        <f t="shared" si="26"/>
        <v>4527.04</v>
      </c>
      <c r="E1702" t="s">
        <v>107</v>
      </c>
    </row>
    <row r="1703" spans="1:5" x14ac:dyDescent="0.25">
      <c r="A1703">
        <v>1702</v>
      </c>
      <c r="B1703">
        <v>45</v>
      </c>
      <c r="C1703">
        <v>88.14</v>
      </c>
      <c r="D1703">
        <f t="shared" si="26"/>
        <v>3966.3</v>
      </c>
      <c r="E1703" t="s">
        <v>107</v>
      </c>
    </row>
    <row r="1704" spans="1:5" x14ac:dyDescent="0.25">
      <c r="A1704">
        <v>1703</v>
      </c>
      <c r="B1704">
        <v>47</v>
      </c>
      <c r="C1704">
        <v>88.14</v>
      </c>
      <c r="D1704">
        <f t="shared" si="26"/>
        <v>4142.58</v>
      </c>
      <c r="E1704" t="s">
        <v>107</v>
      </c>
    </row>
    <row r="1705" spans="1:5" x14ac:dyDescent="0.25">
      <c r="A1705">
        <v>1704</v>
      </c>
      <c r="B1705">
        <v>47</v>
      </c>
      <c r="C1705">
        <v>94.5</v>
      </c>
      <c r="D1705">
        <f t="shared" si="26"/>
        <v>4441.5</v>
      </c>
      <c r="E1705" t="s">
        <v>107</v>
      </c>
    </row>
    <row r="1706" spans="1:5" x14ac:dyDescent="0.25">
      <c r="A1706">
        <v>1705</v>
      </c>
      <c r="B1706">
        <v>38</v>
      </c>
      <c r="C1706">
        <v>87.24</v>
      </c>
      <c r="D1706">
        <f t="shared" si="26"/>
        <v>3315.12</v>
      </c>
      <c r="E1706" t="s">
        <v>107</v>
      </c>
    </row>
    <row r="1707" spans="1:5" x14ac:dyDescent="0.25">
      <c r="A1707">
        <v>1706</v>
      </c>
      <c r="B1707">
        <v>49</v>
      </c>
      <c r="C1707">
        <v>79.97</v>
      </c>
      <c r="D1707">
        <f t="shared" si="26"/>
        <v>3918.5299999999997</v>
      </c>
      <c r="E1707" t="s">
        <v>107</v>
      </c>
    </row>
    <row r="1708" spans="1:5" x14ac:dyDescent="0.25">
      <c r="A1708">
        <v>1707</v>
      </c>
      <c r="B1708">
        <v>35</v>
      </c>
      <c r="C1708">
        <v>80.87</v>
      </c>
      <c r="D1708">
        <f t="shared" si="26"/>
        <v>2830.4500000000003</v>
      </c>
      <c r="E1708" t="s">
        <v>107</v>
      </c>
    </row>
    <row r="1709" spans="1:5" x14ac:dyDescent="0.25">
      <c r="A1709">
        <v>1708</v>
      </c>
      <c r="B1709">
        <v>49</v>
      </c>
      <c r="C1709">
        <v>100</v>
      </c>
      <c r="D1709">
        <f t="shared" si="26"/>
        <v>4900</v>
      </c>
      <c r="E1709" t="s">
        <v>107</v>
      </c>
    </row>
    <row r="1710" spans="1:5" x14ac:dyDescent="0.25">
      <c r="A1710">
        <v>1709</v>
      </c>
      <c r="B1710">
        <v>28</v>
      </c>
      <c r="C1710">
        <v>93.6</v>
      </c>
      <c r="D1710">
        <f t="shared" si="26"/>
        <v>2620.7999999999997</v>
      </c>
      <c r="E1710" t="s">
        <v>107</v>
      </c>
    </row>
    <row r="1711" spans="1:5" x14ac:dyDescent="0.25">
      <c r="A1711">
        <v>1710</v>
      </c>
      <c r="B1711">
        <v>30</v>
      </c>
      <c r="C1711">
        <v>72.7</v>
      </c>
      <c r="D1711">
        <f t="shared" si="26"/>
        <v>2181</v>
      </c>
      <c r="E1711" t="s">
        <v>107</v>
      </c>
    </row>
    <row r="1712" spans="1:5" x14ac:dyDescent="0.25">
      <c r="A1712">
        <v>1711</v>
      </c>
      <c r="B1712">
        <v>39</v>
      </c>
      <c r="C1712">
        <v>86.72</v>
      </c>
      <c r="D1712">
        <f t="shared" si="26"/>
        <v>3382.08</v>
      </c>
      <c r="E1712" t="s">
        <v>107</v>
      </c>
    </row>
    <row r="1713" spans="1:5" x14ac:dyDescent="0.25">
      <c r="A1713">
        <v>1712</v>
      </c>
      <c r="B1713">
        <v>25</v>
      </c>
      <c r="C1713">
        <v>100</v>
      </c>
      <c r="D1713">
        <f t="shared" si="26"/>
        <v>2500</v>
      </c>
      <c r="E1713" t="s">
        <v>107</v>
      </c>
    </row>
    <row r="1714" spans="1:5" x14ac:dyDescent="0.25">
      <c r="A1714">
        <v>1713</v>
      </c>
      <c r="B1714">
        <v>40</v>
      </c>
      <c r="C1714">
        <v>100</v>
      </c>
      <c r="D1714">
        <f t="shared" si="26"/>
        <v>4000</v>
      </c>
      <c r="E1714" t="s">
        <v>107</v>
      </c>
    </row>
    <row r="1715" spans="1:5" x14ac:dyDescent="0.25">
      <c r="A1715">
        <v>1714</v>
      </c>
      <c r="B1715">
        <v>36</v>
      </c>
      <c r="C1715">
        <v>37.5</v>
      </c>
      <c r="D1715">
        <f t="shared" si="26"/>
        <v>1350</v>
      </c>
      <c r="E1715" t="s">
        <v>107</v>
      </c>
    </row>
    <row r="1716" spans="1:5" x14ac:dyDescent="0.25">
      <c r="A1716">
        <v>1715</v>
      </c>
      <c r="B1716">
        <v>76</v>
      </c>
      <c r="C1716">
        <v>94.5</v>
      </c>
      <c r="D1716">
        <f t="shared" si="26"/>
        <v>7182</v>
      </c>
      <c r="E1716" t="s">
        <v>107</v>
      </c>
    </row>
    <row r="1717" spans="1:5" x14ac:dyDescent="0.25">
      <c r="A1717">
        <v>1716</v>
      </c>
      <c r="B1717">
        <v>39</v>
      </c>
      <c r="C1717">
        <v>100</v>
      </c>
      <c r="D1717">
        <f t="shared" si="26"/>
        <v>3900</v>
      </c>
      <c r="E1717" t="s">
        <v>107</v>
      </c>
    </row>
    <row r="1718" spans="1:5" x14ac:dyDescent="0.25">
      <c r="A1718">
        <v>1717</v>
      </c>
      <c r="B1718">
        <v>44</v>
      </c>
      <c r="C1718">
        <v>39.6</v>
      </c>
      <c r="D1718">
        <f t="shared" si="26"/>
        <v>1742.4</v>
      </c>
      <c r="E1718" t="s">
        <v>107</v>
      </c>
    </row>
    <row r="1719" spans="1:5" x14ac:dyDescent="0.25">
      <c r="A1719">
        <v>1718</v>
      </c>
      <c r="B1719">
        <v>24</v>
      </c>
      <c r="C1719">
        <v>30.06</v>
      </c>
      <c r="D1719">
        <f t="shared" si="26"/>
        <v>721.43999999999994</v>
      </c>
      <c r="E1719" t="s">
        <v>107</v>
      </c>
    </row>
    <row r="1720" spans="1:5" x14ac:dyDescent="0.25">
      <c r="A1720">
        <v>1719</v>
      </c>
      <c r="B1720">
        <v>39</v>
      </c>
      <c r="C1720">
        <v>38.19</v>
      </c>
      <c r="D1720">
        <f t="shared" si="26"/>
        <v>1489.4099999999999</v>
      </c>
      <c r="E1720" t="s">
        <v>107</v>
      </c>
    </row>
    <row r="1721" spans="1:5" x14ac:dyDescent="0.25">
      <c r="A1721">
        <v>1720</v>
      </c>
      <c r="B1721">
        <v>21</v>
      </c>
      <c r="C1721">
        <v>42.43</v>
      </c>
      <c r="D1721">
        <f t="shared" si="26"/>
        <v>891.03</v>
      </c>
      <c r="E1721" t="s">
        <v>107</v>
      </c>
    </row>
    <row r="1722" spans="1:5" x14ac:dyDescent="0.25">
      <c r="A1722">
        <v>1721</v>
      </c>
      <c r="B1722">
        <v>30</v>
      </c>
      <c r="C1722">
        <v>40.31</v>
      </c>
      <c r="D1722">
        <f t="shared" si="26"/>
        <v>1209.3000000000002</v>
      </c>
      <c r="E1722" t="s">
        <v>107</v>
      </c>
    </row>
    <row r="1723" spans="1:5" x14ac:dyDescent="0.25">
      <c r="A1723">
        <v>1722</v>
      </c>
      <c r="B1723">
        <v>27</v>
      </c>
      <c r="C1723">
        <v>31.82</v>
      </c>
      <c r="D1723">
        <f t="shared" si="26"/>
        <v>859.14</v>
      </c>
      <c r="E1723" t="s">
        <v>107</v>
      </c>
    </row>
    <row r="1724" spans="1:5" x14ac:dyDescent="0.25">
      <c r="A1724">
        <v>1723</v>
      </c>
      <c r="B1724">
        <v>37</v>
      </c>
      <c r="C1724">
        <v>31.12</v>
      </c>
      <c r="D1724">
        <f t="shared" si="26"/>
        <v>1151.44</v>
      </c>
      <c r="E1724" t="s">
        <v>107</v>
      </c>
    </row>
    <row r="1725" spans="1:5" x14ac:dyDescent="0.25">
      <c r="A1725">
        <v>1724</v>
      </c>
      <c r="B1725">
        <v>42</v>
      </c>
      <c r="C1725">
        <v>31.82</v>
      </c>
      <c r="D1725">
        <f t="shared" si="26"/>
        <v>1336.44</v>
      </c>
      <c r="E1725" t="s">
        <v>107</v>
      </c>
    </row>
    <row r="1726" spans="1:5" x14ac:dyDescent="0.25">
      <c r="A1726">
        <v>1725</v>
      </c>
      <c r="B1726">
        <v>32</v>
      </c>
      <c r="C1726">
        <v>28.29</v>
      </c>
      <c r="D1726">
        <f t="shared" si="26"/>
        <v>905.28</v>
      </c>
      <c r="E1726" t="s">
        <v>107</v>
      </c>
    </row>
    <row r="1727" spans="1:5" x14ac:dyDescent="0.25">
      <c r="A1727">
        <v>1726</v>
      </c>
      <c r="B1727">
        <v>42</v>
      </c>
      <c r="C1727">
        <v>29.7</v>
      </c>
      <c r="D1727">
        <f t="shared" si="26"/>
        <v>1247.3999999999999</v>
      </c>
      <c r="E1727" t="s">
        <v>107</v>
      </c>
    </row>
    <row r="1728" spans="1:5" x14ac:dyDescent="0.25">
      <c r="A1728">
        <v>1727</v>
      </c>
      <c r="B1728">
        <v>21</v>
      </c>
      <c r="C1728">
        <v>40.31</v>
      </c>
      <c r="D1728">
        <f t="shared" si="26"/>
        <v>846.51</v>
      </c>
      <c r="E1728" t="s">
        <v>107</v>
      </c>
    </row>
    <row r="1729" spans="1:5" x14ac:dyDescent="0.25">
      <c r="A1729">
        <v>1728</v>
      </c>
      <c r="B1729">
        <v>33</v>
      </c>
      <c r="C1729">
        <v>32.880000000000003</v>
      </c>
      <c r="D1729">
        <f t="shared" si="26"/>
        <v>1085.0400000000002</v>
      </c>
      <c r="E1729" t="s">
        <v>107</v>
      </c>
    </row>
    <row r="1730" spans="1:5" x14ac:dyDescent="0.25">
      <c r="A1730">
        <v>1729</v>
      </c>
      <c r="B1730">
        <v>49</v>
      </c>
      <c r="C1730">
        <v>36.07</v>
      </c>
      <c r="D1730">
        <f t="shared" si="26"/>
        <v>1767.43</v>
      </c>
      <c r="E1730" t="s">
        <v>107</v>
      </c>
    </row>
    <row r="1731" spans="1:5" x14ac:dyDescent="0.25">
      <c r="A1731">
        <v>1730</v>
      </c>
      <c r="B1731">
        <v>31</v>
      </c>
      <c r="C1731">
        <v>33.24</v>
      </c>
      <c r="D1731">
        <f t="shared" ref="D1731:D1794" si="27">B1731*C1731</f>
        <v>1030.44</v>
      </c>
      <c r="E1731" t="s">
        <v>107</v>
      </c>
    </row>
    <row r="1732" spans="1:5" x14ac:dyDescent="0.25">
      <c r="A1732">
        <v>1731</v>
      </c>
      <c r="B1732">
        <v>38</v>
      </c>
      <c r="C1732">
        <v>41.72</v>
      </c>
      <c r="D1732">
        <f t="shared" si="27"/>
        <v>1585.36</v>
      </c>
      <c r="E1732" t="s">
        <v>107</v>
      </c>
    </row>
    <row r="1733" spans="1:5" x14ac:dyDescent="0.25">
      <c r="A1733">
        <v>1732</v>
      </c>
      <c r="B1733">
        <v>20</v>
      </c>
      <c r="C1733">
        <v>40.659999999999997</v>
      </c>
      <c r="D1733">
        <f t="shared" si="27"/>
        <v>813.19999999999993</v>
      </c>
      <c r="E1733" t="s">
        <v>107</v>
      </c>
    </row>
    <row r="1734" spans="1:5" x14ac:dyDescent="0.25">
      <c r="A1734">
        <v>1733</v>
      </c>
      <c r="B1734">
        <v>39</v>
      </c>
      <c r="C1734">
        <v>30.06</v>
      </c>
      <c r="D1734">
        <f t="shared" si="27"/>
        <v>1172.3399999999999</v>
      </c>
      <c r="E1734" t="s">
        <v>107</v>
      </c>
    </row>
    <row r="1735" spans="1:5" x14ac:dyDescent="0.25">
      <c r="A1735">
        <v>1734</v>
      </c>
      <c r="B1735">
        <v>48</v>
      </c>
      <c r="C1735">
        <v>31.47</v>
      </c>
      <c r="D1735">
        <f t="shared" si="27"/>
        <v>1510.56</v>
      </c>
      <c r="E1735" t="s">
        <v>107</v>
      </c>
    </row>
    <row r="1736" spans="1:5" x14ac:dyDescent="0.25">
      <c r="A1736">
        <v>1735</v>
      </c>
      <c r="B1736">
        <v>39</v>
      </c>
      <c r="C1736">
        <v>37.130000000000003</v>
      </c>
      <c r="D1736">
        <f t="shared" si="27"/>
        <v>1448.0700000000002</v>
      </c>
      <c r="E1736" t="s">
        <v>107</v>
      </c>
    </row>
    <row r="1737" spans="1:5" x14ac:dyDescent="0.25">
      <c r="A1737">
        <v>1736</v>
      </c>
      <c r="B1737">
        <v>30</v>
      </c>
      <c r="C1737">
        <v>100</v>
      </c>
      <c r="D1737">
        <f t="shared" si="27"/>
        <v>3000</v>
      </c>
      <c r="E1737" t="s">
        <v>107</v>
      </c>
    </row>
    <row r="1738" spans="1:5" x14ac:dyDescent="0.25">
      <c r="A1738">
        <v>1737</v>
      </c>
      <c r="B1738">
        <v>33</v>
      </c>
      <c r="C1738">
        <v>37.130000000000003</v>
      </c>
      <c r="D1738">
        <f t="shared" si="27"/>
        <v>1225.2900000000002</v>
      </c>
      <c r="E1738" t="s">
        <v>107</v>
      </c>
    </row>
    <row r="1739" spans="1:5" x14ac:dyDescent="0.25">
      <c r="A1739">
        <v>1738</v>
      </c>
      <c r="B1739">
        <v>36</v>
      </c>
      <c r="C1739">
        <v>37.130000000000003</v>
      </c>
      <c r="D1739">
        <f t="shared" si="27"/>
        <v>1336.68</v>
      </c>
      <c r="E1739" t="s">
        <v>107</v>
      </c>
    </row>
    <row r="1740" spans="1:5" x14ac:dyDescent="0.25">
      <c r="A1740">
        <v>1739</v>
      </c>
      <c r="B1740">
        <v>36</v>
      </c>
      <c r="C1740">
        <v>82.94</v>
      </c>
      <c r="D1740">
        <f t="shared" si="27"/>
        <v>2985.84</v>
      </c>
      <c r="E1740" t="s">
        <v>107</v>
      </c>
    </row>
    <row r="1741" spans="1:5" x14ac:dyDescent="0.25">
      <c r="A1741">
        <v>1740</v>
      </c>
      <c r="B1741">
        <v>45</v>
      </c>
      <c r="C1741">
        <v>100</v>
      </c>
      <c r="D1741">
        <f t="shared" si="27"/>
        <v>4500</v>
      </c>
      <c r="E1741" t="s">
        <v>107</v>
      </c>
    </row>
    <row r="1742" spans="1:5" x14ac:dyDescent="0.25">
      <c r="A1742">
        <v>1741</v>
      </c>
      <c r="B1742">
        <v>40</v>
      </c>
      <c r="C1742">
        <v>100</v>
      </c>
      <c r="D1742">
        <f t="shared" si="27"/>
        <v>4000</v>
      </c>
      <c r="E1742" t="s">
        <v>107</v>
      </c>
    </row>
    <row r="1743" spans="1:5" x14ac:dyDescent="0.25">
      <c r="A1743">
        <v>1742</v>
      </c>
      <c r="B1743">
        <v>46</v>
      </c>
      <c r="C1743">
        <v>38.9</v>
      </c>
      <c r="D1743">
        <f t="shared" si="27"/>
        <v>1789.3999999999999</v>
      </c>
      <c r="E1743" t="s">
        <v>107</v>
      </c>
    </row>
    <row r="1744" spans="1:5" x14ac:dyDescent="0.25">
      <c r="A1744">
        <v>1743</v>
      </c>
      <c r="B1744">
        <v>30</v>
      </c>
      <c r="C1744">
        <v>36.07</v>
      </c>
      <c r="D1744">
        <f t="shared" si="27"/>
        <v>1082.0999999999999</v>
      </c>
      <c r="E1744" t="s">
        <v>107</v>
      </c>
    </row>
    <row r="1745" spans="1:5" x14ac:dyDescent="0.25">
      <c r="A1745">
        <v>1744</v>
      </c>
      <c r="B1745">
        <v>31</v>
      </c>
      <c r="C1745">
        <v>33.24</v>
      </c>
      <c r="D1745">
        <f t="shared" si="27"/>
        <v>1030.44</v>
      </c>
      <c r="E1745" t="s">
        <v>107</v>
      </c>
    </row>
    <row r="1746" spans="1:5" x14ac:dyDescent="0.25">
      <c r="A1746">
        <v>1745</v>
      </c>
      <c r="B1746">
        <v>49</v>
      </c>
      <c r="C1746">
        <v>74.680000000000007</v>
      </c>
      <c r="D1746">
        <f t="shared" si="27"/>
        <v>3659.32</v>
      </c>
      <c r="E1746" t="s">
        <v>296</v>
      </c>
    </row>
    <row r="1747" spans="1:5" x14ac:dyDescent="0.25">
      <c r="A1747">
        <v>1746</v>
      </c>
      <c r="B1747">
        <v>41</v>
      </c>
      <c r="C1747">
        <v>59.6</v>
      </c>
      <c r="D1747">
        <f t="shared" si="27"/>
        <v>2443.6</v>
      </c>
      <c r="E1747" t="s">
        <v>296</v>
      </c>
    </row>
    <row r="1748" spans="1:5" x14ac:dyDescent="0.25">
      <c r="A1748">
        <v>1747</v>
      </c>
      <c r="B1748">
        <v>35</v>
      </c>
      <c r="C1748">
        <v>67.14</v>
      </c>
      <c r="D1748">
        <f t="shared" si="27"/>
        <v>2349.9</v>
      </c>
      <c r="E1748" t="s">
        <v>296</v>
      </c>
    </row>
    <row r="1749" spans="1:5" x14ac:dyDescent="0.25">
      <c r="A1749">
        <v>1748</v>
      </c>
      <c r="B1749">
        <v>27</v>
      </c>
      <c r="C1749">
        <v>60.97</v>
      </c>
      <c r="D1749">
        <f t="shared" si="27"/>
        <v>1646.19</v>
      </c>
      <c r="E1749" t="s">
        <v>296</v>
      </c>
    </row>
    <row r="1750" spans="1:5" x14ac:dyDescent="0.25">
      <c r="A1750">
        <v>1749</v>
      </c>
      <c r="B1750">
        <v>23</v>
      </c>
      <c r="C1750">
        <v>72.62</v>
      </c>
      <c r="D1750">
        <f t="shared" si="27"/>
        <v>1670.2600000000002</v>
      </c>
      <c r="E1750" t="s">
        <v>296</v>
      </c>
    </row>
    <row r="1751" spans="1:5" x14ac:dyDescent="0.25">
      <c r="A1751">
        <v>1750</v>
      </c>
      <c r="B1751">
        <v>21</v>
      </c>
      <c r="C1751">
        <v>69.88</v>
      </c>
      <c r="D1751">
        <f t="shared" si="27"/>
        <v>1467.48</v>
      </c>
      <c r="E1751" t="s">
        <v>296</v>
      </c>
    </row>
    <row r="1752" spans="1:5" x14ac:dyDescent="0.25">
      <c r="A1752">
        <v>1751</v>
      </c>
      <c r="B1752">
        <v>34</v>
      </c>
      <c r="C1752">
        <v>80.84</v>
      </c>
      <c r="D1752">
        <f t="shared" si="27"/>
        <v>2748.56</v>
      </c>
      <c r="E1752" t="s">
        <v>296</v>
      </c>
    </row>
    <row r="1753" spans="1:5" x14ac:dyDescent="0.25">
      <c r="A1753">
        <v>1752</v>
      </c>
      <c r="B1753">
        <v>22</v>
      </c>
      <c r="C1753">
        <v>69.2</v>
      </c>
      <c r="D1753">
        <f t="shared" si="27"/>
        <v>1522.4</v>
      </c>
      <c r="E1753" t="s">
        <v>296</v>
      </c>
    </row>
    <row r="1754" spans="1:5" x14ac:dyDescent="0.25">
      <c r="A1754">
        <v>1753</v>
      </c>
      <c r="B1754">
        <v>48</v>
      </c>
      <c r="C1754">
        <v>67.819999999999993</v>
      </c>
      <c r="D1754">
        <f t="shared" si="27"/>
        <v>3255.3599999999997</v>
      </c>
      <c r="E1754" t="s">
        <v>296</v>
      </c>
    </row>
    <row r="1755" spans="1:5" x14ac:dyDescent="0.25">
      <c r="A1755">
        <v>1754</v>
      </c>
      <c r="B1755">
        <v>43</v>
      </c>
      <c r="C1755">
        <v>82.21</v>
      </c>
      <c r="D1755">
        <f t="shared" si="27"/>
        <v>3535.0299999999997</v>
      </c>
      <c r="E1755" t="s">
        <v>296</v>
      </c>
    </row>
    <row r="1756" spans="1:5" x14ac:dyDescent="0.25">
      <c r="A1756">
        <v>1755</v>
      </c>
      <c r="B1756">
        <v>32</v>
      </c>
      <c r="C1756">
        <v>81.53</v>
      </c>
      <c r="D1756">
        <f t="shared" si="27"/>
        <v>2608.96</v>
      </c>
      <c r="E1756" t="s">
        <v>296</v>
      </c>
    </row>
    <row r="1757" spans="1:5" x14ac:dyDescent="0.25">
      <c r="A1757">
        <v>1756</v>
      </c>
      <c r="B1757">
        <v>20</v>
      </c>
      <c r="C1757">
        <v>67.819999999999993</v>
      </c>
      <c r="D1757">
        <f t="shared" si="27"/>
        <v>1356.3999999999999</v>
      </c>
      <c r="E1757" t="s">
        <v>296</v>
      </c>
    </row>
    <row r="1758" spans="1:5" x14ac:dyDescent="0.25">
      <c r="A1758">
        <v>1757</v>
      </c>
      <c r="B1758">
        <v>24</v>
      </c>
      <c r="C1758">
        <v>67.14</v>
      </c>
      <c r="D1758">
        <f t="shared" si="27"/>
        <v>1611.3600000000001</v>
      </c>
      <c r="E1758" t="s">
        <v>296</v>
      </c>
    </row>
    <row r="1759" spans="1:5" x14ac:dyDescent="0.25">
      <c r="A1759">
        <v>1758</v>
      </c>
      <c r="B1759">
        <v>40</v>
      </c>
      <c r="C1759">
        <v>65.08</v>
      </c>
      <c r="D1759">
        <f t="shared" si="27"/>
        <v>2603.1999999999998</v>
      </c>
      <c r="E1759" t="s">
        <v>296</v>
      </c>
    </row>
    <row r="1760" spans="1:5" x14ac:dyDescent="0.25">
      <c r="A1760">
        <v>1759</v>
      </c>
      <c r="B1760">
        <v>30</v>
      </c>
      <c r="C1760">
        <v>73.989999999999995</v>
      </c>
      <c r="D1760">
        <f t="shared" si="27"/>
        <v>2219.6999999999998</v>
      </c>
      <c r="E1760" t="s">
        <v>296</v>
      </c>
    </row>
    <row r="1761" spans="1:5" x14ac:dyDescent="0.25">
      <c r="A1761">
        <v>1760</v>
      </c>
      <c r="B1761">
        <v>21</v>
      </c>
      <c r="C1761">
        <v>71.25</v>
      </c>
      <c r="D1761">
        <f t="shared" si="27"/>
        <v>1496.25</v>
      </c>
      <c r="E1761" t="s">
        <v>296</v>
      </c>
    </row>
    <row r="1762" spans="1:5" x14ac:dyDescent="0.25">
      <c r="A1762">
        <v>1761</v>
      </c>
      <c r="B1762">
        <v>25</v>
      </c>
      <c r="C1762">
        <v>75.36</v>
      </c>
      <c r="D1762">
        <f t="shared" si="27"/>
        <v>1884</v>
      </c>
      <c r="E1762" t="s">
        <v>296</v>
      </c>
    </row>
    <row r="1763" spans="1:5" x14ac:dyDescent="0.25">
      <c r="A1763">
        <v>1762</v>
      </c>
      <c r="B1763">
        <v>34</v>
      </c>
      <c r="C1763">
        <v>63.71</v>
      </c>
      <c r="D1763">
        <f t="shared" si="27"/>
        <v>2166.14</v>
      </c>
      <c r="E1763" t="s">
        <v>296</v>
      </c>
    </row>
    <row r="1764" spans="1:5" x14ac:dyDescent="0.25">
      <c r="A1764">
        <v>1763</v>
      </c>
      <c r="B1764">
        <v>48</v>
      </c>
      <c r="C1764">
        <v>58.92</v>
      </c>
      <c r="D1764">
        <f t="shared" si="27"/>
        <v>2828.16</v>
      </c>
      <c r="E1764" t="s">
        <v>296</v>
      </c>
    </row>
    <row r="1765" spans="1:5" x14ac:dyDescent="0.25">
      <c r="A1765">
        <v>1764</v>
      </c>
      <c r="B1765">
        <v>55</v>
      </c>
      <c r="C1765">
        <v>100</v>
      </c>
      <c r="D1765">
        <f t="shared" si="27"/>
        <v>5500</v>
      </c>
      <c r="E1765" t="s">
        <v>296</v>
      </c>
    </row>
    <row r="1766" spans="1:5" x14ac:dyDescent="0.25">
      <c r="A1766">
        <v>1765</v>
      </c>
      <c r="B1766">
        <v>25</v>
      </c>
      <c r="C1766">
        <v>74.680000000000007</v>
      </c>
      <c r="D1766">
        <f t="shared" si="27"/>
        <v>1867.0000000000002</v>
      </c>
      <c r="E1766" t="s">
        <v>296</v>
      </c>
    </row>
    <row r="1767" spans="1:5" x14ac:dyDescent="0.25">
      <c r="A1767">
        <v>1766</v>
      </c>
      <c r="B1767">
        <v>38</v>
      </c>
      <c r="C1767">
        <v>70.44</v>
      </c>
      <c r="D1767">
        <f t="shared" si="27"/>
        <v>2676.72</v>
      </c>
      <c r="E1767" t="s">
        <v>296</v>
      </c>
    </row>
    <row r="1768" spans="1:5" x14ac:dyDescent="0.25">
      <c r="A1768">
        <v>1767</v>
      </c>
      <c r="B1768">
        <v>39</v>
      </c>
      <c r="C1768">
        <v>55.96</v>
      </c>
      <c r="D1768">
        <f t="shared" si="27"/>
        <v>2182.44</v>
      </c>
      <c r="E1768" t="s">
        <v>296</v>
      </c>
    </row>
    <row r="1769" spans="1:5" x14ac:dyDescent="0.25">
      <c r="A1769">
        <v>1768</v>
      </c>
      <c r="B1769">
        <v>28</v>
      </c>
      <c r="C1769">
        <v>57.55</v>
      </c>
      <c r="D1769">
        <f t="shared" si="27"/>
        <v>1611.3999999999999</v>
      </c>
      <c r="E1769" t="s">
        <v>296</v>
      </c>
    </row>
    <row r="1770" spans="1:5" x14ac:dyDescent="0.25">
      <c r="A1770">
        <v>1769</v>
      </c>
      <c r="B1770">
        <v>24</v>
      </c>
      <c r="C1770">
        <v>61.66</v>
      </c>
      <c r="D1770">
        <f t="shared" si="27"/>
        <v>1479.84</v>
      </c>
      <c r="E1770" t="s">
        <v>296</v>
      </c>
    </row>
    <row r="1771" spans="1:5" x14ac:dyDescent="0.25">
      <c r="A1771">
        <v>1770</v>
      </c>
      <c r="B1771">
        <v>21</v>
      </c>
      <c r="C1771">
        <v>67.819999999999993</v>
      </c>
      <c r="D1771">
        <f t="shared" si="27"/>
        <v>1424.2199999999998</v>
      </c>
      <c r="E1771" t="s">
        <v>296</v>
      </c>
    </row>
    <row r="1772" spans="1:5" x14ac:dyDescent="0.25">
      <c r="A1772">
        <v>1771</v>
      </c>
      <c r="B1772">
        <v>46</v>
      </c>
      <c r="C1772">
        <v>100</v>
      </c>
      <c r="D1772">
        <f t="shared" si="27"/>
        <v>4600</v>
      </c>
      <c r="E1772" t="s">
        <v>107</v>
      </c>
    </row>
    <row r="1773" spans="1:5" x14ac:dyDescent="0.25">
      <c r="A1773">
        <v>1772</v>
      </c>
      <c r="B1773">
        <v>25</v>
      </c>
      <c r="C1773">
        <v>93.95</v>
      </c>
      <c r="D1773">
        <f t="shared" si="27"/>
        <v>2348.75</v>
      </c>
      <c r="E1773" t="s">
        <v>107</v>
      </c>
    </row>
    <row r="1774" spans="1:5" x14ac:dyDescent="0.25">
      <c r="A1774">
        <v>1773</v>
      </c>
      <c r="B1774">
        <v>34</v>
      </c>
      <c r="C1774">
        <v>100</v>
      </c>
      <c r="D1774">
        <f t="shared" si="27"/>
        <v>3400</v>
      </c>
      <c r="E1774" t="s">
        <v>107</v>
      </c>
    </row>
    <row r="1775" spans="1:5" x14ac:dyDescent="0.25">
      <c r="A1775">
        <v>1774</v>
      </c>
      <c r="B1775">
        <v>25</v>
      </c>
      <c r="C1775">
        <v>100</v>
      </c>
      <c r="D1775">
        <f t="shared" si="27"/>
        <v>2500</v>
      </c>
      <c r="E1775" t="s">
        <v>107</v>
      </c>
    </row>
    <row r="1776" spans="1:5" x14ac:dyDescent="0.25">
      <c r="A1776">
        <v>1775</v>
      </c>
      <c r="B1776">
        <v>23</v>
      </c>
      <c r="C1776">
        <v>100</v>
      </c>
      <c r="D1776">
        <f t="shared" si="27"/>
        <v>2300</v>
      </c>
      <c r="E1776" t="s">
        <v>107</v>
      </c>
    </row>
    <row r="1777" spans="1:5" x14ac:dyDescent="0.25">
      <c r="A1777">
        <v>1776</v>
      </c>
      <c r="B1777">
        <v>20</v>
      </c>
      <c r="C1777">
        <v>100</v>
      </c>
      <c r="D1777">
        <f t="shared" si="27"/>
        <v>2000</v>
      </c>
      <c r="E1777" t="s">
        <v>107</v>
      </c>
    </row>
    <row r="1778" spans="1:5" x14ac:dyDescent="0.25">
      <c r="A1778">
        <v>1777</v>
      </c>
      <c r="B1778">
        <v>23</v>
      </c>
      <c r="C1778">
        <v>100</v>
      </c>
      <c r="D1778">
        <f t="shared" si="27"/>
        <v>2300</v>
      </c>
      <c r="E1778" t="s">
        <v>107</v>
      </c>
    </row>
    <row r="1779" spans="1:5" x14ac:dyDescent="0.25">
      <c r="A1779">
        <v>1778</v>
      </c>
      <c r="B1779">
        <v>42</v>
      </c>
      <c r="C1779">
        <v>100</v>
      </c>
      <c r="D1779">
        <f t="shared" si="27"/>
        <v>4200</v>
      </c>
      <c r="E1779" t="s">
        <v>107</v>
      </c>
    </row>
    <row r="1780" spans="1:5" x14ac:dyDescent="0.25">
      <c r="A1780">
        <v>1779</v>
      </c>
      <c r="B1780">
        <v>27</v>
      </c>
      <c r="C1780">
        <v>100</v>
      </c>
      <c r="D1780">
        <f t="shared" si="27"/>
        <v>2700</v>
      </c>
      <c r="E1780" t="s">
        <v>107</v>
      </c>
    </row>
    <row r="1781" spans="1:5" x14ac:dyDescent="0.25">
      <c r="A1781">
        <v>1780</v>
      </c>
      <c r="B1781">
        <v>33</v>
      </c>
      <c r="C1781">
        <v>100</v>
      </c>
      <c r="D1781">
        <f t="shared" si="27"/>
        <v>3300</v>
      </c>
      <c r="E1781" t="s">
        <v>107</v>
      </c>
    </row>
    <row r="1782" spans="1:5" x14ac:dyDescent="0.25">
      <c r="A1782">
        <v>1781</v>
      </c>
      <c r="B1782">
        <v>28</v>
      </c>
      <c r="C1782">
        <v>98.65</v>
      </c>
      <c r="D1782">
        <f t="shared" si="27"/>
        <v>2762.2000000000003</v>
      </c>
      <c r="E1782" t="s">
        <v>107</v>
      </c>
    </row>
    <row r="1783" spans="1:5" x14ac:dyDescent="0.25">
      <c r="A1783">
        <v>1782</v>
      </c>
      <c r="B1783">
        <v>43</v>
      </c>
      <c r="C1783">
        <v>100</v>
      </c>
      <c r="D1783">
        <f t="shared" si="27"/>
        <v>4300</v>
      </c>
      <c r="E1783" t="s">
        <v>107</v>
      </c>
    </row>
    <row r="1784" spans="1:5" x14ac:dyDescent="0.25">
      <c r="A1784">
        <v>1783</v>
      </c>
      <c r="B1784">
        <v>48</v>
      </c>
      <c r="C1784">
        <v>100</v>
      </c>
      <c r="D1784">
        <f t="shared" si="27"/>
        <v>4800</v>
      </c>
      <c r="E1784" t="s">
        <v>107</v>
      </c>
    </row>
    <row r="1785" spans="1:5" x14ac:dyDescent="0.25">
      <c r="A1785">
        <v>1784</v>
      </c>
      <c r="B1785">
        <v>48</v>
      </c>
      <c r="C1785">
        <v>100</v>
      </c>
      <c r="D1785">
        <f t="shared" si="27"/>
        <v>4800</v>
      </c>
      <c r="E1785" t="s">
        <v>107</v>
      </c>
    </row>
    <row r="1786" spans="1:5" x14ac:dyDescent="0.25">
      <c r="A1786">
        <v>1785</v>
      </c>
      <c r="B1786">
        <v>45</v>
      </c>
      <c r="C1786">
        <v>100</v>
      </c>
      <c r="D1786">
        <f t="shared" si="27"/>
        <v>4500</v>
      </c>
      <c r="E1786" t="s">
        <v>107</v>
      </c>
    </row>
    <row r="1787" spans="1:5" x14ac:dyDescent="0.25">
      <c r="A1787">
        <v>1786</v>
      </c>
      <c r="B1787">
        <v>43</v>
      </c>
      <c r="C1787">
        <v>100</v>
      </c>
      <c r="D1787">
        <f t="shared" si="27"/>
        <v>4300</v>
      </c>
      <c r="E1787" t="s">
        <v>107</v>
      </c>
    </row>
    <row r="1788" spans="1:5" x14ac:dyDescent="0.25">
      <c r="A1788">
        <v>1787</v>
      </c>
      <c r="B1788">
        <v>44</v>
      </c>
      <c r="C1788">
        <v>42.26</v>
      </c>
      <c r="D1788">
        <f t="shared" si="27"/>
        <v>1859.4399999999998</v>
      </c>
      <c r="E1788" t="s">
        <v>107</v>
      </c>
    </row>
    <row r="1789" spans="1:5" x14ac:dyDescent="0.25">
      <c r="A1789">
        <v>1788</v>
      </c>
      <c r="B1789">
        <v>24</v>
      </c>
      <c r="C1789">
        <v>87.24</v>
      </c>
      <c r="D1789">
        <f t="shared" si="27"/>
        <v>2093.7599999999998</v>
      </c>
      <c r="E1789" t="s">
        <v>107</v>
      </c>
    </row>
    <row r="1790" spans="1:5" x14ac:dyDescent="0.25">
      <c r="A1790">
        <v>1789</v>
      </c>
      <c r="B1790">
        <v>31</v>
      </c>
      <c r="C1790">
        <v>100</v>
      </c>
      <c r="D1790">
        <f t="shared" si="27"/>
        <v>3100</v>
      </c>
      <c r="E1790" t="s">
        <v>107</v>
      </c>
    </row>
    <row r="1791" spans="1:5" x14ac:dyDescent="0.25">
      <c r="A1791">
        <v>1790</v>
      </c>
      <c r="B1791">
        <v>44</v>
      </c>
      <c r="C1791">
        <v>36.29</v>
      </c>
      <c r="D1791">
        <f t="shared" si="27"/>
        <v>1596.76</v>
      </c>
      <c r="E1791" t="s">
        <v>107</v>
      </c>
    </row>
    <row r="1792" spans="1:5" x14ac:dyDescent="0.25">
      <c r="A1792">
        <v>1791</v>
      </c>
      <c r="B1792">
        <v>59</v>
      </c>
      <c r="C1792">
        <v>98.65</v>
      </c>
      <c r="D1792">
        <f t="shared" si="27"/>
        <v>5820.35</v>
      </c>
      <c r="E1792" t="s">
        <v>107</v>
      </c>
    </row>
    <row r="1793" spans="1:5" x14ac:dyDescent="0.25">
      <c r="A1793">
        <v>1792</v>
      </c>
      <c r="B1793">
        <v>55</v>
      </c>
      <c r="C1793">
        <v>96.3</v>
      </c>
      <c r="D1793">
        <f t="shared" si="27"/>
        <v>5296.5</v>
      </c>
      <c r="E1793" t="s">
        <v>107</v>
      </c>
    </row>
    <row r="1794" spans="1:5" x14ac:dyDescent="0.25">
      <c r="A1794">
        <v>1793</v>
      </c>
      <c r="B1794">
        <v>29</v>
      </c>
      <c r="C1794">
        <v>32.1</v>
      </c>
      <c r="D1794">
        <f t="shared" si="27"/>
        <v>930.90000000000009</v>
      </c>
      <c r="E1794" t="s">
        <v>107</v>
      </c>
    </row>
    <row r="1795" spans="1:5" x14ac:dyDescent="0.25">
      <c r="A1795">
        <v>1794</v>
      </c>
      <c r="B1795">
        <v>39</v>
      </c>
      <c r="C1795">
        <v>30.96</v>
      </c>
      <c r="D1795">
        <f t="shared" ref="D1795:D1858" si="28">B1795*C1795</f>
        <v>1207.44</v>
      </c>
      <c r="E1795" t="s">
        <v>107</v>
      </c>
    </row>
    <row r="1796" spans="1:5" x14ac:dyDescent="0.25">
      <c r="A1796">
        <v>1795</v>
      </c>
      <c r="B1796">
        <v>20</v>
      </c>
      <c r="C1796">
        <v>35.869999999999997</v>
      </c>
      <c r="D1796">
        <f t="shared" si="28"/>
        <v>717.4</v>
      </c>
      <c r="E1796" t="s">
        <v>107</v>
      </c>
    </row>
    <row r="1797" spans="1:5" x14ac:dyDescent="0.25">
      <c r="A1797">
        <v>1796</v>
      </c>
      <c r="B1797">
        <v>25</v>
      </c>
      <c r="C1797">
        <v>42.67</v>
      </c>
      <c r="D1797">
        <f t="shared" si="28"/>
        <v>1066.75</v>
      </c>
      <c r="E1797" t="s">
        <v>107</v>
      </c>
    </row>
    <row r="1798" spans="1:5" x14ac:dyDescent="0.25">
      <c r="A1798">
        <v>1797</v>
      </c>
      <c r="B1798">
        <v>42</v>
      </c>
      <c r="C1798">
        <v>37</v>
      </c>
      <c r="D1798">
        <f t="shared" si="28"/>
        <v>1554</v>
      </c>
      <c r="E1798" t="s">
        <v>107</v>
      </c>
    </row>
    <row r="1799" spans="1:5" x14ac:dyDescent="0.25">
      <c r="A1799">
        <v>1798</v>
      </c>
      <c r="B1799">
        <v>36</v>
      </c>
      <c r="C1799">
        <v>35.49</v>
      </c>
      <c r="D1799">
        <f t="shared" si="28"/>
        <v>1277.6400000000001</v>
      </c>
      <c r="E1799" t="s">
        <v>107</v>
      </c>
    </row>
    <row r="1800" spans="1:5" x14ac:dyDescent="0.25">
      <c r="A1800">
        <v>1799</v>
      </c>
      <c r="B1800">
        <v>37</v>
      </c>
      <c r="C1800">
        <v>42.67</v>
      </c>
      <c r="D1800">
        <f t="shared" si="28"/>
        <v>1578.79</v>
      </c>
      <c r="E1800" t="s">
        <v>107</v>
      </c>
    </row>
    <row r="1801" spans="1:5" x14ac:dyDescent="0.25">
      <c r="A1801">
        <v>1800</v>
      </c>
      <c r="B1801">
        <v>30</v>
      </c>
      <c r="C1801">
        <v>30.59</v>
      </c>
      <c r="D1801">
        <f t="shared" si="28"/>
        <v>917.7</v>
      </c>
      <c r="E1801" t="s">
        <v>107</v>
      </c>
    </row>
    <row r="1802" spans="1:5" x14ac:dyDescent="0.25">
      <c r="A1802">
        <v>1801</v>
      </c>
      <c r="B1802">
        <v>21</v>
      </c>
      <c r="C1802">
        <v>37</v>
      </c>
      <c r="D1802">
        <f t="shared" si="28"/>
        <v>777</v>
      </c>
      <c r="E1802" t="s">
        <v>107</v>
      </c>
    </row>
    <row r="1803" spans="1:5" x14ac:dyDescent="0.25">
      <c r="A1803">
        <v>1802</v>
      </c>
      <c r="B1803">
        <v>34</v>
      </c>
      <c r="C1803">
        <v>43.42</v>
      </c>
      <c r="D1803">
        <f t="shared" si="28"/>
        <v>1476.28</v>
      </c>
      <c r="E1803" t="s">
        <v>107</v>
      </c>
    </row>
    <row r="1804" spans="1:5" x14ac:dyDescent="0.25">
      <c r="A1804">
        <v>1803</v>
      </c>
      <c r="B1804">
        <v>42</v>
      </c>
      <c r="C1804">
        <v>36.630000000000003</v>
      </c>
      <c r="D1804">
        <f t="shared" si="28"/>
        <v>1538.46</v>
      </c>
      <c r="E1804" t="s">
        <v>107</v>
      </c>
    </row>
    <row r="1805" spans="1:5" x14ac:dyDescent="0.25">
      <c r="A1805">
        <v>1804</v>
      </c>
      <c r="B1805">
        <v>20</v>
      </c>
      <c r="C1805">
        <v>44.56</v>
      </c>
      <c r="D1805">
        <f t="shared" si="28"/>
        <v>891.2</v>
      </c>
      <c r="E1805" t="s">
        <v>107</v>
      </c>
    </row>
    <row r="1806" spans="1:5" x14ac:dyDescent="0.25">
      <c r="A1806">
        <v>1805</v>
      </c>
      <c r="B1806">
        <v>40</v>
      </c>
      <c r="C1806">
        <v>42.67</v>
      </c>
      <c r="D1806">
        <f t="shared" si="28"/>
        <v>1706.8000000000002</v>
      </c>
      <c r="E1806" t="s">
        <v>107</v>
      </c>
    </row>
    <row r="1807" spans="1:5" x14ac:dyDescent="0.25">
      <c r="A1807">
        <v>1806</v>
      </c>
      <c r="B1807">
        <v>34</v>
      </c>
      <c r="C1807">
        <v>40.4</v>
      </c>
      <c r="D1807">
        <f t="shared" si="28"/>
        <v>1373.6</v>
      </c>
      <c r="E1807" t="s">
        <v>107</v>
      </c>
    </row>
    <row r="1808" spans="1:5" x14ac:dyDescent="0.25">
      <c r="A1808">
        <v>1807</v>
      </c>
      <c r="B1808">
        <v>31</v>
      </c>
      <c r="C1808">
        <v>38.89</v>
      </c>
      <c r="D1808">
        <f t="shared" si="28"/>
        <v>1205.5899999999999</v>
      </c>
      <c r="E1808" t="s">
        <v>107</v>
      </c>
    </row>
    <row r="1809" spans="1:5" x14ac:dyDescent="0.25">
      <c r="A1809">
        <v>1808</v>
      </c>
      <c r="B1809">
        <v>36</v>
      </c>
      <c r="C1809">
        <v>39.65</v>
      </c>
      <c r="D1809">
        <f t="shared" si="28"/>
        <v>1427.3999999999999</v>
      </c>
      <c r="E1809" t="s">
        <v>107</v>
      </c>
    </row>
    <row r="1810" spans="1:5" x14ac:dyDescent="0.25">
      <c r="A1810">
        <v>1809</v>
      </c>
      <c r="B1810">
        <v>48</v>
      </c>
      <c r="C1810">
        <v>34.36</v>
      </c>
      <c r="D1810">
        <f t="shared" si="28"/>
        <v>1649.28</v>
      </c>
      <c r="E1810" t="s">
        <v>107</v>
      </c>
    </row>
    <row r="1811" spans="1:5" x14ac:dyDescent="0.25">
      <c r="A1811">
        <v>1810</v>
      </c>
      <c r="B1811">
        <v>33</v>
      </c>
      <c r="C1811">
        <v>41.91</v>
      </c>
      <c r="D1811">
        <f t="shared" si="28"/>
        <v>1383.03</v>
      </c>
      <c r="E1811" t="s">
        <v>107</v>
      </c>
    </row>
    <row r="1812" spans="1:5" x14ac:dyDescent="0.25">
      <c r="A1812">
        <v>1811</v>
      </c>
      <c r="B1812">
        <v>37</v>
      </c>
      <c r="C1812">
        <v>33.229999999999997</v>
      </c>
      <c r="D1812">
        <f t="shared" si="28"/>
        <v>1229.51</v>
      </c>
      <c r="E1812" t="s">
        <v>107</v>
      </c>
    </row>
    <row r="1813" spans="1:5" x14ac:dyDescent="0.25">
      <c r="A1813">
        <v>1812</v>
      </c>
      <c r="B1813">
        <v>27</v>
      </c>
      <c r="C1813">
        <v>42.24</v>
      </c>
      <c r="D1813">
        <f t="shared" si="28"/>
        <v>1140.48</v>
      </c>
      <c r="E1813" t="s">
        <v>107</v>
      </c>
    </row>
    <row r="1814" spans="1:5" x14ac:dyDescent="0.25">
      <c r="A1814">
        <v>1813</v>
      </c>
      <c r="B1814">
        <v>39</v>
      </c>
      <c r="C1814">
        <v>40.4</v>
      </c>
      <c r="D1814">
        <f t="shared" si="28"/>
        <v>1575.6</v>
      </c>
      <c r="E1814" t="s">
        <v>107</v>
      </c>
    </row>
    <row r="1815" spans="1:5" x14ac:dyDescent="0.25">
      <c r="A1815">
        <v>1814</v>
      </c>
      <c r="B1815">
        <v>36</v>
      </c>
      <c r="C1815">
        <v>38.520000000000003</v>
      </c>
      <c r="D1815">
        <f t="shared" si="28"/>
        <v>1386.72</v>
      </c>
      <c r="E1815" t="s">
        <v>107</v>
      </c>
    </row>
    <row r="1816" spans="1:5" x14ac:dyDescent="0.25">
      <c r="A1816">
        <v>1815</v>
      </c>
      <c r="B1816">
        <v>36</v>
      </c>
      <c r="C1816">
        <v>100</v>
      </c>
      <c r="D1816">
        <f t="shared" si="28"/>
        <v>3600</v>
      </c>
      <c r="E1816" t="s">
        <v>107</v>
      </c>
    </row>
    <row r="1817" spans="1:5" x14ac:dyDescent="0.25">
      <c r="A1817">
        <v>1816</v>
      </c>
      <c r="B1817">
        <v>41</v>
      </c>
      <c r="C1817">
        <v>100</v>
      </c>
      <c r="D1817">
        <f t="shared" si="28"/>
        <v>4100</v>
      </c>
      <c r="E1817" t="s">
        <v>107</v>
      </c>
    </row>
    <row r="1818" spans="1:5" x14ac:dyDescent="0.25">
      <c r="A1818">
        <v>1817</v>
      </c>
      <c r="B1818">
        <v>37</v>
      </c>
      <c r="C1818">
        <v>100</v>
      </c>
      <c r="D1818">
        <f t="shared" si="28"/>
        <v>3700</v>
      </c>
      <c r="E1818" t="s">
        <v>107</v>
      </c>
    </row>
    <row r="1819" spans="1:5" x14ac:dyDescent="0.25">
      <c r="A1819">
        <v>1818</v>
      </c>
      <c r="B1819">
        <v>47</v>
      </c>
      <c r="C1819">
        <v>44.56</v>
      </c>
      <c r="D1819">
        <f t="shared" si="28"/>
        <v>2094.3200000000002</v>
      </c>
      <c r="E1819" t="s">
        <v>107</v>
      </c>
    </row>
    <row r="1820" spans="1:5" x14ac:dyDescent="0.25">
      <c r="A1820">
        <v>1819</v>
      </c>
      <c r="B1820">
        <v>15</v>
      </c>
      <c r="C1820">
        <v>42.67</v>
      </c>
      <c r="D1820">
        <f t="shared" si="28"/>
        <v>640.05000000000007</v>
      </c>
      <c r="E1820" t="s">
        <v>107</v>
      </c>
    </row>
    <row r="1821" spans="1:5" x14ac:dyDescent="0.25">
      <c r="A1821">
        <v>1820</v>
      </c>
      <c r="B1821">
        <v>44</v>
      </c>
      <c r="C1821">
        <v>72.58</v>
      </c>
      <c r="D1821">
        <f t="shared" si="28"/>
        <v>3193.52</v>
      </c>
      <c r="E1821" t="s">
        <v>289</v>
      </c>
    </row>
    <row r="1822" spans="1:5" x14ac:dyDescent="0.25">
      <c r="A1822">
        <v>1821</v>
      </c>
      <c r="B1822">
        <v>35</v>
      </c>
      <c r="C1822">
        <v>87.62</v>
      </c>
      <c r="D1822">
        <f t="shared" si="28"/>
        <v>3066.7000000000003</v>
      </c>
      <c r="E1822" t="s">
        <v>289</v>
      </c>
    </row>
    <row r="1823" spans="1:5" x14ac:dyDescent="0.25">
      <c r="A1823">
        <v>1822</v>
      </c>
      <c r="B1823">
        <v>41</v>
      </c>
      <c r="C1823">
        <v>94.71</v>
      </c>
      <c r="D1823">
        <f t="shared" si="28"/>
        <v>3883.1099999999997</v>
      </c>
      <c r="E1823" t="s">
        <v>289</v>
      </c>
    </row>
    <row r="1824" spans="1:5" x14ac:dyDescent="0.25">
      <c r="A1824">
        <v>1823</v>
      </c>
      <c r="B1824">
        <v>49</v>
      </c>
      <c r="C1824">
        <v>98.25</v>
      </c>
      <c r="D1824">
        <f t="shared" si="28"/>
        <v>4814.25</v>
      </c>
      <c r="E1824" t="s">
        <v>289</v>
      </c>
    </row>
    <row r="1825" spans="1:5" x14ac:dyDescent="0.25">
      <c r="A1825">
        <v>1824</v>
      </c>
      <c r="B1825">
        <v>31</v>
      </c>
      <c r="C1825">
        <v>91.17</v>
      </c>
      <c r="D1825">
        <f t="shared" si="28"/>
        <v>2826.27</v>
      </c>
      <c r="E1825" t="s">
        <v>289</v>
      </c>
    </row>
    <row r="1826" spans="1:5" x14ac:dyDescent="0.25">
      <c r="A1826">
        <v>1825</v>
      </c>
      <c r="B1826">
        <v>20</v>
      </c>
      <c r="C1826">
        <v>79.66</v>
      </c>
      <c r="D1826">
        <f t="shared" si="28"/>
        <v>1593.1999999999998</v>
      </c>
      <c r="E1826" t="s">
        <v>289</v>
      </c>
    </row>
    <row r="1827" spans="1:5" x14ac:dyDescent="0.25">
      <c r="A1827">
        <v>1826</v>
      </c>
      <c r="B1827">
        <v>45</v>
      </c>
      <c r="C1827">
        <v>72.58</v>
      </c>
      <c r="D1827">
        <f t="shared" si="28"/>
        <v>3266.1</v>
      </c>
      <c r="E1827" t="s">
        <v>289</v>
      </c>
    </row>
    <row r="1828" spans="1:5" x14ac:dyDescent="0.25">
      <c r="A1828">
        <v>1827</v>
      </c>
      <c r="B1828">
        <v>33</v>
      </c>
      <c r="C1828">
        <v>74.349999999999994</v>
      </c>
      <c r="D1828">
        <f t="shared" si="28"/>
        <v>2453.5499999999997</v>
      </c>
      <c r="E1828" t="s">
        <v>289</v>
      </c>
    </row>
    <row r="1829" spans="1:5" x14ac:dyDescent="0.25">
      <c r="A1829">
        <v>1828</v>
      </c>
      <c r="B1829">
        <v>47</v>
      </c>
      <c r="C1829">
        <v>83.2</v>
      </c>
      <c r="D1829">
        <f t="shared" si="28"/>
        <v>3910.4</v>
      </c>
      <c r="E1829" t="s">
        <v>289</v>
      </c>
    </row>
    <row r="1830" spans="1:5" x14ac:dyDescent="0.25">
      <c r="A1830">
        <v>1829</v>
      </c>
      <c r="B1830">
        <v>20</v>
      </c>
      <c r="C1830">
        <v>89.4</v>
      </c>
      <c r="D1830">
        <f t="shared" si="28"/>
        <v>1788</v>
      </c>
      <c r="E1830" t="s">
        <v>289</v>
      </c>
    </row>
    <row r="1831" spans="1:5" x14ac:dyDescent="0.25">
      <c r="A1831">
        <v>1830</v>
      </c>
      <c r="B1831">
        <v>47</v>
      </c>
      <c r="C1831">
        <v>70.81</v>
      </c>
      <c r="D1831">
        <f t="shared" si="28"/>
        <v>3328.07</v>
      </c>
      <c r="E1831" t="s">
        <v>289</v>
      </c>
    </row>
    <row r="1832" spans="1:5" x14ac:dyDescent="0.25">
      <c r="A1832">
        <v>1831</v>
      </c>
      <c r="B1832">
        <v>40</v>
      </c>
      <c r="C1832">
        <v>94.71</v>
      </c>
      <c r="D1832">
        <f t="shared" si="28"/>
        <v>3788.3999999999996</v>
      </c>
      <c r="E1832" t="s">
        <v>289</v>
      </c>
    </row>
    <row r="1833" spans="1:5" x14ac:dyDescent="0.25">
      <c r="A1833">
        <v>1832</v>
      </c>
      <c r="B1833">
        <v>30</v>
      </c>
      <c r="C1833">
        <v>100</v>
      </c>
      <c r="D1833">
        <f t="shared" si="28"/>
        <v>3000</v>
      </c>
      <c r="E1833" t="s">
        <v>289</v>
      </c>
    </row>
    <row r="1834" spans="1:5" x14ac:dyDescent="0.25">
      <c r="A1834">
        <v>1833</v>
      </c>
      <c r="B1834">
        <v>22</v>
      </c>
      <c r="C1834">
        <v>91.17</v>
      </c>
      <c r="D1834">
        <f t="shared" si="28"/>
        <v>2005.74</v>
      </c>
      <c r="E1834" t="s">
        <v>289</v>
      </c>
    </row>
    <row r="1835" spans="1:5" x14ac:dyDescent="0.25">
      <c r="A1835">
        <v>1834</v>
      </c>
      <c r="B1835">
        <v>27</v>
      </c>
      <c r="C1835">
        <v>100</v>
      </c>
      <c r="D1835">
        <f t="shared" si="28"/>
        <v>2700</v>
      </c>
      <c r="E1835" t="s">
        <v>289</v>
      </c>
    </row>
    <row r="1836" spans="1:5" x14ac:dyDescent="0.25">
      <c r="A1836">
        <v>1835</v>
      </c>
      <c r="B1836">
        <v>34</v>
      </c>
      <c r="C1836">
        <v>92.94</v>
      </c>
      <c r="D1836">
        <f t="shared" si="28"/>
        <v>3159.96</v>
      </c>
      <c r="E1836" t="s">
        <v>289</v>
      </c>
    </row>
    <row r="1837" spans="1:5" x14ac:dyDescent="0.25">
      <c r="A1837">
        <v>1836</v>
      </c>
      <c r="B1837">
        <v>46</v>
      </c>
      <c r="C1837">
        <v>84.97</v>
      </c>
      <c r="D1837">
        <f t="shared" si="28"/>
        <v>3908.62</v>
      </c>
      <c r="E1837" t="s">
        <v>289</v>
      </c>
    </row>
    <row r="1838" spans="1:5" x14ac:dyDescent="0.25">
      <c r="A1838">
        <v>1837</v>
      </c>
      <c r="B1838">
        <v>31</v>
      </c>
      <c r="C1838">
        <v>84.08</v>
      </c>
      <c r="D1838">
        <f t="shared" si="28"/>
        <v>2606.48</v>
      </c>
      <c r="E1838" t="s">
        <v>289</v>
      </c>
    </row>
    <row r="1839" spans="1:5" x14ac:dyDescent="0.25">
      <c r="A1839">
        <v>1838</v>
      </c>
      <c r="B1839">
        <v>24</v>
      </c>
      <c r="C1839">
        <v>86.74</v>
      </c>
      <c r="D1839">
        <f t="shared" si="28"/>
        <v>2081.7599999999998</v>
      </c>
      <c r="E1839" t="s">
        <v>289</v>
      </c>
    </row>
    <row r="1840" spans="1:5" x14ac:dyDescent="0.25">
      <c r="A1840">
        <v>1839</v>
      </c>
      <c r="B1840">
        <v>41</v>
      </c>
      <c r="C1840">
        <v>85.85</v>
      </c>
      <c r="D1840">
        <f t="shared" si="28"/>
        <v>3519.85</v>
      </c>
      <c r="E1840" t="s">
        <v>289</v>
      </c>
    </row>
    <row r="1841" spans="1:5" x14ac:dyDescent="0.25">
      <c r="A1841">
        <v>1840</v>
      </c>
      <c r="B1841">
        <v>55</v>
      </c>
      <c r="C1841">
        <v>100</v>
      </c>
      <c r="D1841">
        <f t="shared" si="28"/>
        <v>5500</v>
      </c>
      <c r="E1841" t="s">
        <v>289</v>
      </c>
    </row>
    <row r="1842" spans="1:5" x14ac:dyDescent="0.25">
      <c r="A1842">
        <v>1841</v>
      </c>
      <c r="B1842">
        <v>30</v>
      </c>
      <c r="C1842">
        <v>100</v>
      </c>
      <c r="D1842">
        <f t="shared" si="28"/>
        <v>3000</v>
      </c>
      <c r="E1842" t="s">
        <v>289</v>
      </c>
    </row>
    <row r="1843" spans="1:5" x14ac:dyDescent="0.25">
      <c r="A1843">
        <v>1842</v>
      </c>
      <c r="B1843">
        <v>33</v>
      </c>
      <c r="C1843">
        <v>57.32</v>
      </c>
      <c r="D1843">
        <f t="shared" si="28"/>
        <v>1891.56</v>
      </c>
      <c r="E1843" t="s">
        <v>289</v>
      </c>
    </row>
    <row r="1844" spans="1:5" x14ac:dyDescent="0.25">
      <c r="A1844">
        <v>1843</v>
      </c>
      <c r="B1844">
        <v>43</v>
      </c>
      <c r="C1844">
        <v>97.87</v>
      </c>
      <c r="D1844">
        <f t="shared" si="28"/>
        <v>4208.41</v>
      </c>
      <c r="E1844" t="s">
        <v>289</v>
      </c>
    </row>
    <row r="1845" spans="1:5" x14ac:dyDescent="0.25">
      <c r="A1845">
        <v>1844</v>
      </c>
      <c r="B1845">
        <v>27</v>
      </c>
      <c r="C1845">
        <v>83.2</v>
      </c>
      <c r="D1845">
        <f t="shared" si="28"/>
        <v>2246.4</v>
      </c>
      <c r="E1845" t="s">
        <v>289</v>
      </c>
    </row>
    <row r="1846" spans="1:5" x14ac:dyDescent="0.25">
      <c r="A1846">
        <v>1845</v>
      </c>
      <c r="B1846">
        <v>60</v>
      </c>
      <c r="C1846">
        <v>100</v>
      </c>
      <c r="D1846">
        <f t="shared" si="28"/>
        <v>6000</v>
      </c>
      <c r="E1846" t="s">
        <v>289</v>
      </c>
    </row>
    <row r="1847" spans="1:5" x14ac:dyDescent="0.25">
      <c r="A1847">
        <v>1846</v>
      </c>
      <c r="B1847">
        <v>27</v>
      </c>
      <c r="C1847">
        <v>73.62</v>
      </c>
      <c r="D1847">
        <f t="shared" si="28"/>
        <v>1987.7400000000002</v>
      </c>
      <c r="E1847" t="s">
        <v>107</v>
      </c>
    </row>
    <row r="1848" spans="1:5" x14ac:dyDescent="0.25">
      <c r="A1848">
        <v>1847</v>
      </c>
      <c r="B1848">
        <v>49</v>
      </c>
      <c r="C1848">
        <v>83.04</v>
      </c>
      <c r="D1848">
        <f t="shared" si="28"/>
        <v>4068.9600000000005</v>
      </c>
      <c r="E1848" t="s">
        <v>107</v>
      </c>
    </row>
    <row r="1849" spans="1:5" x14ac:dyDescent="0.25">
      <c r="A1849">
        <v>1848</v>
      </c>
      <c r="B1849">
        <v>31</v>
      </c>
      <c r="C1849">
        <v>73.62</v>
      </c>
      <c r="D1849">
        <f t="shared" si="28"/>
        <v>2282.2200000000003</v>
      </c>
      <c r="E1849" t="s">
        <v>107</v>
      </c>
    </row>
    <row r="1850" spans="1:5" x14ac:dyDescent="0.25">
      <c r="A1850">
        <v>1849</v>
      </c>
      <c r="B1850">
        <v>20</v>
      </c>
      <c r="C1850">
        <v>77.05</v>
      </c>
      <c r="D1850">
        <f t="shared" si="28"/>
        <v>1541</v>
      </c>
      <c r="E1850" t="s">
        <v>107</v>
      </c>
    </row>
    <row r="1851" spans="1:5" x14ac:dyDescent="0.25">
      <c r="A1851">
        <v>1850</v>
      </c>
      <c r="B1851">
        <v>24</v>
      </c>
      <c r="C1851">
        <v>81.33</v>
      </c>
      <c r="D1851">
        <f t="shared" si="28"/>
        <v>1951.92</v>
      </c>
      <c r="E1851" t="s">
        <v>107</v>
      </c>
    </row>
    <row r="1852" spans="1:5" x14ac:dyDescent="0.25">
      <c r="A1852">
        <v>1851</v>
      </c>
      <c r="B1852">
        <v>33</v>
      </c>
      <c r="C1852">
        <v>94.17</v>
      </c>
      <c r="D1852">
        <f t="shared" si="28"/>
        <v>3107.61</v>
      </c>
      <c r="E1852" t="s">
        <v>107</v>
      </c>
    </row>
    <row r="1853" spans="1:5" x14ac:dyDescent="0.25">
      <c r="A1853">
        <v>1852</v>
      </c>
      <c r="B1853">
        <v>32</v>
      </c>
      <c r="C1853">
        <v>72.77</v>
      </c>
      <c r="D1853">
        <f t="shared" si="28"/>
        <v>2328.64</v>
      </c>
      <c r="E1853" t="s">
        <v>107</v>
      </c>
    </row>
    <row r="1854" spans="1:5" x14ac:dyDescent="0.25">
      <c r="A1854">
        <v>1853</v>
      </c>
      <c r="B1854">
        <v>40</v>
      </c>
      <c r="C1854">
        <v>79.62</v>
      </c>
      <c r="D1854">
        <f t="shared" si="28"/>
        <v>3184.8</v>
      </c>
      <c r="E1854" t="s">
        <v>107</v>
      </c>
    </row>
    <row r="1855" spans="1:5" x14ac:dyDescent="0.25">
      <c r="A1855">
        <v>1854</v>
      </c>
      <c r="B1855">
        <v>27</v>
      </c>
      <c r="C1855">
        <v>79.62</v>
      </c>
      <c r="D1855">
        <f t="shared" si="28"/>
        <v>2149.7400000000002</v>
      </c>
      <c r="E1855" t="s">
        <v>107</v>
      </c>
    </row>
    <row r="1856" spans="1:5" x14ac:dyDescent="0.25">
      <c r="A1856">
        <v>1855</v>
      </c>
      <c r="B1856">
        <v>40</v>
      </c>
      <c r="C1856">
        <v>79.62</v>
      </c>
      <c r="D1856">
        <f t="shared" si="28"/>
        <v>3184.8</v>
      </c>
      <c r="E1856" t="s">
        <v>107</v>
      </c>
    </row>
    <row r="1857" spans="1:5" x14ac:dyDescent="0.25">
      <c r="A1857">
        <v>1856</v>
      </c>
      <c r="B1857">
        <v>26</v>
      </c>
      <c r="C1857">
        <v>81.33</v>
      </c>
      <c r="D1857">
        <f t="shared" si="28"/>
        <v>2114.58</v>
      </c>
      <c r="E1857" t="s">
        <v>107</v>
      </c>
    </row>
    <row r="1858" spans="1:5" x14ac:dyDescent="0.25">
      <c r="A1858">
        <v>1857</v>
      </c>
      <c r="B1858">
        <v>44</v>
      </c>
      <c r="C1858">
        <v>96.74</v>
      </c>
      <c r="D1858">
        <f t="shared" si="28"/>
        <v>4256.5599999999995</v>
      </c>
      <c r="E1858" t="s">
        <v>107</v>
      </c>
    </row>
    <row r="1859" spans="1:5" x14ac:dyDescent="0.25">
      <c r="A1859">
        <v>1858</v>
      </c>
      <c r="B1859">
        <v>33</v>
      </c>
      <c r="C1859">
        <v>71.06</v>
      </c>
      <c r="D1859">
        <f t="shared" ref="D1859:D1922" si="29">B1859*C1859</f>
        <v>2344.98</v>
      </c>
      <c r="E1859" t="s">
        <v>107</v>
      </c>
    </row>
    <row r="1860" spans="1:5" x14ac:dyDescent="0.25">
      <c r="A1860">
        <v>1859</v>
      </c>
      <c r="B1860">
        <v>34</v>
      </c>
      <c r="C1860">
        <v>68.489999999999995</v>
      </c>
      <c r="D1860">
        <f t="shared" si="29"/>
        <v>2328.66</v>
      </c>
      <c r="E1860" t="s">
        <v>107</v>
      </c>
    </row>
    <row r="1861" spans="1:5" x14ac:dyDescent="0.25">
      <c r="A1861">
        <v>1860</v>
      </c>
      <c r="B1861">
        <v>48</v>
      </c>
      <c r="C1861">
        <v>74.48</v>
      </c>
      <c r="D1861">
        <f t="shared" si="29"/>
        <v>3575.04</v>
      </c>
      <c r="E1861" t="s">
        <v>107</v>
      </c>
    </row>
    <row r="1862" spans="1:5" x14ac:dyDescent="0.25">
      <c r="A1862">
        <v>1861</v>
      </c>
      <c r="B1862">
        <v>25</v>
      </c>
      <c r="C1862">
        <v>83.04</v>
      </c>
      <c r="D1862">
        <f t="shared" si="29"/>
        <v>2076</v>
      </c>
      <c r="E1862" t="s">
        <v>107</v>
      </c>
    </row>
    <row r="1863" spans="1:5" x14ac:dyDescent="0.25">
      <c r="A1863">
        <v>1862</v>
      </c>
      <c r="B1863">
        <v>39</v>
      </c>
      <c r="C1863">
        <v>84.75</v>
      </c>
      <c r="D1863">
        <f t="shared" si="29"/>
        <v>3305.25</v>
      </c>
      <c r="E1863" t="s">
        <v>107</v>
      </c>
    </row>
    <row r="1864" spans="1:5" x14ac:dyDescent="0.25">
      <c r="A1864">
        <v>1863</v>
      </c>
      <c r="B1864">
        <v>45</v>
      </c>
      <c r="C1864">
        <v>34.19</v>
      </c>
      <c r="D1864">
        <f t="shared" si="29"/>
        <v>1538.55</v>
      </c>
      <c r="E1864" t="s">
        <v>107</v>
      </c>
    </row>
    <row r="1865" spans="1:5" x14ac:dyDescent="0.25">
      <c r="A1865">
        <v>1864</v>
      </c>
      <c r="B1865">
        <v>24</v>
      </c>
      <c r="C1865">
        <v>100</v>
      </c>
      <c r="D1865">
        <f t="shared" si="29"/>
        <v>2400</v>
      </c>
      <c r="E1865" t="s">
        <v>107</v>
      </c>
    </row>
    <row r="1866" spans="1:5" x14ac:dyDescent="0.25">
      <c r="A1866">
        <v>1865</v>
      </c>
      <c r="B1866">
        <v>46</v>
      </c>
      <c r="C1866">
        <v>79.62</v>
      </c>
      <c r="D1866">
        <f t="shared" si="29"/>
        <v>3662.5200000000004</v>
      </c>
      <c r="E1866" t="s">
        <v>107</v>
      </c>
    </row>
    <row r="1867" spans="1:5" x14ac:dyDescent="0.25">
      <c r="A1867">
        <v>1866</v>
      </c>
      <c r="B1867">
        <v>44</v>
      </c>
      <c r="C1867">
        <v>79.06</v>
      </c>
      <c r="D1867">
        <f t="shared" si="29"/>
        <v>3478.6400000000003</v>
      </c>
      <c r="E1867" t="s">
        <v>107</v>
      </c>
    </row>
    <row r="1868" spans="1:5" x14ac:dyDescent="0.25">
      <c r="A1868">
        <v>1867</v>
      </c>
      <c r="B1868">
        <v>13</v>
      </c>
      <c r="C1868">
        <v>81.33</v>
      </c>
      <c r="D1868">
        <f t="shared" si="29"/>
        <v>1057.29</v>
      </c>
      <c r="E1868" t="s">
        <v>107</v>
      </c>
    </row>
    <row r="1869" spans="1:5" x14ac:dyDescent="0.25">
      <c r="A1869">
        <v>1868</v>
      </c>
      <c r="B1869">
        <v>35</v>
      </c>
      <c r="C1869">
        <v>96.74</v>
      </c>
      <c r="D1869">
        <f t="shared" si="29"/>
        <v>3385.8999999999996</v>
      </c>
      <c r="E1869" t="s">
        <v>107</v>
      </c>
    </row>
    <row r="1870" spans="1:5" x14ac:dyDescent="0.25">
      <c r="A1870">
        <v>1869</v>
      </c>
      <c r="B1870">
        <v>30</v>
      </c>
      <c r="C1870">
        <v>63.07</v>
      </c>
      <c r="D1870">
        <f t="shared" si="29"/>
        <v>1892.1</v>
      </c>
      <c r="E1870" t="s">
        <v>107</v>
      </c>
    </row>
    <row r="1871" spans="1:5" x14ac:dyDescent="0.25">
      <c r="A1871">
        <v>1870</v>
      </c>
      <c r="B1871">
        <v>34</v>
      </c>
      <c r="C1871">
        <v>50.21</v>
      </c>
      <c r="D1871">
        <f t="shared" si="29"/>
        <v>1707.14</v>
      </c>
      <c r="E1871" t="s">
        <v>107</v>
      </c>
    </row>
    <row r="1872" spans="1:5" x14ac:dyDescent="0.25">
      <c r="A1872">
        <v>1871</v>
      </c>
      <c r="B1872">
        <v>27</v>
      </c>
      <c r="C1872">
        <v>66.13</v>
      </c>
      <c r="D1872">
        <f t="shared" si="29"/>
        <v>1785.5099999999998</v>
      </c>
      <c r="E1872" t="s">
        <v>107</v>
      </c>
    </row>
    <row r="1873" spans="1:5" x14ac:dyDescent="0.25">
      <c r="A1873">
        <v>1872</v>
      </c>
      <c r="B1873">
        <v>30</v>
      </c>
      <c r="C1873">
        <v>68.58</v>
      </c>
      <c r="D1873">
        <f t="shared" si="29"/>
        <v>2057.4</v>
      </c>
      <c r="E1873" t="s">
        <v>107</v>
      </c>
    </row>
    <row r="1874" spans="1:5" x14ac:dyDescent="0.25">
      <c r="A1874">
        <v>1873</v>
      </c>
      <c r="B1874">
        <v>50</v>
      </c>
      <c r="C1874">
        <v>69.8</v>
      </c>
      <c r="D1874">
        <f t="shared" si="29"/>
        <v>3490</v>
      </c>
      <c r="E1874" t="s">
        <v>107</v>
      </c>
    </row>
    <row r="1875" spans="1:5" x14ac:dyDescent="0.25">
      <c r="A1875">
        <v>1874</v>
      </c>
      <c r="B1875">
        <v>34</v>
      </c>
      <c r="C1875">
        <v>50.21</v>
      </c>
      <c r="D1875">
        <f t="shared" si="29"/>
        <v>1707.14</v>
      </c>
      <c r="E1875" t="s">
        <v>107</v>
      </c>
    </row>
    <row r="1876" spans="1:5" x14ac:dyDescent="0.25">
      <c r="A1876">
        <v>1875</v>
      </c>
      <c r="B1876">
        <v>23</v>
      </c>
      <c r="C1876">
        <v>65.52</v>
      </c>
      <c r="D1876">
        <f t="shared" si="29"/>
        <v>1506.9599999999998</v>
      </c>
      <c r="E1876" t="s">
        <v>107</v>
      </c>
    </row>
    <row r="1877" spans="1:5" x14ac:dyDescent="0.25">
      <c r="A1877">
        <v>1876</v>
      </c>
      <c r="B1877">
        <v>48</v>
      </c>
      <c r="C1877">
        <v>60.01</v>
      </c>
      <c r="D1877">
        <f t="shared" si="29"/>
        <v>2880.48</v>
      </c>
      <c r="E1877" t="s">
        <v>107</v>
      </c>
    </row>
    <row r="1878" spans="1:5" x14ac:dyDescent="0.25">
      <c r="A1878">
        <v>1877</v>
      </c>
      <c r="B1878">
        <v>34</v>
      </c>
      <c r="C1878">
        <v>64.900000000000006</v>
      </c>
      <c r="D1878">
        <f t="shared" si="29"/>
        <v>2206.6000000000004</v>
      </c>
      <c r="E1878" t="s">
        <v>107</v>
      </c>
    </row>
    <row r="1879" spans="1:5" x14ac:dyDescent="0.25">
      <c r="A1879">
        <v>1878</v>
      </c>
      <c r="B1879">
        <v>48</v>
      </c>
      <c r="C1879">
        <v>48.98</v>
      </c>
      <c r="D1879">
        <f t="shared" si="29"/>
        <v>2351.04</v>
      </c>
      <c r="E1879" t="s">
        <v>107</v>
      </c>
    </row>
    <row r="1880" spans="1:5" x14ac:dyDescent="0.25">
      <c r="A1880">
        <v>1879</v>
      </c>
      <c r="B1880">
        <v>24</v>
      </c>
      <c r="C1880">
        <v>50.21</v>
      </c>
      <c r="D1880">
        <f t="shared" si="29"/>
        <v>1205.04</v>
      </c>
      <c r="E1880" t="s">
        <v>107</v>
      </c>
    </row>
    <row r="1881" spans="1:5" x14ac:dyDescent="0.25">
      <c r="A1881">
        <v>1880</v>
      </c>
      <c r="B1881">
        <v>47</v>
      </c>
      <c r="C1881">
        <v>62.45</v>
      </c>
      <c r="D1881">
        <f t="shared" si="29"/>
        <v>2935.15</v>
      </c>
      <c r="E1881" t="s">
        <v>107</v>
      </c>
    </row>
    <row r="1882" spans="1:5" x14ac:dyDescent="0.25">
      <c r="A1882">
        <v>1881</v>
      </c>
      <c r="B1882">
        <v>24</v>
      </c>
      <c r="C1882">
        <v>52.66</v>
      </c>
      <c r="D1882">
        <f t="shared" si="29"/>
        <v>1263.8399999999999</v>
      </c>
      <c r="E1882" t="s">
        <v>107</v>
      </c>
    </row>
    <row r="1883" spans="1:5" x14ac:dyDescent="0.25">
      <c r="A1883">
        <v>1882</v>
      </c>
      <c r="B1883">
        <v>47</v>
      </c>
      <c r="C1883">
        <v>62.45</v>
      </c>
      <c r="D1883">
        <f t="shared" si="29"/>
        <v>2935.15</v>
      </c>
      <c r="E1883" t="s">
        <v>107</v>
      </c>
    </row>
    <row r="1884" spans="1:5" x14ac:dyDescent="0.25">
      <c r="A1884">
        <v>1883</v>
      </c>
      <c r="B1884">
        <v>20</v>
      </c>
      <c r="C1884">
        <v>61.23</v>
      </c>
      <c r="D1884">
        <f t="shared" si="29"/>
        <v>1224.5999999999999</v>
      </c>
      <c r="E1884" t="s">
        <v>107</v>
      </c>
    </row>
    <row r="1885" spans="1:5" x14ac:dyDescent="0.25">
      <c r="A1885">
        <v>1884</v>
      </c>
      <c r="B1885">
        <v>20</v>
      </c>
      <c r="C1885">
        <v>67.97</v>
      </c>
      <c r="D1885">
        <f t="shared" si="29"/>
        <v>1359.4</v>
      </c>
      <c r="E1885" t="s">
        <v>107</v>
      </c>
    </row>
    <row r="1886" spans="1:5" x14ac:dyDescent="0.25">
      <c r="A1886">
        <v>1885</v>
      </c>
      <c r="B1886">
        <v>31</v>
      </c>
      <c r="C1886">
        <v>58.78</v>
      </c>
      <c r="D1886">
        <f t="shared" si="29"/>
        <v>1822.18</v>
      </c>
      <c r="E1886" t="s">
        <v>107</v>
      </c>
    </row>
    <row r="1887" spans="1:5" x14ac:dyDescent="0.25">
      <c r="A1887">
        <v>1886</v>
      </c>
      <c r="B1887">
        <v>38</v>
      </c>
      <c r="C1887">
        <v>56.94</v>
      </c>
      <c r="D1887">
        <f t="shared" si="29"/>
        <v>2163.7199999999998</v>
      </c>
      <c r="E1887" t="s">
        <v>107</v>
      </c>
    </row>
    <row r="1888" spans="1:5" x14ac:dyDescent="0.25">
      <c r="A1888">
        <v>1887</v>
      </c>
      <c r="B1888">
        <v>26</v>
      </c>
      <c r="C1888">
        <v>61.23</v>
      </c>
      <c r="D1888">
        <f t="shared" si="29"/>
        <v>1591.98</v>
      </c>
      <c r="E1888" t="s">
        <v>107</v>
      </c>
    </row>
    <row r="1889" spans="1:5" x14ac:dyDescent="0.25">
      <c r="A1889">
        <v>1888</v>
      </c>
      <c r="B1889">
        <v>25</v>
      </c>
      <c r="C1889">
        <v>100</v>
      </c>
      <c r="D1889">
        <f t="shared" si="29"/>
        <v>2500</v>
      </c>
      <c r="E1889" t="s">
        <v>107</v>
      </c>
    </row>
    <row r="1890" spans="1:5" x14ac:dyDescent="0.25">
      <c r="A1890">
        <v>1889</v>
      </c>
      <c r="B1890">
        <v>48</v>
      </c>
      <c r="C1890">
        <v>62.45</v>
      </c>
      <c r="D1890">
        <f t="shared" si="29"/>
        <v>2997.6000000000004</v>
      </c>
      <c r="E1890" t="s">
        <v>107</v>
      </c>
    </row>
    <row r="1891" spans="1:5" x14ac:dyDescent="0.25">
      <c r="A1891">
        <v>1890</v>
      </c>
      <c r="B1891">
        <v>44</v>
      </c>
      <c r="C1891">
        <v>62.45</v>
      </c>
      <c r="D1891">
        <f t="shared" si="29"/>
        <v>2747.8</v>
      </c>
      <c r="E1891" t="s">
        <v>107</v>
      </c>
    </row>
    <row r="1892" spans="1:5" x14ac:dyDescent="0.25">
      <c r="A1892">
        <v>1891</v>
      </c>
      <c r="B1892">
        <v>21</v>
      </c>
      <c r="C1892">
        <v>100</v>
      </c>
      <c r="D1892">
        <f t="shared" si="29"/>
        <v>2100</v>
      </c>
      <c r="E1892" t="s">
        <v>107</v>
      </c>
    </row>
    <row r="1893" spans="1:5" x14ac:dyDescent="0.25">
      <c r="A1893">
        <v>1892</v>
      </c>
      <c r="B1893">
        <v>46</v>
      </c>
      <c r="C1893">
        <v>41.54</v>
      </c>
      <c r="D1893">
        <f t="shared" si="29"/>
        <v>1910.84</v>
      </c>
      <c r="E1893" t="s">
        <v>107</v>
      </c>
    </row>
    <row r="1894" spans="1:5" x14ac:dyDescent="0.25">
      <c r="A1894">
        <v>1893</v>
      </c>
      <c r="B1894">
        <v>46</v>
      </c>
      <c r="C1894">
        <v>52.84</v>
      </c>
      <c r="D1894">
        <f t="shared" si="29"/>
        <v>2430.6400000000003</v>
      </c>
      <c r="E1894" t="s">
        <v>107</v>
      </c>
    </row>
    <row r="1895" spans="1:5" x14ac:dyDescent="0.25">
      <c r="A1895">
        <v>1894</v>
      </c>
      <c r="B1895">
        <v>55</v>
      </c>
      <c r="C1895">
        <v>52.66</v>
      </c>
      <c r="D1895">
        <f t="shared" si="29"/>
        <v>2896.2999999999997</v>
      </c>
      <c r="E1895" t="s">
        <v>107</v>
      </c>
    </row>
    <row r="1896" spans="1:5" x14ac:dyDescent="0.25">
      <c r="A1896">
        <v>1895</v>
      </c>
      <c r="B1896">
        <v>31</v>
      </c>
      <c r="C1896">
        <v>52.6</v>
      </c>
      <c r="D1896">
        <f t="shared" si="29"/>
        <v>1630.6000000000001</v>
      </c>
      <c r="E1896" t="s">
        <v>289</v>
      </c>
    </row>
    <row r="1897" spans="1:5" x14ac:dyDescent="0.25">
      <c r="A1897">
        <v>1896</v>
      </c>
      <c r="B1897">
        <v>20</v>
      </c>
      <c r="C1897">
        <v>72.98</v>
      </c>
      <c r="D1897">
        <f t="shared" si="29"/>
        <v>1459.6000000000001</v>
      </c>
      <c r="E1897" t="s">
        <v>289</v>
      </c>
    </row>
    <row r="1898" spans="1:5" x14ac:dyDescent="0.25">
      <c r="A1898">
        <v>1897</v>
      </c>
      <c r="B1898">
        <v>29</v>
      </c>
      <c r="C1898">
        <v>59.18</v>
      </c>
      <c r="D1898">
        <f t="shared" si="29"/>
        <v>1716.22</v>
      </c>
      <c r="E1898" t="s">
        <v>289</v>
      </c>
    </row>
    <row r="1899" spans="1:5" x14ac:dyDescent="0.25">
      <c r="A1899">
        <v>1898</v>
      </c>
      <c r="B1899">
        <v>33</v>
      </c>
      <c r="C1899">
        <v>77.59</v>
      </c>
      <c r="D1899">
        <f t="shared" si="29"/>
        <v>2560.4700000000003</v>
      </c>
      <c r="E1899" t="s">
        <v>289</v>
      </c>
    </row>
    <row r="1900" spans="1:5" x14ac:dyDescent="0.25">
      <c r="A1900">
        <v>1899</v>
      </c>
      <c r="B1900">
        <v>34</v>
      </c>
      <c r="C1900">
        <v>55.89</v>
      </c>
      <c r="D1900">
        <f t="shared" si="29"/>
        <v>1900.26</v>
      </c>
      <c r="E1900" t="s">
        <v>289</v>
      </c>
    </row>
    <row r="1901" spans="1:5" x14ac:dyDescent="0.25">
      <c r="A1901">
        <v>1900</v>
      </c>
      <c r="B1901">
        <v>32</v>
      </c>
      <c r="C1901">
        <v>63.12</v>
      </c>
      <c r="D1901">
        <f t="shared" si="29"/>
        <v>2019.84</v>
      </c>
      <c r="E1901" t="s">
        <v>289</v>
      </c>
    </row>
    <row r="1902" spans="1:5" x14ac:dyDescent="0.25">
      <c r="A1902">
        <v>1901</v>
      </c>
      <c r="B1902">
        <v>27</v>
      </c>
      <c r="C1902">
        <v>73.64</v>
      </c>
      <c r="D1902">
        <f t="shared" si="29"/>
        <v>1988.28</v>
      </c>
      <c r="E1902" t="s">
        <v>289</v>
      </c>
    </row>
    <row r="1903" spans="1:5" x14ac:dyDescent="0.25">
      <c r="A1903">
        <v>1902</v>
      </c>
      <c r="B1903">
        <v>21</v>
      </c>
      <c r="C1903">
        <v>69.040000000000006</v>
      </c>
      <c r="D1903">
        <f t="shared" si="29"/>
        <v>1449.8400000000001</v>
      </c>
      <c r="E1903" t="s">
        <v>289</v>
      </c>
    </row>
    <row r="1904" spans="1:5" x14ac:dyDescent="0.25">
      <c r="A1904">
        <v>1903</v>
      </c>
      <c r="B1904">
        <v>27</v>
      </c>
      <c r="C1904">
        <v>71.67</v>
      </c>
      <c r="D1904">
        <f t="shared" si="29"/>
        <v>1935.0900000000001</v>
      </c>
      <c r="E1904" t="s">
        <v>289</v>
      </c>
    </row>
    <row r="1905" spans="1:5" x14ac:dyDescent="0.25">
      <c r="A1905">
        <v>1904</v>
      </c>
      <c r="B1905">
        <v>36</v>
      </c>
      <c r="C1905">
        <v>77.59</v>
      </c>
      <c r="D1905">
        <f t="shared" si="29"/>
        <v>2793.2400000000002</v>
      </c>
      <c r="E1905" t="s">
        <v>289</v>
      </c>
    </row>
    <row r="1906" spans="1:5" x14ac:dyDescent="0.25">
      <c r="A1906">
        <v>1905</v>
      </c>
      <c r="B1906">
        <v>43</v>
      </c>
      <c r="C1906">
        <v>70.349999999999994</v>
      </c>
      <c r="D1906">
        <f t="shared" si="29"/>
        <v>3025.0499999999997</v>
      </c>
      <c r="E1906" t="s">
        <v>289</v>
      </c>
    </row>
    <row r="1907" spans="1:5" x14ac:dyDescent="0.25">
      <c r="A1907">
        <v>1906</v>
      </c>
      <c r="B1907">
        <v>25</v>
      </c>
      <c r="C1907">
        <v>69.7</v>
      </c>
      <c r="D1907">
        <f t="shared" si="29"/>
        <v>1742.5</v>
      </c>
      <c r="E1907" t="s">
        <v>289</v>
      </c>
    </row>
    <row r="1908" spans="1:5" x14ac:dyDescent="0.25">
      <c r="A1908">
        <v>1907</v>
      </c>
      <c r="B1908">
        <v>46</v>
      </c>
      <c r="C1908">
        <v>70.349999999999994</v>
      </c>
      <c r="D1908">
        <f t="shared" si="29"/>
        <v>3236.1</v>
      </c>
      <c r="E1908" t="s">
        <v>289</v>
      </c>
    </row>
    <row r="1909" spans="1:5" x14ac:dyDescent="0.25">
      <c r="A1909">
        <v>1908</v>
      </c>
      <c r="B1909">
        <v>24</v>
      </c>
      <c r="C1909">
        <v>72.33</v>
      </c>
      <c r="D1909">
        <f t="shared" si="29"/>
        <v>1735.92</v>
      </c>
      <c r="E1909" t="s">
        <v>289</v>
      </c>
    </row>
    <row r="1910" spans="1:5" x14ac:dyDescent="0.25">
      <c r="A1910">
        <v>1909</v>
      </c>
      <c r="B1910">
        <v>39</v>
      </c>
      <c r="C1910">
        <v>71.67</v>
      </c>
      <c r="D1910">
        <f t="shared" si="29"/>
        <v>2795.13</v>
      </c>
      <c r="E1910" t="s">
        <v>289</v>
      </c>
    </row>
    <row r="1911" spans="1:5" x14ac:dyDescent="0.25">
      <c r="A1911">
        <v>1910</v>
      </c>
      <c r="B1911">
        <v>31</v>
      </c>
      <c r="C1911">
        <v>53.92</v>
      </c>
      <c r="D1911">
        <f t="shared" si="29"/>
        <v>1671.52</v>
      </c>
      <c r="E1911" t="s">
        <v>289</v>
      </c>
    </row>
    <row r="1912" spans="1:5" x14ac:dyDescent="0.25">
      <c r="A1912">
        <v>1911</v>
      </c>
      <c r="B1912">
        <v>22</v>
      </c>
      <c r="C1912">
        <v>71.67</v>
      </c>
      <c r="D1912">
        <f t="shared" si="29"/>
        <v>1576.74</v>
      </c>
      <c r="E1912" t="s">
        <v>289</v>
      </c>
    </row>
    <row r="1913" spans="1:5" x14ac:dyDescent="0.25">
      <c r="A1913">
        <v>1912</v>
      </c>
      <c r="B1913">
        <v>47</v>
      </c>
      <c r="C1913">
        <v>76.930000000000007</v>
      </c>
      <c r="D1913">
        <f t="shared" si="29"/>
        <v>3615.7100000000005</v>
      </c>
      <c r="E1913" t="s">
        <v>289</v>
      </c>
    </row>
    <row r="1914" spans="1:5" x14ac:dyDescent="0.25">
      <c r="A1914">
        <v>1913</v>
      </c>
      <c r="B1914">
        <v>20</v>
      </c>
      <c r="C1914">
        <v>72.98</v>
      </c>
      <c r="D1914">
        <f t="shared" si="29"/>
        <v>1459.6000000000001</v>
      </c>
      <c r="E1914" t="s">
        <v>289</v>
      </c>
    </row>
    <row r="1915" spans="1:5" x14ac:dyDescent="0.25">
      <c r="A1915">
        <v>1914</v>
      </c>
      <c r="B1915">
        <v>29</v>
      </c>
      <c r="C1915">
        <v>99.69</v>
      </c>
      <c r="D1915">
        <f t="shared" si="29"/>
        <v>2891.0099999999998</v>
      </c>
      <c r="E1915" t="s">
        <v>289</v>
      </c>
    </row>
    <row r="1916" spans="1:5" x14ac:dyDescent="0.25">
      <c r="A1916">
        <v>1915</v>
      </c>
      <c r="B1916">
        <v>38</v>
      </c>
      <c r="C1916">
        <v>68.38</v>
      </c>
      <c r="D1916">
        <f t="shared" si="29"/>
        <v>2598.4399999999996</v>
      </c>
      <c r="E1916" t="s">
        <v>289</v>
      </c>
    </row>
    <row r="1917" spans="1:5" x14ac:dyDescent="0.25">
      <c r="A1917">
        <v>1916</v>
      </c>
      <c r="B1917">
        <v>34</v>
      </c>
      <c r="C1917">
        <v>100</v>
      </c>
      <c r="D1917">
        <f t="shared" si="29"/>
        <v>3400</v>
      </c>
      <c r="E1917" t="s">
        <v>289</v>
      </c>
    </row>
    <row r="1918" spans="1:5" x14ac:dyDescent="0.25">
      <c r="A1918">
        <v>1917</v>
      </c>
      <c r="B1918">
        <v>46</v>
      </c>
      <c r="C1918">
        <v>66</v>
      </c>
      <c r="D1918">
        <f t="shared" si="29"/>
        <v>3036</v>
      </c>
      <c r="E1918" t="s">
        <v>289</v>
      </c>
    </row>
    <row r="1919" spans="1:5" x14ac:dyDescent="0.25">
      <c r="A1919">
        <v>1918</v>
      </c>
      <c r="B1919">
        <v>35</v>
      </c>
      <c r="C1919">
        <v>63.76</v>
      </c>
      <c r="D1919">
        <f t="shared" si="29"/>
        <v>2231.6</v>
      </c>
      <c r="E1919" t="s">
        <v>289</v>
      </c>
    </row>
    <row r="1920" spans="1:5" x14ac:dyDescent="0.25">
      <c r="A1920">
        <v>1919</v>
      </c>
      <c r="B1920">
        <v>34</v>
      </c>
      <c r="C1920">
        <v>71.67</v>
      </c>
      <c r="D1920">
        <f t="shared" si="29"/>
        <v>2436.7800000000002</v>
      </c>
      <c r="E1920" t="s">
        <v>289</v>
      </c>
    </row>
    <row r="1921" spans="1:5" x14ac:dyDescent="0.25">
      <c r="A1921">
        <v>1920</v>
      </c>
      <c r="B1921">
        <v>38</v>
      </c>
      <c r="C1921">
        <v>57.2</v>
      </c>
      <c r="D1921">
        <f t="shared" si="29"/>
        <v>2173.6</v>
      </c>
      <c r="E1921" t="s">
        <v>289</v>
      </c>
    </row>
    <row r="1922" spans="1:5" x14ac:dyDescent="0.25">
      <c r="A1922">
        <v>1921</v>
      </c>
      <c r="B1922">
        <v>18</v>
      </c>
      <c r="C1922">
        <v>69.7</v>
      </c>
      <c r="D1922">
        <f t="shared" si="29"/>
        <v>1254.6000000000001</v>
      </c>
      <c r="E1922" t="s">
        <v>289</v>
      </c>
    </row>
    <row r="1923" spans="1:5" x14ac:dyDescent="0.25">
      <c r="A1923">
        <v>1922</v>
      </c>
      <c r="B1923">
        <v>37</v>
      </c>
      <c r="C1923">
        <v>100</v>
      </c>
      <c r="D1923">
        <f t="shared" ref="D1923:D1986" si="30">B1923*C1923</f>
        <v>3700</v>
      </c>
      <c r="E1923" t="s">
        <v>107</v>
      </c>
    </row>
    <row r="1924" spans="1:5" x14ac:dyDescent="0.25">
      <c r="A1924">
        <v>1923</v>
      </c>
      <c r="B1924">
        <v>43</v>
      </c>
      <c r="C1924">
        <v>100</v>
      </c>
      <c r="D1924">
        <f t="shared" si="30"/>
        <v>4300</v>
      </c>
      <c r="E1924" t="s">
        <v>107</v>
      </c>
    </row>
    <row r="1925" spans="1:5" x14ac:dyDescent="0.25">
      <c r="A1925">
        <v>1924</v>
      </c>
      <c r="B1925">
        <v>27</v>
      </c>
      <c r="C1925">
        <v>100</v>
      </c>
      <c r="D1925">
        <f t="shared" si="30"/>
        <v>2700</v>
      </c>
      <c r="E1925" t="s">
        <v>107</v>
      </c>
    </row>
    <row r="1926" spans="1:5" x14ac:dyDescent="0.25">
      <c r="A1926">
        <v>1925</v>
      </c>
      <c r="B1926">
        <v>30</v>
      </c>
      <c r="C1926">
        <v>100</v>
      </c>
      <c r="D1926">
        <f t="shared" si="30"/>
        <v>3000</v>
      </c>
      <c r="E1926" t="s">
        <v>107</v>
      </c>
    </row>
    <row r="1927" spans="1:5" x14ac:dyDescent="0.25">
      <c r="A1927">
        <v>1926</v>
      </c>
      <c r="B1927">
        <v>22</v>
      </c>
      <c r="C1927">
        <v>98.51</v>
      </c>
      <c r="D1927">
        <f t="shared" si="30"/>
        <v>2167.2200000000003</v>
      </c>
      <c r="E1927" t="s">
        <v>107</v>
      </c>
    </row>
    <row r="1928" spans="1:5" x14ac:dyDescent="0.25">
      <c r="A1928">
        <v>1927</v>
      </c>
      <c r="B1928">
        <v>49</v>
      </c>
      <c r="C1928">
        <v>100</v>
      </c>
      <c r="D1928">
        <f t="shared" si="30"/>
        <v>4900</v>
      </c>
      <c r="E1928" t="s">
        <v>107</v>
      </c>
    </row>
    <row r="1929" spans="1:5" x14ac:dyDescent="0.25">
      <c r="A1929">
        <v>1928</v>
      </c>
      <c r="B1929">
        <v>46</v>
      </c>
      <c r="C1929">
        <v>100</v>
      </c>
      <c r="D1929">
        <f t="shared" si="30"/>
        <v>4600</v>
      </c>
      <c r="E1929" t="s">
        <v>107</v>
      </c>
    </row>
    <row r="1930" spans="1:5" x14ac:dyDescent="0.25">
      <c r="A1930">
        <v>1929</v>
      </c>
      <c r="B1930">
        <v>48</v>
      </c>
      <c r="C1930">
        <v>91.02</v>
      </c>
      <c r="D1930">
        <f t="shared" si="30"/>
        <v>4368.96</v>
      </c>
      <c r="E1930" t="s">
        <v>107</v>
      </c>
    </row>
    <row r="1931" spans="1:5" x14ac:dyDescent="0.25">
      <c r="A1931">
        <v>1930</v>
      </c>
      <c r="B1931">
        <v>46</v>
      </c>
      <c r="C1931">
        <v>87.81</v>
      </c>
      <c r="D1931">
        <f t="shared" si="30"/>
        <v>4039.26</v>
      </c>
      <c r="E1931" t="s">
        <v>107</v>
      </c>
    </row>
    <row r="1932" spans="1:5" x14ac:dyDescent="0.25">
      <c r="A1932">
        <v>1931</v>
      </c>
      <c r="B1932">
        <v>48</v>
      </c>
      <c r="C1932">
        <v>92.09</v>
      </c>
      <c r="D1932">
        <f t="shared" si="30"/>
        <v>4420.32</v>
      </c>
      <c r="E1932" t="s">
        <v>107</v>
      </c>
    </row>
    <row r="1933" spans="1:5" x14ac:dyDescent="0.25">
      <c r="A1933">
        <v>1932</v>
      </c>
      <c r="B1933">
        <v>27</v>
      </c>
      <c r="C1933">
        <v>86.73</v>
      </c>
      <c r="D1933">
        <f t="shared" si="30"/>
        <v>2341.71</v>
      </c>
      <c r="E1933" t="s">
        <v>107</v>
      </c>
    </row>
    <row r="1934" spans="1:5" x14ac:dyDescent="0.25">
      <c r="A1934">
        <v>1933</v>
      </c>
      <c r="B1934">
        <v>43</v>
      </c>
      <c r="C1934">
        <v>100</v>
      </c>
      <c r="D1934">
        <f t="shared" si="30"/>
        <v>4300</v>
      </c>
      <c r="E1934" t="s">
        <v>107</v>
      </c>
    </row>
    <row r="1935" spans="1:5" x14ac:dyDescent="0.25">
      <c r="A1935">
        <v>1934</v>
      </c>
      <c r="B1935">
        <v>48</v>
      </c>
      <c r="C1935">
        <v>100</v>
      </c>
      <c r="D1935">
        <f t="shared" si="30"/>
        <v>4800</v>
      </c>
      <c r="E1935" t="s">
        <v>107</v>
      </c>
    </row>
    <row r="1936" spans="1:5" x14ac:dyDescent="0.25">
      <c r="A1936">
        <v>1935</v>
      </c>
      <c r="B1936">
        <v>41</v>
      </c>
      <c r="C1936">
        <v>100</v>
      </c>
      <c r="D1936">
        <f t="shared" si="30"/>
        <v>4100</v>
      </c>
      <c r="E1936" t="s">
        <v>107</v>
      </c>
    </row>
    <row r="1937" spans="1:5" x14ac:dyDescent="0.25">
      <c r="A1937">
        <v>1936</v>
      </c>
      <c r="B1937">
        <v>22</v>
      </c>
      <c r="C1937">
        <v>96.37</v>
      </c>
      <c r="D1937">
        <f t="shared" si="30"/>
        <v>2120.1400000000003</v>
      </c>
      <c r="E1937" t="s">
        <v>107</v>
      </c>
    </row>
    <row r="1938" spans="1:5" x14ac:dyDescent="0.25">
      <c r="A1938">
        <v>1937</v>
      </c>
      <c r="B1938">
        <v>46</v>
      </c>
      <c r="C1938">
        <v>92.09</v>
      </c>
      <c r="D1938">
        <f t="shared" si="30"/>
        <v>4236.1400000000003</v>
      </c>
      <c r="E1938" t="s">
        <v>107</v>
      </c>
    </row>
    <row r="1939" spans="1:5" x14ac:dyDescent="0.25">
      <c r="A1939">
        <v>1938</v>
      </c>
      <c r="B1939">
        <v>21</v>
      </c>
      <c r="C1939">
        <v>89.95</v>
      </c>
      <c r="D1939">
        <f t="shared" si="30"/>
        <v>1888.95</v>
      </c>
      <c r="E1939" t="s">
        <v>107</v>
      </c>
    </row>
    <row r="1940" spans="1:5" x14ac:dyDescent="0.25">
      <c r="A1940">
        <v>1939</v>
      </c>
      <c r="B1940">
        <v>31</v>
      </c>
      <c r="C1940">
        <v>37.18</v>
      </c>
      <c r="D1940">
        <f t="shared" si="30"/>
        <v>1152.58</v>
      </c>
      <c r="E1940" t="s">
        <v>107</v>
      </c>
    </row>
    <row r="1941" spans="1:5" x14ac:dyDescent="0.25">
      <c r="A1941">
        <v>1940</v>
      </c>
      <c r="B1941">
        <v>26</v>
      </c>
      <c r="C1941">
        <v>95.88</v>
      </c>
      <c r="D1941">
        <f t="shared" si="30"/>
        <v>2492.88</v>
      </c>
      <c r="E1941" t="s">
        <v>107</v>
      </c>
    </row>
    <row r="1942" spans="1:5" x14ac:dyDescent="0.25">
      <c r="A1942">
        <v>1941</v>
      </c>
      <c r="B1942">
        <v>20</v>
      </c>
      <c r="C1942">
        <v>99.58</v>
      </c>
      <c r="D1942">
        <f t="shared" si="30"/>
        <v>1991.6</v>
      </c>
      <c r="E1942" t="s">
        <v>107</v>
      </c>
    </row>
    <row r="1943" spans="1:5" x14ac:dyDescent="0.25">
      <c r="A1943">
        <v>1942</v>
      </c>
      <c r="B1943">
        <v>34</v>
      </c>
      <c r="C1943">
        <v>100</v>
      </c>
      <c r="D1943">
        <f t="shared" si="30"/>
        <v>3400</v>
      </c>
      <c r="E1943" t="s">
        <v>107</v>
      </c>
    </row>
    <row r="1944" spans="1:5" x14ac:dyDescent="0.25">
      <c r="A1944">
        <v>1943</v>
      </c>
      <c r="B1944">
        <v>43</v>
      </c>
      <c r="C1944">
        <v>86.73</v>
      </c>
      <c r="D1944">
        <f t="shared" si="30"/>
        <v>3729.3900000000003</v>
      </c>
      <c r="E1944" t="s">
        <v>107</v>
      </c>
    </row>
    <row r="1945" spans="1:5" x14ac:dyDescent="0.25">
      <c r="A1945">
        <v>1944</v>
      </c>
      <c r="B1945">
        <v>26</v>
      </c>
      <c r="C1945">
        <v>100</v>
      </c>
      <c r="D1945">
        <f t="shared" si="30"/>
        <v>2600</v>
      </c>
      <c r="E1945" t="s">
        <v>107</v>
      </c>
    </row>
    <row r="1946" spans="1:5" x14ac:dyDescent="0.25">
      <c r="A1946">
        <v>1945</v>
      </c>
      <c r="B1946">
        <v>50</v>
      </c>
      <c r="C1946">
        <v>79.67</v>
      </c>
      <c r="D1946">
        <f t="shared" si="30"/>
        <v>3983.5</v>
      </c>
      <c r="E1946" t="s">
        <v>289</v>
      </c>
    </row>
    <row r="1947" spans="1:5" x14ac:dyDescent="0.25">
      <c r="A1947">
        <v>1946</v>
      </c>
      <c r="B1947">
        <v>35</v>
      </c>
      <c r="C1947">
        <v>90.57</v>
      </c>
      <c r="D1947">
        <f t="shared" si="30"/>
        <v>3169.95</v>
      </c>
      <c r="E1947" t="s">
        <v>289</v>
      </c>
    </row>
    <row r="1948" spans="1:5" x14ac:dyDescent="0.25">
      <c r="A1948">
        <v>1947</v>
      </c>
      <c r="B1948">
        <v>50</v>
      </c>
      <c r="C1948">
        <v>77.989999999999995</v>
      </c>
      <c r="D1948">
        <f t="shared" si="30"/>
        <v>3899.4999999999995</v>
      </c>
      <c r="E1948" t="s">
        <v>289</v>
      </c>
    </row>
    <row r="1949" spans="1:5" x14ac:dyDescent="0.25">
      <c r="A1949">
        <v>1948</v>
      </c>
      <c r="B1949">
        <v>23</v>
      </c>
      <c r="C1949">
        <v>80.510000000000005</v>
      </c>
      <c r="D1949">
        <f t="shared" si="30"/>
        <v>1851.73</v>
      </c>
      <c r="E1949" t="s">
        <v>289</v>
      </c>
    </row>
    <row r="1950" spans="1:5" x14ac:dyDescent="0.25">
      <c r="A1950">
        <v>1949</v>
      </c>
      <c r="B1950">
        <v>37</v>
      </c>
      <c r="C1950">
        <v>67.930000000000007</v>
      </c>
      <c r="D1950">
        <f t="shared" si="30"/>
        <v>2513.4100000000003</v>
      </c>
      <c r="E1950" t="s">
        <v>289</v>
      </c>
    </row>
    <row r="1951" spans="1:5" x14ac:dyDescent="0.25">
      <c r="A1951">
        <v>1950</v>
      </c>
      <c r="B1951">
        <v>29</v>
      </c>
      <c r="C1951">
        <v>83.86</v>
      </c>
      <c r="D1951">
        <f t="shared" si="30"/>
        <v>2431.94</v>
      </c>
      <c r="E1951" t="s">
        <v>289</v>
      </c>
    </row>
    <row r="1952" spans="1:5" x14ac:dyDescent="0.25">
      <c r="A1952">
        <v>1951</v>
      </c>
      <c r="B1952">
        <v>21</v>
      </c>
      <c r="C1952">
        <v>72.12</v>
      </c>
      <c r="D1952">
        <f t="shared" si="30"/>
        <v>1514.52</v>
      </c>
      <c r="E1952" t="s">
        <v>289</v>
      </c>
    </row>
    <row r="1953" spans="1:5" x14ac:dyDescent="0.25">
      <c r="A1953">
        <v>1952</v>
      </c>
      <c r="B1953">
        <v>36</v>
      </c>
      <c r="C1953">
        <v>85.54</v>
      </c>
      <c r="D1953">
        <f t="shared" si="30"/>
        <v>3079.44</v>
      </c>
      <c r="E1953" t="s">
        <v>289</v>
      </c>
    </row>
    <row r="1954" spans="1:5" x14ac:dyDescent="0.25">
      <c r="A1954">
        <v>1953</v>
      </c>
      <c r="B1954">
        <v>22</v>
      </c>
      <c r="C1954">
        <v>86.38</v>
      </c>
      <c r="D1954">
        <f t="shared" si="30"/>
        <v>1900.36</v>
      </c>
      <c r="E1954" t="s">
        <v>289</v>
      </c>
    </row>
    <row r="1955" spans="1:5" x14ac:dyDescent="0.25">
      <c r="A1955">
        <v>1954</v>
      </c>
      <c r="B1955">
        <v>22</v>
      </c>
      <c r="C1955">
        <v>89.73</v>
      </c>
      <c r="D1955">
        <f t="shared" si="30"/>
        <v>1974.0600000000002</v>
      </c>
      <c r="E1955" t="s">
        <v>289</v>
      </c>
    </row>
    <row r="1956" spans="1:5" x14ac:dyDescent="0.25">
      <c r="A1956">
        <v>1955</v>
      </c>
      <c r="B1956">
        <v>46</v>
      </c>
      <c r="C1956">
        <v>80.510000000000005</v>
      </c>
      <c r="D1956">
        <f t="shared" si="30"/>
        <v>3703.46</v>
      </c>
      <c r="E1956" t="s">
        <v>289</v>
      </c>
    </row>
    <row r="1957" spans="1:5" x14ac:dyDescent="0.25">
      <c r="A1957">
        <v>1956</v>
      </c>
      <c r="B1957">
        <v>23</v>
      </c>
      <c r="C1957">
        <v>76.31</v>
      </c>
      <c r="D1957">
        <f t="shared" si="30"/>
        <v>1755.13</v>
      </c>
      <c r="E1957" t="s">
        <v>289</v>
      </c>
    </row>
    <row r="1958" spans="1:5" x14ac:dyDescent="0.25">
      <c r="A1958">
        <v>1957</v>
      </c>
      <c r="B1958">
        <v>49</v>
      </c>
      <c r="C1958">
        <v>87.21</v>
      </c>
      <c r="D1958">
        <f t="shared" si="30"/>
        <v>4273.29</v>
      </c>
      <c r="E1958" t="s">
        <v>289</v>
      </c>
    </row>
    <row r="1959" spans="1:5" x14ac:dyDescent="0.25">
      <c r="A1959">
        <v>1958</v>
      </c>
      <c r="B1959">
        <v>48</v>
      </c>
      <c r="C1959">
        <v>83.02</v>
      </c>
      <c r="D1959">
        <f t="shared" si="30"/>
        <v>3984.96</v>
      </c>
      <c r="E1959" t="s">
        <v>289</v>
      </c>
    </row>
    <row r="1960" spans="1:5" x14ac:dyDescent="0.25">
      <c r="A1960">
        <v>1959</v>
      </c>
      <c r="B1960">
        <v>33</v>
      </c>
      <c r="C1960">
        <v>72.959999999999994</v>
      </c>
      <c r="D1960">
        <f t="shared" si="30"/>
        <v>2407.6799999999998</v>
      </c>
      <c r="E1960" t="s">
        <v>289</v>
      </c>
    </row>
    <row r="1961" spans="1:5" x14ac:dyDescent="0.25">
      <c r="A1961">
        <v>1960</v>
      </c>
      <c r="B1961">
        <v>22</v>
      </c>
      <c r="C1961">
        <v>77.150000000000006</v>
      </c>
      <c r="D1961">
        <f t="shared" si="30"/>
        <v>1697.3000000000002</v>
      </c>
      <c r="E1961" t="s">
        <v>289</v>
      </c>
    </row>
    <row r="1962" spans="1:5" x14ac:dyDescent="0.25">
      <c r="A1962">
        <v>1961</v>
      </c>
      <c r="B1962">
        <v>22</v>
      </c>
      <c r="C1962">
        <v>91.41</v>
      </c>
      <c r="D1962">
        <f t="shared" si="30"/>
        <v>2011.02</v>
      </c>
      <c r="E1962" t="s">
        <v>289</v>
      </c>
    </row>
    <row r="1963" spans="1:5" x14ac:dyDescent="0.25">
      <c r="A1963">
        <v>1962</v>
      </c>
      <c r="B1963">
        <v>25</v>
      </c>
      <c r="C1963">
        <v>92.25</v>
      </c>
      <c r="D1963">
        <f t="shared" si="30"/>
        <v>2306.25</v>
      </c>
      <c r="E1963" t="s">
        <v>289</v>
      </c>
    </row>
    <row r="1964" spans="1:5" x14ac:dyDescent="0.25">
      <c r="A1964">
        <v>1963</v>
      </c>
      <c r="B1964">
        <v>20</v>
      </c>
      <c r="C1964">
        <v>92.25</v>
      </c>
      <c r="D1964">
        <f t="shared" si="30"/>
        <v>1845</v>
      </c>
      <c r="E1964" t="s">
        <v>289</v>
      </c>
    </row>
    <row r="1965" spans="1:5" x14ac:dyDescent="0.25">
      <c r="A1965">
        <v>1964</v>
      </c>
      <c r="B1965">
        <v>42</v>
      </c>
      <c r="C1965">
        <v>59.36</v>
      </c>
      <c r="D1965">
        <f t="shared" si="30"/>
        <v>2493.12</v>
      </c>
      <c r="E1965" t="s">
        <v>289</v>
      </c>
    </row>
    <row r="1966" spans="1:5" x14ac:dyDescent="0.25">
      <c r="A1966">
        <v>1965</v>
      </c>
      <c r="B1966">
        <v>25</v>
      </c>
      <c r="C1966">
        <v>60.34</v>
      </c>
      <c r="D1966">
        <f t="shared" si="30"/>
        <v>1508.5</v>
      </c>
      <c r="E1966" t="s">
        <v>289</v>
      </c>
    </row>
    <row r="1967" spans="1:5" x14ac:dyDescent="0.25">
      <c r="A1967">
        <v>1966</v>
      </c>
      <c r="B1967">
        <v>23</v>
      </c>
      <c r="C1967">
        <v>100</v>
      </c>
      <c r="D1967">
        <f t="shared" si="30"/>
        <v>2300</v>
      </c>
      <c r="E1967" t="s">
        <v>289</v>
      </c>
    </row>
    <row r="1968" spans="1:5" x14ac:dyDescent="0.25">
      <c r="A1968">
        <v>1967</v>
      </c>
      <c r="B1968">
        <v>37</v>
      </c>
      <c r="C1968">
        <v>85.54</v>
      </c>
      <c r="D1968">
        <f t="shared" si="30"/>
        <v>3164.98</v>
      </c>
      <c r="E1968" t="s">
        <v>289</v>
      </c>
    </row>
    <row r="1969" spans="1:5" x14ac:dyDescent="0.25">
      <c r="A1969">
        <v>1968</v>
      </c>
      <c r="B1969">
        <v>37</v>
      </c>
      <c r="C1969">
        <v>90.57</v>
      </c>
      <c r="D1969">
        <f t="shared" si="30"/>
        <v>3351.0899999999997</v>
      </c>
      <c r="E1969" t="s">
        <v>289</v>
      </c>
    </row>
    <row r="1970" spans="1:5" x14ac:dyDescent="0.25">
      <c r="A1970">
        <v>1969</v>
      </c>
      <c r="B1970">
        <v>42</v>
      </c>
      <c r="C1970">
        <v>72.959999999999994</v>
      </c>
      <c r="D1970">
        <f t="shared" si="30"/>
        <v>3064.3199999999997</v>
      </c>
      <c r="E1970" t="s">
        <v>289</v>
      </c>
    </row>
    <row r="1971" spans="1:5" x14ac:dyDescent="0.25">
      <c r="A1971">
        <v>1970</v>
      </c>
      <c r="B1971">
        <v>51</v>
      </c>
      <c r="C1971">
        <v>76.31</v>
      </c>
      <c r="D1971">
        <f t="shared" si="30"/>
        <v>3891.81</v>
      </c>
      <c r="E1971" t="s">
        <v>289</v>
      </c>
    </row>
    <row r="1972" spans="1:5" x14ac:dyDescent="0.25">
      <c r="A1972">
        <v>1971</v>
      </c>
      <c r="B1972">
        <v>40</v>
      </c>
      <c r="C1972">
        <v>100</v>
      </c>
      <c r="D1972">
        <f t="shared" si="30"/>
        <v>4000</v>
      </c>
      <c r="E1972" t="s">
        <v>107</v>
      </c>
    </row>
    <row r="1973" spans="1:5" x14ac:dyDescent="0.25">
      <c r="A1973">
        <v>1972</v>
      </c>
      <c r="B1973">
        <v>43</v>
      </c>
      <c r="C1973">
        <v>100</v>
      </c>
      <c r="D1973">
        <f t="shared" si="30"/>
        <v>4300</v>
      </c>
      <c r="E1973" t="s">
        <v>107</v>
      </c>
    </row>
    <row r="1974" spans="1:5" x14ac:dyDescent="0.25">
      <c r="A1974">
        <v>1973</v>
      </c>
      <c r="B1974">
        <v>47</v>
      </c>
      <c r="C1974">
        <v>100</v>
      </c>
      <c r="D1974">
        <f t="shared" si="30"/>
        <v>4700</v>
      </c>
      <c r="E1974" t="s">
        <v>107</v>
      </c>
    </row>
    <row r="1975" spans="1:5" x14ac:dyDescent="0.25">
      <c r="A1975">
        <v>1974</v>
      </c>
      <c r="B1975">
        <v>23</v>
      </c>
      <c r="C1975">
        <v>100</v>
      </c>
      <c r="D1975">
        <f t="shared" si="30"/>
        <v>2300</v>
      </c>
      <c r="E1975" t="s">
        <v>107</v>
      </c>
    </row>
    <row r="1976" spans="1:5" x14ac:dyDescent="0.25">
      <c r="A1976">
        <v>1975</v>
      </c>
      <c r="B1976">
        <v>35</v>
      </c>
      <c r="C1976">
        <v>100</v>
      </c>
      <c r="D1976">
        <f t="shared" si="30"/>
        <v>3500</v>
      </c>
      <c r="E1976" t="s">
        <v>107</v>
      </c>
    </row>
    <row r="1977" spans="1:5" x14ac:dyDescent="0.25">
      <c r="A1977">
        <v>1976</v>
      </c>
      <c r="B1977">
        <v>34</v>
      </c>
      <c r="C1977">
        <v>100</v>
      </c>
      <c r="D1977">
        <f t="shared" si="30"/>
        <v>3400</v>
      </c>
      <c r="E1977" t="s">
        <v>107</v>
      </c>
    </row>
    <row r="1978" spans="1:5" x14ac:dyDescent="0.25">
      <c r="A1978">
        <v>1977</v>
      </c>
      <c r="B1978">
        <v>25</v>
      </c>
      <c r="C1978">
        <v>100</v>
      </c>
      <c r="D1978">
        <f t="shared" si="30"/>
        <v>2500</v>
      </c>
      <c r="E1978" t="s">
        <v>107</v>
      </c>
    </row>
    <row r="1979" spans="1:5" x14ac:dyDescent="0.25">
      <c r="A1979">
        <v>1978</v>
      </c>
      <c r="B1979">
        <v>45</v>
      </c>
      <c r="C1979">
        <v>100</v>
      </c>
      <c r="D1979">
        <f t="shared" si="30"/>
        <v>4500</v>
      </c>
      <c r="E1979" t="s">
        <v>107</v>
      </c>
    </row>
    <row r="1980" spans="1:5" x14ac:dyDescent="0.25">
      <c r="A1980">
        <v>1979</v>
      </c>
      <c r="B1980">
        <v>47</v>
      </c>
      <c r="C1980">
        <v>100</v>
      </c>
      <c r="D1980">
        <f t="shared" si="30"/>
        <v>4700</v>
      </c>
      <c r="E1980" t="s">
        <v>107</v>
      </c>
    </row>
    <row r="1981" spans="1:5" x14ac:dyDescent="0.25">
      <c r="A1981">
        <v>1980</v>
      </c>
      <c r="B1981">
        <v>49</v>
      </c>
      <c r="C1981">
        <v>100</v>
      </c>
      <c r="D1981">
        <f t="shared" si="30"/>
        <v>4900</v>
      </c>
      <c r="E1981" t="s">
        <v>107</v>
      </c>
    </row>
    <row r="1982" spans="1:5" x14ac:dyDescent="0.25">
      <c r="A1982">
        <v>1981</v>
      </c>
      <c r="B1982">
        <v>40</v>
      </c>
      <c r="C1982">
        <v>100</v>
      </c>
      <c r="D1982">
        <f t="shared" si="30"/>
        <v>4000</v>
      </c>
      <c r="E1982" t="s">
        <v>107</v>
      </c>
    </row>
    <row r="1983" spans="1:5" x14ac:dyDescent="0.25">
      <c r="A1983">
        <v>1982</v>
      </c>
      <c r="B1983">
        <v>29</v>
      </c>
      <c r="C1983">
        <v>100</v>
      </c>
      <c r="D1983">
        <f t="shared" si="30"/>
        <v>2900</v>
      </c>
      <c r="E1983" t="s">
        <v>107</v>
      </c>
    </row>
    <row r="1984" spans="1:5" x14ac:dyDescent="0.25">
      <c r="A1984">
        <v>1983</v>
      </c>
      <c r="B1984">
        <v>39</v>
      </c>
      <c r="C1984">
        <v>100</v>
      </c>
      <c r="D1984">
        <f t="shared" si="30"/>
        <v>3900</v>
      </c>
      <c r="E1984" t="s">
        <v>107</v>
      </c>
    </row>
    <row r="1985" spans="1:5" x14ac:dyDescent="0.25">
      <c r="A1985">
        <v>1984</v>
      </c>
      <c r="B1985">
        <v>24</v>
      </c>
      <c r="C1985">
        <v>100</v>
      </c>
      <c r="D1985">
        <f t="shared" si="30"/>
        <v>2400</v>
      </c>
      <c r="E1985" t="s">
        <v>107</v>
      </c>
    </row>
    <row r="1986" spans="1:5" x14ac:dyDescent="0.25">
      <c r="A1986">
        <v>1985</v>
      </c>
      <c r="B1986">
        <v>25</v>
      </c>
      <c r="C1986">
        <v>100</v>
      </c>
      <c r="D1986">
        <f t="shared" si="30"/>
        <v>2500</v>
      </c>
      <c r="E1986" t="s">
        <v>107</v>
      </c>
    </row>
    <row r="1987" spans="1:5" x14ac:dyDescent="0.25">
      <c r="A1987">
        <v>1986</v>
      </c>
      <c r="B1987">
        <v>36</v>
      </c>
      <c r="C1987">
        <v>100</v>
      </c>
      <c r="D1987">
        <f t="shared" ref="D1987:D2050" si="31">B1987*C1987</f>
        <v>3600</v>
      </c>
      <c r="E1987" t="s">
        <v>107</v>
      </c>
    </row>
    <row r="1988" spans="1:5" x14ac:dyDescent="0.25">
      <c r="A1988">
        <v>1987</v>
      </c>
      <c r="B1988">
        <v>50</v>
      </c>
      <c r="C1988">
        <v>100</v>
      </c>
      <c r="D1988">
        <f t="shared" si="31"/>
        <v>5000</v>
      </c>
      <c r="E1988" t="s">
        <v>107</v>
      </c>
    </row>
    <row r="1989" spans="1:5" x14ac:dyDescent="0.25">
      <c r="A1989">
        <v>1988</v>
      </c>
      <c r="B1989">
        <v>45</v>
      </c>
      <c r="C1989">
        <v>100</v>
      </c>
      <c r="D1989">
        <f t="shared" si="31"/>
        <v>4500</v>
      </c>
      <c r="E1989" t="s">
        <v>107</v>
      </c>
    </row>
    <row r="1990" spans="1:5" x14ac:dyDescent="0.25">
      <c r="A1990">
        <v>1989</v>
      </c>
      <c r="B1990">
        <v>26</v>
      </c>
      <c r="C1990">
        <v>100</v>
      </c>
      <c r="D1990">
        <f t="shared" si="31"/>
        <v>2600</v>
      </c>
      <c r="E1990" t="s">
        <v>107</v>
      </c>
    </row>
    <row r="1991" spans="1:5" x14ac:dyDescent="0.25">
      <c r="A1991">
        <v>1990</v>
      </c>
      <c r="B1991">
        <v>21</v>
      </c>
      <c r="C1991">
        <v>100</v>
      </c>
      <c r="D1991">
        <f t="shared" si="31"/>
        <v>2100</v>
      </c>
      <c r="E1991" t="s">
        <v>107</v>
      </c>
    </row>
    <row r="1992" spans="1:5" x14ac:dyDescent="0.25">
      <c r="A1992">
        <v>1991</v>
      </c>
      <c r="B1992">
        <v>42</v>
      </c>
      <c r="C1992">
        <v>100</v>
      </c>
      <c r="D1992">
        <f t="shared" si="31"/>
        <v>4200</v>
      </c>
      <c r="E1992" t="s">
        <v>107</v>
      </c>
    </row>
    <row r="1993" spans="1:5" x14ac:dyDescent="0.25">
      <c r="A1993">
        <v>1992</v>
      </c>
      <c r="B1993">
        <v>32</v>
      </c>
      <c r="C1993">
        <v>100</v>
      </c>
      <c r="D1993">
        <f t="shared" si="31"/>
        <v>3200</v>
      </c>
      <c r="E1993" t="s">
        <v>107</v>
      </c>
    </row>
    <row r="1994" spans="1:5" x14ac:dyDescent="0.25">
      <c r="A1994">
        <v>1993</v>
      </c>
      <c r="B1994">
        <v>31</v>
      </c>
      <c r="C1994">
        <v>94.58</v>
      </c>
      <c r="D1994">
        <f t="shared" si="31"/>
        <v>2931.98</v>
      </c>
      <c r="E1994" t="s">
        <v>107</v>
      </c>
    </row>
    <row r="1995" spans="1:5" x14ac:dyDescent="0.25">
      <c r="A1995">
        <v>1994</v>
      </c>
      <c r="B1995">
        <v>33</v>
      </c>
      <c r="C1995">
        <v>53.27</v>
      </c>
      <c r="D1995">
        <f t="shared" si="31"/>
        <v>1757.91</v>
      </c>
      <c r="E1995" t="s">
        <v>107</v>
      </c>
    </row>
    <row r="1996" spans="1:5" x14ac:dyDescent="0.25">
      <c r="A1996">
        <v>1995</v>
      </c>
      <c r="B1996">
        <v>45</v>
      </c>
      <c r="C1996">
        <v>100</v>
      </c>
      <c r="D1996">
        <f t="shared" si="31"/>
        <v>4500</v>
      </c>
      <c r="E1996" t="s">
        <v>107</v>
      </c>
    </row>
    <row r="1997" spans="1:5" x14ac:dyDescent="0.25">
      <c r="A1997">
        <v>1996</v>
      </c>
      <c r="B1997">
        <v>76</v>
      </c>
      <c r="C1997">
        <v>100</v>
      </c>
      <c r="D1997">
        <f t="shared" si="31"/>
        <v>7600</v>
      </c>
      <c r="E1997" t="s">
        <v>107</v>
      </c>
    </row>
    <row r="1998" spans="1:5" x14ac:dyDescent="0.25">
      <c r="A1998">
        <v>1997</v>
      </c>
      <c r="B1998">
        <v>70</v>
      </c>
      <c r="C1998">
        <v>100</v>
      </c>
      <c r="D1998">
        <f t="shared" si="31"/>
        <v>7000</v>
      </c>
      <c r="E1998" t="s">
        <v>107</v>
      </c>
    </row>
    <row r="1999" spans="1:5" x14ac:dyDescent="0.25">
      <c r="A1999">
        <v>1998</v>
      </c>
      <c r="B1999">
        <v>50</v>
      </c>
      <c r="C1999">
        <v>64.83</v>
      </c>
      <c r="D1999">
        <f t="shared" si="31"/>
        <v>3241.5</v>
      </c>
      <c r="E1999" t="s">
        <v>296</v>
      </c>
    </row>
    <row r="2000" spans="1:5" x14ac:dyDescent="0.25">
      <c r="A2000">
        <v>1999</v>
      </c>
      <c r="B2000">
        <v>28</v>
      </c>
      <c r="C2000">
        <v>70.290000000000006</v>
      </c>
      <c r="D2000">
        <f t="shared" si="31"/>
        <v>1968.1200000000001</v>
      </c>
      <c r="E2000" t="s">
        <v>296</v>
      </c>
    </row>
    <row r="2001" spans="1:5" x14ac:dyDescent="0.25">
      <c r="A2001">
        <v>2000</v>
      </c>
      <c r="B2001">
        <v>50</v>
      </c>
      <c r="C2001">
        <v>81.89</v>
      </c>
      <c r="D2001">
        <f t="shared" si="31"/>
        <v>4094.5</v>
      </c>
      <c r="E2001" t="s">
        <v>296</v>
      </c>
    </row>
    <row r="2002" spans="1:5" x14ac:dyDescent="0.25">
      <c r="A2002">
        <v>2001</v>
      </c>
      <c r="B2002">
        <v>28</v>
      </c>
      <c r="C2002">
        <v>66.19</v>
      </c>
      <c r="D2002">
        <f t="shared" si="31"/>
        <v>1853.32</v>
      </c>
      <c r="E2002" t="s">
        <v>296</v>
      </c>
    </row>
    <row r="2003" spans="1:5" x14ac:dyDescent="0.25">
      <c r="A2003">
        <v>2002</v>
      </c>
      <c r="B2003">
        <v>44</v>
      </c>
      <c r="C2003">
        <v>77.11</v>
      </c>
      <c r="D2003">
        <f t="shared" si="31"/>
        <v>3392.84</v>
      </c>
      <c r="E2003" t="s">
        <v>296</v>
      </c>
    </row>
    <row r="2004" spans="1:5" x14ac:dyDescent="0.25">
      <c r="A2004">
        <v>2003</v>
      </c>
      <c r="B2004">
        <v>27</v>
      </c>
      <c r="C2004">
        <v>73.02</v>
      </c>
      <c r="D2004">
        <f t="shared" si="31"/>
        <v>1971.54</v>
      </c>
      <c r="E2004" t="s">
        <v>296</v>
      </c>
    </row>
    <row r="2005" spans="1:5" x14ac:dyDescent="0.25">
      <c r="A2005">
        <v>2004</v>
      </c>
      <c r="B2005">
        <v>30</v>
      </c>
      <c r="C2005">
        <v>72.33</v>
      </c>
      <c r="D2005">
        <f t="shared" si="31"/>
        <v>2169.9</v>
      </c>
      <c r="E2005" t="s">
        <v>296</v>
      </c>
    </row>
    <row r="2006" spans="1:5" x14ac:dyDescent="0.25">
      <c r="A2006">
        <v>2005</v>
      </c>
      <c r="B2006">
        <v>43</v>
      </c>
      <c r="C2006">
        <v>66.19</v>
      </c>
      <c r="D2006">
        <f t="shared" si="31"/>
        <v>2846.17</v>
      </c>
      <c r="E2006" t="s">
        <v>296</v>
      </c>
    </row>
    <row r="2007" spans="1:5" x14ac:dyDescent="0.25">
      <c r="A2007">
        <v>2006</v>
      </c>
      <c r="B2007">
        <v>29</v>
      </c>
      <c r="C2007">
        <v>69.599999999999994</v>
      </c>
      <c r="D2007">
        <f t="shared" si="31"/>
        <v>2018.3999999999999</v>
      </c>
      <c r="E2007" t="s">
        <v>296</v>
      </c>
    </row>
    <row r="2008" spans="1:5" x14ac:dyDescent="0.25">
      <c r="A2008">
        <v>2007</v>
      </c>
      <c r="B2008">
        <v>48</v>
      </c>
      <c r="C2008">
        <v>56.64</v>
      </c>
      <c r="D2008">
        <f t="shared" si="31"/>
        <v>2718.7200000000003</v>
      </c>
      <c r="E2008" t="s">
        <v>296</v>
      </c>
    </row>
    <row r="2009" spans="1:5" x14ac:dyDescent="0.25">
      <c r="A2009">
        <v>2008</v>
      </c>
      <c r="B2009">
        <v>33</v>
      </c>
      <c r="C2009">
        <v>60.05</v>
      </c>
      <c r="D2009">
        <f t="shared" si="31"/>
        <v>1981.6499999999999</v>
      </c>
      <c r="E2009" t="s">
        <v>296</v>
      </c>
    </row>
    <row r="2010" spans="1:5" x14ac:dyDescent="0.25">
      <c r="A2010">
        <v>2009</v>
      </c>
      <c r="B2010">
        <v>40</v>
      </c>
      <c r="C2010">
        <v>75.06</v>
      </c>
      <c r="D2010">
        <f t="shared" si="31"/>
        <v>3002.4</v>
      </c>
      <c r="E2010" t="s">
        <v>296</v>
      </c>
    </row>
    <row r="2011" spans="1:5" x14ac:dyDescent="0.25">
      <c r="A2011">
        <v>2010</v>
      </c>
      <c r="B2011">
        <v>48</v>
      </c>
      <c r="C2011">
        <v>61.42</v>
      </c>
      <c r="D2011">
        <f t="shared" si="31"/>
        <v>2948.16</v>
      </c>
      <c r="E2011" t="s">
        <v>296</v>
      </c>
    </row>
    <row r="2012" spans="1:5" x14ac:dyDescent="0.25">
      <c r="A2012">
        <v>2011</v>
      </c>
      <c r="B2012">
        <v>41</v>
      </c>
      <c r="C2012">
        <v>81.89</v>
      </c>
      <c r="D2012">
        <f t="shared" si="31"/>
        <v>3357.4900000000002</v>
      </c>
      <c r="E2012" t="s">
        <v>296</v>
      </c>
    </row>
    <row r="2013" spans="1:5" x14ac:dyDescent="0.25">
      <c r="A2013">
        <v>2012</v>
      </c>
      <c r="B2013">
        <v>21</v>
      </c>
      <c r="C2013">
        <v>55.96</v>
      </c>
      <c r="D2013">
        <f t="shared" si="31"/>
        <v>1175.1600000000001</v>
      </c>
      <c r="E2013" t="s">
        <v>296</v>
      </c>
    </row>
    <row r="2014" spans="1:5" x14ac:dyDescent="0.25">
      <c r="A2014">
        <v>2013</v>
      </c>
      <c r="B2014">
        <v>32</v>
      </c>
      <c r="C2014">
        <v>71.650000000000006</v>
      </c>
      <c r="D2014">
        <f t="shared" si="31"/>
        <v>2292.8000000000002</v>
      </c>
      <c r="E2014" t="s">
        <v>296</v>
      </c>
    </row>
    <row r="2015" spans="1:5" x14ac:dyDescent="0.25">
      <c r="A2015">
        <v>2014</v>
      </c>
      <c r="B2015">
        <v>43</v>
      </c>
      <c r="C2015">
        <v>76.430000000000007</v>
      </c>
      <c r="D2015">
        <f t="shared" si="31"/>
        <v>3286.4900000000002</v>
      </c>
      <c r="E2015" t="s">
        <v>296</v>
      </c>
    </row>
    <row r="2016" spans="1:5" x14ac:dyDescent="0.25">
      <c r="A2016">
        <v>2015</v>
      </c>
      <c r="B2016">
        <v>30</v>
      </c>
      <c r="C2016">
        <v>77.790000000000006</v>
      </c>
      <c r="D2016">
        <f t="shared" si="31"/>
        <v>2333.7000000000003</v>
      </c>
      <c r="E2016" t="s">
        <v>296</v>
      </c>
    </row>
    <row r="2017" spans="1:5" x14ac:dyDescent="0.25">
      <c r="A2017">
        <v>2016</v>
      </c>
      <c r="B2017">
        <v>35</v>
      </c>
      <c r="C2017">
        <v>76.430000000000007</v>
      </c>
      <c r="D2017">
        <f t="shared" si="31"/>
        <v>2675.05</v>
      </c>
      <c r="E2017" t="s">
        <v>296</v>
      </c>
    </row>
    <row r="2018" spans="1:5" x14ac:dyDescent="0.25">
      <c r="A2018">
        <v>2017</v>
      </c>
      <c r="B2018">
        <v>45</v>
      </c>
      <c r="C2018">
        <v>96.92</v>
      </c>
      <c r="D2018">
        <f t="shared" si="31"/>
        <v>4361.3999999999996</v>
      </c>
      <c r="E2018" t="s">
        <v>296</v>
      </c>
    </row>
    <row r="2019" spans="1:5" x14ac:dyDescent="0.25">
      <c r="A2019">
        <v>2018</v>
      </c>
      <c r="B2019">
        <v>34</v>
      </c>
      <c r="C2019">
        <v>59.37</v>
      </c>
      <c r="D2019">
        <f t="shared" si="31"/>
        <v>2018.58</v>
      </c>
      <c r="E2019" t="s">
        <v>296</v>
      </c>
    </row>
    <row r="2020" spans="1:5" x14ac:dyDescent="0.25">
      <c r="A2020">
        <v>2019</v>
      </c>
      <c r="B2020">
        <v>26</v>
      </c>
      <c r="C2020">
        <v>100</v>
      </c>
      <c r="D2020">
        <f t="shared" si="31"/>
        <v>2600</v>
      </c>
      <c r="E2020" t="s">
        <v>296</v>
      </c>
    </row>
    <row r="2021" spans="1:5" x14ac:dyDescent="0.25">
      <c r="A2021">
        <v>2020</v>
      </c>
      <c r="B2021">
        <v>39</v>
      </c>
      <c r="C2021">
        <v>73</v>
      </c>
      <c r="D2021">
        <f t="shared" si="31"/>
        <v>2847</v>
      </c>
      <c r="E2021" t="s">
        <v>296</v>
      </c>
    </row>
    <row r="2022" spans="1:5" x14ac:dyDescent="0.25">
      <c r="A2022">
        <v>2021</v>
      </c>
      <c r="B2022">
        <v>41</v>
      </c>
      <c r="C2022">
        <v>73.319999999999993</v>
      </c>
      <c r="D2022">
        <f t="shared" si="31"/>
        <v>3006.12</v>
      </c>
      <c r="E2022" t="s">
        <v>296</v>
      </c>
    </row>
    <row r="2023" spans="1:5" x14ac:dyDescent="0.25">
      <c r="A2023">
        <v>2022</v>
      </c>
      <c r="B2023">
        <v>41</v>
      </c>
      <c r="C2023">
        <v>68.239999999999995</v>
      </c>
      <c r="D2023">
        <f t="shared" si="31"/>
        <v>2797.8399999999997</v>
      </c>
      <c r="E2023" t="s">
        <v>296</v>
      </c>
    </row>
    <row r="2024" spans="1:5" x14ac:dyDescent="0.25">
      <c r="A2024">
        <v>2023</v>
      </c>
      <c r="B2024">
        <v>64</v>
      </c>
      <c r="C2024">
        <v>60.05</v>
      </c>
      <c r="D2024">
        <f t="shared" si="31"/>
        <v>3843.2</v>
      </c>
      <c r="E2024" t="s">
        <v>296</v>
      </c>
    </row>
    <row r="2025" spans="1:5" x14ac:dyDescent="0.25">
      <c r="A2025">
        <v>2024</v>
      </c>
      <c r="B2025">
        <v>18</v>
      </c>
      <c r="C2025">
        <v>75.06</v>
      </c>
      <c r="D2025">
        <f t="shared" si="31"/>
        <v>1351.08</v>
      </c>
      <c r="E2025" t="s">
        <v>296</v>
      </c>
    </row>
    <row r="2026" spans="1:5" x14ac:dyDescent="0.25">
      <c r="A2026">
        <v>2025</v>
      </c>
      <c r="B2026">
        <v>49</v>
      </c>
      <c r="C2026">
        <v>34.47</v>
      </c>
      <c r="D2026">
        <f t="shared" si="31"/>
        <v>1689.03</v>
      </c>
      <c r="E2026" t="s">
        <v>289</v>
      </c>
    </row>
    <row r="2027" spans="1:5" x14ac:dyDescent="0.25">
      <c r="A2027">
        <v>2026</v>
      </c>
      <c r="B2027">
        <v>48</v>
      </c>
      <c r="C2027">
        <v>34.47</v>
      </c>
      <c r="D2027">
        <f t="shared" si="31"/>
        <v>1654.56</v>
      </c>
      <c r="E2027" t="s">
        <v>289</v>
      </c>
    </row>
    <row r="2028" spans="1:5" x14ac:dyDescent="0.25">
      <c r="A2028">
        <v>2027</v>
      </c>
      <c r="B2028">
        <v>46</v>
      </c>
      <c r="C2028">
        <v>33.229999999999997</v>
      </c>
      <c r="D2028">
        <f t="shared" si="31"/>
        <v>1528.58</v>
      </c>
      <c r="E2028" t="s">
        <v>289</v>
      </c>
    </row>
    <row r="2029" spans="1:5" x14ac:dyDescent="0.25">
      <c r="A2029">
        <v>2028</v>
      </c>
      <c r="B2029">
        <v>26</v>
      </c>
      <c r="C2029">
        <v>38.979999999999997</v>
      </c>
      <c r="D2029">
        <f t="shared" si="31"/>
        <v>1013.4799999999999</v>
      </c>
      <c r="E2029" t="s">
        <v>289</v>
      </c>
    </row>
    <row r="2030" spans="1:5" x14ac:dyDescent="0.25">
      <c r="A2030">
        <v>2029</v>
      </c>
      <c r="B2030">
        <v>37</v>
      </c>
      <c r="C2030">
        <v>38.979999999999997</v>
      </c>
      <c r="D2030">
        <f t="shared" si="31"/>
        <v>1442.26</v>
      </c>
      <c r="E2030" t="s">
        <v>289</v>
      </c>
    </row>
    <row r="2031" spans="1:5" x14ac:dyDescent="0.25">
      <c r="A2031">
        <v>2030</v>
      </c>
      <c r="B2031">
        <v>35</v>
      </c>
      <c r="C2031">
        <v>33.229999999999997</v>
      </c>
      <c r="D2031">
        <f t="shared" si="31"/>
        <v>1163.05</v>
      </c>
      <c r="E2031" t="s">
        <v>289</v>
      </c>
    </row>
    <row r="2032" spans="1:5" x14ac:dyDescent="0.25">
      <c r="A2032">
        <v>2031</v>
      </c>
      <c r="B2032">
        <v>23</v>
      </c>
      <c r="C2032">
        <v>42.26</v>
      </c>
      <c r="D2032">
        <f t="shared" si="31"/>
        <v>971.9799999999999</v>
      </c>
      <c r="E2032" t="s">
        <v>289</v>
      </c>
    </row>
    <row r="2033" spans="1:5" x14ac:dyDescent="0.25">
      <c r="A2033">
        <v>2032</v>
      </c>
      <c r="B2033">
        <v>22</v>
      </c>
      <c r="C2033">
        <v>41.03</v>
      </c>
      <c r="D2033">
        <f t="shared" si="31"/>
        <v>902.66000000000008</v>
      </c>
      <c r="E2033" t="s">
        <v>289</v>
      </c>
    </row>
    <row r="2034" spans="1:5" x14ac:dyDescent="0.25">
      <c r="A2034">
        <v>2033</v>
      </c>
      <c r="B2034">
        <v>39</v>
      </c>
      <c r="C2034">
        <v>33.229999999999997</v>
      </c>
      <c r="D2034">
        <f t="shared" si="31"/>
        <v>1295.9699999999998</v>
      </c>
      <c r="E2034" t="s">
        <v>289</v>
      </c>
    </row>
    <row r="2035" spans="1:5" x14ac:dyDescent="0.25">
      <c r="A2035">
        <v>2034</v>
      </c>
      <c r="B2035">
        <v>44</v>
      </c>
      <c r="C2035">
        <v>34.880000000000003</v>
      </c>
      <c r="D2035">
        <f t="shared" si="31"/>
        <v>1534.72</v>
      </c>
      <c r="E2035" t="s">
        <v>289</v>
      </c>
    </row>
    <row r="2036" spans="1:5" x14ac:dyDescent="0.25">
      <c r="A2036">
        <v>2035</v>
      </c>
      <c r="B2036">
        <v>27</v>
      </c>
      <c r="C2036">
        <v>43.9</v>
      </c>
      <c r="D2036">
        <f t="shared" si="31"/>
        <v>1185.3</v>
      </c>
      <c r="E2036" t="s">
        <v>289</v>
      </c>
    </row>
    <row r="2037" spans="1:5" x14ac:dyDescent="0.25">
      <c r="A2037">
        <v>2036</v>
      </c>
      <c r="B2037">
        <v>46</v>
      </c>
      <c r="C2037">
        <v>36.93</v>
      </c>
      <c r="D2037">
        <f t="shared" si="31"/>
        <v>1698.78</v>
      </c>
      <c r="E2037" t="s">
        <v>289</v>
      </c>
    </row>
    <row r="2038" spans="1:5" x14ac:dyDescent="0.25">
      <c r="A2038">
        <v>2037</v>
      </c>
      <c r="B2038">
        <v>33</v>
      </c>
      <c r="C2038">
        <v>41.85</v>
      </c>
      <c r="D2038">
        <f t="shared" si="31"/>
        <v>1381.05</v>
      </c>
      <c r="E2038" t="s">
        <v>289</v>
      </c>
    </row>
    <row r="2039" spans="1:5" x14ac:dyDescent="0.25">
      <c r="A2039">
        <v>2038</v>
      </c>
      <c r="B2039">
        <v>33</v>
      </c>
      <c r="C2039">
        <v>40.619999999999997</v>
      </c>
      <c r="D2039">
        <f t="shared" si="31"/>
        <v>1340.4599999999998</v>
      </c>
      <c r="E2039" t="s">
        <v>289</v>
      </c>
    </row>
    <row r="2040" spans="1:5" x14ac:dyDescent="0.25">
      <c r="A2040">
        <v>2039</v>
      </c>
      <c r="B2040">
        <v>24</v>
      </c>
      <c r="C2040">
        <v>40.21</v>
      </c>
      <c r="D2040">
        <f t="shared" si="31"/>
        <v>965.04</v>
      </c>
      <c r="E2040" t="s">
        <v>289</v>
      </c>
    </row>
    <row r="2041" spans="1:5" x14ac:dyDescent="0.25">
      <c r="A2041">
        <v>2040</v>
      </c>
      <c r="B2041">
        <v>31</v>
      </c>
      <c r="C2041">
        <v>35.29</v>
      </c>
      <c r="D2041">
        <f t="shared" si="31"/>
        <v>1093.99</v>
      </c>
      <c r="E2041" t="s">
        <v>289</v>
      </c>
    </row>
    <row r="2042" spans="1:5" x14ac:dyDescent="0.25">
      <c r="A2042">
        <v>2041</v>
      </c>
      <c r="B2042">
        <v>41</v>
      </c>
      <c r="C2042">
        <v>77.239999999999995</v>
      </c>
      <c r="D2042">
        <f t="shared" si="31"/>
        <v>3166.8399999999997</v>
      </c>
      <c r="E2042" t="s">
        <v>289</v>
      </c>
    </row>
    <row r="2043" spans="1:5" x14ac:dyDescent="0.25">
      <c r="A2043">
        <v>2042</v>
      </c>
      <c r="B2043">
        <v>22</v>
      </c>
      <c r="C2043">
        <v>97.44</v>
      </c>
      <c r="D2043">
        <f t="shared" si="31"/>
        <v>2143.6799999999998</v>
      </c>
      <c r="E2043" t="s">
        <v>289</v>
      </c>
    </row>
    <row r="2044" spans="1:5" x14ac:dyDescent="0.25">
      <c r="A2044">
        <v>2043</v>
      </c>
      <c r="B2044">
        <v>46</v>
      </c>
      <c r="C2044">
        <v>37.340000000000003</v>
      </c>
      <c r="D2044">
        <f t="shared" si="31"/>
        <v>1717.64</v>
      </c>
      <c r="E2044" t="s">
        <v>289</v>
      </c>
    </row>
    <row r="2045" spans="1:5" x14ac:dyDescent="0.25">
      <c r="A2045">
        <v>2044</v>
      </c>
      <c r="B2045">
        <v>43</v>
      </c>
      <c r="C2045">
        <v>95.03</v>
      </c>
      <c r="D2045">
        <f t="shared" si="31"/>
        <v>4086.29</v>
      </c>
      <c r="E2045" t="s">
        <v>289</v>
      </c>
    </row>
    <row r="2046" spans="1:5" x14ac:dyDescent="0.25">
      <c r="A2046">
        <v>2045</v>
      </c>
      <c r="B2046">
        <v>15</v>
      </c>
      <c r="C2046">
        <v>36.93</v>
      </c>
      <c r="D2046">
        <f t="shared" si="31"/>
        <v>553.95000000000005</v>
      </c>
      <c r="E2046" t="s">
        <v>289</v>
      </c>
    </row>
    <row r="2047" spans="1:5" x14ac:dyDescent="0.25">
      <c r="A2047">
        <v>2046</v>
      </c>
      <c r="B2047">
        <v>15</v>
      </c>
      <c r="C2047">
        <v>43.49</v>
      </c>
      <c r="D2047">
        <f t="shared" si="31"/>
        <v>652.35</v>
      </c>
      <c r="E2047" t="s">
        <v>289</v>
      </c>
    </row>
    <row r="2048" spans="1:5" x14ac:dyDescent="0.25">
      <c r="A2048">
        <v>2047</v>
      </c>
      <c r="B2048">
        <v>26</v>
      </c>
      <c r="C2048">
        <v>100</v>
      </c>
      <c r="D2048">
        <f t="shared" si="31"/>
        <v>2600</v>
      </c>
      <c r="E2048" t="s">
        <v>107</v>
      </c>
    </row>
    <row r="2049" spans="1:5" x14ac:dyDescent="0.25">
      <c r="A2049">
        <v>2048</v>
      </c>
      <c r="B2049">
        <v>44</v>
      </c>
      <c r="C2049">
        <v>100</v>
      </c>
      <c r="D2049">
        <f t="shared" si="31"/>
        <v>4400</v>
      </c>
      <c r="E2049" t="s">
        <v>107</v>
      </c>
    </row>
    <row r="2050" spans="1:5" x14ac:dyDescent="0.25">
      <c r="A2050">
        <v>2049</v>
      </c>
      <c r="B2050">
        <v>20</v>
      </c>
      <c r="C2050">
        <v>96.99</v>
      </c>
      <c r="D2050">
        <f t="shared" si="31"/>
        <v>1939.8</v>
      </c>
      <c r="E2050" t="s">
        <v>107</v>
      </c>
    </row>
    <row r="2051" spans="1:5" x14ac:dyDescent="0.25">
      <c r="A2051">
        <v>2050</v>
      </c>
      <c r="B2051">
        <v>40</v>
      </c>
      <c r="C2051">
        <v>94.62</v>
      </c>
      <c r="D2051">
        <f t="shared" ref="D2051:D2114" si="32">B2051*C2051</f>
        <v>3784.8</v>
      </c>
      <c r="E2051" t="s">
        <v>107</v>
      </c>
    </row>
    <row r="2052" spans="1:5" x14ac:dyDescent="0.25">
      <c r="A2052">
        <v>2051</v>
      </c>
      <c r="B2052">
        <v>23</v>
      </c>
      <c r="C2052">
        <v>100</v>
      </c>
      <c r="D2052">
        <f t="shared" si="32"/>
        <v>2300</v>
      </c>
      <c r="E2052" t="s">
        <v>107</v>
      </c>
    </row>
    <row r="2053" spans="1:5" x14ac:dyDescent="0.25">
      <c r="A2053">
        <v>2052</v>
      </c>
      <c r="B2053">
        <v>24</v>
      </c>
      <c r="C2053">
        <v>99.36</v>
      </c>
      <c r="D2053">
        <f t="shared" si="32"/>
        <v>2384.64</v>
      </c>
      <c r="E2053" t="s">
        <v>107</v>
      </c>
    </row>
    <row r="2054" spans="1:5" x14ac:dyDescent="0.25">
      <c r="A2054">
        <v>2053</v>
      </c>
      <c r="B2054">
        <v>29</v>
      </c>
      <c r="C2054">
        <v>100</v>
      </c>
      <c r="D2054">
        <f t="shared" si="32"/>
        <v>2900</v>
      </c>
      <c r="E2054" t="s">
        <v>107</v>
      </c>
    </row>
    <row r="2055" spans="1:5" x14ac:dyDescent="0.25">
      <c r="A2055">
        <v>2054</v>
      </c>
      <c r="B2055">
        <v>49</v>
      </c>
      <c r="C2055">
        <v>100</v>
      </c>
      <c r="D2055">
        <f t="shared" si="32"/>
        <v>4900</v>
      </c>
      <c r="E2055" t="s">
        <v>107</v>
      </c>
    </row>
    <row r="2056" spans="1:5" x14ac:dyDescent="0.25">
      <c r="A2056">
        <v>2055</v>
      </c>
      <c r="B2056">
        <v>34</v>
      </c>
      <c r="C2056">
        <v>100</v>
      </c>
      <c r="D2056">
        <f t="shared" si="32"/>
        <v>3400</v>
      </c>
      <c r="E2056" t="s">
        <v>107</v>
      </c>
    </row>
    <row r="2057" spans="1:5" x14ac:dyDescent="0.25">
      <c r="A2057">
        <v>2056</v>
      </c>
      <c r="B2057">
        <v>28</v>
      </c>
      <c r="C2057">
        <v>100</v>
      </c>
      <c r="D2057">
        <f t="shared" si="32"/>
        <v>2800</v>
      </c>
      <c r="E2057" t="s">
        <v>107</v>
      </c>
    </row>
    <row r="2058" spans="1:5" x14ac:dyDescent="0.25">
      <c r="A2058">
        <v>2057</v>
      </c>
      <c r="B2058">
        <v>37</v>
      </c>
      <c r="C2058">
        <v>100</v>
      </c>
      <c r="D2058">
        <f t="shared" si="32"/>
        <v>3700</v>
      </c>
      <c r="E2058" t="s">
        <v>107</v>
      </c>
    </row>
    <row r="2059" spans="1:5" x14ac:dyDescent="0.25">
      <c r="A2059">
        <v>2058</v>
      </c>
      <c r="B2059">
        <v>45</v>
      </c>
      <c r="C2059">
        <v>100</v>
      </c>
      <c r="D2059">
        <f t="shared" si="32"/>
        <v>4500</v>
      </c>
      <c r="E2059" t="s">
        <v>107</v>
      </c>
    </row>
    <row r="2060" spans="1:5" x14ac:dyDescent="0.25">
      <c r="A2060">
        <v>2059</v>
      </c>
      <c r="B2060">
        <v>46</v>
      </c>
      <c r="C2060">
        <v>100</v>
      </c>
      <c r="D2060">
        <f t="shared" si="32"/>
        <v>4600</v>
      </c>
      <c r="E2060" t="s">
        <v>107</v>
      </c>
    </row>
    <row r="2061" spans="1:5" x14ac:dyDescent="0.25">
      <c r="A2061">
        <v>2060</v>
      </c>
      <c r="B2061">
        <v>22</v>
      </c>
      <c r="C2061">
        <v>100</v>
      </c>
      <c r="D2061">
        <f t="shared" si="32"/>
        <v>2200</v>
      </c>
      <c r="E2061" t="s">
        <v>107</v>
      </c>
    </row>
    <row r="2062" spans="1:5" x14ac:dyDescent="0.25">
      <c r="A2062">
        <v>2061</v>
      </c>
      <c r="B2062">
        <v>39</v>
      </c>
      <c r="C2062">
        <v>100</v>
      </c>
      <c r="D2062">
        <f t="shared" si="32"/>
        <v>3900</v>
      </c>
      <c r="E2062" t="s">
        <v>107</v>
      </c>
    </row>
    <row r="2063" spans="1:5" x14ac:dyDescent="0.25">
      <c r="A2063">
        <v>2062</v>
      </c>
      <c r="B2063">
        <v>27</v>
      </c>
      <c r="C2063">
        <v>100</v>
      </c>
      <c r="D2063">
        <f t="shared" si="32"/>
        <v>2700</v>
      </c>
      <c r="E2063" t="s">
        <v>107</v>
      </c>
    </row>
    <row r="2064" spans="1:5" x14ac:dyDescent="0.25">
      <c r="A2064">
        <v>2063</v>
      </c>
      <c r="B2064">
        <v>36</v>
      </c>
      <c r="C2064">
        <v>100</v>
      </c>
      <c r="D2064">
        <f t="shared" si="32"/>
        <v>3600</v>
      </c>
      <c r="E2064" t="s">
        <v>107</v>
      </c>
    </row>
    <row r="2065" spans="1:5" x14ac:dyDescent="0.25">
      <c r="A2065">
        <v>2064</v>
      </c>
      <c r="B2065">
        <v>38</v>
      </c>
      <c r="C2065">
        <v>100</v>
      </c>
      <c r="D2065">
        <f t="shared" si="32"/>
        <v>3800</v>
      </c>
      <c r="E2065" t="s">
        <v>107</v>
      </c>
    </row>
    <row r="2066" spans="1:5" x14ac:dyDescent="0.25">
      <c r="A2066">
        <v>2065</v>
      </c>
      <c r="B2066">
        <v>44</v>
      </c>
      <c r="C2066">
        <v>100</v>
      </c>
      <c r="D2066">
        <f t="shared" si="32"/>
        <v>4400</v>
      </c>
      <c r="E2066" t="s">
        <v>107</v>
      </c>
    </row>
    <row r="2067" spans="1:5" x14ac:dyDescent="0.25">
      <c r="A2067">
        <v>2066</v>
      </c>
      <c r="B2067">
        <v>31</v>
      </c>
      <c r="C2067">
        <v>100</v>
      </c>
      <c r="D2067">
        <f t="shared" si="32"/>
        <v>3100</v>
      </c>
      <c r="E2067" t="s">
        <v>107</v>
      </c>
    </row>
    <row r="2068" spans="1:5" x14ac:dyDescent="0.25">
      <c r="A2068">
        <v>2067</v>
      </c>
      <c r="B2068">
        <v>23</v>
      </c>
      <c r="C2068">
        <v>100</v>
      </c>
      <c r="D2068">
        <f t="shared" si="32"/>
        <v>2300</v>
      </c>
      <c r="E2068" t="s">
        <v>107</v>
      </c>
    </row>
    <row r="2069" spans="1:5" x14ac:dyDescent="0.25">
      <c r="A2069">
        <v>2068</v>
      </c>
      <c r="B2069">
        <v>22</v>
      </c>
      <c r="C2069">
        <v>100</v>
      </c>
      <c r="D2069">
        <f t="shared" si="32"/>
        <v>2200</v>
      </c>
      <c r="E2069" t="s">
        <v>107</v>
      </c>
    </row>
    <row r="2070" spans="1:5" x14ac:dyDescent="0.25">
      <c r="A2070">
        <v>2069</v>
      </c>
      <c r="B2070">
        <v>28</v>
      </c>
      <c r="C2070">
        <v>50.32</v>
      </c>
      <c r="D2070">
        <f t="shared" si="32"/>
        <v>1408.96</v>
      </c>
      <c r="E2070" t="s">
        <v>107</v>
      </c>
    </row>
    <row r="2071" spans="1:5" x14ac:dyDescent="0.25">
      <c r="A2071">
        <v>2070</v>
      </c>
      <c r="B2071">
        <v>21</v>
      </c>
      <c r="C2071">
        <v>93.91</v>
      </c>
      <c r="D2071">
        <f t="shared" si="32"/>
        <v>1972.11</v>
      </c>
      <c r="E2071" t="s">
        <v>107</v>
      </c>
    </row>
    <row r="2072" spans="1:5" x14ac:dyDescent="0.25">
      <c r="A2072">
        <v>2071</v>
      </c>
      <c r="B2072">
        <v>37</v>
      </c>
      <c r="C2072">
        <v>100</v>
      </c>
      <c r="D2072">
        <f t="shared" si="32"/>
        <v>3700</v>
      </c>
      <c r="E2072" t="s">
        <v>107</v>
      </c>
    </row>
    <row r="2073" spans="1:5" x14ac:dyDescent="0.25">
      <c r="A2073">
        <v>2072</v>
      </c>
      <c r="B2073">
        <v>31</v>
      </c>
      <c r="C2073">
        <v>100</v>
      </c>
      <c r="D2073">
        <f t="shared" si="32"/>
        <v>3100</v>
      </c>
      <c r="E2073" t="s">
        <v>107</v>
      </c>
    </row>
    <row r="2074" spans="1:5" x14ac:dyDescent="0.25">
      <c r="A2074">
        <v>2073</v>
      </c>
      <c r="B2074">
        <v>25</v>
      </c>
      <c r="C2074">
        <v>100</v>
      </c>
      <c r="D2074">
        <f t="shared" si="32"/>
        <v>2500</v>
      </c>
      <c r="E2074" t="s">
        <v>289</v>
      </c>
    </row>
    <row r="2075" spans="1:5" x14ac:dyDescent="0.25">
      <c r="A2075">
        <v>2074</v>
      </c>
      <c r="B2075">
        <v>26</v>
      </c>
      <c r="C2075">
        <v>86.68</v>
      </c>
      <c r="D2075">
        <f t="shared" si="32"/>
        <v>2253.6800000000003</v>
      </c>
      <c r="E2075" t="s">
        <v>289</v>
      </c>
    </row>
    <row r="2076" spans="1:5" x14ac:dyDescent="0.25">
      <c r="A2076">
        <v>2075</v>
      </c>
      <c r="B2076">
        <v>34</v>
      </c>
      <c r="C2076">
        <v>100</v>
      </c>
      <c r="D2076">
        <f t="shared" si="32"/>
        <v>3400</v>
      </c>
      <c r="E2076" t="s">
        <v>289</v>
      </c>
    </row>
    <row r="2077" spans="1:5" x14ac:dyDescent="0.25">
      <c r="A2077">
        <v>2076</v>
      </c>
      <c r="B2077">
        <v>29</v>
      </c>
      <c r="C2077">
        <v>100</v>
      </c>
      <c r="D2077">
        <f t="shared" si="32"/>
        <v>2900</v>
      </c>
      <c r="E2077" t="s">
        <v>289</v>
      </c>
    </row>
    <row r="2078" spans="1:5" x14ac:dyDescent="0.25">
      <c r="A2078">
        <v>2077</v>
      </c>
      <c r="B2078">
        <v>20</v>
      </c>
      <c r="C2078">
        <v>90.57</v>
      </c>
      <c r="D2078">
        <f t="shared" si="32"/>
        <v>1811.3999999999999</v>
      </c>
      <c r="E2078" t="s">
        <v>289</v>
      </c>
    </row>
    <row r="2079" spans="1:5" x14ac:dyDescent="0.25">
      <c r="A2079">
        <v>2078</v>
      </c>
      <c r="B2079">
        <v>42</v>
      </c>
      <c r="C2079">
        <v>91.55</v>
      </c>
      <c r="D2079">
        <f t="shared" si="32"/>
        <v>3845.1</v>
      </c>
      <c r="E2079" t="s">
        <v>289</v>
      </c>
    </row>
    <row r="2080" spans="1:5" x14ac:dyDescent="0.25">
      <c r="A2080">
        <v>2079</v>
      </c>
      <c r="B2080">
        <v>22</v>
      </c>
      <c r="C2080">
        <v>100</v>
      </c>
      <c r="D2080">
        <f t="shared" si="32"/>
        <v>2200</v>
      </c>
      <c r="E2080" t="s">
        <v>289</v>
      </c>
    </row>
    <row r="2081" spans="1:5" x14ac:dyDescent="0.25">
      <c r="A2081">
        <v>2080</v>
      </c>
      <c r="B2081">
        <v>47</v>
      </c>
      <c r="C2081">
        <v>100</v>
      </c>
      <c r="D2081">
        <f t="shared" si="32"/>
        <v>4700</v>
      </c>
      <c r="E2081" t="s">
        <v>289</v>
      </c>
    </row>
    <row r="2082" spans="1:5" x14ac:dyDescent="0.25">
      <c r="A2082">
        <v>2081</v>
      </c>
      <c r="B2082">
        <v>20</v>
      </c>
      <c r="C2082">
        <v>100</v>
      </c>
      <c r="D2082">
        <f t="shared" si="32"/>
        <v>2000</v>
      </c>
      <c r="E2082" t="s">
        <v>289</v>
      </c>
    </row>
    <row r="2083" spans="1:5" x14ac:dyDescent="0.25">
      <c r="A2083">
        <v>2082</v>
      </c>
      <c r="B2083">
        <v>33</v>
      </c>
      <c r="C2083">
        <v>97.39</v>
      </c>
      <c r="D2083">
        <f t="shared" si="32"/>
        <v>3213.87</v>
      </c>
      <c r="E2083" t="s">
        <v>289</v>
      </c>
    </row>
    <row r="2084" spans="1:5" x14ac:dyDescent="0.25">
      <c r="A2084">
        <v>2083</v>
      </c>
      <c r="B2084">
        <v>39</v>
      </c>
      <c r="C2084">
        <v>90.57</v>
      </c>
      <c r="D2084">
        <f t="shared" si="32"/>
        <v>3532.2299999999996</v>
      </c>
      <c r="E2084" t="s">
        <v>289</v>
      </c>
    </row>
    <row r="2085" spans="1:5" x14ac:dyDescent="0.25">
      <c r="A2085">
        <v>2084</v>
      </c>
      <c r="B2085">
        <v>33</v>
      </c>
      <c r="C2085">
        <v>100</v>
      </c>
      <c r="D2085">
        <f t="shared" si="32"/>
        <v>3300</v>
      </c>
      <c r="E2085" t="s">
        <v>289</v>
      </c>
    </row>
    <row r="2086" spans="1:5" x14ac:dyDescent="0.25">
      <c r="A2086">
        <v>2085</v>
      </c>
      <c r="B2086">
        <v>40</v>
      </c>
      <c r="C2086">
        <v>86.68</v>
      </c>
      <c r="D2086">
        <f t="shared" si="32"/>
        <v>3467.2000000000003</v>
      </c>
      <c r="E2086" t="s">
        <v>289</v>
      </c>
    </row>
    <row r="2087" spans="1:5" x14ac:dyDescent="0.25">
      <c r="A2087">
        <v>2086</v>
      </c>
      <c r="B2087">
        <v>46</v>
      </c>
      <c r="C2087">
        <v>78.89</v>
      </c>
      <c r="D2087">
        <f t="shared" si="32"/>
        <v>3628.94</v>
      </c>
      <c r="E2087" t="s">
        <v>289</v>
      </c>
    </row>
    <row r="2088" spans="1:5" x14ac:dyDescent="0.25">
      <c r="A2088">
        <v>2087</v>
      </c>
      <c r="B2088">
        <v>48</v>
      </c>
      <c r="C2088">
        <v>97.39</v>
      </c>
      <c r="D2088">
        <f t="shared" si="32"/>
        <v>4674.72</v>
      </c>
      <c r="E2088" t="s">
        <v>289</v>
      </c>
    </row>
    <row r="2089" spans="1:5" x14ac:dyDescent="0.25">
      <c r="A2089">
        <v>2088</v>
      </c>
      <c r="B2089">
        <v>21</v>
      </c>
      <c r="C2089">
        <v>78.89</v>
      </c>
      <c r="D2089">
        <f t="shared" si="32"/>
        <v>1656.69</v>
      </c>
      <c r="E2089" t="s">
        <v>289</v>
      </c>
    </row>
    <row r="2090" spans="1:5" x14ac:dyDescent="0.25">
      <c r="A2090">
        <v>2089</v>
      </c>
      <c r="B2090">
        <v>45</v>
      </c>
      <c r="C2090">
        <v>100</v>
      </c>
      <c r="D2090">
        <f t="shared" si="32"/>
        <v>4500</v>
      </c>
      <c r="E2090" t="s">
        <v>289</v>
      </c>
    </row>
    <row r="2091" spans="1:5" x14ac:dyDescent="0.25">
      <c r="A2091">
        <v>2090</v>
      </c>
      <c r="B2091">
        <v>33</v>
      </c>
      <c r="C2091">
        <v>100</v>
      </c>
      <c r="D2091">
        <f t="shared" si="32"/>
        <v>3300</v>
      </c>
      <c r="E2091" t="s">
        <v>289</v>
      </c>
    </row>
    <row r="2092" spans="1:5" x14ac:dyDescent="0.25">
      <c r="A2092">
        <v>2091</v>
      </c>
      <c r="B2092">
        <v>44</v>
      </c>
      <c r="C2092">
        <v>100</v>
      </c>
      <c r="D2092">
        <f t="shared" si="32"/>
        <v>4400</v>
      </c>
      <c r="E2092" t="s">
        <v>289</v>
      </c>
    </row>
    <row r="2093" spans="1:5" x14ac:dyDescent="0.25">
      <c r="A2093">
        <v>2092</v>
      </c>
      <c r="B2093">
        <v>33</v>
      </c>
      <c r="C2093">
        <v>100</v>
      </c>
      <c r="D2093">
        <f t="shared" si="32"/>
        <v>3300</v>
      </c>
      <c r="E2093" t="s">
        <v>289</v>
      </c>
    </row>
    <row r="2094" spans="1:5" x14ac:dyDescent="0.25">
      <c r="A2094">
        <v>2093</v>
      </c>
      <c r="B2094">
        <v>39</v>
      </c>
      <c r="C2094">
        <v>100</v>
      </c>
      <c r="D2094">
        <f t="shared" si="32"/>
        <v>3900</v>
      </c>
      <c r="E2094" t="s">
        <v>289</v>
      </c>
    </row>
    <row r="2095" spans="1:5" x14ac:dyDescent="0.25">
      <c r="A2095">
        <v>2094</v>
      </c>
      <c r="B2095">
        <v>39</v>
      </c>
      <c r="C2095">
        <v>50.31</v>
      </c>
      <c r="D2095">
        <f t="shared" si="32"/>
        <v>1962.0900000000001</v>
      </c>
      <c r="E2095" t="s">
        <v>289</v>
      </c>
    </row>
    <row r="2096" spans="1:5" x14ac:dyDescent="0.25">
      <c r="A2096">
        <v>2095</v>
      </c>
      <c r="B2096">
        <v>41</v>
      </c>
      <c r="C2096">
        <v>100</v>
      </c>
      <c r="D2096">
        <f t="shared" si="32"/>
        <v>4100</v>
      </c>
      <c r="E2096" t="s">
        <v>289</v>
      </c>
    </row>
    <row r="2097" spans="1:5" x14ac:dyDescent="0.25">
      <c r="A2097">
        <v>2096</v>
      </c>
      <c r="B2097">
        <v>40</v>
      </c>
      <c r="C2097">
        <v>86.92</v>
      </c>
      <c r="D2097">
        <f t="shared" si="32"/>
        <v>3476.8</v>
      </c>
      <c r="E2097" t="s">
        <v>289</v>
      </c>
    </row>
    <row r="2098" spans="1:5" x14ac:dyDescent="0.25">
      <c r="A2098">
        <v>2097</v>
      </c>
      <c r="B2098">
        <v>33</v>
      </c>
      <c r="C2098">
        <v>100</v>
      </c>
      <c r="D2098">
        <f t="shared" si="32"/>
        <v>3300</v>
      </c>
      <c r="E2098" t="s">
        <v>289</v>
      </c>
    </row>
    <row r="2099" spans="1:5" x14ac:dyDescent="0.25">
      <c r="A2099">
        <v>2098</v>
      </c>
      <c r="B2099">
        <v>28</v>
      </c>
      <c r="C2099">
        <v>78.89</v>
      </c>
      <c r="D2099">
        <f t="shared" si="32"/>
        <v>2208.92</v>
      </c>
      <c r="E2099" t="s">
        <v>289</v>
      </c>
    </row>
    <row r="2100" spans="1:5" x14ac:dyDescent="0.25">
      <c r="A2100">
        <v>2099</v>
      </c>
      <c r="B2100">
        <v>26</v>
      </c>
      <c r="C2100">
        <v>63.76</v>
      </c>
      <c r="D2100">
        <f t="shared" si="32"/>
        <v>1657.76</v>
      </c>
      <c r="E2100" t="s">
        <v>296</v>
      </c>
    </row>
    <row r="2101" spans="1:5" x14ac:dyDescent="0.25">
      <c r="A2101">
        <v>2100</v>
      </c>
      <c r="B2101">
        <v>29</v>
      </c>
      <c r="C2101">
        <v>85.49</v>
      </c>
      <c r="D2101">
        <f t="shared" si="32"/>
        <v>2479.21</v>
      </c>
      <c r="E2101" t="s">
        <v>296</v>
      </c>
    </row>
    <row r="2102" spans="1:5" x14ac:dyDescent="0.25">
      <c r="A2102">
        <v>2101</v>
      </c>
      <c r="B2102">
        <v>46</v>
      </c>
      <c r="C2102">
        <v>77.52</v>
      </c>
      <c r="D2102">
        <f t="shared" si="32"/>
        <v>3565.9199999999996</v>
      </c>
      <c r="E2102" t="s">
        <v>296</v>
      </c>
    </row>
    <row r="2103" spans="1:5" x14ac:dyDescent="0.25">
      <c r="A2103">
        <v>2102</v>
      </c>
      <c r="B2103">
        <v>33</v>
      </c>
      <c r="C2103">
        <v>84.77</v>
      </c>
      <c r="D2103">
        <f t="shared" si="32"/>
        <v>2797.41</v>
      </c>
      <c r="E2103" t="s">
        <v>296</v>
      </c>
    </row>
    <row r="2104" spans="1:5" x14ac:dyDescent="0.25">
      <c r="A2104">
        <v>2103</v>
      </c>
      <c r="B2104">
        <v>48</v>
      </c>
      <c r="C2104">
        <v>78.25</v>
      </c>
      <c r="D2104">
        <f t="shared" si="32"/>
        <v>3756</v>
      </c>
      <c r="E2104" t="s">
        <v>296</v>
      </c>
    </row>
    <row r="2105" spans="1:5" x14ac:dyDescent="0.25">
      <c r="A2105">
        <v>2104</v>
      </c>
      <c r="B2105">
        <v>40</v>
      </c>
      <c r="C2105">
        <v>71</v>
      </c>
      <c r="D2105">
        <f t="shared" si="32"/>
        <v>2840</v>
      </c>
      <c r="E2105" t="s">
        <v>296</v>
      </c>
    </row>
    <row r="2106" spans="1:5" x14ac:dyDescent="0.25">
      <c r="A2106">
        <v>2105</v>
      </c>
      <c r="B2106">
        <v>23</v>
      </c>
      <c r="C2106">
        <v>74.62</v>
      </c>
      <c r="D2106">
        <f t="shared" si="32"/>
        <v>1716.2600000000002</v>
      </c>
      <c r="E2106" t="s">
        <v>296</v>
      </c>
    </row>
    <row r="2107" spans="1:5" x14ac:dyDescent="0.25">
      <c r="A2107">
        <v>2106</v>
      </c>
      <c r="B2107">
        <v>40</v>
      </c>
      <c r="C2107">
        <v>81.14</v>
      </c>
      <c r="D2107">
        <f t="shared" si="32"/>
        <v>3245.6</v>
      </c>
      <c r="E2107" t="s">
        <v>296</v>
      </c>
    </row>
    <row r="2108" spans="1:5" x14ac:dyDescent="0.25">
      <c r="A2108">
        <v>2107</v>
      </c>
      <c r="B2108">
        <v>37</v>
      </c>
      <c r="C2108">
        <v>74.62</v>
      </c>
      <c r="D2108">
        <f t="shared" si="32"/>
        <v>2760.94</v>
      </c>
      <c r="E2108" t="s">
        <v>296</v>
      </c>
    </row>
    <row r="2109" spans="1:5" x14ac:dyDescent="0.25">
      <c r="A2109">
        <v>2108</v>
      </c>
      <c r="B2109">
        <v>24</v>
      </c>
      <c r="C2109">
        <v>75.349999999999994</v>
      </c>
      <c r="D2109">
        <f t="shared" si="32"/>
        <v>1808.3999999999999</v>
      </c>
      <c r="E2109" t="s">
        <v>296</v>
      </c>
    </row>
    <row r="2110" spans="1:5" x14ac:dyDescent="0.25">
      <c r="A2110">
        <v>2109</v>
      </c>
      <c r="B2110">
        <v>27</v>
      </c>
      <c r="C2110">
        <v>62.31</v>
      </c>
      <c r="D2110">
        <f t="shared" si="32"/>
        <v>1682.3700000000001</v>
      </c>
      <c r="E2110" t="s">
        <v>296</v>
      </c>
    </row>
    <row r="2111" spans="1:5" x14ac:dyDescent="0.25">
      <c r="A2111">
        <v>2110</v>
      </c>
      <c r="B2111">
        <v>21</v>
      </c>
      <c r="C2111">
        <v>71</v>
      </c>
      <c r="D2111">
        <f t="shared" si="32"/>
        <v>1491</v>
      </c>
      <c r="E2111" t="s">
        <v>296</v>
      </c>
    </row>
    <row r="2112" spans="1:5" x14ac:dyDescent="0.25">
      <c r="A2112">
        <v>2111</v>
      </c>
      <c r="B2112">
        <v>23</v>
      </c>
      <c r="C2112">
        <v>72.45</v>
      </c>
      <c r="D2112">
        <f t="shared" si="32"/>
        <v>1666.3500000000001</v>
      </c>
      <c r="E2112" t="s">
        <v>296</v>
      </c>
    </row>
    <row r="2113" spans="1:5" x14ac:dyDescent="0.25">
      <c r="A2113">
        <v>2112</v>
      </c>
      <c r="B2113">
        <v>44</v>
      </c>
      <c r="C2113">
        <v>83.32</v>
      </c>
      <c r="D2113">
        <f t="shared" si="32"/>
        <v>3666.08</v>
      </c>
      <c r="E2113" t="s">
        <v>296</v>
      </c>
    </row>
    <row r="2114" spans="1:5" x14ac:dyDescent="0.25">
      <c r="A2114">
        <v>2113</v>
      </c>
      <c r="B2114">
        <v>35</v>
      </c>
      <c r="C2114">
        <v>83.32</v>
      </c>
      <c r="D2114">
        <f t="shared" si="32"/>
        <v>2916.2</v>
      </c>
      <c r="E2114" t="s">
        <v>296</v>
      </c>
    </row>
    <row r="2115" spans="1:5" x14ac:dyDescent="0.25">
      <c r="A2115">
        <v>2114</v>
      </c>
      <c r="B2115">
        <v>43</v>
      </c>
      <c r="C2115">
        <v>60.86</v>
      </c>
      <c r="D2115">
        <f t="shared" ref="D2115:D2178" si="33">B2115*C2115</f>
        <v>2616.98</v>
      </c>
      <c r="E2115" t="s">
        <v>296</v>
      </c>
    </row>
    <row r="2116" spans="1:5" x14ac:dyDescent="0.25">
      <c r="A2116">
        <v>2115</v>
      </c>
      <c r="B2116">
        <v>40</v>
      </c>
      <c r="C2116">
        <v>84.77</v>
      </c>
      <c r="D2116">
        <f t="shared" si="33"/>
        <v>3390.7999999999997</v>
      </c>
      <c r="E2116" t="s">
        <v>296</v>
      </c>
    </row>
    <row r="2117" spans="1:5" x14ac:dyDescent="0.25">
      <c r="A2117">
        <v>2116</v>
      </c>
      <c r="B2117">
        <v>35</v>
      </c>
      <c r="C2117">
        <v>89.9</v>
      </c>
      <c r="D2117">
        <f t="shared" si="33"/>
        <v>3146.5</v>
      </c>
      <c r="E2117" t="s">
        <v>296</v>
      </c>
    </row>
    <row r="2118" spans="1:5" x14ac:dyDescent="0.25">
      <c r="A2118">
        <v>2117</v>
      </c>
      <c r="B2118">
        <v>25</v>
      </c>
      <c r="C2118">
        <v>62.46</v>
      </c>
      <c r="D2118">
        <f t="shared" si="33"/>
        <v>1561.5</v>
      </c>
      <c r="E2118" t="s">
        <v>296</v>
      </c>
    </row>
    <row r="2119" spans="1:5" x14ac:dyDescent="0.25">
      <c r="A2119">
        <v>2118</v>
      </c>
      <c r="B2119">
        <v>43</v>
      </c>
      <c r="C2119">
        <v>100</v>
      </c>
      <c r="D2119">
        <f t="shared" si="33"/>
        <v>4300</v>
      </c>
      <c r="E2119" t="s">
        <v>296</v>
      </c>
    </row>
    <row r="2120" spans="1:5" x14ac:dyDescent="0.25">
      <c r="A2120">
        <v>2119</v>
      </c>
      <c r="B2120">
        <v>50</v>
      </c>
      <c r="C2120">
        <v>63.34</v>
      </c>
      <c r="D2120">
        <f t="shared" si="33"/>
        <v>3167</v>
      </c>
      <c r="E2120" t="s">
        <v>296</v>
      </c>
    </row>
    <row r="2121" spans="1:5" x14ac:dyDescent="0.25">
      <c r="A2121">
        <v>2120</v>
      </c>
      <c r="B2121">
        <v>45</v>
      </c>
      <c r="C2121">
        <v>78.25</v>
      </c>
      <c r="D2121">
        <f t="shared" si="33"/>
        <v>3521.25</v>
      </c>
      <c r="E2121" t="s">
        <v>296</v>
      </c>
    </row>
    <row r="2122" spans="1:5" x14ac:dyDescent="0.25">
      <c r="A2122">
        <v>2121</v>
      </c>
      <c r="B2122">
        <v>52</v>
      </c>
      <c r="C2122">
        <v>81.14</v>
      </c>
      <c r="D2122">
        <f t="shared" si="33"/>
        <v>4219.28</v>
      </c>
      <c r="E2122" t="s">
        <v>296</v>
      </c>
    </row>
    <row r="2123" spans="1:5" x14ac:dyDescent="0.25">
      <c r="A2123">
        <v>2122</v>
      </c>
      <c r="B2123">
        <v>48</v>
      </c>
      <c r="C2123">
        <v>74.62</v>
      </c>
      <c r="D2123">
        <f t="shared" si="33"/>
        <v>3581.76</v>
      </c>
      <c r="E2123" t="s">
        <v>296</v>
      </c>
    </row>
    <row r="2124" spans="1:5" x14ac:dyDescent="0.25">
      <c r="A2124">
        <v>2123</v>
      </c>
      <c r="B2124">
        <v>31</v>
      </c>
      <c r="C2124">
        <v>68.709999999999994</v>
      </c>
      <c r="D2124">
        <f t="shared" si="33"/>
        <v>2130.0099999999998</v>
      </c>
      <c r="E2124" t="s">
        <v>107</v>
      </c>
    </row>
    <row r="2125" spans="1:5" x14ac:dyDescent="0.25">
      <c r="A2125">
        <v>2124</v>
      </c>
      <c r="B2125">
        <v>29</v>
      </c>
      <c r="C2125">
        <v>71.14</v>
      </c>
      <c r="D2125">
        <f t="shared" si="33"/>
        <v>2063.06</v>
      </c>
      <c r="E2125" t="s">
        <v>107</v>
      </c>
    </row>
    <row r="2126" spans="1:5" x14ac:dyDescent="0.25">
      <c r="A2126">
        <v>2125</v>
      </c>
      <c r="B2126">
        <v>23</v>
      </c>
      <c r="C2126">
        <v>87.31</v>
      </c>
      <c r="D2126">
        <f t="shared" si="33"/>
        <v>2008.13</v>
      </c>
      <c r="E2126" t="s">
        <v>107</v>
      </c>
    </row>
    <row r="2127" spans="1:5" x14ac:dyDescent="0.25">
      <c r="A2127">
        <v>2126</v>
      </c>
      <c r="B2127">
        <v>31</v>
      </c>
      <c r="C2127">
        <v>64.67</v>
      </c>
      <c r="D2127">
        <f t="shared" si="33"/>
        <v>2004.77</v>
      </c>
      <c r="E2127" t="s">
        <v>107</v>
      </c>
    </row>
    <row r="2128" spans="1:5" x14ac:dyDescent="0.25">
      <c r="A2128">
        <v>2127</v>
      </c>
      <c r="B2128">
        <v>23</v>
      </c>
      <c r="C2128">
        <v>67.099999999999994</v>
      </c>
      <c r="D2128">
        <f t="shared" si="33"/>
        <v>1543.3</v>
      </c>
      <c r="E2128" t="s">
        <v>107</v>
      </c>
    </row>
    <row r="2129" spans="1:5" x14ac:dyDescent="0.25">
      <c r="A2129">
        <v>2128</v>
      </c>
      <c r="B2129">
        <v>24</v>
      </c>
      <c r="C2129">
        <v>94.58</v>
      </c>
      <c r="D2129">
        <f t="shared" si="33"/>
        <v>2269.92</v>
      </c>
      <c r="E2129" t="s">
        <v>107</v>
      </c>
    </row>
    <row r="2130" spans="1:5" x14ac:dyDescent="0.25">
      <c r="A2130">
        <v>2129</v>
      </c>
      <c r="B2130">
        <v>28</v>
      </c>
      <c r="C2130">
        <v>71.14</v>
      </c>
      <c r="D2130">
        <f t="shared" si="33"/>
        <v>1991.92</v>
      </c>
      <c r="E2130" t="s">
        <v>107</v>
      </c>
    </row>
    <row r="2131" spans="1:5" x14ac:dyDescent="0.25">
      <c r="A2131">
        <v>2130</v>
      </c>
      <c r="B2131">
        <v>44</v>
      </c>
      <c r="C2131">
        <v>66.290000000000006</v>
      </c>
      <c r="D2131">
        <f t="shared" si="33"/>
        <v>2916.76</v>
      </c>
      <c r="E2131" t="s">
        <v>107</v>
      </c>
    </row>
    <row r="2132" spans="1:5" x14ac:dyDescent="0.25">
      <c r="A2132">
        <v>2131</v>
      </c>
      <c r="B2132">
        <v>22</v>
      </c>
      <c r="C2132">
        <v>92.16</v>
      </c>
      <c r="D2132">
        <f t="shared" si="33"/>
        <v>2027.52</v>
      </c>
      <c r="E2132" t="s">
        <v>107</v>
      </c>
    </row>
    <row r="2133" spans="1:5" x14ac:dyDescent="0.25">
      <c r="A2133">
        <v>2132</v>
      </c>
      <c r="B2133">
        <v>46</v>
      </c>
      <c r="C2133">
        <v>70.33</v>
      </c>
      <c r="D2133">
        <f t="shared" si="33"/>
        <v>3235.18</v>
      </c>
      <c r="E2133" t="s">
        <v>107</v>
      </c>
    </row>
    <row r="2134" spans="1:5" x14ac:dyDescent="0.25">
      <c r="A2134">
        <v>2133</v>
      </c>
      <c r="B2134">
        <v>22</v>
      </c>
      <c r="C2134">
        <v>93.77</v>
      </c>
      <c r="D2134">
        <f t="shared" si="33"/>
        <v>2062.94</v>
      </c>
      <c r="E2134" t="s">
        <v>107</v>
      </c>
    </row>
    <row r="2135" spans="1:5" x14ac:dyDescent="0.25">
      <c r="A2135">
        <v>2134</v>
      </c>
      <c r="B2135">
        <v>38</v>
      </c>
      <c r="C2135">
        <v>87.31</v>
      </c>
      <c r="D2135">
        <f t="shared" si="33"/>
        <v>3317.78</v>
      </c>
      <c r="E2135" t="s">
        <v>107</v>
      </c>
    </row>
    <row r="2136" spans="1:5" x14ac:dyDescent="0.25">
      <c r="A2136">
        <v>2135</v>
      </c>
      <c r="B2136">
        <v>47</v>
      </c>
      <c r="C2136">
        <v>83.27</v>
      </c>
      <c r="D2136">
        <f t="shared" si="33"/>
        <v>3913.6899999999996</v>
      </c>
      <c r="E2136" t="s">
        <v>107</v>
      </c>
    </row>
    <row r="2137" spans="1:5" x14ac:dyDescent="0.25">
      <c r="A2137">
        <v>2136</v>
      </c>
      <c r="B2137">
        <v>48</v>
      </c>
      <c r="C2137">
        <v>75.180000000000007</v>
      </c>
      <c r="D2137">
        <f t="shared" si="33"/>
        <v>3608.6400000000003</v>
      </c>
      <c r="E2137" t="s">
        <v>107</v>
      </c>
    </row>
    <row r="2138" spans="1:5" x14ac:dyDescent="0.25">
      <c r="A2138">
        <v>2137</v>
      </c>
      <c r="B2138">
        <v>40</v>
      </c>
      <c r="C2138">
        <v>88.12</v>
      </c>
      <c r="D2138">
        <f t="shared" si="33"/>
        <v>3524.8</v>
      </c>
      <c r="E2138" t="s">
        <v>107</v>
      </c>
    </row>
    <row r="2139" spans="1:5" x14ac:dyDescent="0.25">
      <c r="A2139">
        <v>2138</v>
      </c>
      <c r="B2139">
        <v>32</v>
      </c>
      <c r="C2139">
        <v>80.84</v>
      </c>
      <c r="D2139">
        <f t="shared" si="33"/>
        <v>2586.88</v>
      </c>
      <c r="E2139" t="s">
        <v>107</v>
      </c>
    </row>
    <row r="2140" spans="1:5" x14ac:dyDescent="0.25">
      <c r="A2140">
        <v>2139</v>
      </c>
      <c r="B2140">
        <v>49</v>
      </c>
      <c r="C2140">
        <v>97.01</v>
      </c>
      <c r="D2140">
        <f t="shared" si="33"/>
        <v>4753.4900000000007</v>
      </c>
      <c r="E2140" t="s">
        <v>107</v>
      </c>
    </row>
    <row r="2141" spans="1:5" x14ac:dyDescent="0.25">
      <c r="A2141">
        <v>2140</v>
      </c>
      <c r="B2141">
        <v>43</v>
      </c>
      <c r="C2141">
        <v>85.69</v>
      </c>
      <c r="D2141">
        <f t="shared" si="33"/>
        <v>3684.67</v>
      </c>
      <c r="E2141" t="s">
        <v>107</v>
      </c>
    </row>
    <row r="2142" spans="1:5" x14ac:dyDescent="0.25">
      <c r="A2142">
        <v>2141</v>
      </c>
      <c r="B2142">
        <v>41</v>
      </c>
      <c r="C2142">
        <v>100</v>
      </c>
      <c r="D2142">
        <f t="shared" si="33"/>
        <v>4100</v>
      </c>
      <c r="E2142" t="s">
        <v>107</v>
      </c>
    </row>
    <row r="2143" spans="1:5" x14ac:dyDescent="0.25">
      <c r="A2143">
        <v>2142</v>
      </c>
      <c r="B2143">
        <v>30</v>
      </c>
      <c r="C2143">
        <v>100</v>
      </c>
      <c r="D2143">
        <f t="shared" si="33"/>
        <v>3000</v>
      </c>
      <c r="E2143" t="s">
        <v>107</v>
      </c>
    </row>
    <row r="2144" spans="1:5" x14ac:dyDescent="0.25">
      <c r="A2144">
        <v>2143</v>
      </c>
      <c r="B2144">
        <v>28</v>
      </c>
      <c r="C2144">
        <v>95.39</v>
      </c>
      <c r="D2144">
        <f t="shared" si="33"/>
        <v>2670.92</v>
      </c>
      <c r="E2144" t="s">
        <v>107</v>
      </c>
    </row>
    <row r="2145" spans="1:5" x14ac:dyDescent="0.25">
      <c r="A2145">
        <v>2144</v>
      </c>
      <c r="B2145">
        <v>43</v>
      </c>
      <c r="C2145">
        <v>100</v>
      </c>
      <c r="D2145">
        <f t="shared" si="33"/>
        <v>4300</v>
      </c>
      <c r="E2145" t="s">
        <v>107</v>
      </c>
    </row>
    <row r="2146" spans="1:5" x14ac:dyDescent="0.25">
      <c r="A2146">
        <v>2145</v>
      </c>
      <c r="B2146">
        <v>41</v>
      </c>
      <c r="C2146">
        <v>100</v>
      </c>
      <c r="D2146">
        <f t="shared" si="33"/>
        <v>4100</v>
      </c>
      <c r="E2146" t="s">
        <v>107</v>
      </c>
    </row>
    <row r="2147" spans="1:5" x14ac:dyDescent="0.25">
      <c r="A2147">
        <v>2146</v>
      </c>
      <c r="B2147">
        <v>30</v>
      </c>
      <c r="C2147">
        <v>82.42</v>
      </c>
      <c r="D2147">
        <f t="shared" si="33"/>
        <v>2472.6</v>
      </c>
      <c r="E2147" t="s">
        <v>107</v>
      </c>
    </row>
    <row r="2148" spans="1:5" x14ac:dyDescent="0.25">
      <c r="A2148">
        <v>2147</v>
      </c>
      <c r="B2148">
        <v>31</v>
      </c>
      <c r="C2148">
        <v>100</v>
      </c>
      <c r="D2148">
        <f t="shared" si="33"/>
        <v>3100</v>
      </c>
      <c r="E2148" t="s">
        <v>271</v>
      </c>
    </row>
    <row r="2149" spans="1:5" x14ac:dyDescent="0.25">
      <c r="A2149">
        <v>2148</v>
      </c>
      <c r="B2149">
        <v>32</v>
      </c>
      <c r="C2149">
        <v>100</v>
      </c>
      <c r="D2149">
        <f t="shared" si="33"/>
        <v>3200</v>
      </c>
      <c r="E2149" t="s">
        <v>271</v>
      </c>
    </row>
    <row r="2150" spans="1:5" x14ac:dyDescent="0.25">
      <c r="A2150">
        <v>2149</v>
      </c>
      <c r="B2150">
        <v>43</v>
      </c>
      <c r="C2150">
        <v>96.31</v>
      </c>
      <c r="D2150">
        <f t="shared" si="33"/>
        <v>4141.33</v>
      </c>
      <c r="E2150" t="s">
        <v>271</v>
      </c>
    </row>
    <row r="2151" spans="1:5" x14ac:dyDescent="0.25">
      <c r="A2151">
        <v>2150</v>
      </c>
      <c r="B2151">
        <v>26</v>
      </c>
      <c r="C2151">
        <v>100</v>
      </c>
      <c r="D2151">
        <f t="shared" si="33"/>
        <v>2600</v>
      </c>
      <c r="E2151" t="s">
        <v>271</v>
      </c>
    </row>
    <row r="2152" spans="1:5" x14ac:dyDescent="0.25">
      <c r="A2152">
        <v>2151</v>
      </c>
      <c r="B2152">
        <v>27</v>
      </c>
      <c r="C2152">
        <v>100</v>
      </c>
      <c r="D2152">
        <f t="shared" si="33"/>
        <v>2700</v>
      </c>
      <c r="E2152" t="s">
        <v>271</v>
      </c>
    </row>
    <row r="2153" spans="1:5" x14ac:dyDescent="0.25">
      <c r="A2153">
        <v>2152</v>
      </c>
      <c r="B2153">
        <v>24</v>
      </c>
      <c r="C2153">
        <v>100</v>
      </c>
      <c r="D2153">
        <f t="shared" si="33"/>
        <v>2400</v>
      </c>
      <c r="E2153" t="s">
        <v>271</v>
      </c>
    </row>
    <row r="2154" spans="1:5" x14ac:dyDescent="0.25">
      <c r="A2154">
        <v>2153</v>
      </c>
      <c r="B2154">
        <v>22</v>
      </c>
      <c r="C2154">
        <v>100</v>
      </c>
      <c r="D2154">
        <f t="shared" si="33"/>
        <v>2200</v>
      </c>
      <c r="E2154" t="s">
        <v>271</v>
      </c>
    </row>
    <row r="2155" spans="1:5" x14ac:dyDescent="0.25">
      <c r="A2155">
        <v>2154</v>
      </c>
      <c r="B2155">
        <v>46</v>
      </c>
      <c r="C2155">
        <v>100</v>
      </c>
      <c r="D2155">
        <f t="shared" si="33"/>
        <v>4600</v>
      </c>
      <c r="E2155" t="s">
        <v>271</v>
      </c>
    </row>
    <row r="2156" spans="1:5" x14ac:dyDescent="0.25">
      <c r="A2156">
        <v>2155</v>
      </c>
      <c r="B2156">
        <v>37</v>
      </c>
      <c r="C2156">
        <v>97.27</v>
      </c>
      <c r="D2156">
        <f t="shared" si="33"/>
        <v>3598.99</v>
      </c>
      <c r="E2156" t="s">
        <v>271</v>
      </c>
    </row>
    <row r="2157" spans="1:5" x14ac:dyDescent="0.25">
      <c r="A2157">
        <v>2156</v>
      </c>
      <c r="B2157">
        <v>49</v>
      </c>
      <c r="C2157">
        <v>80.900000000000006</v>
      </c>
      <c r="D2157">
        <f t="shared" si="33"/>
        <v>3964.1000000000004</v>
      </c>
      <c r="E2157" t="s">
        <v>271</v>
      </c>
    </row>
    <row r="2158" spans="1:5" x14ac:dyDescent="0.25">
      <c r="A2158">
        <v>2157</v>
      </c>
      <c r="B2158">
        <v>21</v>
      </c>
      <c r="C2158">
        <v>100</v>
      </c>
      <c r="D2158">
        <f t="shared" si="33"/>
        <v>2100</v>
      </c>
      <c r="E2158" t="s">
        <v>271</v>
      </c>
    </row>
    <row r="2159" spans="1:5" x14ac:dyDescent="0.25">
      <c r="A2159">
        <v>2158</v>
      </c>
      <c r="B2159">
        <v>25</v>
      </c>
      <c r="C2159">
        <v>100</v>
      </c>
      <c r="D2159">
        <f t="shared" si="33"/>
        <v>2500</v>
      </c>
      <c r="E2159" t="s">
        <v>271</v>
      </c>
    </row>
    <row r="2160" spans="1:5" x14ac:dyDescent="0.25">
      <c r="A2160">
        <v>2159</v>
      </c>
      <c r="B2160">
        <v>37</v>
      </c>
      <c r="C2160">
        <v>100</v>
      </c>
      <c r="D2160">
        <f t="shared" si="33"/>
        <v>3700</v>
      </c>
      <c r="E2160" t="s">
        <v>271</v>
      </c>
    </row>
    <row r="2161" spans="1:5" x14ac:dyDescent="0.25">
      <c r="A2161">
        <v>2160</v>
      </c>
      <c r="B2161">
        <v>45</v>
      </c>
      <c r="C2161">
        <v>86.68</v>
      </c>
      <c r="D2161">
        <f t="shared" si="33"/>
        <v>3900.6000000000004</v>
      </c>
      <c r="E2161" t="s">
        <v>271</v>
      </c>
    </row>
    <row r="2162" spans="1:5" x14ac:dyDescent="0.25">
      <c r="A2162">
        <v>2161</v>
      </c>
      <c r="B2162">
        <v>32</v>
      </c>
      <c r="C2162">
        <v>85.72</v>
      </c>
      <c r="D2162">
        <f t="shared" si="33"/>
        <v>2743.04</v>
      </c>
      <c r="E2162" t="s">
        <v>271</v>
      </c>
    </row>
    <row r="2163" spans="1:5" x14ac:dyDescent="0.25">
      <c r="A2163">
        <v>2162</v>
      </c>
      <c r="B2163">
        <v>29</v>
      </c>
      <c r="C2163">
        <v>82.83</v>
      </c>
      <c r="D2163">
        <f t="shared" si="33"/>
        <v>2402.0700000000002</v>
      </c>
      <c r="E2163" t="s">
        <v>271</v>
      </c>
    </row>
    <row r="2164" spans="1:5" x14ac:dyDescent="0.25">
      <c r="A2164">
        <v>2163</v>
      </c>
      <c r="B2164">
        <v>26</v>
      </c>
      <c r="C2164">
        <v>83.79</v>
      </c>
      <c r="D2164">
        <f t="shared" si="33"/>
        <v>2178.54</v>
      </c>
      <c r="E2164" t="s">
        <v>271</v>
      </c>
    </row>
    <row r="2165" spans="1:5" x14ac:dyDescent="0.25">
      <c r="A2165">
        <v>2164</v>
      </c>
      <c r="B2165">
        <v>28</v>
      </c>
      <c r="C2165">
        <v>100</v>
      </c>
      <c r="D2165">
        <f t="shared" si="33"/>
        <v>2800</v>
      </c>
      <c r="E2165" t="s">
        <v>271</v>
      </c>
    </row>
    <row r="2166" spans="1:5" x14ac:dyDescent="0.25">
      <c r="A2166">
        <v>2165</v>
      </c>
      <c r="B2166">
        <v>27</v>
      </c>
      <c r="C2166">
        <v>87.64</v>
      </c>
      <c r="D2166">
        <f t="shared" si="33"/>
        <v>2366.2800000000002</v>
      </c>
      <c r="E2166" t="s">
        <v>271</v>
      </c>
    </row>
    <row r="2167" spans="1:5" x14ac:dyDescent="0.25">
      <c r="A2167">
        <v>2166</v>
      </c>
      <c r="B2167">
        <v>20</v>
      </c>
      <c r="C2167">
        <v>98.18</v>
      </c>
      <c r="D2167">
        <f t="shared" si="33"/>
        <v>1963.6000000000001</v>
      </c>
      <c r="E2167" t="s">
        <v>271</v>
      </c>
    </row>
    <row r="2168" spans="1:5" x14ac:dyDescent="0.25">
      <c r="A2168">
        <v>2167</v>
      </c>
      <c r="B2168">
        <v>44</v>
      </c>
      <c r="C2168">
        <v>100</v>
      </c>
      <c r="D2168">
        <f t="shared" si="33"/>
        <v>4400</v>
      </c>
      <c r="E2168" t="s">
        <v>271</v>
      </c>
    </row>
    <row r="2169" spans="1:5" x14ac:dyDescent="0.25">
      <c r="A2169">
        <v>2168</v>
      </c>
      <c r="B2169">
        <v>42</v>
      </c>
      <c r="C2169">
        <v>100</v>
      </c>
      <c r="D2169">
        <f t="shared" si="33"/>
        <v>4200</v>
      </c>
      <c r="E2169" t="s">
        <v>271</v>
      </c>
    </row>
    <row r="2170" spans="1:5" x14ac:dyDescent="0.25">
      <c r="A2170">
        <v>2169</v>
      </c>
      <c r="B2170">
        <v>41</v>
      </c>
      <c r="C2170">
        <v>100</v>
      </c>
      <c r="D2170">
        <f t="shared" si="33"/>
        <v>4100</v>
      </c>
      <c r="E2170" t="s">
        <v>271</v>
      </c>
    </row>
    <row r="2171" spans="1:5" x14ac:dyDescent="0.25">
      <c r="A2171">
        <v>2170</v>
      </c>
      <c r="B2171">
        <v>26</v>
      </c>
      <c r="C2171">
        <v>100</v>
      </c>
      <c r="D2171">
        <f t="shared" si="33"/>
        <v>2600</v>
      </c>
      <c r="E2171" t="s">
        <v>271</v>
      </c>
    </row>
    <row r="2172" spans="1:5" x14ac:dyDescent="0.25">
      <c r="A2172">
        <v>2171</v>
      </c>
      <c r="B2172">
        <v>26</v>
      </c>
      <c r="C2172">
        <v>100</v>
      </c>
      <c r="D2172">
        <f t="shared" si="33"/>
        <v>2600</v>
      </c>
      <c r="E2172" t="s">
        <v>271</v>
      </c>
    </row>
    <row r="2173" spans="1:5" x14ac:dyDescent="0.25">
      <c r="A2173">
        <v>2172</v>
      </c>
      <c r="B2173">
        <v>26</v>
      </c>
      <c r="C2173">
        <v>100</v>
      </c>
      <c r="D2173">
        <f t="shared" si="33"/>
        <v>2600</v>
      </c>
      <c r="E2173" t="s">
        <v>271</v>
      </c>
    </row>
    <row r="2174" spans="1:5" x14ac:dyDescent="0.25">
      <c r="A2174">
        <v>2173</v>
      </c>
      <c r="B2174">
        <v>41</v>
      </c>
      <c r="C2174">
        <v>86.68</v>
      </c>
      <c r="D2174">
        <f t="shared" si="33"/>
        <v>3553.88</v>
      </c>
      <c r="E2174" t="s">
        <v>271</v>
      </c>
    </row>
    <row r="2175" spans="1:5" x14ac:dyDescent="0.25">
      <c r="A2175">
        <v>2174</v>
      </c>
      <c r="B2175">
        <v>20</v>
      </c>
      <c r="C2175">
        <v>92.9</v>
      </c>
      <c r="D2175">
        <f t="shared" si="33"/>
        <v>1858</v>
      </c>
      <c r="E2175" t="s">
        <v>17</v>
      </c>
    </row>
    <row r="2176" spans="1:5" x14ac:dyDescent="0.25">
      <c r="A2176">
        <v>2175</v>
      </c>
      <c r="B2176">
        <v>22</v>
      </c>
      <c r="C2176">
        <v>100</v>
      </c>
      <c r="D2176">
        <f t="shared" si="33"/>
        <v>2200</v>
      </c>
      <c r="E2176" t="s">
        <v>17</v>
      </c>
    </row>
    <row r="2177" spans="1:5" x14ac:dyDescent="0.25">
      <c r="A2177">
        <v>2176</v>
      </c>
      <c r="B2177">
        <v>23</v>
      </c>
      <c r="C2177">
        <v>100</v>
      </c>
      <c r="D2177">
        <f t="shared" si="33"/>
        <v>2300</v>
      </c>
      <c r="E2177" t="s">
        <v>17</v>
      </c>
    </row>
    <row r="2178" spans="1:5" x14ac:dyDescent="0.25">
      <c r="A2178">
        <v>2177</v>
      </c>
      <c r="B2178">
        <v>33</v>
      </c>
      <c r="C2178">
        <v>93.9</v>
      </c>
      <c r="D2178">
        <f t="shared" si="33"/>
        <v>3098.7000000000003</v>
      </c>
      <c r="E2178" t="s">
        <v>17</v>
      </c>
    </row>
    <row r="2179" spans="1:5" x14ac:dyDescent="0.25">
      <c r="A2179">
        <v>2178</v>
      </c>
      <c r="B2179">
        <v>28</v>
      </c>
      <c r="C2179">
        <v>100</v>
      </c>
      <c r="D2179">
        <f t="shared" ref="D2179:D2242" si="34">B2179*C2179</f>
        <v>2800</v>
      </c>
      <c r="E2179" t="s">
        <v>17</v>
      </c>
    </row>
    <row r="2180" spans="1:5" x14ac:dyDescent="0.25">
      <c r="A2180">
        <v>2179</v>
      </c>
      <c r="B2180">
        <v>44</v>
      </c>
      <c r="C2180">
        <v>98.89</v>
      </c>
      <c r="D2180">
        <f t="shared" si="34"/>
        <v>4351.16</v>
      </c>
      <c r="E2180" t="s">
        <v>17</v>
      </c>
    </row>
    <row r="2181" spans="1:5" x14ac:dyDescent="0.25">
      <c r="A2181">
        <v>2180</v>
      </c>
      <c r="B2181">
        <v>46</v>
      </c>
      <c r="C2181">
        <v>79.91</v>
      </c>
      <c r="D2181">
        <f t="shared" si="34"/>
        <v>3675.8599999999997</v>
      </c>
      <c r="E2181" t="s">
        <v>17</v>
      </c>
    </row>
    <row r="2182" spans="1:5" x14ac:dyDescent="0.25">
      <c r="A2182">
        <v>2181</v>
      </c>
      <c r="B2182">
        <v>21</v>
      </c>
      <c r="C2182">
        <v>100</v>
      </c>
      <c r="D2182">
        <f t="shared" si="34"/>
        <v>2100</v>
      </c>
      <c r="E2182" t="s">
        <v>17</v>
      </c>
    </row>
    <row r="2183" spans="1:5" x14ac:dyDescent="0.25">
      <c r="A2183">
        <v>2182</v>
      </c>
      <c r="B2183">
        <v>41</v>
      </c>
      <c r="C2183">
        <v>100</v>
      </c>
      <c r="D2183">
        <f t="shared" si="34"/>
        <v>4100</v>
      </c>
      <c r="E2183" t="s">
        <v>17</v>
      </c>
    </row>
    <row r="2184" spans="1:5" x14ac:dyDescent="0.25">
      <c r="A2184">
        <v>2183</v>
      </c>
      <c r="B2184">
        <v>31</v>
      </c>
      <c r="C2184">
        <v>100</v>
      </c>
      <c r="D2184">
        <f t="shared" si="34"/>
        <v>3100</v>
      </c>
      <c r="E2184" t="s">
        <v>17</v>
      </c>
    </row>
    <row r="2185" spans="1:5" x14ac:dyDescent="0.25">
      <c r="A2185">
        <v>2184</v>
      </c>
      <c r="B2185">
        <v>31</v>
      </c>
      <c r="C2185">
        <v>79.91</v>
      </c>
      <c r="D2185">
        <f t="shared" si="34"/>
        <v>2477.21</v>
      </c>
      <c r="E2185" t="s">
        <v>17</v>
      </c>
    </row>
    <row r="2186" spans="1:5" x14ac:dyDescent="0.25">
      <c r="A2186">
        <v>2185</v>
      </c>
      <c r="B2186">
        <v>23</v>
      </c>
      <c r="C2186">
        <v>81.91</v>
      </c>
      <c r="D2186">
        <f t="shared" si="34"/>
        <v>1883.9299999999998</v>
      </c>
      <c r="E2186" t="s">
        <v>17</v>
      </c>
    </row>
    <row r="2187" spans="1:5" x14ac:dyDescent="0.25">
      <c r="A2187">
        <v>2186</v>
      </c>
      <c r="B2187">
        <v>37</v>
      </c>
      <c r="C2187">
        <v>98.89</v>
      </c>
      <c r="D2187">
        <f t="shared" si="34"/>
        <v>3658.93</v>
      </c>
      <c r="E2187" t="s">
        <v>17</v>
      </c>
    </row>
    <row r="2188" spans="1:5" x14ac:dyDescent="0.25">
      <c r="A2188">
        <v>2187</v>
      </c>
      <c r="B2188">
        <v>26</v>
      </c>
      <c r="C2188">
        <v>100</v>
      </c>
      <c r="D2188">
        <f t="shared" si="34"/>
        <v>2600</v>
      </c>
      <c r="E2188" t="s">
        <v>17</v>
      </c>
    </row>
    <row r="2189" spans="1:5" x14ac:dyDescent="0.25">
      <c r="A2189">
        <v>2188</v>
      </c>
      <c r="B2189">
        <v>24</v>
      </c>
      <c r="C2189">
        <v>79.91</v>
      </c>
      <c r="D2189">
        <f t="shared" si="34"/>
        <v>1917.84</v>
      </c>
      <c r="E2189" t="s">
        <v>17</v>
      </c>
    </row>
    <row r="2190" spans="1:5" x14ac:dyDescent="0.25">
      <c r="A2190">
        <v>2189</v>
      </c>
      <c r="B2190">
        <v>47</v>
      </c>
      <c r="C2190">
        <v>100</v>
      </c>
      <c r="D2190">
        <f t="shared" si="34"/>
        <v>4700</v>
      </c>
      <c r="E2190" t="s">
        <v>17</v>
      </c>
    </row>
    <row r="2191" spans="1:5" x14ac:dyDescent="0.25">
      <c r="A2191">
        <v>2190</v>
      </c>
      <c r="B2191">
        <v>45</v>
      </c>
      <c r="C2191">
        <v>63.91</v>
      </c>
      <c r="D2191">
        <f t="shared" si="34"/>
        <v>2875.95</v>
      </c>
      <c r="E2191" t="s">
        <v>17</v>
      </c>
    </row>
    <row r="2192" spans="1:5" x14ac:dyDescent="0.25">
      <c r="A2192">
        <v>2191</v>
      </c>
      <c r="B2192">
        <v>55</v>
      </c>
      <c r="C2192">
        <v>100</v>
      </c>
      <c r="D2192">
        <f t="shared" si="34"/>
        <v>5500</v>
      </c>
      <c r="E2192" t="s">
        <v>17</v>
      </c>
    </row>
    <row r="2193" spans="1:5" x14ac:dyDescent="0.25">
      <c r="A2193">
        <v>2192</v>
      </c>
      <c r="B2193">
        <v>46</v>
      </c>
      <c r="C2193">
        <v>81.17</v>
      </c>
      <c r="D2193">
        <f t="shared" si="34"/>
        <v>3733.82</v>
      </c>
      <c r="E2193" t="s">
        <v>17</v>
      </c>
    </row>
    <row r="2194" spans="1:5" x14ac:dyDescent="0.25">
      <c r="A2194">
        <v>2193</v>
      </c>
      <c r="B2194">
        <v>50</v>
      </c>
      <c r="C2194">
        <v>100</v>
      </c>
      <c r="D2194">
        <f t="shared" si="34"/>
        <v>5000</v>
      </c>
      <c r="E2194" t="s">
        <v>17</v>
      </c>
    </row>
    <row r="2195" spans="1:5" x14ac:dyDescent="0.25">
      <c r="A2195">
        <v>2194</v>
      </c>
      <c r="B2195">
        <v>37</v>
      </c>
      <c r="C2195">
        <v>100</v>
      </c>
      <c r="D2195">
        <f t="shared" si="34"/>
        <v>3700</v>
      </c>
      <c r="E2195" t="s">
        <v>17</v>
      </c>
    </row>
    <row r="2196" spans="1:5" x14ac:dyDescent="0.25">
      <c r="A2196">
        <v>2195</v>
      </c>
      <c r="B2196">
        <v>44</v>
      </c>
      <c r="C2196">
        <v>94.9</v>
      </c>
      <c r="D2196">
        <f t="shared" si="34"/>
        <v>4175.6000000000004</v>
      </c>
      <c r="E2196" t="s">
        <v>17</v>
      </c>
    </row>
    <row r="2197" spans="1:5" x14ac:dyDescent="0.25">
      <c r="A2197">
        <v>2196</v>
      </c>
      <c r="B2197">
        <v>49</v>
      </c>
      <c r="C2197">
        <v>100</v>
      </c>
      <c r="D2197">
        <f t="shared" si="34"/>
        <v>4900</v>
      </c>
      <c r="E2197" t="s">
        <v>17</v>
      </c>
    </row>
    <row r="2198" spans="1:5" x14ac:dyDescent="0.25">
      <c r="A2198">
        <v>2197</v>
      </c>
      <c r="B2198">
        <v>45</v>
      </c>
      <c r="C2198">
        <v>100</v>
      </c>
      <c r="D2198">
        <f t="shared" si="34"/>
        <v>4500</v>
      </c>
      <c r="E2198" t="s">
        <v>17</v>
      </c>
    </row>
    <row r="2199" spans="1:5" x14ac:dyDescent="0.25">
      <c r="A2199">
        <v>2198</v>
      </c>
      <c r="B2199">
        <v>27</v>
      </c>
      <c r="C2199">
        <v>43.45</v>
      </c>
      <c r="D2199">
        <f t="shared" si="34"/>
        <v>1173.1500000000001</v>
      </c>
      <c r="E2199" t="s">
        <v>17</v>
      </c>
    </row>
    <row r="2200" spans="1:5" x14ac:dyDescent="0.25">
      <c r="A2200">
        <v>2199</v>
      </c>
      <c r="B2200">
        <v>31</v>
      </c>
      <c r="C2200">
        <v>44.66</v>
      </c>
      <c r="D2200">
        <f t="shared" si="34"/>
        <v>1384.4599999999998</v>
      </c>
      <c r="E2200" t="s">
        <v>17</v>
      </c>
    </row>
    <row r="2201" spans="1:5" x14ac:dyDescent="0.25">
      <c r="A2201">
        <v>2200</v>
      </c>
      <c r="B2201">
        <v>33</v>
      </c>
      <c r="C2201">
        <v>40.229999999999997</v>
      </c>
      <c r="D2201">
        <f t="shared" si="34"/>
        <v>1327.59</v>
      </c>
      <c r="E2201" t="s">
        <v>17</v>
      </c>
    </row>
    <row r="2202" spans="1:5" x14ac:dyDescent="0.25">
      <c r="A2202">
        <v>2201</v>
      </c>
      <c r="B2202">
        <v>31</v>
      </c>
      <c r="C2202">
        <v>35.799999999999997</v>
      </c>
      <c r="D2202">
        <f t="shared" si="34"/>
        <v>1109.8</v>
      </c>
      <c r="E2202" t="s">
        <v>17</v>
      </c>
    </row>
    <row r="2203" spans="1:5" x14ac:dyDescent="0.25">
      <c r="A2203">
        <v>2202</v>
      </c>
      <c r="B2203">
        <v>35</v>
      </c>
      <c r="C2203">
        <v>35.4</v>
      </c>
      <c r="D2203">
        <f t="shared" si="34"/>
        <v>1239</v>
      </c>
      <c r="E2203" t="s">
        <v>17</v>
      </c>
    </row>
    <row r="2204" spans="1:5" x14ac:dyDescent="0.25">
      <c r="A2204">
        <v>2203</v>
      </c>
      <c r="B2204">
        <v>26</v>
      </c>
      <c r="C2204">
        <v>39.83</v>
      </c>
      <c r="D2204">
        <f t="shared" si="34"/>
        <v>1035.58</v>
      </c>
      <c r="E2204" t="s">
        <v>17</v>
      </c>
    </row>
    <row r="2205" spans="1:5" x14ac:dyDescent="0.25">
      <c r="A2205">
        <v>2204</v>
      </c>
      <c r="B2205">
        <v>34</v>
      </c>
      <c r="C2205">
        <v>45.46</v>
      </c>
      <c r="D2205">
        <f t="shared" si="34"/>
        <v>1545.64</v>
      </c>
      <c r="E2205" t="s">
        <v>17</v>
      </c>
    </row>
    <row r="2206" spans="1:5" x14ac:dyDescent="0.25">
      <c r="A2206">
        <v>2205</v>
      </c>
      <c r="B2206">
        <v>46</v>
      </c>
      <c r="C2206">
        <v>32.99</v>
      </c>
      <c r="D2206">
        <f t="shared" si="34"/>
        <v>1517.5400000000002</v>
      </c>
      <c r="E2206" t="s">
        <v>17</v>
      </c>
    </row>
    <row r="2207" spans="1:5" x14ac:dyDescent="0.25">
      <c r="A2207">
        <v>2206</v>
      </c>
      <c r="B2207">
        <v>41</v>
      </c>
      <c r="C2207">
        <v>42.24</v>
      </c>
      <c r="D2207">
        <f t="shared" si="34"/>
        <v>1731.8400000000001</v>
      </c>
      <c r="E2207" t="s">
        <v>17</v>
      </c>
    </row>
    <row r="2208" spans="1:5" x14ac:dyDescent="0.25">
      <c r="A2208">
        <v>2207</v>
      </c>
      <c r="B2208">
        <v>43</v>
      </c>
      <c r="C2208">
        <v>39.43</v>
      </c>
      <c r="D2208">
        <f t="shared" si="34"/>
        <v>1695.49</v>
      </c>
      <c r="E2208" t="s">
        <v>17</v>
      </c>
    </row>
    <row r="2209" spans="1:5" x14ac:dyDescent="0.25">
      <c r="A2209">
        <v>2208</v>
      </c>
      <c r="B2209">
        <v>26</v>
      </c>
      <c r="C2209">
        <v>40.229999999999997</v>
      </c>
      <c r="D2209">
        <f t="shared" si="34"/>
        <v>1045.98</v>
      </c>
      <c r="E2209" t="s">
        <v>17</v>
      </c>
    </row>
    <row r="2210" spans="1:5" x14ac:dyDescent="0.25">
      <c r="A2210">
        <v>2209</v>
      </c>
      <c r="B2210">
        <v>36</v>
      </c>
      <c r="C2210">
        <v>48.28</v>
      </c>
      <c r="D2210">
        <f t="shared" si="34"/>
        <v>1738.08</v>
      </c>
      <c r="E2210" t="s">
        <v>17</v>
      </c>
    </row>
    <row r="2211" spans="1:5" x14ac:dyDescent="0.25">
      <c r="A2211">
        <v>2210</v>
      </c>
      <c r="B2211">
        <v>20</v>
      </c>
      <c r="C2211">
        <v>32.590000000000003</v>
      </c>
      <c r="D2211">
        <f t="shared" si="34"/>
        <v>651.80000000000007</v>
      </c>
      <c r="E2211" t="s">
        <v>17</v>
      </c>
    </row>
    <row r="2212" spans="1:5" x14ac:dyDescent="0.25">
      <c r="A2212">
        <v>2211</v>
      </c>
      <c r="B2212">
        <v>27</v>
      </c>
      <c r="C2212">
        <v>36.61</v>
      </c>
      <c r="D2212">
        <f t="shared" si="34"/>
        <v>988.47</v>
      </c>
      <c r="E2212" t="s">
        <v>17</v>
      </c>
    </row>
    <row r="2213" spans="1:5" x14ac:dyDescent="0.25">
      <c r="A2213">
        <v>2212</v>
      </c>
      <c r="B2213">
        <v>37</v>
      </c>
      <c r="C2213">
        <v>41.03</v>
      </c>
      <c r="D2213">
        <f t="shared" si="34"/>
        <v>1518.1100000000001</v>
      </c>
      <c r="E2213" t="s">
        <v>17</v>
      </c>
    </row>
    <row r="2214" spans="1:5" x14ac:dyDescent="0.25">
      <c r="A2214">
        <v>2213</v>
      </c>
      <c r="B2214">
        <v>24</v>
      </c>
      <c r="C2214">
        <v>42.24</v>
      </c>
      <c r="D2214">
        <f t="shared" si="34"/>
        <v>1013.76</v>
      </c>
      <c r="E2214" t="s">
        <v>17</v>
      </c>
    </row>
    <row r="2215" spans="1:5" x14ac:dyDescent="0.25">
      <c r="A2215">
        <v>2214</v>
      </c>
      <c r="B2215">
        <v>36</v>
      </c>
      <c r="C2215">
        <v>43.05</v>
      </c>
      <c r="D2215">
        <f t="shared" si="34"/>
        <v>1549.8</v>
      </c>
      <c r="E2215" t="s">
        <v>17</v>
      </c>
    </row>
    <row r="2216" spans="1:5" x14ac:dyDescent="0.25">
      <c r="A2216">
        <v>2215</v>
      </c>
      <c r="B2216">
        <v>29</v>
      </c>
      <c r="C2216">
        <v>38.22</v>
      </c>
      <c r="D2216">
        <f t="shared" si="34"/>
        <v>1108.3799999999999</v>
      </c>
      <c r="E2216" t="s">
        <v>17</v>
      </c>
    </row>
    <row r="2217" spans="1:5" x14ac:dyDescent="0.25">
      <c r="A2217">
        <v>2216</v>
      </c>
      <c r="B2217">
        <v>28</v>
      </c>
      <c r="C2217">
        <v>100</v>
      </c>
      <c r="D2217">
        <f t="shared" si="34"/>
        <v>2800</v>
      </c>
      <c r="E2217" t="s">
        <v>17</v>
      </c>
    </row>
    <row r="2218" spans="1:5" x14ac:dyDescent="0.25">
      <c r="A2218">
        <v>2217</v>
      </c>
      <c r="B2218">
        <v>29</v>
      </c>
      <c r="C2218">
        <v>100</v>
      </c>
      <c r="D2218">
        <f t="shared" si="34"/>
        <v>2900</v>
      </c>
      <c r="E2218" t="s">
        <v>17</v>
      </c>
    </row>
    <row r="2219" spans="1:5" x14ac:dyDescent="0.25">
      <c r="A2219">
        <v>2218</v>
      </c>
      <c r="B2219">
        <v>38</v>
      </c>
      <c r="C2219">
        <v>39.83</v>
      </c>
      <c r="D2219">
        <f t="shared" si="34"/>
        <v>1513.54</v>
      </c>
      <c r="E2219" t="s">
        <v>17</v>
      </c>
    </row>
    <row r="2220" spans="1:5" x14ac:dyDescent="0.25">
      <c r="A2220">
        <v>2219</v>
      </c>
      <c r="B2220">
        <v>48</v>
      </c>
      <c r="C2220">
        <v>48.28</v>
      </c>
      <c r="D2220">
        <f t="shared" si="34"/>
        <v>2317.44</v>
      </c>
      <c r="E2220" t="s">
        <v>17</v>
      </c>
    </row>
    <row r="2221" spans="1:5" x14ac:dyDescent="0.25">
      <c r="A2221">
        <v>2220</v>
      </c>
      <c r="B2221">
        <v>40</v>
      </c>
      <c r="C2221">
        <v>82.46</v>
      </c>
      <c r="D2221">
        <f t="shared" si="34"/>
        <v>3298.3999999999996</v>
      </c>
      <c r="E2221" t="s">
        <v>17</v>
      </c>
    </row>
    <row r="2222" spans="1:5" x14ac:dyDescent="0.25">
      <c r="A2222">
        <v>2221</v>
      </c>
      <c r="B2222">
        <v>41</v>
      </c>
      <c r="C2222">
        <v>44.56</v>
      </c>
      <c r="D2222">
        <f t="shared" si="34"/>
        <v>1826.96</v>
      </c>
      <c r="E2222" t="s">
        <v>17</v>
      </c>
    </row>
    <row r="2223" spans="1:5" x14ac:dyDescent="0.25">
      <c r="A2223">
        <v>2222</v>
      </c>
      <c r="B2223">
        <v>30</v>
      </c>
      <c r="C2223">
        <v>40.229999999999997</v>
      </c>
      <c r="D2223">
        <f t="shared" si="34"/>
        <v>1206.8999999999999</v>
      </c>
      <c r="E2223" t="s">
        <v>17</v>
      </c>
    </row>
    <row r="2224" spans="1:5" x14ac:dyDescent="0.25">
      <c r="A2224">
        <v>2223</v>
      </c>
      <c r="B2224">
        <v>35</v>
      </c>
      <c r="C2224">
        <v>47.62</v>
      </c>
      <c r="D2224">
        <f t="shared" si="34"/>
        <v>1666.6999999999998</v>
      </c>
      <c r="E2224" t="s">
        <v>271</v>
      </c>
    </row>
    <row r="2225" spans="1:5" x14ac:dyDescent="0.25">
      <c r="A2225">
        <v>2224</v>
      </c>
      <c r="B2225">
        <v>28</v>
      </c>
      <c r="C2225">
        <v>55.73</v>
      </c>
      <c r="D2225">
        <f t="shared" si="34"/>
        <v>1560.4399999999998</v>
      </c>
      <c r="E2225" t="s">
        <v>271</v>
      </c>
    </row>
    <row r="2226" spans="1:5" x14ac:dyDescent="0.25">
      <c r="A2226">
        <v>2225</v>
      </c>
      <c r="B2226">
        <v>45</v>
      </c>
      <c r="C2226">
        <v>51.95</v>
      </c>
      <c r="D2226">
        <f t="shared" si="34"/>
        <v>2337.75</v>
      </c>
      <c r="E2226" t="s">
        <v>271</v>
      </c>
    </row>
    <row r="2227" spans="1:5" x14ac:dyDescent="0.25">
      <c r="A2227">
        <v>2226</v>
      </c>
      <c r="B2227">
        <v>24</v>
      </c>
      <c r="C2227">
        <v>45.99</v>
      </c>
      <c r="D2227">
        <f t="shared" si="34"/>
        <v>1103.76</v>
      </c>
      <c r="E2227" t="s">
        <v>271</v>
      </c>
    </row>
    <row r="2228" spans="1:5" x14ac:dyDescent="0.25">
      <c r="A2228">
        <v>2227</v>
      </c>
      <c r="B2228">
        <v>41</v>
      </c>
      <c r="C2228">
        <v>63.85</v>
      </c>
      <c r="D2228">
        <f t="shared" si="34"/>
        <v>2617.85</v>
      </c>
      <c r="E2228" t="s">
        <v>271</v>
      </c>
    </row>
    <row r="2229" spans="1:5" x14ac:dyDescent="0.25">
      <c r="A2229">
        <v>2228</v>
      </c>
      <c r="B2229">
        <v>48</v>
      </c>
      <c r="C2229">
        <v>45.99</v>
      </c>
      <c r="D2229">
        <f t="shared" si="34"/>
        <v>2207.52</v>
      </c>
      <c r="E2229" t="s">
        <v>271</v>
      </c>
    </row>
    <row r="2230" spans="1:5" x14ac:dyDescent="0.25">
      <c r="A2230">
        <v>2229</v>
      </c>
      <c r="B2230">
        <v>50</v>
      </c>
      <c r="C2230">
        <v>63.31</v>
      </c>
      <c r="D2230">
        <f t="shared" si="34"/>
        <v>3165.5</v>
      </c>
      <c r="E2230" t="s">
        <v>271</v>
      </c>
    </row>
    <row r="2231" spans="1:5" x14ac:dyDescent="0.25">
      <c r="A2231">
        <v>2230</v>
      </c>
      <c r="B2231">
        <v>33</v>
      </c>
      <c r="C2231">
        <v>62.77</v>
      </c>
      <c r="D2231">
        <f t="shared" si="34"/>
        <v>2071.4100000000003</v>
      </c>
      <c r="E2231" t="s">
        <v>271</v>
      </c>
    </row>
    <row r="2232" spans="1:5" x14ac:dyDescent="0.25">
      <c r="A2232">
        <v>2231</v>
      </c>
      <c r="B2232">
        <v>32</v>
      </c>
      <c r="C2232">
        <v>43.29</v>
      </c>
      <c r="D2232">
        <f t="shared" si="34"/>
        <v>1385.28</v>
      </c>
      <c r="E2232" t="s">
        <v>271</v>
      </c>
    </row>
    <row r="2233" spans="1:5" x14ac:dyDescent="0.25">
      <c r="A2233">
        <v>2232</v>
      </c>
      <c r="B2233">
        <v>27</v>
      </c>
      <c r="C2233">
        <v>60.06</v>
      </c>
      <c r="D2233">
        <f t="shared" si="34"/>
        <v>1621.6200000000001</v>
      </c>
      <c r="E2233" t="s">
        <v>271</v>
      </c>
    </row>
    <row r="2234" spans="1:5" x14ac:dyDescent="0.25">
      <c r="A2234">
        <v>2233</v>
      </c>
      <c r="B2234">
        <v>35</v>
      </c>
      <c r="C2234">
        <v>55.19</v>
      </c>
      <c r="D2234">
        <f t="shared" si="34"/>
        <v>1931.6499999999999</v>
      </c>
      <c r="E2234" t="s">
        <v>271</v>
      </c>
    </row>
    <row r="2235" spans="1:5" x14ac:dyDescent="0.25">
      <c r="A2235">
        <v>2234</v>
      </c>
      <c r="B2235">
        <v>23</v>
      </c>
      <c r="C2235">
        <v>54.11</v>
      </c>
      <c r="D2235">
        <f t="shared" si="34"/>
        <v>1244.53</v>
      </c>
      <c r="E2235" t="s">
        <v>271</v>
      </c>
    </row>
    <row r="2236" spans="1:5" x14ac:dyDescent="0.25">
      <c r="A2236">
        <v>2235</v>
      </c>
      <c r="B2236">
        <v>35</v>
      </c>
      <c r="C2236">
        <v>48.7</v>
      </c>
      <c r="D2236">
        <f t="shared" si="34"/>
        <v>1704.5</v>
      </c>
      <c r="E2236" t="s">
        <v>271</v>
      </c>
    </row>
    <row r="2237" spans="1:5" x14ac:dyDescent="0.25">
      <c r="A2237">
        <v>2236</v>
      </c>
      <c r="B2237">
        <v>40</v>
      </c>
      <c r="C2237">
        <v>43.83</v>
      </c>
      <c r="D2237">
        <f t="shared" si="34"/>
        <v>1753.1999999999998</v>
      </c>
      <c r="E2237" t="s">
        <v>271</v>
      </c>
    </row>
    <row r="2238" spans="1:5" x14ac:dyDescent="0.25">
      <c r="A2238">
        <v>2237</v>
      </c>
      <c r="B2238">
        <v>35</v>
      </c>
      <c r="C2238">
        <v>47.62</v>
      </c>
      <c r="D2238">
        <f t="shared" si="34"/>
        <v>1666.6999999999998</v>
      </c>
      <c r="E2238" t="s">
        <v>271</v>
      </c>
    </row>
    <row r="2239" spans="1:5" x14ac:dyDescent="0.25">
      <c r="A2239">
        <v>2238</v>
      </c>
      <c r="B2239">
        <v>31</v>
      </c>
      <c r="C2239">
        <v>55.19</v>
      </c>
      <c r="D2239">
        <f t="shared" si="34"/>
        <v>1710.8899999999999</v>
      </c>
      <c r="E2239" t="s">
        <v>271</v>
      </c>
    </row>
    <row r="2240" spans="1:5" x14ac:dyDescent="0.25">
      <c r="A2240">
        <v>2239</v>
      </c>
      <c r="B2240">
        <v>50</v>
      </c>
      <c r="C2240">
        <v>46.53</v>
      </c>
      <c r="D2240">
        <f t="shared" si="34"/>
        <v>2326.5</v>
      </c>
      <c r="E2240" t="s">
        <v>271</v>
      </c>
    </row>
    <row r="2241" spans="1:5" x14ac:dyDescent="0.25">
      <c r="A2241">
        <v>2240</v>
      </c>
      <c r="B2241">
        <v>40</v>
      </c>
      <c r="C2241">
        <v>57.9</v>
      </c>
      <c r="D2241">
        <f t="shared" si="34"/>
        <v>2316</v>
      </c>
      <c r="E2241" t="s">
        <v>271</v>
      </c>
    </row>
    <row r="2242" spans="1:5" x14ac:dyDescent="0.25">
      <c r="A2242">
        <v>2241</v>
      </c>
      <c r="B2242">
        <v>38</v>
      </c>
      <c r="C2242">
        <v>45.45</v>
      </c>
      <c r="D2242">
        <f t="shared" si="34"/>
        <v>1727.1000000000001</v>
      </c>
      <c r="E2242" t="s">
        <v>271</v>
      </c>
    </row>
    <row r="2243" spans="1:5" x14ac:dyDescent="0.25">
      <c r="A2243">
        <v>2242</v>
      </c>
      <c r="B2243">
        <v>38</v>
      </c>
      <c r="C2243">
        <v>100</v>
      </c>
      <c r="D2243">
        <f t="shared" ref="D2243:D2306" si="35">B2243*C2243</f>
        <v>3800</v>
      </c>
      <c r="E2243" t="s">
        <v>271</v>
      </c>
    </row>
    <row r="2244" spans="1:5" x14ac:dyDescent="0.25">
      <c r="A2244">
        <v>2243</v>
      </c>
      <c r="B2244">
        <v>40</v>
      </c>
      <c r="C2244">
        <v>60.6</v>
      </c>
      <c r="D2244">
        <f t="shared" si="35"/>
        <v>2424</v>
      </c>
      <c r="E2244" t="s">
        <v>271</v>
      </c>
    </row>
    <row r="2245" spans="1:5" x14ac:dyDescent="0.25">
      <c r="A2245">
        <v>2244</v>
      </c>
      <c r="B2245">
        <v>33</v>
      </c>
      <c r="C2245">
        <v>46.53</v>
      </c>
      <c r="D2245">
        <f t="shared" si="35"/>
        <v>1535.49</v>
      </c>
      <c r="E2245" t="s">
        <v>271</v>
      </c>
    </row>
    <row r="2246" spans="1:5" x14ac:dyDescent="0.25">
      <c r="A2246">
        <v>2245</v>
      </c>
      <c r="B2246">
        <v>36</v>
      </c>
      <c r="C2246">
        <v>100</v>
      </c>
      <c r="D2246">
        <f t="shared" si="35"/>
        <v>3600</v>
      </c>
      <c r="E2246" t="s">
        <v>271</v>
      </c>
    </row>
    <row r="2247" spans="1:5" x14ac:dyDescent="0.25">
      <c r="A2247">
        <v>2246</v>
      </c>
      <c r="B2247">
        <v>20</v>
      </c>
      <c r="C2247">
        <v>66.47</v>
      </c>
      <c r="D2247">
        <f t="shared" si="35"/>
        <v>1329.4</v>
      </c>
      <c r="E2247" t="s">
        <v>271</v>
      </c>
    </row>
    <row r="2248" spans="1:5" x14ac:dyDescent="0.25">
      <c r="A2248">
        <v>2247</v>
      </c>
      <c r="B2248">
        <v>32</v>
      </c>
      <c r="C2248">
        <v>53.18</v>
      </c>
      <c r="D2248">
        <f t="shared" si="35"/>
        <v>1701.76</v>
      </c>
      <c r="E2248" t="s">
        <v>271</v>
      </c>
    </row>
    <row r="2249" spans="1:5" x14ac:dyDescent="0.25">
      <c r="A2249">
        <v>2248</v>
      </c>
      <c r="B2249">
        <v>36</v>
      </c>
      <c r="C2249">
        <v>62.77</v>
      </c>
      <c r="D2249">
        <f t="shared" si="35"/>
        <v>2259.7200000000003</v>
      </c>
      <c r="E2249" t="s">
        <v>271</v>
      </c>
    </row>
    <row r="2250" spans="1:5" x14ac:dyDescent="0.25">
      <c r="A2250">
        <v>2249</v>
      </c>
      <c r="B2250">
        <v>19</v>
      </c>
      <c r="C2250">
        <v>48.7</v>
      </c>
      <c r="D2250">
        <f t="shared" si="35"/>
        <v>925.30000000000007</v>
      </c>
      <c r="E2250" t="s">
        <v>271</v>
      </c>
    </row>
    <row r="2251" spans="1:5" x14ac:dyDescent="0.25">
      <c r="A2251">
        <v>2250</v>
      </c>
      <c r="B2251">
        <v>11</v>
      </c>
      <c r="C2251">
        <v>43.83</v>
      </c>
      <c r="D2251">
        <f t="shared" si="35"/>
        <v>482.13</v>
      </c>
      <c r="E2251" t="s">
        <v>271</v>
      </c>
    </row>
    <row r="2252" spans="1:5" x14ac:dyDescent="0.25">
      <c r="A2252">
        <v>2251</v>
      </c>
      <c r="B2252">
        <v>49</v>
      </c>
      <c r="C2252">
        <v>65.87</v>
      </c>
      <c r="D2252">
        <f t="shared" si="35"/>
        <v>3227.63</v>
      </c>
      <c r="E2252" t="s">
        <v>306</v>
      </c>
    </row>
    <row r="2253" spans="1:5" x14ac:dyDescent="0.25">
      <c r="A2253">
        <v>2252</v>
      </c>
      <c r="B2253">
        <v>27</v>
      </c>
      <c r="C2253">
        <v>63.38</v>
      </c>
      <c r="D2253">
        <f t="shared" si="35"/>
        <v>1711.26</v>
      </c>
      <c r="E2253" t="s">
        <v>306</v>
      </c>
    </row>
    <row r="2254" spans="1:5" x14ac:dyDescent="0.25">
      <c r="A2254">
        <v>2253</v>
      </c>
      <c r="B2254">
        <v>29</v>
      </c>
      <c r="C2254">
        <v>70.84</v>
      </c>
      <c r="D2254">
        <f t="shared" si="35"/>
        <v>2054.36</v>
      </c>
      <c r="E2254" t="s">
        <v>306</v>
      </c>
    </row>
    <row r="2255" spans="1:5" x14ac:dyDescent="0.25">
      <c r="A2255">
        <v>2254</v>
      </c>
      <c r="B2255">
        <v>42</v>
      </c>
      <c r="C2255">
        <v>74.569999999999993</v>
      </c>
      <c r="D2255">
        <f t="shared" si="35"/>
        <v>3131.9399999999996</v>
      </c>
      <c r="E2255" t="s">
        <v>306</v>
      </c>
    </row>
    <row r="2256" spans="1:5" x14ac:dyDescent="0.25">
      <c r="A2256">
        <v>2255</v>
      </c>
      <c r="B2256">
        <v>33</v>
      </c>
      <c r="C2256">
        <v>50.95</v>
      </c>
      <c r="D2256">
        <f t="shared" si="35"/>
        <v>1681.3500000000001</v>
      </c>
      <c r="E2256" t="s">
        <v>306</v>
      </c>
    </row>
    <row r="2257" spans="1:5" x14ac:dyDescent="0.25">
      <c r="A2257">
        <v>2256</v>
      </c>
      <c r="B2257">
        <v>44</v>
      </c>
      <c r="C2257">
        <v>53.44</v>
      </c>
      <c r="D2257">
        <f t="shared" si="35"/>
        <v>2351.3599999999997</v>
      </c>
      <c r="E2257" t="s">
        <v>306</v>
      </c>
    </row>
    <row r="2258" spans="1:5" x14ac:dyDescent="0.25">
      <c r="A2258">
        <v>2257</v>
      </c>
      <c r="B2258">
        <v>22</v>
      </c>
      <c r="C2258">
        <v>64</v>
      </c>
      <c r="D2258">
        <f t="shared" si="35"/>
        <v>1408</v>
      </c>
      <c r="E2258" t="s">
        <v>306</v>
      </c>
    </row>
    <row r="2259" spans="1:5" x14ac:dyDescent="0.25">
      <c r="A2259">
        <v>2258</v>
      </c>
      <c r="B2259">
        <v>48</v>
      </c>
      <c r="C2259">
        <v>50.95</v>
      </c>
      <c r="D2259">
        <f t="shared" si="35"/>
        <v>2445.6000000000004</v>
      </c>
      <c r="E2259" t="s">
        <v>306</v>
      </c>
    </row>
    <row r="2260" spans="1:5" x14ac:dyDescent="0.25">
      <c r="A2260">
        <v>2259</v>
      </c>
      <c r="B2260">
        <v>33</v>
      </c>
      <c r="C2260">
        <v>54.68</v>
      </c>
      <c r="D2260">
        <f t="shared" si="35"/>
        <v>1804.44</v>
      </c>
      <c r="E2260" t="s">
        <v>306</v>
      </c>
    </row>
    <row r="2261" spans="1:5" x14ac:dyDescent="0.25">
      <c r="A2261">
        <v>2260</v>
      </c>
      <c r="B2261">
        <v>45</v>
      </c>
      <c r="C2261">
        <v>56.55</v>
      </c>
      <c r="D2261">
        <f t="shared" si="35"/>
        <v>2544.75</v>
      </c>
      <c r="E2261" t="s">
        <v>306</v>
      </c>
    </row>
    <row r="2262" spans="1:5" x14ac:dyDescent="0.25">
      <c r="A2262">
        <v>2261</v>
      </c>
      <c r="B2262">
        <v>20</v>
      </c>
      <c r="C2262">
        <v>52.82</v>
      </c>
      <c r="D2262">
        <f t="shared" si="35"/>
        <v>1056.4000000000001</v>
      </c>
      <c r="E2262" t="s">
        <v>306</v>
      </c>
    </row>
    <row r="2263" spans="1:5" x14ac:dyDescent="0.25">
      <c r="A2263">
        <v>2262</v>
      </c>
      <c r="B2263">
        <v>46</v>
      </c>
      <c r="C2263">
        <v>60.9</v>
      </c>
      <c r="D2263">
        <f t="shared" si="35"/>
        <v>2801.4</v>
      </c>
      <c r="E2263" t="s">
        <v>306</v>
      </c>
    </row>
    <row r="2264" spans="1:5" x14ac:dyDescent="0.25">
      <c r="A2264">
        <v>2263</v>
      </c>
      <c r="B2264">
        <v>40</v>
      </c>
      <c r="C2264">
        <v>49.71</v>
      </c>
      <c r="D2264">
        <f t="shared" si="35"/>
        <v>1988.4</v>
      </c>
      <c r="E2264" t="s">
        <v>306</v>
      </c>
    </row>
    <row r="2265" spans="1:5" x14ac:dyDescent="0.25">
      <c r="A2265">
        <v>2264</v>
      </c>
      <c r="B2265">
        <v>45</v>
      </c>
      <c r="C2265">
        <v>64.63</v>
      </c>
      <c r="D2265">
        <f t="shared" si="35"/>
        <v>2908.35</v>
      </c>
      <c r="E2265" t="s">
        <v>306</v>
      </c>
    </row>
    <row r="2266" spans="1:5" x14ac:dyDescent="0.25">
      <c r="A2266">
        <v>2265</v>
      </c>
      <c r="B2266">
        <v>36</v>
      </c>
      <c r="C2266">
        <v>59.65</v>
      </c>
      <c r="D2266">
        <f t="shared" si="35"/>
        <v>2147.4</v>
      </c>
      <c r="E2266" t="s">
        <v>306</v>
      </c>
    </row>
    <row r="2267" spans="1:5" x14ac:dyDescent="0.25">
      <c r="A2267">
        <v>2266</v>
      </c>
      <c r="B2267">
        <v>31</v>
      </c>
      <c r="C2267">
        <v>67.73</v>
      </c>
      <c r="D2267">
        <f t="shared" si="35"/>
        <v>2099.63</v>
      </c>
      <c r="E2267" t="s">
        <v>306</v>
      </c>
    </row>
    <row r="2268" spans="1:5" x14ac:dyDescent="0.25">
      <c r="A2268">
        <v>2267</v>
      </c>
      <c r="B2268">
        <v>46</v>
      </c>
      <c r="C2268">
        <v>50.33</v>
      </c>
      <c r="D2268">
        <f t="shared" si="35"/>
        <v>2315.1799999999998</v>
      </c>
      <c r="E2268" t="s">
        <v>306</v>
      </c>
    </row>
    <row r="2269" spans="1:5" x14ac:dyDescent="0.25">
      <c r="A2269">
        <v>2268</v>
      </c>
      <c r="B2269">
        <v>35</v>
      </c>
      <c r="C2269">
        <v>66.489999999999995</v>
      </c>
      <c r="D2269">
        <f t="shared" si="35"/>
        <v>2327.1499999999996</v>
      </c>
      <c r="E2269" t="s">
        <v>306</v>
      </c>
    </row>
    <row r="2270" spans="1:5" x14ac:dyDescent="0.25">
      <c r="A2270">
        <v>2269</v>
      </c>
      <c r="B2270">
        <v>28</v>
      </c>
      <c r="C2270">
        <v>100</v>
      </c>
      <c r="D2270">
        <f t="shared" si="35"/>
        <v>2800</v>
      </c>
      <c r="E2270" t="s">
        <v>306</v>
      </c>
    </row>
    <row r="2271" spans="1:5" x14ac:dyDescent="0.25">
      <c r="A2271">
        <v>2270</v>
      </c>
      <c r="B2271">
        <v>31</v>
      </c>
      <c r="C2271">
        <v>84.71</v>
      </c>
      <c r="D2271">
        <f t="shared" si="35"/>
        <v>2626.0099999999998</v>
      </c>
      <c r="E2271" t="s">
        <v>306</v>
      </c>
    </row>
    <row r="2272" spans="1:5" x14ac:dyDescent="0.25">
      <c r="A2272">
        <v>2271</v>
      </c>
      <c r="B2272">
        <v>27</v>
      </c>
      <c r="C2272">
        <v>100</v>
      </c>
      <c r="D2272">
        <f t="shared" si="35"/>
        <v>2700</v>
      </c>
      <c r="E2272" t="s">
        <v>306</v>
      </c>
    </row>
    <row r="2273" spans="1:5" x14ac:dyDescent="0.25">
      <c r="A2273">
        <v>2272</v>
      </c>
      <c r="B2273">
        <v>22</v>
      </c>
      <c r="C2273">
        <v>100</v>
      </c>
      <c r="D2273">
        <f t="shared" si="35"/>
        <v>2200</v>
      </c>
      <c r="E2273" t="s">
        <v>306</v>
      </c>
    </row>
    <row r="2274" spans="1:5" x14ac:dyDescent="0.25">
      <c r="A2274">
        <v>2273</v>
      </c>
      <c r="B2274">
        <v>30</v>
      </c>
      <c r="C2274">
        <v>99.55</v>
      </c>
      <c r="D2274">
        <f t="shared" si="35"/>
        <v>2986.5</v>
      </c>
      <c r="E2274" t="s">
        <v>306</v>
      </c>
    </row>
    <row r="2275" spans="1:5" x14ac:dyDescent="0.25">
      <c r="A2275">
        <v>2274</v>
      </c>
      <c r="B2275">
        <v>44</v>
      </c>
      <c r="C2275">
        <v>36.07</v>
      </c>
      <c r="D2275">
        <f t="shared" si="35"/>
        <v>1587.08</v>
      </c>
      <c r="E2275" t="s">
        <v>306</v>
      </c>
    </row>
    <row r="2276" spans="1:5" x14ac:dyDescent="0.25">
      <c r="A2276">
        <v>2275</v>
      </c>
      <c r="B2276">
        <v>30</v>
      </c>
      <c r="C2276">
        <v>60.28</v>
      </c>
      <c r="D2276">
        <f t="shared" si="35"/>
        <v>1808.4</v>
      </c>
      <c r="E2276" t="s">
        <v>306</v>
      </c>
    </row>
    <row r="2277" spans="1:5" x14ac:dyDescent="0.25">
      <c r="A2277">
        <v>2276</v>
      </c>
      <c r="B2277">
        <v>24</v>
      </c>
      <c r="C2277">
        <v>49.71</v>
      </c>
      <c r="D2277">
        <f t="shared" si="35"/>
        <v>1193.04</v>
      </c>
      <c r="E2277" t="s">
        <v>306</v>
      </c>
    </row>
    <row r="2278" spans="1:5" x14ac:dyDescent="0.25">
      <c r="A2278">
        <v>2277</v>
      </c>
      <c r="B2278">
        <v>45</v>
      </c>
      <c r="C2278">
        <v>75.63</v>
      </c>
      <c r="D2278">
        <f t="shared" si="35"/>
        <v>3403.35</v>
      </c>
      <c r="E2278" t="s">
        <v>271</v>
      </c>
    </row>
    <row r="2279" spans="1:5" x14ac:dyDescent="0.25">
      <c r="A2279">
        <v>2278</v>
      </c>
      <c r="B2279">
        <v>23</v>
      </c>
      <c r="C2279">
        <v>68.52</v>
      </c>
      <c r="D2279">
        <f t="shared" si="35"/>
        <v>1575.9599999999998</v>
      </c>
      <c r="E2279" t="s">
        <v>271</v>
      </c>
    </row>
    <row r="2280" spans="1:5" x14ac:dyDescent="0.25">
      <c r="A2280">
        <v>2279</v>
      </c>
      <c r="B2280">
        <v>26</v>
      </c>
      <c r="C2280">
        <v>62.7</v>
      </c>
      <c r="D2280">
        <f t="shared" si="35"/>
        <v>1630.2</v>
      </c>
      <c r="E2280" t="s">
        <v>271</v>
      </c>
    </row>
    <row r="2281" spans="1:5" x14ac:dyDescent="0.25">
      <c r="A2281">
        <v>2280</v>
      </c>
      <c r="B2281">
        <v>28</v>
      </c>
      <c r="C2281">
        <v>60.76</v>
      </c>
      <c r="D2281">
        <f t="shared" si="35"/>
        <v>1701.28</v>
      </c>
      <c r="E2281" t="s">
        <v>271</v>
      </c>
    </row>
    <row r="2282" spans="1:5" x14ac:dyDescent="0.25">
      <c r="A2282">
        <v>2281</v>
      </c>
      <c r="B2282">
        <v>49</v>
      </c>
      <c r="C2282">
        <v>58.18</v>
      </c>
      <c r="D2282">
        <f t="shared" si="35"/>
        <v>2850.82</v>
      </c>
      <c r="E2282" t="s">
        <v>271</v>
      </c>
    </row>
    <row r="2283" spans="1:5" x14ac:dyDescent="0.25">
      <c r="A2283">
        <v>2282</v>
      </c>
      <c r="B2283">
        <v>49</v>
      </c>
      <c r="C2283">
        <v>54.94</v>
      </c>
      <c r="D2283">
        <f t="shared" si="35"/>
        <v>2692.06</v>
      </c>
      <c r="E2283" t="s">
        <v>271</v>
      </c>
    </row>
    <row r="2284" spans="1:5" x14ac:dyDescent="0.25">
      <c r="A2284">
        <v>2283</v>
      </c>
      <c r="B2284">
        <v>29</v>
      </c>
      <c r="C2284">
        <v>74.98</v>
      </c>
      <c r="D2284">
        <f t="shared" si="35"/>
        <v>2174.42</v>
      </c>
      <c r="E2284" t="s">
        <v>271</v>
      </c>
    </row>
    <row r="2285" spans="1:5" x14ac:dyDescent="0.25">
      <c r="A2285">
        <v>2284</v>
      </c>
      <c r="B2285">
        <v>49</v>
      </c>
      <c r="C2285">
        <v>64.64</v>
      </c>
      <c r="D2285">
        <f t="shared" si="35"/>
        <v>3167.36</v>
      </c>
      <c r="E2285" t="s">
        <v>271</v>
      </c>
    </row>
    <row r="2286" spans="1:5" x14ac:dyDescent="0.25">
      <c r="A2286">
        <v>2285</v>
      </c>
      <c r="B2286">
        <v>39</v>
      </c>
      <c r="C2286">
        <v>54.94</v>
      </c>
      <c r="D2286">
        <f t="shared" si="35"/>
        <v>2142.66</v>
      </c>
      <c r="E2286" t="s">
        <v>271</v>
      </c>
    </row>
    <row r="2287" spans="1:5" x14ac:dyDescent="0.25">
      <c r="A2287">
        <v>2286</v>
      </c>
      <c r="B2287">
        <v>36</v>
      </c>
      <c r="C2287">
        <v>58.82</v>
      </c>
      <c r="D2287">
        <f t="shared" si="35"/>
        <v>2117.52</v>
      </c>
      <c r="E2287" t="s">
        <v>271</v>
      </c>
    </row>
    <row r="2288" spans="1:5" x14ac:dyDescent="0.25">
      <c r="A2288">
        <v>2287</v>
      </c>
      <c r="B2288">
        <v>39</v>
      </c>
      <c r="C2288">
        <v>62.05</v>
      </c>
      <c r="D2288">
        <f t="shared" si="35"/>
        <v>2419.9499999999998</v>
      </c>
      <c r="E2288" t="s">
        <v>271</v>
      </c>
    </row>
    <row r="2289" spans="1:5" x14ac:dyDescent="0.25">
      <c r="A2289">
        <v>2288</v>
      </c>
      <c r="B2289">
        <v>30</v>
      </c>
      <c r="C2289">
        <v>73.040000000000006</v>
      </c>
      <c r="D2289">
        <f t="shared" si="35"/>
        <v>2191.2000000000003</v>
      </c>
      <c r="E2289" t="s">
        <v>271</v>
      </c>
    </row>
    <row r="2290" spans="1:5" x14ac:dyDescent="0.25">
      <c r="A2290">
        <v>2289</v>
      </c>
      <c r="B2290">
        <v>44</v>
      </c>
      <c r="C2290">
        <v>69.16</v>
      </c>
      <c r="D2290">
        <f t="shared" si="35"/>
        <v>3043.04</v>
      </c>
      <c r="E2290" t="s">
        <v>271</v>
      </c>
    </row>
    <row r="2291" spans="1:5" x14ac:dyDescent="0.25">
      <c r="A2291">
        <v>2290</v>
      </c>
      <c r="B2291">
        <v>20</v>
      </c>
      <c r="C2291">
        <v>61.41</v>
      </c>
      <c r="D2291">
        <f t="shared" si="35"/>
        <v>1228.1999999999998</v>
      </c>
      <c r="E2291" t="s">
        <v>271</v>
      </c>
    </row>
    <row r="2292" spans="1:5" x14ac:dyDescent="0.25">
      <c r="A2292">
        <v>2291</v>
      </c>
      <c r="B2292">
        <v>21</v>
      </c>
      <c r="C2292">
        <v>63.35</v>
      </c>
      <c r="D2292">
        <f t="shared" si="35"/>
        <v>1330.3500000000001</v>
      </c>
      <c r="E2292" t="s">
        <v>271</v>
      </c>
    </row>
    <row r="2293" spans="1:5" x14ac:dyDescent="0.25">
      <c r="A2293">
        <v>2292</v>
      </c>
      <c r="B2293">
        <v>36</v>
      </c>
      <c r="C2293">
        <v>77.569999999999993</v>
      </c>
      <c r="D2293">
        <f t="shared" si="35"/>
        <v>2792.5199999999995</v>
      </c>
      <c r="E2293" t="s">
        <v>271</v>
      </c>
    </row>
    <row r="2294" spans="1:5" x14ac:dyDescent="0.25">
      <c r="A2294">
        <v>2293</v>
      </c>
      <c r="B2294">
        <v>32</v>
      </c>
      <c r="C2294">
        <v>71.75</v>
      </c>
      <c r="D2294">
        <f t="shared" si="35"/>
        <v>2296</v>
      </c>
      <c r="E2294" t="s">
        <v>271</v>
      </c>
    </row>
    <row r="2295" spans="1:5" x14ac:dyDescent="0.25">
      <c r="A2295">
        <v>2294</v>
      </c>
      <c r="B2295">
        <v>36</v>
      </c>
      <c r="C2295">
        <v>73.040000000000006</v>
      </c>
      <c r="D2295">
        <f t="shared" si="35"/>
        <v>2629.44</v>
      </c>
      <c r="E2295" t="s">
        <v>271</v>
      </c>
    </row>
    <row r="2296" spans="1:5" x14ac:dyDescent="0.25">
      <c r="A2296">
        <v>2295</v>
      </c>
      <c r="B2296">
        <v>34</v>
      </c>
      <c r="C2296">
        <v>56.24</v>
      </c>
      <c r="D2296">
        <f t="shared" si="35"/>
        <v>1912.16</v>
      </c>
      <c r="E2296" t="s">
        <v>271</v>
      </c>
    </row>
    <row r="2297" spans="1:5" x14ac:dyDescent="0.25">
      <c r="A2297">
        <v>2296</v>
      </c>
      <c r="B2297">
        <v>48</v>
      </c>
      <c r="C2297">
        <v>100</v>
      </c>
      <c r="D2297">
        <f t="shared" si="35"/>
        <v>4800</v>
      </c>
      <c r="E2297" t="s">
        <v>271</v>
      </c>
    </row>
    <row r="2298" spans="1:5" x14ac:dyDescent="0.25">
      <c r="A2298">
        <v>2297</v>
      </c>
      <c r="B2298">
        <v>33</v>
      </c>
      <c r="C2298">
        <v>73.69</v>
      </c>
      <c r="D2298">
        <f t="shared" si="35"/>
        <v>2431.77</v>
      </c>
      <c r="E2298" t="s">
        <v>271</v>
      </c>
    </row>
    <row r="2299" spans="1:5" x14ac:dyDescent="0.25">
      <c r="A2299">
        <v>2298</v>
      </c>
      <c r="B2299">
        <v>31</v>
      </c>
      <c r="C2299">
        <v>100</v>
      </c>
      <c r="D2299">
        <f t="shared" si="35"/>
        <v>3100</v>
      </c>
      <c r="E2299" t="s">
        <v>271</v>
      </c>
    </row>
    <row r="2300" spans="1:5" x14ac:dyDescent="0.25">
      <c r="A2300">
        <v>2299</v>
      </c>
      <c r="B2300">
        <v>36</v>
      </c>
      <c r="C2300">
        <v>100</v>
      </c>
      <c r="D2300">
        <f t="shared" si="35"/>
        <v>3600</v>
      </c>
      <c r="E2300" t="s">
        <v>271</v>
      </c>
    </row>
    <row r="2301" spans="1:5" x14ac:dyDescent="0.25">
      <c r="A2301">
        <v>2300</v>
      </c>
      <c r="B2301">
        <v>25</v>
      </c>
      <c r="C2301">
        <v>100</v>
      </c>
      <c r="D2301">
        <f t="shared" si="35"/>
        <v>2500</v>
      </c>
      <c r="E2301" t="s">
        <v>271</v>
      </c>
    </row>
    <row r="2302" spans="1:5" x14ac:dyDescent="0.25">
      <c r="A2302">
        <v>2301</v>
      </c>
      <c r="B2302">
        <v>48</v>
      </c>
      <c r="C2302">
        <v>100</v>
      </c>
      <c r="D2302">
        <f t="shared" si="35"/>
        <v>4800</v>
      </c>
      <c r="E2302" t="s">
        <v>271</v>
      </c>
    </row>
    <row r="2303" spans="1:5" x14ac:dyDescent="0.25">
      <c r="A2303">
        <v>2302</v>
      </c>
      <c r="B2303">
        <v>27</v>
      </c>
      <c r="C2303">
        <v>69.16</v>
      </c>
      <c r="D2303">
        <f t="shared" si="35"/>
        <v>1867.32</v>
      </c>
      <c r="E2303" t="s">
        <v>271</v>
      </c>
    </row>
    <row r="2304" spans="1:5" x14ac:dyDescent="0.25">
      <c r="A2304">
        <v>2303</v>
      </c>
      <c r="B2304">
        <v>44</v>
      </c>
      <c r="C2304">
        <v>61.41</v>
      </c>
      <c r="D2304">
        <f t="shared" si="35"/>
        <v>2702.04</v>
      </c>
      <c r="E2304" t="s">
        <v>271</v>
      </c>
    </row>
    <row r="2305" spans="1:5" x14ac:dyDescent="0.25">
      <c r="A2305">
        <v>2304</v>
      </c>
      <c r="B2305">
        <v>33</v>
      </c>
      <c r="C2305">
        <v>72.92</v>
      </c>
      <c r="D2305">
        <f t="shared" si="35"/>
        <v>2406.36</v>
      </c>
      <c r="E2305" t="s">
        <v>289</v>
      </c>
    </row>
    <row r="2306" spans="1:5" x14ac:dyDescent="0.25">
      <c r="A2306">
        <v>2305</v>
      </c>
      <c r="B2306">
        <v>29</v>
      </c>
      <c r="C2306">
        <v>72.23</v>
      </c>
      <c r="D2306">
        <f t="shared" si="35"/>
        <v>2094.67</v>
      </c>
      <c r="E2306" t="s">
        <v>289</v>
      </c>
    </row>
    <row r="2307" spans="1:5" x14ac:dyDescent="0.25">
      <c r="A2307">
        <v>2306</v>
      </c>
      <c r="B2307">
        <v>49</v>
      </c>
      <c r="C2307">
        <v>57.1</v>
      </c>
      <c r="D2307">
        <f t="shared" ref="D2307:D2370" si="36">B2307*C2307</f>
        <v>2797.9</v>
      </c>
      <c r="E2307" t="s">
        <v>289</v>
      </c>
    </row>
    <row r="2308" spans="1:5" x14ac:dyDescent="0.25">
      <c r="A2308">
        <v>2307</v>
      </c>
      <c r="B2308">
        <v>20</v>
      </c>
      <c r="C2308">
        <v>81.86</v>
      </c>
      <c r="D2308">
        <f t="shared" si="36"/>
        <v>1637.2</v>
      </c>
      <c r="E2308" t="s">
        <v>289</v>
      </c>
    </row>
    <row r="2309" spans="1:5" x14ac:dyDescent="0.25">
      <c r="A2309">
        <v>2308</v>
      </c>
      <c r="B2309">
        <v>31</v>
      </c>
      <c r="C2309">
        <v>73.61</v>
      </c>
      <c r="D2309">
        <f t="shared" si="36"/>
        <v>2281.91</v>
      </c>
      <c r="E2309" t="s">
        <v>289</v>
      </c>
    </row>
    <row r="2310" spans="1:5" x14ac:dyDescent="0.25">
      <c r="A2310">
        <v>2309</v>
      </c>
      <c r="B2310">
        <v>39</v>
      </c>
      <c r="C2310">
        <v>59.16</v>
      </c>
      <c r="D2310">
        <f t="shared" si="36"/>
        <v>2307.2399999999998</v>
      </c>
      <c r="E2310" t="s">
        <v>289</v>
      </c>
    </row>
    <row r="2311" spans="1:5" x14ac:dyDescent="0.25">
      <c r="A2311">
        <v>2310</v>
      </c>
      <c r="B2311">
        <v>20</v>
      </c>
      <c r="C2311">
        <v>66.040000000000006</v>
      </c>
      <c r="D2311">
        <f t="shared" si="36"/>
        <v>1320.8000000000002</v>
      </c>
      <c r="E2311" t="s">
        <v>289</v>
      </c>
    </row>
    <row r="2312" spans="1:5" x14ac:dyDescent="0.25">
      <c r="A2312">
        <v>2311</v>
      </c>
      <c r="B2312">
        <v>34</v>
      </c>
      <c r="C2312">
        <v>77.73</v>
      </c>
      <c r="D2312">
        <f t="shared" si="36"/>
        <v>2642.82</v>
      </c>
      <c r="E2312" t="s">
        <v>289</v>
      </c>
    </row>
    <row r="2313" spans="1:5" x14ac:dyDescent="0.25">
      <c r="A2313">
        <v>2312</v>
      </c>
      <c r="B2313">
        <v>50</v>
      </c>
      <c r="C2313">
        <v>61.22</v>
      </c>
      <c r="D2313">
        <f t="shared" si="36"/>
        <v>3061</v>
      </c>
      <c r="E2313" t="s">
        <v>289</v>
      </c>
    </row>
    <row r="2314" spans="1:5" x14ac:dyDescent="0.25">
      <c r="A2314">
        <v>2313</v>
      </c>
      <c r="B2314">
        <v>40</v>
      </c>
      <c r="C2314">
        <v>79.11</v>
      </c>
      <c r="D2314">
        <f t="shared" si="36"/>
        <v>3164.4</v>
      </c>
      <c r="E2314" t="s">
        <v>289</v>
      </c>
    </row>
    <row r="2315" spans="1:5" x14ac:dyDescent="0.25">
      <c r="A2315">
        <v>2314</v>
      </c>
      <c r="B2315">
        <v>28</v>
      </c>
      <c r="C2315">
        <v>63.97</v>
      </c>
      <c r="D2315">
        <f t="shared" si="36"/>
        <v>1791.1599999999999</v>
      </c>
      <c r="E2315" t="s">
        <v>289</v>
      </c>
    </row>
    <row r="2316" spans="1:5" x14ac:dyDescent="0.25">
      <c r="A2316">
        <v>2315</v>
      </c>
      <c r="B2316">
        <v>50</v>
      </c>
      <c r="C2316">
        <v>81.86</v>
      </c>
      <c r="D2316">
        <f t="shared" si="36"/>
        <v>4093</v>
      </c>
      <c r="E2316" t="s">
        <v>289</v>
      </c>
    </row>
    <row r="2317" spans="1:5" x14ac:dyDescent="0.25">
      <c r="A2317">
        <v>2316</v>
      </c>
      <c r="B2317">
        <v>28</v>
      </c>
      <c r="C2317">
        <v>79.8</v>
      </c>
      <c r="D2317">
        <f t="shared" si="36"/>
        <v>2234.4</v>
      </c>
      <c r="E2317" t="s">
        <v>289</v>
      </c>
    </row>
    <row r="2318" spans="1:5" x14ac:dyDescent="0.25">
      <c r="A2318">
        <v>2317</v>
      </c>
      <c r="B2318">
        <v>46</v>
      </c>
      <c r="C2318">
        <v>66.040000000000006</v>
      </c>
      <c r="D2318">
        <f t="shared" si="36"/>
        <v>3037.84</v>
      </c>
      <c r="E2318" t="s">
        <v>289</v>
      </c>
    </row>
    <row r="2319" spans="1:5" x14ac:dyDescent="0.25">
      <c r="A2319">
        <v>2318</v>
      </c>
      <c r="B2319">
        <v>24</v>
      </c>
      <c r="C2319">
        <v>59.16</v>
      </c>
      <c r="D2319">
        <f t="shared" si="36"/>
        <v>1419.84</v>
      </c>
      <c r="E2319" t="s">
        <v>289</v>
      </c>
    </row>
    <row r="2320" spans="1:5" x14ac:dyDescent="0.25">
      <c r="A2320">
        <v>2319</v>
      </c>
      <c r="B2320">
        <v>24</v>
      </c>
      <c r="C2320">
        <v>81.17</v>
      </c>
      <c r="D2320">
        <f t="shared" si="36"/>
        <v>1948.08</v>
      </c>
      <c r="E2320" t="s">
        <v>289</v>
      </c>
    </row>
    <row r="2321" spans="1:5" x14ac:dyDescent="0.25">
      <c r="A2321">
        <v>2320</v>
      </c>
      <c r="B2321">
        <v>39</v>
      </c>
      <c r="C2321">
        <v>59.16</v>
      </c>
      <c r="D2321">
        <f t="shared" si="36"/>
        <v>2307.2399999999998</v>
      </c>
      <c r="E2321" t="s">
        <v>289</v>
      </c>
    </row>
    <row r="2322" spans="1:5" x14ac:dyDescent="0.25">
      <c r="A2322">
        <v>2321</v>
      </c>
      <c r="B2322">
        <v>40</v>
      </c>
      <c r="C2322">
        <v>44.51</v>
      </c>
      <c r="D2322">
        <f t="shared" si="36"/>
        <v>1780.3999999999999</v>
      </c>
      <c r="E2322" t="s">
        <v>289</v>
      </c>
    </row>
    <row r="2323" spans="1:5" x14ac:dyDescent="0.25">
      <c r="A2323">
        <v>2322</v>
      </c>
      <c r="B2323">
        <v>49</v>
      </c>
      <c r="C2323">
        <v>72.33</v>
      </c>
      <c r="D2323">
        <f t="shared" si="36"/>
        <v>3544.17</v>
      </c>
      <c r="E2323" t="s">
        <v>289</v>
      </c>
    </row>
    <row r="2324" spans="1:5" x14ac:dyDescent="0.25">
      <c r="A2324">
        <v>2323</v>
      </c>
      <c r="B2324">
        <v>44</v>
      </c>
      <c r="C2324">
        <v>82.26</v>
      </c>
      <c r="D2324">
        <f t="shared" si="36"/>
        <v>3619.44</v>
      </c>
      <c r="E2324" t="s">
        <v>289</v>
      </c>
    </row>
    <row r="2325" spans="1:5" x14ac:dyDescent="0.25">
      <c r="A2325">
        <v>2324</v>
      </c>
      <c r="B2325">
        <v>35</v>
      </c>
      <c r="C2325">
        <v>100</v>
      </c>
      <c r="D2325">
        <f t="shared" si="36"/>
        <v>3500</v>
      </c>
      <c r="E2325" t="s">
        <v>289</v>
      </c>
    </row>
    <row r="2326" spans="1:5" x14ac:dyDescent="0.25">
      <c r="A2326">
        <v>2325</v>
      </c>
      <c r="B2326">
        <v>22</v>
      </c>
      <c r="C2326">
        <v>67.41</v>
      </c>
      <c r="D2326">
        <f t="shared" si="36"/>
        <v>1483.02</v>
      </c>
      <c r="E2326" t="s">
        <v>289</v>
      </c>
    </row>
    <row r="2327" spans="1:5" x14ac:dyDescent="0.25">
      <c r="A2327">
        <v>2326</v>
      </c>
      <c r="B2327">
        <v>62</v>
      </c>
      <c r="C2327">
        <v>77.73</v>
      </c>
      <c r="D2327">
        <f t="shared" si="36"/>
        <v>4819.26</v>
      </c>
      <c r="E2327" t="s">
        <v>289</v>
      </c>
    </row>
    <row r="2328" spans="1:5" x14ac:dyDescent="0.25">
      <c r="A2328">
        <v>2327</v>
      </c>
      <c r="B2328">
        <v>26</v>
      </c>
      <c r="C2328">
        <v>61.22</v>
      </c>
      <c r="D2328">
        <f t="shared" si="36"/>
        <v>1591.72</v>
      </c>
      <c r="E2328" t="s">
        <v>289</v>
      </c>
    </row>
    <row r="2329" spans="1:5" x14ac:dyDescent="0.25">
      <c r="A2329">
        <v>2328</v>
      </c>
      <c r="B2329">
        <v>31</v>
      </c>
      <c r="C2329">
        <v>100</v>
      </c>
      <c r="D2329">
        <f t="shared" si="36"/>
        <v>3100</v>
      </c>
      <c r="E2329" t="s">
        <v>17</v>
      </c>
    </row>
    <row r="2330" spans="1:5" x14ac:dyDescent="0.25">
      <c r="A2330">
        <v>2329</v>
      </c>
      <c r="B2330">
        <v>25</v>
      </c>
      <c r="C2330">
        <v>86.74</v>
      </c>
      <c r="D2330">
        <f t="shared" si="36"/>
        <v>2168.5</v>
      </c>
      <c r="E2330" t="s">
        <v>17</v>
      </c>
    </row>
    <row r="2331" spans="1:5" x14ac:dyDescent="0.25">
      <c r="A2331">
        <v>2330</v>
      </c>
      <c r="B2331">
        <v>30</v>
      </c>
      <c r="C2331">
        <v>89.8</v>
      </c>
      <c r="D2331">
        <f t="shared" si="36"/>
        <v>2694</v>
      </c>
      <c r="E2331" t="s">
        <v>17</v>
      </c>
    </row>
    <row r="2332" spans="1:5" x14ac:dyDescent="0.25">
      <c r="A2332">
        <v>2331</v>
      </c>
      <c r="B2332">
        <v>27</v>
      </c>
      <c r="C2332">
        <v>100</v>
      </c>
      <c r="D2332">
        <f t="shared" si="36"/>
        <v>2700</v>
      </c>
      <c r="E2332" t="s">
        <v>17</v>
      </c>
    </row>
    <row r="2333" spans="1:5" x14ac:dyDescent="0.25">
      <c r="A2333">
        <v>2332</v>
      </c>
      <c r="B2333">
        <v>23</v>
      </c>
      <c r="C2333">
        <v>100</v>
      </c>
      <c r="D2333">
        <f t="shared" si="36"/>
        <v>2300</v>
      </c>
      <c r="E2333" t="s">
        <v>17</v>
      </c>
    </row>
    <row r="2334" spans="1:5" x14ac:dyDescent="0.25">
      <c r="A2334">
        <v>2333</v>
      </c>
      <c r="B2334">
        <v>34</v>
      </c>
      <c r="C2334">
        <v>100</v>
      </c>
      <c r="D2334">
        <f t="shared" si="36"/>
        <v>3400</v>
      </c>
      <c r="E2334" t="s">
        <v>17</v>
      </c>
    </row>
    <row r="2335" spans="1:5" x14ac:dyDescent="0.25">
      <c r="A2335">
        <v>2334</v>
      </c>
      <c r="B2335">
        <v>22</v>
      </c>
      <c r="C2335">
        <v>100</v>
      </c>
      <c r="D2335">
        <f t="shared" si="36"/>
        <v>2200</v>
      </c>
      <c r="E2335" t="s">
        <v>17</v>
      </c>
    </row>
    <row r="2336" spans="1:5" x14ac:dyDescent="0.25">
      <c r="A2336">
        <v>2335</v>
      </c>
      <c r="B2336">
        <v>42</v>
      </c>
      <c r="C2336">
        <v>85.72</v>
      </c>
      <c r="D2336">
        <f t="shared" si="36"/>
        <v>3600.24</v>
      </c>
      <c r="E2336" t="s">
        <v>17</v>
      </c>
    </row>
    <row r="2337" spans="1:5" x14ac:dyDescent="0.25">
      <c r="A2337">
        <v>2336</v>
      </c>
      <c r="B2337">
        <v>37</v>
      </c>
      <c r="C2337">
        <v>100</v>
      </c>
      <c r="D2337">
        <f t="shared" si="36"/>
        <v>3700</v>
      </c>
      <c r="E2337" t="s">
        <v>17</v>
      </c>
    </row>
    <row r="2338" spans="1:5" x14ac:dyDescent="0.25">
      <c r="A2338">
        <v>2337</v>
      </c>
      <c r="B2338">
        <v>30</v>
      </c>
      <c r="C2338">
        <v>100</v>
      </c>
      <c r="D2338">
        <f t="shared" si="36"/>
        <v>3000</v>
      </c>
      <c r="E2338" t="s">
        <v>17</v>
      </c>
    </row>
    <row r="2339" spans="1:5" x14ac:dyDescent="0.25">
      <c r="A2339">
        <v>2338</v>
      </c>
      <c r="B2339">
        <v>27</v>
      </c>
      <c r="C2339">
        <v>100</v>
      </c>
      <c r="D2339">
        <f t="shared" si="36"/>
        <v>2700</v>
      </c>
      <c r="E2339" t="s">
        <v>17</v>
      </c>
    </row>
    <row r="2340" spans="1:5" x14ac:dyDescent="0.25">
      <c r="A2340">
        <v>2339</v>
      </c>
      <c r="B2340">
        <v>25</v>
      </c>
      <c r="C2340">
        <v>100</v>
      </c>
      <c r="D2340">
        <f t="shared" si="36"/>
        <v>2500</v>
      </c>
      <c r="E2340" t="s">
        <v>17</v>
      </c>
    </row>
    <row r="2341" spans="1:5" x14ac:dyDescent="0.25">
      <c r="A2341">
        <v>2340</v>
      </c>
      <c r="B2341">
        <v>34</v>
      </c>
      <c r="C2341">
        <v>97.97</v>
      </c>
      <c r="D2341">
        <f t="shared" si="36"/>
        <v>3330.98</v>
      </c>
      <c r="E2341" t="s">
        <v>17</v>
      </c>
    </row>
    <row r="2342" spans="1:5" x14ac:dyDescent="0.25">
      <c r="A2342">
        <v>2341</v>
      </c>
      <c r="B2342">
        <v>38</v>
      </c>
      <c r="C2342">
        <v>100</v>
      </c>
      <c r="D2342">
        <f t="shared" si="36"/>
        <v>3800</v>
      </c>
      <c r="E2342" t="s">
        <v>17</v>
      </c>
    </row>
    <row r="2343" spans="1:5" x14ac:dyDescent="0.25">
      <c r="A2343">
        <v>2342</v>
      </c>
      <c r="B2343">
        <v>26</v>
      </c>
      <c r="C2343">
        <v>100</v>
      </c>
      <c r="D2343">
        <f t="shared" si="36"/>
        <v>2600</v>
      </c>
      <c r="E2343" t="s">
        <v>17</v>
      </c>
    </row>
    <row r="2344" spans="1:5" x14ac:dyDescent="0.25">
      <c r="A2344">
        <v>2343</v>
      </c>
      <c r="B2344">
        <v>38</v>
      </c>
      <c r="C2344">
        <v>100</v>
      </c>
      <c r="D2344">
        <f t="shared" si="36"/>
        <v>3800</v>
      </c>
      <c r="E2344" t="s">
        <v>17</v>
      </c>
    </row>
    <row r="2345" spans="1:5" x14ac:dyDescent="0.25">
      <c r="A2345">
        <v>2344</v>
      </c>
      <c r="B2345">
        <v>50</v>
      </c>
      <c r="C2345">
        <v>84.7</v>
      </c>
      <c r="D2345">
        <f t="shared" si="36"/>
        <v>4235</v>
      </c>
      <c r="E2345" t="s">
        <v>17</v>
      </c>
    </row>
    <row r="2346" spans="1:5" x14ac:dyDescent="0.25">
      <c r="A2346">
        <v>2345</v>
      </c>
      <c r="B2346">
        <v>22</v>
      </c>
      <c r="C2346">
        <v>100</v>
      </c>
      <c r="D2346">
        <f t="shared" si="36"/>
        <v>2200</v>
      </c>
      <c r="E2346" t="s">
        <v>17</v>
      </c>
    </row>
    <row r="2347" spans="1:5" x14ac:dyDescent="0.25">
      <c r="A2347">
        <v>2346</v>
      </c>
      <c r="B2347">
        <v>32</v>
      </c>
      <c r="C2347">
        <v>100</v>
      </c>
      <c r="D2347">
        <f t="shared" si="36"/>
        <v>3200</v>
      </c>
      <c r="E2347" t="s">
        <v>17</v>
      </c>
    </row>
    <row r="2348" spans="1:5" x14ac:dyDescent="0.25">
      <c r="A2348">
        <v>2347</v>
      </c>
      <c r="B2348">
        <v>31</v>
      </c>
      <c r="C2348">
        <v>71.02</v>
      </c>
      <c r="D2348">
        <f t="shared" si="36"/>
        <v>2201.62</v>
      </c>
      <c r="E2348" t="s">
        <v>17</v>
      </c>
    </row>
    <row r="2349" spans="1:5" x14ac:dyDescent="0.25">
      <c r="A2349">
        <v>2348</v>
      </c>
      <c r="B2349">
        <v>40</v>
      </c>
      <c r="C2349">
        <v>100</v>
      </c>
      <c r="D2349">
        <f t="shared" si="36"/>
        <v>4000</v>
      </c>
      <c r="E2349" t="s">
        <v>17</v>
      </c>
    </row>
    <row r="2350" spans="1:5" x14ac:dyDescent="0.25">
      <c r="A2350">
        <v>2349</v>
      </c>
      <c r="B2350">
        <v>22</v>
      </c>
      <c r="C2350">
        <v>100</v>
      </c>
      <c r="D2350">
        <f t="shared" si="36"/>
        <v>2200</v>
      </c>
      <c r="E2350" t="s">
        <v>17</v>
      </c>
    </row>
    <row r="2351" spans="1:5" x14ac:dyDescent="0.25">
      <c r="A2351">
        <v>2350</v>
      </c>
      <c r="B2351">
        <v>41</v>
      </c>
      <c r="C2351">
        <v>100</v>
      </c>
      <c r="D2351">
        <f t="shared" si="36"/>
        <v>4100</v>
      </c>
      <c r="E2351" t="s">
        <v>17</v>
      </c>
    </row>
    <row r="2352" spans="1:5" x14ac:dyDescent="0.25">
      <c r="A2352">
        <v>2351</v>
      </c>
      <c r="B2352">
        <v>45</v>
      </c>
      <c r="C2352">
        <v>48.98</v>
      </c>
      <c r="D2352">
        <f t="shared" si="36"/>
        <v>2204.1</v>
      </c>
      <c r="E2352" t="s">
        <v>17</v>
      </c>
    </row>
    <row r="2353" spans="1:5" x14ac:dyDescent="0.25">
      <c r="A2353">
        <v>2352</v>
      </c>
      <c r="B2353">
        <v>45</v>
      </c>
      <c r="C2353">
        <v>100</v>
      </c>
      <c r="D2353">
        <f t="shared" si="36"/>
        <v>4500</v>
      </c>
      <c r="E2353" t="s">
        <v>17</v>
      </c>
    </row>
    <row r="2354" spans="1:5" x14ac:dyDescent="0.25">
      <c r="A2354">
        <v>2353</v>
      </c>
      <c r="B2354">
        <v>39</v>
      </c>
      <c r="C2354">
        <v>40.15</v>
      </c>
      <c r="D2354">
        <f t="shared" si="36"/>
        <v>1565.85</v>
      </c>
      <c r="E2354" t="s">
        <v>289</v>
      </c>
    </row>
    <row r="2355" spans="1:5" x14ac:dyDescent="0.25">
      <c r="A2355">
        <v>2354</v>
      </c>
      <c r="B2355">
        <v>49</v>
      </c>
      <c r="C2355">
        <v>50.62</v>
      </c>
      <c r="D2355">
        <f t="shared" si="36"/>
        <v>2480.3799999999997</v>
      </c>
      <c r="E2355" t="s">
        <v>289</v>
      </c>
    </row>
    <row r="2356" spans="1:5" x14ac:dyDescent="0.25">
      <c r="A2356">
        <v>2355</v>
      </c>
      <c r="B2356">
        <v>27</v>
      </c>
      <c r="C2356">
        <v>50.19</v>
      </c>
      <c r="D2356">
        <f t="shared" si="36"/>
        <v>1355.1299999999999</v>
      </c>
      <c r="E2356" t="s">
        <v>289</v>
      </c>
    </row>
    <row r="2357" spans="1:5" x14ac:dyDescent="0.25">
      <c r="A2357">
        <v>2356</v>
      </c>
      <c r="B2357">
        <v>34</v>
      </c>
      <c r="C2357">
        <v>36.659999999999997</v>
      </c>
      <c r="D2357">
        <f t="shared" si="36"/>
        <v>1246.4399999999998</v>
      </c>
      <c r="E2357" t="s">
        <v>289</v>
      </c>
    </row>
    <row r="2358" spans="1:5" x14ac:dyDescent="0.25">
      <c r="A2358">
        <v>2357</v>
      </c>
      <c r="B2358">
        <v>20</v>
      </c>
      <c r="C2358">
        <v>41.02</v>
      </c>
      <c r="D2358">
        <f t="shared" si="36"/>
        <v>820.40000000000009</v>
      </c>
      <c r="E2358" t="s">
        <v>289</v>
      </c>
    </row>
    <row r="2359" spans="1:5" x14ac:dyDescent="0.25">
      <c r="A2359">
        <v>2358</v>
      </c>
      <c r="B2359">
        <v>48</v>
      </c>
      <c r="C2359">
        <v>51.93</v>
      </c>
      <c r="D2359">
        <f t="shared" si="36"/>
        <v>2492.64</v>
      </c>
      <c r="E2359" t="s">
        <v>289</v>
      </c>
    </row>
    <row r="2360" spans="1:5" x14ac:dyDescent="0.25">
      <c r="A2360">
        <v>2359</v>
      </c>
      <c r="B2360">
        <v>29</v>
      </c>
      <c r="C2360">
        <v>38.4</v>
      </c>
      <c r="D2360">
        <f t="shared" si="36"/>
        <v>1113.5999999999999</v>
      </c>
      <c r="E2360" t="s">
        <v>289</v>
      </c>
    </row>
    <row r="2361" spans="1:5" x14ac:dyDescent="0.25">
      <c r="A2361">
        <v>2360</v>
      </c>
      <c r="B2361">
        <v>43</v>
      </c>
      <c r="C2361">
        <v>41.02</v>
      </c>
      <c r="D2361">
        <f t="shared" si="36"/>
        <v>1763.8600000000001</v>
      </c>
      <c r="E2361" t="s">
        <v>289</v>
      </c>
    </row>
    <row r="2362" spans="1:5" x14ac:dyDescent="0.25">
      <c r="A2362">
        <v>2361</v>
      </c>
      <c r="B2362">
        <v>41</v>
      </c>
      <c r="C2362">
        <v>46.26</v>
      </c>
      <c r="D2362">
        <f t="shared" si="36"/>
        <v>1896.6599999999999</v>
      </c>
      <c r="E2362" t="s">
        <v>289</v>
      </c>
    </row>
    <row r="2363" spans="1:5" x14ac:dyDescent="0.25">
      <c r="A2363">
        <v>2362</v>
      </c>
      <c r="B2363">
        <v>41</v>
      </c>
      <c r="C2363">
        <v>35.35</v>
      </c>
      <c r="D2363">
        <f t="shared" si="36"/>
        <v>1449.3500000000001</v>
      </c>
      <c r="E2363" t="s">
        <v>289</v>
      </c>
    </row>
    <row r="2364" spans="1:5" x14ac:dyDescent="0.25">
      <c r="A2364">
        <v>2363</v>
      </c>
      <c r="B2364">
        <v>36</v>
      </c>
      <c r="C2364">
        <v>51.93</v>
      </c>
      <c r="D2364">
        <f t="shared" si="36"/>
        <v>1869.48</v>
      </c>
      <c r="E2364" t="s">
        <v>289</v>
      </c>
    </row>
    <row r="2365" spans="1:5" x14ac:dyDescent="0.25">
      <c r="A2365">
        <v>2364</v>
      </c>
      <c r="B2365">
        <v>49</v>
      </c>
      <c r="C2365">
        <v>37.97</v>
      </c>
      <c r="D2365">
        <f t="shared" si="36"/>
        <v>1860.53</v>
      </c>
      <c r="E2365" t="s">
        <v>289</v>
      </c>
    </row>
    <row r="2366" spans="1:5" x14ac:dyDescent="0.25">
      <c r="A2366">
        <v>2365</v>
      </c>
      <c r="B2366">
        <v>38</v>
      </c>
      <c r="C2366">
        <v>45.39</v>
      </c>
      <c r="D2366">
        <f t="shared" si="36"/>
        <v>1724.82</v>
      </c>
      <c r="E2366" t="s">
        <v>289</v>
      </c>
    </row>
    <row r="2367" spans="1:5" x14ac:dyDescent="0.25">
      <c r="A2367">
        <v>2366</v>
      </c>
      <c r="B2367">
        <v>33</v>
      </c>
      <c r="C2367">
        <v>51.93</v>
      </c>
      <c r="D2367">
        <f t="shared" si="36"/>
        <v>1713.69</v>
      </c>
      <c r="E2367" t="s">
        <v>289</v>
      </c>
    </row>
    <row r="2368" spans="1:5" x14ac:dyDescent="0.25">
      <c r="A2368">
        <v>2367</v>
      </c>
      <c r="B2368">
        <v>26</v>
      </c>
      <c r="C2368">
        <v>48.44</v>
      </c>
      <c r="D2368">
        <f t="shared" si="36"/>
        <v>1259.44</v>
      </c>
      <c r="E2368" t="s">
        <v>289</v>
      </c>
    </row>
    <row r="2369" spans="1:5" x14ac:dyDescent="0.25">
      <c r="A2369">
        <v>2368</v>
      </c>
      <c r="B2369">
        <v>47</v>
      </c>
      <c r="C2369">
        <v>43.64</v>
      </c>
      <c r="D2369">
        <f t="shared" si="36"/>
        <v>2051.08</v>
      </c>
      <c r="E2369" t="s">
        <v>289</v>
      </c>
    </row>
    <row r="2370" spans="1:5" x14ac:dyDescent="0.25">
      <c r="A2370">
        <v>2369</v>
      </c>
      <c r="B2370">
        <v>34</v>
      </c>
      <c r="C2370">
        <v>47.57</v>
      </c>
      <c r="D2370">
        <f t="shared" si="36"/>
        <v>1617.38</v>
      </c>
      <c r="E2370" t="s">
        <v>289</v>
      </c>
    </row>
    <row r="2371" spans="1:5" x14ac:dyDescent="0.25">
      <c r="A2371">
        <v>2370</v>
      </c>
      <c r="B2371">
        <v>34</v>
      </c>
      <c r="C2371">
        <v>51.93</v>
      </c>
      <c r="D2371">
        <f t="shared" ref="D2371:D2434" si="37">B2371*C2371</f>
        <v>1765.62</v>
      </c>
      <c r="E2371" t="s">
        <v>289</v>
      </c>
    </row>
    <row r="2372" spans="1:5" x14ac:dyDescent="0.25">
      <c r="A2372">
        <v>2371</v>
      </c>
      <c r="B2372">
        <v>40</v>
      </c>
      <c r="C2372">
        <v>50.62</v>
      </c>
      <c r="D2372">
        <f t="shared" si="37"/>
        <v>2024.8</v>
      </c>
      <c r="E2372" t="s">
        <v>289</v>
      </c>
    </row>
    <row r="2373" spans="1:5" x14ac:dyDescent="0.25">
      <c r="A2373">
        <v>2372</v>
      </c>
      <c r="B2373">
        <v>40</v>
      </c>
      <c r="C2373">
        <v>82.21</v>
      </c>
      <c r="D2373">
        <f t="shared" si="37"/>
        <v>3288.3999999999996</v>
      </c>
      <c r="E2373" t="s">
        <v>289</v>
      </c>
    </row>
    <row r="2374" spans="1:5" x14ac:dyDescent="0.25">
      <c r="A2374">
        <v>2373</v>
      </c>
      <c r="B2374">
        <v>33</v>
      </c>
      <c r="C2374">
        <v>82.59</v>
      </c>
      <c r="D2374">
        <f t="shared" si="37"/>
        <v>2725.4700000000003</v>
      </c>
      <c r="E2374" t="s">
        <v>289</v>
      </c>
    </row>
    <row r="2375" spans="1:5" x14ac:dyDescent="0.25">
      <c r="A2375">
        <v>2374</v>
      </c>
      <c r="B2375">
        <v>49</v>
      </c>
      <c r="C2375">
        <v>65.8</v>
      </c>
      <c r="D2375">
        <f t="shared" si="37"/>
        <v>3224.2</v>
      </c>
      <c r="E2375" t="s">
        <v>289</v>
      </c>
    </row>
    <row r="2376" spans="1:5" x14ac:dyDescent="0.25">
      <c r="A2376">
        <v>2375</v>
      </c>
      <c r="B2376">
        <v>27</v>
      </c>
      <c r="C2376">
        <v>100</v>
      </c>
      <c r="D2376">
        <f t="shared" si="37"/>
        <v>2700</v>
      </c>
      <c r="E2376" t="s">
        <v>289</v>
      </c>
    </row>
    <row r="2377" spans="1:5" x14ac:dyDescent="0.25">
      <c r="A2377">
        <v>2376</v>
      </c>
      <c r="B2377">
        <v>49</v>
      </c>
      <c r="C2377">
        <v>36.659999999999997</v>
      </c>
      <c r="D2377">
        <f t="shared" si="37"/>
        <v>1796.34</v>
      </c>
      <c r="E2377" t="s">
        <v>289</v>
      </c>
    </row>
    <row r="2378" spans="1:5" x14ac:dyDescent="0.25">
      <c r="A2378">
        <v>2377</v>
      </c>
      <c r="B2378">
        <v>56</v>
      </c>
      <c r="C2378">
        <v>35.35</v>
      </c>
      <c r="D2378">
        <f t="shared" si="37"/>
        <v>1979.6000000000001</v>
      </c>
      <c r="E2378" t="s">
        <v>289</v>
      </c>
    </row>
    <row r="2379" spans="1:5" x14ac:dyDescent="0.25">
      <c r="A2379">
        <v>2378</v>
      </c>
      <c r="B2379">
        <v>37</v>
      </c>
      <c r="C2379">
        <v>51.93</v>
      </c>
      <c r="D2379">
        <f t="shared" si="37"/>
        <v>1921.41</v>
      </c>
      <c r="E2379" t="s">
        <v>289</v>
      </c>
    </row>
    <row r="2380" spans="1:5" x14ac:dyDescent="0.25">
      <c r="A2380">
        <v>2379</v>
      </c>
      <c r="B2380">
        <v>33</v>
      </c>
      <c r="C2380">
        <v>100</v>
      </c>
      <c r="D2380">
        <f t="shared" si="37"/>
        <v>3300</v>
      </c>
      <c r="E2380" t="s">
        <v>271</v>
      </c>
    </row>
    <row r="2381" spans="1:5" x14ac:dyDescent="0.25">
      <c r="A2381">
        <v>2380</v>
      </c>
      <c r="B2381">
        <v>27</v>
      </c>
      <c r="C2381">
        <v>100</v>
      </c>
      <c r="D2381">
        <f t="shared" si="37"/>
        <v>2700</v>
      </c>
      <c r="E2381" t="s">
        <v>271</v>
      </c>
    </row>
    <row r="2382" spans="1:5" x14ac:dyDescent="0.25">
      <c r="A2382">
        <v>2381</v>
      </c>
      <c r="B2382">
        <v>46</v>
      </c>
      <c r="C2382">
        <v>100</v>
      </c>
      <c r="D2382">
        <f t="shared" si="37"/>
        <v>4600</v>
      </c>
      <c r="E2382" t="s">
        <v>271</v>
      </c>
    </row>
    <row r="2383" spans="1:5" x14ac:dyDescent="0.25">
      <c r="A2383">
        <v>2382</v>
      </c>
      <c r="B2383">
        <v>44</v>
      </c>
      <c r="C2383">
        <v>100</v>
      </c>
      <c r="D2383">
        <f t="shared" si="37"/>
        <v>4400</v>
      </c>
      <c r="E2383" t="s">
        <v>271</v>
      </c>
    </row>
    <row r="2384" spans="1:5" x14ac:dyDescent="0.25">
      <c r="A2384">
        <v>2383</v>
      </c>
      <c r="B2384">
        <v>26</v>
      </c>
      <c r="C2384">
        <v>100</v>
      </c>
      <c r="D2384">
        <f t="shared" si="37"/>
        <v>2600</v>
      </c>
      <c r="E2384" t="s">
        <v>271</v>
      </c>
    </row>
    <row r="2385" spans="1:5" x14ac:dyDescent="0.25">
      <c r="A2385">
        <v>2384</v>
      </c>
      <c r="B2385">
        <v>48</v>
      </c>
      <c r="C2385">
        <v>94.92</v>
      </c>
      <c r="D2385">
        <f t="shared" si="37"/>
        <v>4556.16</v>
      </c>
      <c r="E2385" t="s">
        <v>271</v>
      </c>
    </row>
    <row r="2386" spans="1:5" x14ac:dyDescent="0.25">
      <c r="A2386">
        <v>2385</v>
      </c>
      <c r="B2386">
        <v>23</v>
      </c>
      <c r="C2386">
        <v>100</v>
      </c>
      <c r="D2386">
        <f t="shared" si="37"/>
        <v>2300</v>
      </c>
      <c r="E2386" t="s">
        <v>271</v>
      </c>
    </row>
    <row r="2387" spans="1:5" x14ac:dyDescent="0.25">
      <c r="A2387">
        <v>2386</v>
      </c>
      <c r="B2387">
        <v>45</v>
      </c>
      <c r="C2387">
        <v>100</v>
      </c>
      <c r="D2387">
        <f t="shared" si="37"/>
        <v>4500</v>
      </c>
      <c r="E2387" t="s">
        <v>271</v>
      </c>
    </row>
    <row r="2388" spans="1:5" x14ac:dyDescent="0.25">
      <c r="A2388">
        <v>2387</v>
      </c>
      <c r="B2388">
        <v>49</v>
      </c>
      <c r="C2388">
        <v>100</v>
      </c>
      <c r="D2388">
        <f t="shared" si="37"/>
        <v>4900</v>
      </c>
      <c r="E2388" t="s">
        <v>271</v>
      </c>
    </row>
    <row r="2389" spans="1:5" x14ac:dyDescent="0.25">
      <c r="A2389">
        <v>2388</v>
      </c>
      <c r="B2389">
        <v>28</v>
      </c>
      <c r="C2389">
        <v>94.92</v>
      </c>
      <c r="D2389">
        <f t="shared" si="37"/>
        <v>2657.76</v>
      </c>
      <c r="E2389" t="s">
        <v>271</v>
      </c>
    </row>
    <row r="2390" spans="1:5" x14ac:dyDescent="0.25">
      <c r="A2390">
        <v>2389</v>
      </c>
      <c r="B2390">
        <v>37</v>
      </c>
      <c r="C2390">
        <v>100</v>
      </c>
      <c r="D2390">
        <f t="shared" si="37"/>
        <v>3700</v>
      </c>
      <c r="E2390" t="s">
        <v>271</v>
      </c>
    </row>
    <row r="2391" spans="1:5" x14ac:dyDescent="0.25">
      <c r="A2391">
        <v>2390</v>
      </c>
      <c r="B2391">
        <v>34</v>
      </c>
      <c r="C2391">
        <v>100</v>
      </c>
      <c r="D2391">
        <f t="shared" si="37"/>
        <v>3400</v>
      </c>
      <c r="E2391" t="s">
        <v>271</v>
      </c>
    </row>
    <row r="2392" spans="1:5" x14ac:dyDescent="0.25">
      <c r="A2392">
        <v>2391</v>
      </c>
      <c r="B2392">
        <v>22</v>
      </c>
      <c r="C2392">
        <v>100</v>
      </c>
      <c r="D2392">
        <f t="shared" si="37"/>
        <v>2200</v>
      </c>
      <c r="E2392" t="s">
        <v>271</v>
      </c>
    </row>
    <row r="2393" spans="1:5" x14ac:dyDescent="0.25">
      <c r="A2393">
        <v>2392</v>
      </c>
      <c r="B2393">
        <v>29</v>
      </c>
      <c r="C2393">
        <v>100</v>
      </c>
      <c r="D2393">
        <f t="shared" si="37"/>
        <v>2900</v>
      </c>
      <c r="E2393" t="s">
        <v>271</v>
      </c>
    </row>
    <row r="2394" spans="1:5" x14ac:dyDescent="0.25">
      <c r="A2394">
        <v>2393</v>
      </c>
      <c r="B2394">
        <v>34</v>
      </c>
      <c r="C2394">
        <v>98.39</v>
      </c>
      <c r="D2394">
        <f t="shared" si="37"/>
        <v>3345.26</v>
      </c>
      <c r="E2394" t="s">
        <v>271</v>
      </c>
    </row>
    <row r="2395" spans="1:5" x14ac:dyDescent="0.25">
      <c r="A2395">
        <v>2394</v>
      </c>
      <c r="B2395">
        <v>38</v>
      </c>
      <c r="C2395">
        <v>100</v>
      </c>
      <c r="D2395">
        <f t="shared" si="37"/>
        <v>3800</v>
      </c>
      <c r="E2395" t="s">
        <v>271</v>
      </c>
    </row>
    <row r="2396" spans="1:5" x14ac:dyDescent="0.25">
      <c r="A2396">
        <v>2395</v>
      </c>
      <c r="B2396">
        <v>41</v>
      </c>
      <c r="C2396">
        <v>100</v>
      </c>
      <c r="D2396">
        <f t="shared" si="37"/>
        <v>4100</v>
      </c>
      <c r="E2396" t="s">
        <v>271</v>
      </c>
    </row>
    <row r="2397" spans="1:5" x14ac:dyDescent="0.25">
      <c r="A2397">
        <v>2396</v>
      </c>
      <c r="B2397">
        <v>42</v>
      </c>
      <c r="C2397">
        <v>100</v>
      </c>
      <c r="D2397">
        <f t="shared" si="37"/>
        <v>4200</v>
      </c>
      <c r="E2397" t="s">
        <v>271</v>
      </c>
    </row>
    <row r="2398" spans="1:5" x14ac:dyDescent="0.25">
      <c r="A2398">
        <v>2397</v>
      </c>
      <c r="B2398">
        <v>28</v>
      </c>
      <c r="C2398">
        <v>100</v>
      </c>
      <c r="D2398">
        <f t="shared" si="37"/>
        <v>2800</v>
      </c>
      <c r="E2398" t="s">
        <v>271</v>
      </c>
    </row>
    <row r="2399" spans="1:5" x14ac:dyDescent="0.25">
      <c r="A2399">
        <v>2398</v>
      </c>
      <c r="B2399">
        <v>38</v>
      </c>
      <c r="C2399">
        <v>100</v>
      </c>
      <c r="D2399">
        <f t="shared" si="37"/>
        <v>3800</v>
      </c>
      <c r="E2399" t="s">
        <v>271</v>
      </c>
    </row>
    <row r="2400" spans="1:5" x14ac:dyDescent="0.25">
      <c r="A2400">
        <v>2399</v>
      </c>
      <c r="B2400">
        <v>23</v>
      </c>
      <c r="C2400">
        <v>100</v>
      </c>
      <c r="D2400">
        <f t="shared" si="37"/>
        <v>2300</v>
      </c>
      <c r="E2400" t="s">
        <v>271</v>
      </c>
    </row>
    <row r="2401" spans="1:5" x14ac:dyDescent="0.25">
      <c r="A2401">
        <v>2400</v>
      </c>
      <c r="B2401">
        <v>31</v>
      </c>
      <c r="C2401">
        <v>71.400000000000006</v>
      </c>
      <c r="D2401">
        <f t="shared" si="37"/>
        <v>2213.4</v>
      </c>
      <c r="E2401" t="s">
        <v>271</v>
      </c>
    </row>
    <row r="2402" spans="1:5" x14ac:dyDescent="0.25">
      <c r="A2402">
        <v>2401</v>
      </c>
      <c r="B2402">
        <v>46</v>
      </c>
      <c r="C2402">
        <v>100</v>
      </c>
      <c r="D2402">
        <f t="shared" si="37"/>
        <v>4600</v>
      </c>
      <c r="E2402" t="s">
        <v>271</v>
      </c>
    </row>
    <row r="2403" spans="1:5" x14ac:dyDescent="0.25">
      <c r="A2403">
        <v>2402</v>
      </c>
      <c r="B2403">
        <v>48</v>
      </c>
      <c r="C2403">
        <v>56.55</v>
      </c>
      <c r="D2403">
        <f t="shared" si="37"/>
        <v>2714.3999999999996</v>
      </c>
      <c r="E2403" t="s">
        <v>271</v>
      </c>
    </row>
    <row r="2404" spans="1:5" x14ac:dyDescent="0.25">
      <c r="A2404">
        <v>2403</v>
      </c>
      <c r="B2404">
        <v>29</v>
      </c>
      <c r="C2404">
        <v>100</v>
      </c>
      <c r="D2404">
        <f t="shared" si="37"/>
        <v>2900</v>
      </c>
      <c r="E2404" t="s">
        <v>271</v>
      </c>
    </row>
    <row r="2405" spans="1:5" x14ac:dyDescent="0.25">
      <c r="A2405">
        <v>2404</v>
      </c>
      <c r="B2405">
        <v>46</v>
      </c>
      <c r="C2405">
        <v>100</v>
      </c>
      <c r="D2405">
        <f t="shared" si="37"/>
        <v>4600</v>
      </c>
      <c r="E2405" t="s">
        <v>271</v>
      </c>
    </row>
    <row r="2406" spans="1:5" x14ac:dyDescent="0.25">
      <c r="A2406">
        <v>2405</v>
      </c>
      <c r="B2406">
        <v>26</v>
      </c>
      <c r="C2406">
        <v>100</v>
      </c>
      <c r="D2406">
        <f t="shared" si="37"/>
        <v>2600</v>
      </c>
      <c r="E2406" t="s">
        <v>271</v>
      </c>
    </row>
    <row r="2407" spans="1:5" x14ac:dyDescent="0.25">
      <c r="A2407">
        <v>2406</v>
      </c>
      <c r="B2407">
        <v>18</v>
      </c>
      <c r="C2407">
        <v>100</v>
      </c>
      <c r="D2407">
        <f t="shared" si="37"/>
        <v>1800</v>
      </c>
      <c r="E2407" t="s">
        <v>271</v>
      </c>
    </row>
    <row r="2408" spans="1:5" x14ac:dyDescent="0.25">
      <c r="A2408">
        <v>2407</v>
      </c>
      <c r="B2408">
        <v>32</v>
      </c>
      <c r="C2408">
        <v>53.31</v>
      </c>
      <c r="D2408">
        <f t="shared" si="37"/>
        <v>1705.92</v>
      </c>
      <c r="E2408" t="s">
        <v>306</v>
      </c>
    </row>
    <row r="2409" spans="1:5" x14ac:dyDescent="0.25">
      <c r="A2409">
        <v>2408</v>
      </c>
      <c r="B2409">
        <v>21</v>
      </c>
      <c r="C2409">
        <v>49.21</v>
      </c>
      <c r="D2409">
        <f t="shared" si="37"/>
        <v>1033.4100000000001</v>
      </c>
      <c r="E2409" t="s">
        <v>306</v>
      </c>
    </row>
    <row r="2410" spans="1:5" x14ac:dyDescent="0.25">
      <c r="A2410">
        <v>2409</v>
      </c>
      <c r="B2410">
        <v>46</v>
      </c>
      <c r="C2410">
        <v>69.12</v>
      </c>
      <c r="D2410">
        <f t="shared" si="37"/>
        <v>3179.5200000000004</v>
      </c>
      <c r="E2410" t="s">
        <v>306</v>
      </c>
    </row>
    <row r="2411" spans="1:5" x14ac:dyDescent="0.25">
      <c r="A2411">
        <v>2410</v>
      </c>
      <c r="B2411">
        <v>42</v>
      </c>
      <c r="C2411">
        <v>49.79</v>
      </c>
      <c r="D2411">
        <f t="shared" si="37"/>
        <v>2091.1799999999998</v>
      </c>
      <c r="E2411" t="s">
        <v>306</v>
      </c>
    </row>
    <row r="2412" spans="1:5" x14ac:dyDescent="0.25">
      <c r="A2412">
        <v>2411</v>
      </c>
      <c r="B2412">
        <v>31</v>
      </c>
      <c r="C2412">
        <v>57.41</v>
      </c>
      <c r="D2412">
        <f t="shared" si="37"/>
        <v>1779.7099999999998</v>
      </c>
      <c r="E2412" t="s">
        <v>306</v>
      </c>
    </row>
    <row r="2413" spans="1:5" x14ac:dyDescent="0.25">
      <c r="A2413">
        <v>2412</v>
      </c>
      <c r="B2413">
        <v>38</v>
      </c>
      <c r="C2413">
        <v>66.78</v>
      </c>
      <c r="D2413">
        <f t="shared" si="37"/>
        <v>2537.64</v>
      </c>
      <c r="E2413" t="s">
        <v>306</v>
      </c>
    </row>
    <row r="2414" spans="1:5" x14ac:dyDescent="0.25">
      <c r="A2414">
        <v>2413</v>
      </c>
      <c r="B2414">
        <v>38</v>
      </c>
      <c r="C2414">
        <v>64.44</v>
      </c>
      <c r="D2414">
        <f t="shared" si="37"/>
        <v>2448.7199999999998</v>
      </c>
      <c r="E2414" t="s">
        <v>306</v>
      </c>
    </row>
    <row r="2415" spans="1:5" x14ac:dyDescent="0.25">
      <c r="A2415">
        <v>2414</v>
      </c>
      <c r="B2415">
        <v>20</v>
      </c>
      <c r="C2415">
        <v>48.62</v>
      </c>
      <c r="D2415">
        <f t="shared" si="37"/>
        <v>972.4</v>
      </c>
      <c r="E2415" t="s">
        <v>306</v>
      </c>
    </row>
    <row r="2416" spans="1:5" x14ac:dyDescent="0.25">
      <c r="A2416">
        <v>2415</v>
      </c>
      <c r="B2416">
        <v>46</v>
      </c>
      <c r="C2416">
        <v>62.09</v>
      </c>
      <c r="D2416">
        <f t="shared" si="37"/>
        <v>2856.1400000000003</v>
      </c>
      <c r="E2416" t="s">
        <v>306</v>
      </c>
    </row>
    <row r="2417" spans="1:5" x14ac:dyDescent="0.25">
      <c r="A2417">
        <v>2416</v>
      </c>
      <c r="B2417">
        <v>30</v>
      </c>
      <c r="C2417">
        <v>65.61</v>
      </c>
      <c r="D2417">
        <f t="shared" si="37"/>
        <v>1968.3</v>
      </c>
      <c r="E2417" t="s">
        <v>306</v>
      </c>
    </row>
    <row r="2418" spans="1:5" x14ac:dyDescent="0.25">
      <c r="A2418">
        <v>2417</v>
      </c>
      <c r="B2418">
        <v>30</v>
      </c>
      <c r="C2418">
        <v>68.540000000000006</v>
      </c>
      <c r="D2418">
        <f t="shared" si="37"/>
        <v>2056.2000000000003</v>
      </c>
      <c r="E2418" t="s">
        <v>306</v>
      </c>
    </row>
    <row r="2419" spans="1:5" x14ac:dyDescent="0.25">
      <c r="A2419">
        <v>2418</v>
      </c>
      <c r="B2419">
        <v>43</v>
      </c>
      <c r="C2419">
        <v>52.14</v>
      </c>
      <c r="D2419">
        <f t="shared" si="37"/>
        <v>2242.02</v>
      </c>
      <c r="E2419" t="s">
        <v>306</v>
      </c>
    </row>
    <row r="2420" spans="1:5" x14ac:dyDescent="0.25">
      <c r="A2420">
        <v>2419</v>
      </c>
      <c r="B2420">
        <v>49</v>
      </c>
      <c r="C2420">
        <v>63.85</v>
      </c>
      <c r="D2420">
        <f t="shared" si="37"/>
        <v>3128.65</v>
      </c>
      <c r="E2420" t="s">
        <v>306</v>
      </c>
    </row>
    <row r="2421" spans="1:5" x14ac:dyDescent="0.25">
      <c r="A2421">
        <v>2420</v>
      </c>
      <c r="B2421">
        <v>43</v>
      </c>
      <c r="C2421">
        <v>56.82</v>
      </c>
      <c r="D2421">
        <f t="shared" si="37"/>
        <v>2443.2600000000002</v>
      </c>
      <c r="E2421" t="s">
        <v>306</v>
      </c>
    </row>
    <row r="2422" spans="1:5" x14ac:dyDescent="0.25">
      <c r="A2422">
        <v>2421</v>
      </c>
      <c r="B2422">
        <v>37</v>
      </c>
      <c r="C2422">
        <v>66.78</v>
      </c>
      <c r="D2422">
        <f t="shared" si="37"/>
        <v>2470.86</v>
      </c>
      <c r="E2422" t="s">
        <v>306</v>
      </c>
    </row>
    <row r="2423" spans="1:5" x14ac:dyDescent="0.25">
      <c r="A2423">
        <v>2422</v>
      </c>
      <c r="B2423">
        <v>35</v>
      </c>
      <c r="C2423">
        <v>55.07</v>
      </c>
      <c r="D2423">
        <f t="shared" si="37"/>
        <v>1927.45</v>
      </c>
      <c r="E2423" t="s">
        <v>306</v>
      </c>
    </row>
    <row r="2424" spans="1:5" x14ac:dyDescent="0.25">
      <c r="A2424">
        <v>2423</v>
      </c>
      <c r="B2424">
        <v>34</v>
      </c>
      <c r="C2424">
        <v>60.34</v>
      </c>
      <c r="D2424">
        <f t="shared" si="37"/>
        <v>2051.56</v>
      </c>
      <c r="E2424" t="s">
        <v>306</v>
      </c>
    </row>
    <row r="2425" spans="1:5" x14ac:dyDescent="0.25">
      <c r="A2425">
        <v>2424</v>
      </c>
      <c r="B2425">
        <v>38</v>
      </c>
      <c r="C2425">
        <v>61.51</v>
      </c>
      <c r="D2425">
        <f t="shared" si="37"/>
        <v>2337.38</v>
      </c>
      <c r="E2425" t="s">
        <v>306</v>
      </c>
    </row>
    <row r="2426" spans="1:5" x14ac:dyDescent="0.25">
      <c r="A2426">
        <v>2425</v>
      </c>
      <c r="B2426">
        <v>44</v>
      </c>
      <c r="C2426">
        <v>100</v>
      </c>
      <c r="D2426">
        <f t="shared" si="37"/>
        <v>4400</v>
      </c>
      <c r="E2426" t="s">
        <v>306</v>
      </c>
    </row>
    <row r="2427" spans="1:5" x14ac:dyDescent="0.25">
      <c r="A2427">
        <v>2426</v>
      </c>
      <c r="B2427">
        <v>21</v>
      </c>
      <c r="C2427">
        <v>100</v>
      </c>
      <c r="D2427">
        <f t="shared" si="37"/>
        <v>2100</v>
      </c>
      <c r="E2427" t="s">
        <v>306</v>
      </c>
    </row>
    <row r="2428" spans="1:5" x14ac:dyDescent="0.25">
      <c r="A2428">
        <v>2427</v>
      </c>
      <c r="B2428">
        <v>44</v>
      </c>
      <c r="C2428">
        <v>100</v>
      </c>
      <c r="D2428">
        <f t="shared" si="37"/>
        <v>4400</v>
      </c>
      <c r="E2428" t="s">
        <v>306</v>
      </c>
    </row>
    <row r="2429" spans="1:5" x14ac:dyDescent="0.25">
      <c r="A2429">
        <v>2428</v>
      </c>
      <c r="B2429">
        <v>25</v>
      </c>
      <c r="C2429">
        <v>64.930000000000007</v>
      </c>
      <c r="D2429">
        <f t="shared" si="37"/>
        <v>1623.2500000000002</v>
      </c>
      <c r="E2429" t="s">
        <v>306</v>
      </c>
    </row>
    <row r="2430" spans="1:5" x14ac:dyDescent="0.25">
      <c r="A2430">
        <v>2429</v>
      </c>
      <c r="B2430">
        <v>24</v>
      </c>
      <c r="C2430">
        <v>58.58</v>
      </c>
      <c r="D2430">
        <f t="shared" si="37"/>
        <v>1405.92</v>
      </c>
      <c r="E2430" t="s">
        <v>306</v>
      </c>
    </row>
    <row r="2431" spans="1:5" x14ac:dyDescent="0.25">
      <c r="A2431">
        <v>2430</v>
      </c>
      <c r="B2431">
        <v>38</v>
      </c>
      <c r="C2431">
        <v>60.06</v>
      </c>
      <c r="D2431">
        <f t="shared" si="37"/>
        <v>2282.2800000000002</v>
      </c>
      <c r="E2431" t="s">
        <v>306</v>
      </c>
    </row>
    <row r="2432" spans="1:5" x14ac:dyDescent="0.25">
      <c r="A2432">
        <v>2431</v>
      </c>
      <c r="B2432">
        <v>45</v>
      </c>
      <c r="C2432">
        <v>100</v>
      </c>
      <c r="D2432">
        <f t="shared" si="37"/>
        <v>4500</v>
      </c>
      <c r="E2432" t="s">
        <v>306</v>
      </c>
    </row>
    <row r="2433" spans="1:5" x14ac:dyDescent="0.25">
      <c r="A2433">
        <v>2432</v>
      </c>
      <c r="B2433">
        <v>51</v>
      </c>
      <c r="C2433">
        <v>63.85</v>
      </c>
      <c r="D2433">
        <f t="shared" si="37"/>
        <v>3256.35</v>
      </c>
      <c r="E2433" t="s">
        <v>306</v>
      </c>
    </row>
    <row r="2434" spans="1:5" x14ac:dyDescent="0.25">
      <c r="A2434">
        <v>2433</v>
      </c>
      <c r="B2434">
        <v>34</v>
      </c>
      <c r="C2434">
        <v>82.99</v>
      </c>
      <c r="D2434">
        <f t="shared" si="37"/>
        <v>2821.66</v>
      </c>
      <c r="E2434" t="s">
        <v>17</v>
      </c>
    </row>
    <row r="2435" spans="1:5" x14ac:dyDescent="0.25">
      <c r="A2435">
        <v>2434</v>
      </c>
      <c r="B2435">
        <v>44</v>
      </c>
      <c r="C2435">
        <v>74.849999999999994</v>
      </c>
      <c r="D2435">
        <f t="shared" ref="D2435:D2498" si="38">B2435*C2435</f>
        <v>3293.3999999999996</v>
      </c>
      <c r="E2435" t="s">
        <v>17</v>
      </c>
    </row>
    <row r="2436" spans="1:5" x14ac:dyDescent="0.25">
      <c r="A2436">
        <v>2435</v>
      </c>
      <c r="B2436">
        <v>44</v>
      </c>
      <c r="C2436">
        <v>96</v>
      </c>
      <c r="D2436">
        <f t="shared" si="38"/>
        <v>4224</v>
      </c>
      <c r="E2436" t="s">
        <v>17</v>
      </c>
    </row>
    <row r="2437" spans="1:5" x14ac:dyDescent="0.25">
      <c r="A2437">
        <v>2436</v>
      </c>
      <c r="B2437">
        <v>38</v>
      </c>
      <c r="C2437">
        <v>81.36</v>
      </c>
      <c r="D2437">
        <f t="shared" si="38"/>
        <v>3091.68</v>
      </c>
      <c r="E2437" t="s">
        <v>17</v>
      </c>
    </row>
    <row r="2438" spans="1:5" x14ac:dyDescent="0.25">
      <c r="A2438">
        <v>2437</v>
      </c>
      <c r="B2438">
        <v>31</v>
      </c>
      <c r="C2438">
        <v>71.599999999999994</v>
      </c>
      <c r="D2438">
        <f t="shared" si="38"/>
        <v>2219.6</v>
      </c>
      <c r="E2438" t="s">
        <v>17</v>
      </c>
    </row>
    <row r="2439" spans="1:5" x14ac:dyDescent="0.25">
      <c r="A2439">
        <v>2438</v>
      </c>
      <c r="B2439">
        <v>48</v>
      </c>
      <c r="C2439">
        <v>80.55</v>
      </c>
      <c r="D2439">
        <f t="shared" si="38"/>
        <v>3866.3999999999996</v>
      </c>
      <c r="E2439" t="s">
        <v>17</v>
      </c>
    </row>
    <row r="2440" spans="1:5" x14ac:dyDescent="0.25">
      <c r="A2440">
        <v>2439</v>
      </c>
      <c r="B2440">
        <v>21</v>
      </c>
      <c r="C2440">
        <v>93.56</v>
      </c>
      <c r="D2440">
        <f t="shared" si="38"/>
        <v>1964.76</v>
      </c>
      <c r="E2440" t="s">
        <v>17</v>
      </c>
    </row>
    <row r="2441" spans="1:5" x14ac:dyDescent="0.25">
      <c r="A2441">
        <v>2440</v>
      </c>
      <c r="B2441">
        <v>40</v>
      </c>
      <c r="C2441">
        <v>66.72</v>
      </c>
      <c r="D2441">
        <f t="shared" si="38"/>
        <v>2668.8</v>
      </c>
      <c r="E2441" t="s">
        <v>17</v>
      </c>
    </row>
    <row r="2442" spans="1:5" x14ac:dyDescent="0.25">
      <c r="A2442">
        <v>2441</v>
      </c>
      <c r="B2442">
        <v>40</v>
      </c>
      <c r="C2442">
        <v>80.55</v>
      </c>
      <c r="D2442">
        <f t="shared" si="38"/>
        <v>3222</v>
      </c>
      <c r="E2442" t="s">
        <v>17</v>
      </c>
    </row>
    <row r="2443" spans="1:5" x14ac:dyDescent="0.25">
      <c r="A2443">
        <v>2442</v>
      </c>
      <c r="B2443">
        <v>50</v>
      </c>
      <c r="C2443">
        <v>77.290000000000006</v>
      </c>
      <c r="D2443">
        <f t="shared" si="38"/>
        <v>3864.5000000000005</v>
      </c>
      <c r="E2443" t="s">
        <v>17</v>
      </c>
    </row>
    <row r="2444" spans="1:5" x14ac:dyDescent="0.25">
      <c r="A2444">
        <v>2443</v>
      </c>
      <c r="B2444">
        <v>20</v>
      </c>
      <c r="C2444">
        <v>68.34</v>
      </c>
      <c r="D2444">
        <f t="shared" si="38"/>
        <v>1366.8000000000002</v>
      </c>
      <c r="E2444" t="s">
        <v>17</v>
      </c>
    </row>
    <row r="2445" spans="1:5" x14ac:dyDescent="0.25">
      <c r="A2445">
        <v>2444</v>
      </c>
      <c r="B2445">
        <v>48</v>
      </c>
      <c r="C2445">
        <v>72.41</v>
      </c>
      <c r="D2445">
        <f t="shared" si="38"/>
        <v>3475.68</v>
      </c>
      <c r="E2445" t="s">
        <v>17</v>
      </c>
    </row>
    <row r="2446" spans="1:5" x14ac:dyDescent="0.25">
      <c r="A2446">
        <v>2445</v>
      </c>
      <c r="B2446">
        <v>47</v>
      </c>
      <c r="C2446">
        <v>89.5</v>
      </c>
      <c r="D2446">
        <f t="shared" si="38"/>
        <v>4206.5</v>
      </c>
      <c r="E2446" t="s">
        <v>17</v>
      </c>
    </row>
    <row r="2447" spans="1:5" x14ac:dyDescent="0.25">
      <c r="A2447">
        <v>2446</v>
      </c>
      <c r="B2447">
        <v>21</v>
      </c>
      <c r="C2447">
        <v>70.78</v>
      </c>
      <c r="D2447">
        <f t="shared" si="38"/>
        <v>1486.38</v>
      </c>
      <c r="E2447" t="s">
        <v>17</v>
      </c>
    </row>
    <row r="2448" spans="1:5" x14ac:dyDescent="0.25">
      <c r="A2448">
        <v>2447</v>
      </c>
      <c r="B2448">
        <v>39</v>
      </c>
      <c r="C2448">
        <v>78.92</v>
      </c>
      <c r="D2448">
        <f t="shared" si="38"/>
        <v>3077.88</v>
      </c>
      <c r="E2448" t="s">
        <v>17</v>
      </c>
    </row>
    <row r="2449" spans="1:5" x14ac:dyDescent="0.25">
      <c r="A2449">
        <v>2448</v>
      </c>
      <c r="B2449">
        <v>44</v>
      </c>
      <c r="C2449">
        <v>80.55</v>
      </c>
      <c r="D2449">
        <f t="shared" si="38"/>
        <v>3544.2</v>
      </c>
      <c r="E2449" t="s">
        <v>17</v>
      </c>
    </row>
    <row r="2450" spans="1:5" x14ac:dyDescent="0.25">
      <c r="A2450">
        <v>2449</v>
      </c>
      <c r="B2450">
        <v>28</v>
      </c>
      <c r="C2450">
        <v>88.68</v>
      </c>
      <c r="D2450">
        <f t="shared" si="38"/>
        <v>2483.04</v>
      </c>
      <c r="E2450" t="s">
        <v>17</v>
      </c>
    </row>
    <row r="2451" spans="1:5" x14ac:dyDescent="0.25">
      <c r="A2451">
        <v>2450</v>
      </c>
      <c r="B2451">
        <v>45</v>
      </c>
      <c r="C2451">
        <v>77.290000000000006</v>
      </c>
      <c r="D2451">
        <f t="shared" si="38"/>
        <v>3478.05</v>
      </c>
      <c r="E2451" t="s">
        <v>17</v>
      </c>
    </row>
    <row r="2452" spans="1:5" x14ac:dyDescent="0.25">
      <c r="A2452">
        <v>2451</v>
      </c>
      <c r="B2452">
        <v>20</v>
      </c>
      <c r="C2452">
        <v>100</v>
      </c>
      <c r="D2452">
        <f t="shared" si="38"/>
        <v>2000</v>
      </c>
      <c r="E2452" t="s">
        <v>17</v>
      </c>
    </row>
    <row r="2453" spans="1:5" x14ac:dyDescent="0.25">
      <c r="A2453">
        <v>2452</v>
      </c>
      <c r="B2453">
        <v>38</v>
      </c>
      <c r="C2453">
        <v>100</v>
      </c>
      <c r="D2453">
        <f t="shared" si="38"/>
        <v>3800</v>
      </c>
      <c r="E2453" t="s">
        <v>17</v>
      </c>
    </row>
    <row r="2454" spans="1:5" x14ac:dyDescent="0.25">
      <c r="A2454">
        <v>2453</v>
      </c>
      <c r="B2454">
        <v>26</v>
      </c>
      <c r="C2454">
        <v>100</v>
      </c>
      <c r="D2454">
        <f t="shared" si="38"/>
        <v>2600</v>
      </c>
      <c r="E2454" t="s">
        <v>17</v>
      </c>
    </row>
    <row r="2455" spans="1:5" x14ac:dyDescent="0.25">
      <c r="A2455">
        <v>2454</v>
      </c>
      <c r="B2455">
        <v>44</v>
      </c>
      <c r="C2455">
        <v>100</v>
      </c>
      <c r="D2455">
        <f t="shared" si="38"/>
        <v>4400</v>
      </c>
      <c r="E2455" t="s">
        <v>17</v>
      </c>
    </row>
    <row r="2456" spans="1:5" x14ac:dyDescent="0.25">
      <c r="A2456">
        <v>2455</v>
      </c>
      <c r="B2456">
        <v>49</v>
      </c>
      <c r="C2456">
        <v>100</v>
      </c>
      <c r="D2456">
        <f t="shared" si="38"/>
        <v>4900</v>
      </c>
      <c r="E2456" t="s">
        <v>17</v>
      </c>
    </row>
    <row r="2457" spans="1:5" x14ac:dyDescent="0.25">
      <c r="A2457">
        <v>2456</v>
      </c>
      <c r="B2457">
        <v>22</v>
      </c>
      <c r="C2457">
        <v>100</v>
      </c>
      <c r="D2457">
        <f t="shared" si="38"/>
        <v>2200</v>
      </c>
      <c r="E2457" t="s">
        <v>17</v>
      </c>
    </row>
    <row r="2458" spans="1:5" x14ac:dyDescent="0.25">
      <c r="A2458">
        <v>2457</v>
      </c>
      <c r="B2458">
        <v>31</v>
      </c>
      <c r="C2458">
        <v>68.34</v>
      </c>
      <c r="D2458">
        <f t="shared" si="38"/>
        <v>2118.54</v>
      </c>
      <c r="E2458" t="s">
        <v>17</v>
      </c>
    </row>
    <row r="2459" spans="1:5" x14ac:dyDescent="0.25">
      <c r="A2459">
        <v>2458</v>
      </c>
      <c r="B2459">
        <v>41</v>
      </c>
      <c r="C2459">
        <v>70.67</v>
      </c>
      <c r="D2459">
        <f t="shared" si="38"/>
        <v>2897.4700000000003</v>
      </c>
      <c r="E2459" t="s">
        <v>305</v>
      </c>
    </row>
    <row r="2460" spans="1:5" x14ac:dyDescent="0.25">
      <c r="A2460">
        <v>2459</v>
      </c>
      <c r="B2460">
        <v>25</v>
      </c>
      <c r="C2460">
        <v>76.67</v>
      </c>
      <c r="D2460">
        <f t="shared" si="38"/>
        <v>1916.75</v>
      </c>
      <c r="E2460" t="s">
        <v>305</v>
      </c>
    </row>
    <row r="2461" spans="1:5" x14ac:dyDescent="0.25">
      <c r="A2461">
        <v>2460</v>
      </c>
      <c r="B2461">
        <v>31</v>
      </c>
      <c r="C2461">
        <v>60</v>
      </c>
      <c r="D2461">
        <f t="shared" si="38"/>
        <v>1860</v>
      </c>
      <c r="E2461" t="s">
        <v>305</v>
      </c>
    </row>
    <row r="2462" spans="1:5" x14ac:dyDescent="0.25">
      <c r="A2462">
        <v>2461</v>
      </c>
      <c r="B2462">
        <v>41</v>
      </c>
      <c r="C2462">
        <v>64</v>
      </c>
      <c r="D2462">
        <f t="shared" si="38"/>
        <v>2624</v>
      </c>
      <c r="E2462" t="s">
        <v>305</v>
      </c>
    </row>
    <row r="2463" spans="1:5" x14ac:dyDescent="0.25">
      <c r="A2463">
        <v>2462</v>
      </c>
      <c r="B2463">
        <v>43</v>
      </c>
      <c r="C2463">
        <v>64.67</v>
      </c>
      <c r="D2463">
        <f t="shared" si="38"/>
        <v>2780.81</v>
      </c>
      <c r="E2463" t="s">
        <v>305</v>
      </c>
    </row>
    <row r="2464" spans="1:5" x14ac:dyDescent="0.25">
      <c r="A2464">
        <v>2463</v>
      </c>
      <c r="B2464">
        <v>43</v>
      </c>
      <c r="C2464">
        <v>75.34</v>
      </c>
      <c r="D2464">
        <f t="shared" si="38"/>
        <v>3239.6200000000003</v>
      </c>
      <c r="E2464" t="s">
        <v>305</v>
      </c>
    </row>
    <row r="2465" spans="1:5" x14ac:dyDescent="0.25">
      <c r="A2465">
        <v>2464</v>
      </c>
      <c r="B2465">
        <v>24</v>
      </c>
      <c r="C2465">
        <v>76</v>
      </c>
      <c r="D2465">
        <f t="shared" si="38"/>
        <v>1824</v>
      </c>
      <c r="E2465" t="s">
        <v>305</v>
      </c>
    </row>
    <row r="2466" spans="1:5" x14ac:dyDescent="0.25">
      <c r="A2466">
        <v>2465</v>
      </c>
      <c r="B2466">
        <v>21</v>
      </c>
      <c r="C2466">
        <v>54</v>
      </c>
      <c r="D2466">
        <f t="shared" si="38"/>
        <v>1134</v>
      </c>
      <c r="E2466" t="s">
        <v>305</v>
      </c>
    </row>
    <row r="2467" spans="1:5" x14ac:dyDescent="0.25">
      <c r="A2467">
        <v>2466</v>
      </c>
      <c r="B2467">
        <v>23</v>
      </c>
      <c r="C2467">
        <v>64.67</v>
      </c>
      <c r="D2467">
        <f t="shared" si="38"/>
        <v>1487.41</v>
      </c>
      <c r="E2467" t="s">
        <v>305</v>
      </c>
    </row>
    <row r="2468" spans="1:5" x14ac:dyDescent="0.25">
      <c r="A2468">
        <v>2467</v>
      </c>
      <c r="B2468">
        <v>38</v>
      </c>
      <c r="C2468">
        <v>74.67</v>
      </c>
      <c r="D2468">
        <f t="shared" si="38"/>
        <v>2837.46</v>
      </c>
      <c r="E2468" t="s">
        <v>305</v>
      </c>
    </row>
    <row r="2469" spans="1:5" x14ac:dyDescent="0.25">
      <c r="A2469">
        <v>2468</v>
      </c>
      <c r="B2469">
        <v>31</v>
      </c>
      <c r="C2469">
        <v>62.67</v>
      </c>
      <c r="D2469">
        <f t="shared" si="38"/>
        <v>1942.77</v>
      </c>
      <c r="E2469" t="s">
        <v>305</v>
      </c>
    </row>
    <row r="2470" spans="1:5" x14ac:dyDescent="0.25">
      <c r="A2470">
        <v>2469</v>
      </c>
      <c r="B2470">
        <v>36</v>
      </c>
      <c r="C2470">
        <v>70.67</v>
      </c>
      <c r="D2470">
        <f t="shared" si="38"/>
        <v>2544.12</v>
      </c>
      <c r="E2470" t="s">
        <v>305</v>
      </c>
    </row>
    <row r="2471" spans="1:5" x14ac:dyDescent="0.25">
      <c r="A2471">
        <v>2470</v>
      </c>
      <c r="B2471">
        <v>36</v>
      </c>
      <c r="C2471">
        <v>71.34</v>
      </c>
      <c r="D2471">
        <f t="shared" si="38"/>
        <v>2568.2400000000002</v>
      </c>
      <c r="E2471" t="s">
        <v>305</v>
      </c>
    </row>
    <row r="2472" spans="1:5" x14ac:dyDescent="0.25">
      <c r="A2472">
        <v>2471</v>
      </c>
      <c r="B2472">
        <v>34</v>
      </c>
      <c r="C2472">
        <v>62</v>
      </c>
      <c r="D2472">
        <f t="shared" si="38"/>
        <v>2108</v>
      </c>
      <c r="E2472" t="s">
        <v>305</v>
      </c>
    </row>
    <row r="2473" spans="1:5" x14ac:dyDescent="0.25">
      <c r="A2473">
        <v>2472</v>
      </c>
      <c r="B2473">
        <v>21</v>
      </c>
      <c r="C2473">
        <v>65.34</v>
      </c>
      <c r="D2473">
        <f t="shared" si="38"/>
        <v>1372.14</v>
      </c>
      <c r="E2473" t="s">
        <v>305</v>
      </c>
    </row>
    <row r="2474" spans="1:5" x14ac:dyDescent="0.25">
      <c r="A2474">
        <v>2473</v>
      </c>
      <c r="B2474">
        <v>45</v>
      </c>
      <c r="C2474">
        <v>78.67</v>
      </c>
      <c r="D2474">
        <f t="shared" si="38"/>
        <v>3540.15</v>
      </c>
      <c r="E2474" t="s">
        <v>305</v>
      </c>
    </row>
    <row r="2475" spans="1:5" x14ac:dyDescent="0.25">
      <c r="A2475">
        <v>2474</v>
      </c>
      <c r="B2475">
        <v>26</v>
      </c>
      <c r="C2475">
        <v>75.34</v>
      </c>
      <c r="D2475">
        <f t="shared" si="38"/>
        <v>1958.8400000000001</v>
      </c>
      <c r="E2475" t="s">
        <v>305</v>
      </c>
    </row>
    <row r="2476" spans="1:5" x14ac:dyDescent="0.25">
      <c r="A2476">
        <v>2475</v>
      </c>
      <c r="B2476">
        <v>50</v>
      </c>
      <c r="C2476">
        <v>54</v>
      </c>
      <c r="D2476">
        <f t="shared" si="38"/>
        <v>2700</v>
      </c>
      <c r="E2476" t="s">
        <v>305</v>
      </c>
    </row>
    <row r="2477" spans="1:5" x14ac:dyDescent="0.25">
      <c r="A2477">
        <v>2476</v>
      </c>
      <c r="B2477">
        <v>41</v>
      </c>
      <c r="C2477">
        <v>62</v>
      </c>
      <c r="D2477">
        <f t="shared" si="38"/>
        <v>2542</v>
      </c>
      <c r="E2477" t="s">
        <v>305</v>
      </c>
    </row>
    <row r="2478" spans="1:5" x14ac:dyDescent="0.25">
      <c r="A2478">
        <v>2477</v>
      </c>
      <c r="B2478">
        <v>39</v>
      </c>
      <c r="C2478">
        <v>60</v>
      </c>
      <c r="D2478">
        <f t="shared" si="38"/>
        <v>2340</v>
      </c>
      <c r="E2478" t="s">
        <v>305</v>
      </c>
    </row>
    <row r="2479" spans="1:5" x14ac:dyDescent="0.25">
      <c r="A2479">
        <v>2478</v>
      </c>
      <c r="B2479">
        <v>22</v>
      </c>
      <c r="C2479">
        <v>100</v>
      </c>
      <c r="D2479">
        <f t="shared" si="38"/>
        <v>2200</v>
      </c>
      <c r="E2479" t="s">
        <v>305</v>
      </c>
    </row>
    <row r="2480" spans="1:5" x14ac:dyDescent="0.25">
      <c r="A2480">
        <v>2479</v>
      </c>
      <c r="B2480">
        <v>46</v>
      </c>
      <c r="C2480">
        <v>76.67</v>
      </c>
      <c r="D2480">
        <f t="shared" si="38"/>
        <v>3526.82</v>
      </c>
      <c r="E2480" t="s">
        <v>305</v>
      </c>
    </row>
    <row r="2481" spans="1:5" x14ac:dyDescent="0.25">
      <c r="A2481">
        <v>2480</v>
      </c>
      <c r="B2481">
        <v>44</v>
      </c>
      <c r="C2481">
        <v>100</v>
      </c>
      <c r="D2481">
        <f t="shared" si="38"/>
        <v>4400</v>
      </c>
      <c r="E2481" t="s">
        <v>305</v>
      </c>
    </row>
    <row r="2482" spans="1:5" x14ac:dyDescent="0.25">
      <c r="A2482">
        <v>2481</v>
      </c>
      <c r="B2482">
        <v>25</v>
      </c>
      <c r="C2482">
        <v>77.34</v>
      </c>
      <c r="D2482">
        <f t="shared" si="38"/>
        <v>1933.5</v>
      </c>
      <c r="E2482" t="s">
        <v>305</v>
      </c>
    </row>
    <row r="2483" spans="1:5" x14ac:dyDescent="0.25">
      <c r="A2483">
        <v>2482</v>
      </c>
      <c r="B2483">
        <v>39</v>
      </c>
      <c r="C2483">
        <v>66.67</v>
      </c>
      <c r="D2483">
        <f t="shared" si="38"/>
        <v>2600.13</v>
      </c>
      <c r="E2483" t="s">
        <v>305</v>
      </c>
    </row>
    <row r="2484" spans="1:5" x14ac:dyDescent="0.25">
      <c r="A2484">
        <v>2483</v>
      </c>
      <c r="B2484">
        <v>37</v>
      </c>
      <c r="C2484">
        <v>71.34</v>
      </c>
      <c r="D2484">
        <f t="shared" si="38"/>
        <v>2639.58</v>
      </c>
      <c r="E2484" t="s">
        <v>305</v>
      </c>
    </row>
    <row r="2485" spans="1:5" x14ac:dyDescent="0.25">
      <c r="A2485">
        <v>2484</v>
      </c>
      <c r="B2485">
        <v>31</v>
      </c>
      <c r="C2485">
        <v>100</v>
      </c>
      <c r="D2485">
        <f t="shared" si="38"/>
        <v>3100</v>
      </c>
      <c r="E2485" t="s">
        <v>296</v>
      </c>
    </row>
    <row r="2486" spans="1:5" x14ac:dyDescent="0.25">
      <c r="A2486">
        <v>2485</v>
      </c>
      <c r="B2486">
        <v>47</v>
      </c>
      <c r="C2486">
        <v>82.21</v>
      </c>
      <c r="D2486">
        <f t="shared" si="38"/>
        <v>3863.87</v>
      </c>
      <c r="E2486" t="s">
        <v>296</v>
      </c>
    </row>
    <row r="2487" spans="1:5" x14ac:dyDescent="0.25">
      <c r="A2487">
        <v>2486</v>
      </c>
      <c r="B2487">
        <v>24</v>
      </c>
      <c r="C2487">
        <v>77.64</v>
      </c>
      <c r="D2487">
        <f t="shared" si="38"/>
        <v>1863.3600000000001</v>
      </c>
      <c r="E2487" t="s">
        <v>296</v>
      </c>
    </row>
    <row r="2488" spans="1:5" x14ac:dyDescent="0.25">
      <c r="A2488">
        <v>2487</v>
      </c>
      <c r="B2488">
        <v>36</v>
      </c>
      <c r="C2488">
        <v>100</v>
      </c>
      <c r="D2488">
        <f t="shared" si="38"/>
        <v>3600</v>
      </c>
      <c r="E2488" t="s">
        <v>296</v>
      </c>
    </row>
    <row r="2489" spans="1:5" x14ac:dyDescent="0.25">
      <c r="A2489">
        <v>2488</v>
      </c>
      <c r="B2489">
        <v>48</v>
      </c>
      <c r="C2489">
        <v>100</v>
      </c>
      <c r="D2489">
        <f t="shared" si="38"/>
        <v>4800</v>
      </c>
      <c r="E2489" t="s">
        <v>296</v>
      </c>
    </row>
    <row r="2490" spans="1:5" x14ac:dyDescent="0.25">
      <c r="A2490">
        <v>2489</v>
      </c>
      <c r="B2490">
        <v>28</v>
      </c>
      <c r="C2490">
        <v>98.65</v>
      </c>
      <c r="D2490">
        <f t="shared" si="38"/>
        <v>2762.2000000000003</v>
      </c>
      <c r="E2490" t="s">
        <v>296</v>
      </c>
    </row>
    <row r="2491" spans="1:5" x14ac:dyDescent="0.25">
      <c r="A2491">
        <v>2490</v>
      </c>
      <c r="B2491">
        <v>48</v>
      </c>
      <c r="C2491">
        <v>83.12</v>
      </c>
      <c r="D2491">
        <f t="shared" si="38"/>
        <v>3989.76</v>
      </c>
      <c r="E2491" t="s">
        <v>296</v>
      </c>
    </row>
    <row r="2492" spans="1:5" x14ac:dyDescent="0.25">
      <c r="A2492">
        <v>2491</v>
      </c>
      <c r="B2492">
        <v>21</v>
      </c>
      <c r="C2492">
        <v>78.55</v>
      </c>
      <c r="D2492">
        <f t="shared" si="38"/>
        <v>1649.55</v>
      </c>
      <c r="E2492" t="s">
        <v>296</v>
      </c>
    </row>
    <row r="2493" spans="1:5" x14ac:dyDescent="0.25">
      <c r="A2493">
        <v>2492</v>
      </c>
      <c r="B2493">
        <v>25</v>
      </c>
      <c r="C2493">
        <v>100</v>
      </c>
      <c r="D2493">
        <f t="shared" si="38"/>
        <v>2500</v>
      </c>
      <c r="E2493" t="s">
        <v>296</v>
      </c>
    </row>
    <row r="2494" spans="1:5" x14ac:dyDescent="0.25">
      <c r="A2494">
        <v>2493</v>
      </c>
      <c r="B2494">
        <v>25</v>
      </c>
      <c r="C2494">
        <v>100</v>
      </c>
      <c r="D2494">
        <f t="shared" si="38"/>
        <v>2500</v>
      </c>
      <c r="E2494" t="s">
        <v>296</v>
      </c>
    </row>
    <row r="2495" spans="1:5" x14ac:dyDescent="0.25">
      <c r="A2495">
        <v>2494</v>
      </c>
      <c r="B2495">
        <v>31</v>
      </c>
      <c r="C2495">
        <v>91.34</v>
      </c>
      <c r="D2495">
        <f t="shared" si="38"/>
        <v>2831.54</v>
      </c>
      <c r="E2495" t="s">
        <v>296</v>
      </c>
    </row>
    <row r="2496" spans="1:5" x14ac:dyDescent="0.25">
      <c r="A2496">
        <v>2495</v>
      </c>
      <c r="B2496">
        <v>40</v>
      </c>
      <c r="C2496">
        <v>84.03</v>
      </c>
      <c r="D2496">
        <f t="shared" si="38"/>
        <v>3361.2</v>
      </c>
      <c r="E2496" t="s">
        <v>296</v>
      </c>
    </row>
    <row r="2497" spans="1:5" x14ac:dyDescent="0.25">
      <c r="A2497">
        <v>2496</v>
      </c>
      <c r="B2497">
        <v>32</v>
      </c>
      <c r="C2497">
        <v>89.51</v>
      </c>
      <c r="D2497">
        <f t="shared" si="38"/>
        <v>2864.32</v>
      </c>
      <c r="E2497" t="s">
        <v>296</v>
      </c>
    </row>
    <row r="2498" spans="1:5" x14ac:dyDescent="0.25">
      <c r="A2498">
        <v>2497</v>
      </c>
      <c r="B2498">
        <v>24</v>
      </c>
      <c r="C2498">
        <v>83.12</v>
      </c>
      <c r="D2498">
        <f t="shared" si="38"/>
        <v>1994.88</v>
      </c>
      <c r="E2498" t="s">
        <v>296</v>
      </c>
    </row>
    <row r="2499" spans="1:5" x14ac:dyDescent="0.25">
      <c r="A2499">
        <v>2498</v>
      </c>
      <c r="B2499">
        <v>42</v>
      </c>
      <c r="C2499">
        <v>100</v>
      </c>
      <c r="D2499">
        <f t="shared" ref="D2499:D2562" si="39">B2499*C2499</f>
        <v>4200</v>
      </c>
      <c r="E2499" t="s">
        <v>296</v>
      </c>
    </row>
    <row r="2500" spans="1:5" x14ac:dyDescent="0.25">
      <c r="A2500">
        <v>2499</v>
      </c>
      <c r="B2500">
        <v>21</v>
      </c>
      <c r="C2500">
        <v>100</v>
      </c>
      <c r="D2500">
        <f t="shared" si="39"/>
        <v>2100</v>
      </c>
      <c r="E2500" t="s">
        <v>296</v>
      </c>
    </row>
    <row r="2501" spans="1:5" x14ac:dyDescent="0.25">
      <c r="A2501">
        <v>2500</v>
      </c>
      <c r="B2501">
        <v>34</v>
      </c>
      <c r="C2501">
        <v>82.21</v>
      </c>
      <c r="D2501">
        <f t="shared" si="39"/>
        <v>2795.14</v>
      </c>
      <c r="E2501" t="s">
        <v>296</v>
      </c>
    </row>
    <row r="2502" spans="1:5" x14ac:dyDescent="0.25">
      <c r="A2502">
        <v>2501</v>
      </c>
      <c r="B2502">
        <v>27</v>
      </c>
      <c r="C2502">
        <v>100</v>
      </c>
      <c r="D2502">
        <f t="shared" si="39"/>
        <v>2700</v>
      </c>
      <c r="E2502" t="s">
        <v>296</v>
      </c>
    </row>
    <row r="2503" spans="1:5" x14ac:dyDescent="0.25">
      <c r="A2503">
        <v>2502</v>
      </c>
      <c r="B2503">
        <v>30</v>
      </c>
      <c r="C2503">
        <v>88.6</v>
      </c>
      <c r="D2503">
        <f t="shared" si="39"/>
        <v>2658</v>
      </c>
      <c r="E2503" t="s">
        <v>296</v>
      </c>
    </row>
    <row r="2504" spans="1:5" x14ac:dyDescent="0.25">
      <c r="A2504">
        <v>2503</v>
      </c>
      <c r="B2504">
        <v>39</v>
      </c>
      <c r="C2504">
        <v>100</v>
      </c>
      <c r="D2504">
        <f t="shared" si="39"/>
        <v>3900</v>
      </c>
      <c r="E2504" t="s">
        <v>296</v>
      </c>
    </row>
    <row r="2505" spans="1:5" x14ac:dyDescent="0.25">
      <c r="A2505">
        <v>2504</v>
      </c>
      <c r="B2505">
        <v>20</v>
      </c>
      <c r="C2505">
        <v>60.54</v>
      </c>
      <c r="D2505">
        <f t="shared" si="39"/>
        <v>1210.8</v>
      </c>
      <c r="E2505" t="s">
        <v>296</v>
      </c>
    </row>
    <row r="2506" spans="1:5" x14ac:dyDescent="0.25">
      <c r="A2506">
        <v>2505</v>
      </c>
      <c r="B2506">
        <v>37</v>
      </c>
      <c r="C2506">
        <v>81.87</v>
      </c>
      <c r="D2506">
        <f t="shared" si="39"/>
        <v>3029.19</v>
      </c>
      <c r="E2506" t="s">
        <v>296</v>
      </c>
    </row>
    <row r="2507" spans="1:5" x14ac:dyDescent="0.25">
      <c r="A2507">
        <v>2506</v>
      </c>
      <c r="B2507">
        <v>46</v>
      </c>
      <c r="C2507">
        <v>100</v>
      </c>
      <c r="D2507">
        <f t="shared" si="39"/>
        <v>4600</v>
      </c>
      <c r="E2507" t="s">
        <v>296</v>
      </c>
    </row>
    <row r="2508" spans="1:5" x14ac:dyDescent="0.25">
      <c r="A2508">
        <v>2507</v>
      </c>
      <c r="B2508">
        <v>47</v>
      </c>
      <c r="C2508">
        <v>87.69</v>
      </c>
      <c r="D2508">
        <f t="shared" si="39"/>
        <v>4121.43</v>
      </c>
      <c r="E2508" t="s">
        <v>296</v>
      </c>
    </row>
    <row r="2509" spans="1:5" x14ac:dyDescent="0.25">
      <c r="A2509">
        <v>2508</v>
      </c>
      <c r="B2509">
        <v>11</v>
      </c>
      <c r="C2509">
        <v>100</v>
      </c>
      <c r="D2509">
        <f t="shared" si="39"/>
        <v>1100</v>
      </c>
      <c r="E2509" t="s">
        <v>296</v>
      </c>
    </row>
    <row r="2510" spans="1:5" x14ac:dyDescent="0.25">
      <c r="A2510">
        <v>2509</v>
      </c>
      <c r="B2510">
        <v>23</v>
      </c>
      <c r="C2510">
        <v>91.34</v>
      </c>
      <c r="D2510">
        <f t="shared" si="39"/>
        <v>2100.8200000000002</v>
      </c>
      <c r="E2510" t="s">
        <v>296</v>
      </c>
    </row>
    <row r="2511" spans="1:5" x14ac:dyDescent="0.25">
      <c r="A2511">
        <v>2510</v>
      </c>
      <c r="B2511">
        <v>29</v>
      </c>
      <c r="C2511">
        <v>70.150000000000006</v>
      </c>
      <c r="D2511">
        <f t="shared" si="39"/>
        <v>2034.3500000000001</v>
      </c>
      <c r="E2511" t="s">
        <v>305</v>
      </c>
    </row>
    <row r="2512" spans="1:5" x14ac:dyDescent="0.25">
      <c r="A2512">
        <v>2511</v>
      </c>
      <c r="B2512">
        <v>38</v>
      </c>
      <c r="C2512">
        <v>79.680000000000007</v>
      </c>
      <c r="D2512">
        <f t="shared" si="39"/>
        <v>3027.84</v>
      </c>
      <c r="E2512" t="s">
        <v>305</v>
      </c>
    </row>
    <row r="2513" spans="1:5" x14ac:dyDescent="0.25">
      <c r="A2513">
        <v>2512</v>
      </c>
      <c r="B2513">
        <v>32</v>
      </c>
      <c r="C2513">
        <v>97</v>
      </c>
      <c r="D2513">
        <f t="shared" si="39"/>
        <v>3104</v>
      </c>
      <c r="E2513" t="s">
        <v>305</v>
      </c>
    </row>
    <row r="2514" spans="1:5" x14ac:dyDescent="0.25">
      <c r="A2514">
        <v>2513</v>
      </c>
      <c r="B2514">
        <v>43</v>
      </c>
      <c r="C2514">
        <v>84.01</v>
      </c>
      <c r="D2514">
        <f t="shared" si="39"/>
        <v>3612.4300000000003</v>
      </c>
      <c r="E2514" t="s">
        <v>305</v>
      </c>
    </row>
    <row r="2515" spans="1:5" x14ac:dyDescent="0.25">
      <c r="A2515">
        <v>2514</v>
      </c>
      <c r="B2515">
        <v>31</v>
      </c>
      <c r="C2515">
        <v>87.48</v>
      </c>
      <c r="D2515">
        <f t="shared" si="39"/>
        <v>2711.88</v>
      </c>
      <c r="E2515" t="s">
        <v>305</v>
      </c>
    </row>
    <row r="2516" spans="1:5" x14ac:dyDescent="0.25">
      <c r="A2516">
        <v>2515</v>
      </c>
      <c r="B2516">
        <v>29</v>
      </c>
      <c r="C2516">
        <v>100</v>
      </c>
      <c r="D2516">
        <f t="shared" si="39"/>
        <v>2900</v>
      </c>
      <c r="E2516" t="s">
        <v>305</v>
      </c>
    </row>
    <row r="2517" spans="1:5" x14ac:dyDescent="0.25">
      <c r="A2517">
        <v>2516</v>
      </c>
      <c r="B2517">
        <v>31</v>
      </c>
      <c r="C2517">
        <v>88.34</v>
      </c>
      <c r="D2517">
        <f t="shared" si="39"/>
        <v>2738.54</v>
      </c>
      <c r="E2517" t="s">
        <v>305</v>
      </c>
    </row>
    <row r="2518" spans="1:5" x14ac:dyDescent="0.25">
      <c r="A2518">
        <v>2517</v>
      </c>
      <c r="B2518">
        <v>30</v>
      </c>
      <c r="C2518">
        <v>94.4</v>
      </c>
      <c r="D2518">
        <f t="shared" si="39"/>
        <v>2832</v>
      </c>
      <c r="E2518" t="s">
        <v>305</v>
      </c>
    </row>
    <row r="2519" spans="1:5" x14ac:dyDescent="0.25">
      <c r="A2519">
        <v>2518</v>
      </c>
      <c r="B2519">
        <v>50</v>
      </c>
      <c r="C2519">
        <v>94.4</v>
      </c>
      <c r="D2519">
        <f t="shared" si="39"/>
        <v>4720</v>
      </c>
      <c r="E2519" t="s">
        <v>305</v>
      </c>
    </row>
    <row r="2520" spans="1:5" x14ac:dyDescent="0.25">
      <c r="A2520">
        <v>2519</v>
      </c>
      <c r="B2520">
        <v>40</v>
      </c>
      <c r="C2520">
        <v>80.55</v>
      </c>
      <c r="D2520">
        <f t="shared" si="39"/>
        <v>3222</v>
      </c>
      <c r="E2520" t="s">
        <v>305</v>
      </c>
    </row>
    <row r="2521" spans="1:5" x14ac:dyDescent="0.25">
      <c r="A2521">
        <v>2520</v>
      </c>
      <c r="B2521">
        <v>23</v>
      </c>
      <c r="C2521">
        <v>97</v>
      </c>
      <c r="D2521">
        <f t="shared" si="39"/>
        <v>2231</v>
      </c>
      <c r="E2521" t="s">
        <v>305</v>
      </c>
    </row>
    <row r="2522" spans="1:5" x14ac:dyDescent="0.25">
      <c r="A2522">
        <v>2521</v>
      </c>
      <c r="B2522">
        <v>26</v>
      </c>
      <c r="C2522">
        <v>88.34</v>
      </c>
      <c r="D2522">
        <f t="shared" si="39"/>
        <v>2296.84</v>
      </c>
      <c r="E2522" t="s">
        <v>305</v>
      </c>
    </row>
    <row r="2523" spans="1:5" x14ac:dyDescent="0.25">
      <c r="A2523">
        <v>2522</v>
      </c>
      <c r="B2523">
        <v>40</v>
      </c>
      <c r="C2523">
        <v>100</v>
      </c>
      <c r="D2523">
        <f t="shared" si="39"/>
        <v>4000</v>
      </c>
      <c r="E2523" t="s">
        <v>305</v>
      </c>
    </row>
    <row r="2524" spans="1:5" x14ac:dyDescent="0.25">
      <c r="A2524">
        <v>2523</v>
      </c>
      <c r="B2524">
        <v>21</v>
      </c>
      <c r="C2524">
        <v>100</v>
      </c>
      <c r="D2524">
        <f t="shared" si="39"/>
        <v>2100</v>
      </c>
      <c r="E2524" t="s">
        <v>305</v>
      </c>
    </row>
    <row r="2525" spans="1:5" x14ac:dyDescent="0.25">
      <c r="A2525">
        <v>2524</v>
      </c>
      <c r="B2525">
        <v>43</v>
      </c>
      <c r="C2525">
        <v>86.61</v>
      </c>
      <c r="D2525">
        <f t="shared" si="39"/>
        <v>3724.23</v>
      </c>
      <c r="E2525" t="s">
        <v>305</v>
      </c>
    </row>
    <row r="2526" spans="1:5" x14ac:dyDescent="0.25">
      <c r="A2526">
        <v>2525</v>
      </c>
      <c r="B2526">
        <v>29</v>
      </c>
      <c r="C2526">
        <v>71.89</v>
      </c>
      <c r="D2526">
        <f t="shared" si="39"/>
        <v>2084.81</v>
      </c>
      <c r="E2526" t="s">
        <v>305</v>
      </c>
    </row>
    <row r="2527" spans="1:5" x14ac:dyDescent="0.25">
      <c r="A2527">
        <v>2526</v>
      </c>
      <c r="B2527">
        <v>38</v>
      </c>
      <c r="C2527">
        <v>91.81</v>
      </c>
      <c r="D2527">
        <f t="shared" si="39"/>
        <v>3488.78</v>
      </c>
      <c r="E2527" t="s">
        <v>305</v>
      </c>
    </row>
    <row r="2528" spans="1:5" x14ac:dyDescent="0.25">
      <c r="A2528">
        <v>2527</v>
      </c>
      <c r="B2528">
        <v>23</v>
      </c>
      <c r="C2528">
        <v>76.22</v>
      </c>
      <c r="D2528">
        <f t="shared" si="39"/>
        <v>1753.06</v>
      </c>
      <c r="E2528" t="s">
        <v>305</v>
      </c>
    </row>
    <row r="2529" spans="1:5" x14ac:dyDescent="0.25">
      <c r="A2529">
        <v>2528</v>
      </c>
      <c r="B2529">
        <v>20</v>
      </c>
      <c r="C2529">
        <v>100</v>
      </c>
      <c r="D2529">
        <f t="shared" si="39"/>
        <v>2000</v>
      </c>
      <c r="E2529" t="s">
        <v>305</v>
      </c>
    </row>
    <row r="2530" spans="1:5" x14ac:dyDescent="0.25">
      <c r="A2530">
        <v>2529</v>
      </c>
      <c r="B2530">
        <v>36</v>
      </c>
      <c r="C2530">
        <v>70.3</v>
      </c>
      <c r="D2530">
        <f t="shared" si="39"/>
        <v>2530.7999999999997</v>
      </c>
      <c r="E2530" t="s">
        <v>305</v>
      </c>
    </row>
    <row r="2531" spans="1:5" x14ac:dyDescent="0.25">
      <c r="A2531">
        <v>2530</v>
      </c>
      <c r="B2531">
        <v>28</v>
      </c>
      <c r="C2531">
        <v>100</v>
      </c>
      <c r="D2531">
        <f t="shared" si="39"/>
        <v>2800</v>
      </c>
      <c r="E2531" t="s">
        <v>305</v>
      </c>
    </row>
    <row r="2532" spans="1:5" x14ac:dyDescent="0.25">
      <c r="A2532">
        <v>2531</v>
      </c>
      <c r="B2532">
        <v>44</v>
      </c>
      <c r="C2532">
        <v>100</v>
      </c>
      <c r="D2532">
        <f t="shared" si="39"/>
        <v>4400</v>
      </c>
      <c r="E2532" t="s">
        <v>305</v>
      </c>
    </row>
    <row r="2533" spans="1:5" x14ac:dyDescent="0.25">
      <c r="A2533">
        <v>2532</v>
      </c>
      <c r="B2533">
        <v>49</v>
      </c>
      <c r="C2533">
        <v>100</v>
      </c>
      <c r="D2533">
        <f t="shared" si="39"/>
        <v>4900</v>
      </c>
      <c r="E2533" t="s">
        <v>305</v>
      </c>
    </row>
    <row r="2534" spans="1:5" x14ac:dyDescent="0.25">
      <c r="A2534">
        <v>2533</v>
      </c>
      <c r="B2534">
        <v>32</v>
      </c>
      <c r="C2534">
        <v>80.55</v>
      </c>
      <c r="D2534">
        <f t="shared" si="39"/>
        <v>2577.6</v>
      </c>
      <c r="E2534" t="s">
        <v>305</v>
      </c>
    </row>
    <row r="2535" spans="1:5" x14ac:dyDescent="0.25">
      <c r="A2535">
        <v>2534</v>
      </c>
      <c r="B2535">
        <v>34</v>
      </c>
      <c r="C2535">
        <v>100</v>
      </c>
      <c r="D2535">
        <f t="shared" si="39"/>
        <v>3400</v>
      </c>
      <c r="E2535" t="s">
        <v>305</v>
      </c>
    </row>
    <row r="2536" spans="1:5" x14ac:dyDescent="0.25">
      <c r="A2536">
        <v>2535</v>
      </c>
      <c r="B2536">
        <v>30</v>
      </c>
      <c r="C2536">
        <v>100</v>
      </c>
      <c r="D2536">
        <f t="shared" si="39"/>
        <v>3000</v>
      </c>
      <c r="E2536" t="s">
        <v>305</v>
      </c>
    </row>
    <row r="2537" spans="1:5" x14ac:dyDescent="0.25">
      <c r="A2537">
        <v>2536</v>
      </c>
      <c r="B2537">
        <v>29</v>
      </c>
      <c r="C2537">
        <v>94.14</v>
      </c>
      <c r="D2537">
        <f t="shared" si="39"/>
        <v>2730.06</v>
      </c>
      <c r="E2537" t="s">
        <v>305</v>
      </c>
    </row>
    <row r="2538" spans="1:5" x14ac:dyDescent="0.25">
      <c r="A2538">
        <v>2537</v>
      </c>
      <c r="B2538">
        <v>22</v>
      </c>
      <c r="C2538">
        <v>85.99</v>
      </c>
      <c r="D2538">
        <f t="shared" si="39"/>
        <v>1891.78</v>
      </c>
      <c r="E2538" t="s">
        <v>305</v>
      </c>
    </row>
    <row r="2539" spans="1:5" x14ac:dyDescent="0.25">
      <c r="A2539">
        <v>2538</v>
      </c>
      <c r="B2539">
        <v>26</v>
      </c>
      <c r="C2539">
        <v>100</v>
      </c>
      <c r="D2539">
        <f t="shared" si="39"/>
        <v>2600</v>
      </c>
      <c r="E2539" t="s">
        <v>305</v>
      </c>
    </row>
    <row r="2540" spans="1:5" x14ac:dyDescent="0.25">
      <c r="A2540">
        <v>2539</v>
      </c>
      <c r="B2540">
        <v>32</v>
      </c>
      <c r="C2540">
        <v>91.43</v>
      </c>
      <c r="D2540">
        <f t="shared" si="39"/>
        <v>2925.76</v>
      </c>
      <c r="E2540" t="s">
        <v>305</v>
      </c>
    </row>
    <row r="2541" spans="1:5" x14ac:dyDescent="0.25">
      <c r="A2541">
        <v>2540</v>
      </c>
      <c r="B2541">
        <v>29</v>
      </c>
      <c r="C2541">
        <v>100</v>
      </c>
      <c r="D2541">
        <f t="shared" si="39"/>
        <v>2900</v>
      </c>
      <c r="E2541" t="s">
        <v>305</v>
      </c>
    </row>
    <row r="2542" spans="1:5" x14ac:dyDescent="0.25">
      <c r="A2542">
        <v>2541</v>
      </c>
      <c r="B2542">
        <v>34</v>
      </c>
      <c r="C2542">
        <v>96.86</v>
      </c>
      <c r="D2542">
        <f t="shared" si="39"/>
        <v>3293.24</v>
      </c>
      <c r="E2542" t="s">
        <v>305</v>
      </c>
    </row>
    <row r="2543" spans="1:5" x14ac:dyDescent="0.25">
      <c r="A2543">
        <v>2542</v>
      </c>
      <c r="B2543">
        <v>24</v>
      </c>
      <c r="C2543">
        <v>99.57</v>
      </c>
      <c r="D2543">
        <f t="shared" si="39"/>
        <v>2389.6799999999998</v>
      </c>
      <c r="E2543" t="s">
        <v>305</v>
      </c>
    </row>
    <row r="2544" spans="1:5" x14ac:dyDescent="0.25">
      <c r="A2544">
        <v>2543</v>
      </c>
      <c r="B2544">
        <v>24</v>
      </c>
      <c r="C2544">
        <v>90.52</v>
      </c>
      <c r="D2544">
        <f t="shared" si="39"/>
        <v>2172.48</v>
      </c>
      <c r="E2544" t="s">
        <v>305</v>
      </c>
    </row>
    <row r="2545" spans="1:5" x14ac:dyDescent="0.25">
      <c r="A2545">
        <v>2544</v>
      </c>
      <c r="B2545">
        <v>33</v>
      </c>
      <c r="C2545">
        <v>88.71</v>
      </c>
      <c r="D2545">
        <f t="shared" si="39"/>
        <v>2927.43</v>
      </c>
      <c r="E2545" t="s">
        <v>305</v>
      </c>
    </row>
    <row r="2546" spans="1:5" x14ac:dyDescent="0.25">
      <c r="A2546">
        <v>2545</v>
      </c>
      <c r="B2546">
        <v>26</v>
      </c>
      <c r="C2546">
        <v>100</v>
      </c>
      <c r="D2546">
        <f t="shared" si="39"/>
        <v>2600</v>
      </c>
      <c r="E2546" t="s">
        <v>305</v>
      </c>
    </row>
    <row r="2547" spans="1:5" x14ac:dyDescent="0.25">
      <c r="A2547">
        <v>2546</v>
      </c>
      <c r="B2547">
        <v>40</v>
      </c>
      <c r="C2547">
        <v>95.95</v>
      </c>
      <c r="D2547">
        <f t="shared" si="39"/>
        <v>3838</v>
      </c>
      <c r="E2547" t="s">
        <v>305</v>
      </c>
    </row>
    <row r="2548" spans="1:5" x14ac:dyDescent="0.25">
      <c r="A2548">
        <v>2547</v>
      </c>
      <c r="B2548">
        <v>44</v>
      </c>
      <c r="C2548">
        <v>94.14</v>
      </c>
      <c r="D2548">
        <f t="shared" si="39"/>
        <v>4142.16</v>
      </c>
      <c r="E2548" t="s">
        <v>305</v>
      </c>
    </row>
    <row r="2549" spans="1:5" x14ac:dyDescent="0.25">
      <c r="A2549">
        <v>2548</v>
      </c>
      <c r="B2549">
        <v>24</v>
      </c>
      <c r="C2549">
        <v>90.52</v>
      </c>
      <c r="D2549">
        <f t="shared" si="39"/>
        <v>2172.48</v>
      </c>
      <c r="E2549" t="s">
        <v>305</v>
      </c>
    </row>
    <row r="2550" spans="1:5" x14ac:dyDescent="0.25">
      <c r="A2550">
        <v>2549</v>
      </c>
      <c r="B2550">
        <v>20</v>
      </c>
      <c r="C2550">
        <v>94.14</v>
      </c>
      <c r="D2550">
        <f t="shared" si="39"/>
        <v>1882.8</v>
      </c>
      <c r="E2550" t="s">
        <v>305</v>
      </c>
    </row>
    <row r="2551" spans="1:5" x14ac:dyDescent="0.25">
      <c r="A2551">
        <v>2550</v>
      </c>
      <c r="B2551">
        <v>34</v>
      </c>
      <c r="C2551">
        <v>100</v>
      </c>
      <c r="D2551">
        <f t="shared" si="39"/>
        <v>3400</v>
      </c>
      <c r="E2551" t="s">
        <v>305</v>
      </c>
    </row>
    <row r="2552" spans="1:5" x14ac:dyDescent="0.25">
      <c r="A2552">
        <v>2551</v>
      </c>
      <c r="B2552">
        <v>34</v>
      </c>
      <c r="C2552">
        <v>97.76</v>
      </c>
      <c r="D2552">
        <f t="shared" si="39"/>
        <v>3323.84</v>
      </c>
      <c r="E2552" t="s">
        <v>305</v>
      </c>
    </row>
    <row r="2553" spans="1:5" x14ac:dyDescent="0.25">
      <c r="A2553">
        <v>2552</v>
      </c>
      <c r="B2553">
        <v>45</v>
      </c>
      <c r="C2553">
        <v>93.24</v>
      </c>
      <c r="D2553">
        <f t="shared" si="39"/>
        <v>4195.8</v>
      </c>
      <c r="E2553" t="s">
        <v>305</v>
      </c>
    </row>
    <row r="2554" spans="1:5" x14ac:dyDescent="0.25">
      <c r="A2554">
        <v>2553</v>
      </c>
      <c r="B2554">
        <v>41</v>
      </c>
      <c r="C2554">
        <v>100</v>
      </c>
      <c r="D2554">
        <f t="shared" si="39"/>
        <v>4100</v>
      </c>
      <c r="E2554" t="s">
        <v>305</v>
      </c>
    </row>
    <row r="2555" spans="1:5" x14ac:dyDescent="0.25">
      <c r="A2555">
        <v>2554</v>
      </c>
      <c r="B2555">
        <v>55</v>
      </c>
      <c r="C2555">
        <v>71.25</v>
      </c>
      <c r="D2555">
        <f t="shared" si="39"/>
        <v>3918.75</v>
      </c>
      <c r="E2555" t="s">
        <v>305</v>
      </c>
    </row>
    <row r="2556" spans="1:5" x14ac:dyDescent="0.25">
      <c r="A2556">
        <v>2555</v>
      </c>
      <c r="B2556">
        <v>23</v>
      </c>
      <c r="C2556">
        <v>100</v>
      </c>
      <c r="D2556">
        <f t="shared" si="39"/>
        <v>2300</v>
      </c>
      <c r="E2556" t="s">
        <v>305</v>
      </c>
    </row>
    <row r="2557" spans="1:5" x14ac:dyDescent="0.25">
      <c r="A2557">
        <v>2556</v>
      </c>
      <c r="B2557">
        <v>24</v>
      </c>
      <c r="C2557">
        <v>45.39</v>
      </c>
      <c r="D2557">
        <f t="shared" si="39"/>
        <v>1089.3600000000001</v>
      </c>
      <c r="E2557" t="s">
        <v>305</v>
      </c>
    </row>
    <row r="2558" spans="1:5" x14ac:dyDescent="0.25">
      <c r="A2558">
        <v>2557</v>
      </c>
      <c r="B2558">
        <v>32</v>
      </c>
      <c r="C2558">
        <v>84.41</v>
      </c>
      <c r="D2558">
        <f t="shared" si="39"/>
        <v>2701.12</v>
      </c>
      <c r="E2558" t="s">
        <v>305</v>
      </c>
    </row>
    <row r="2559" spans="1:5" x14ac:dyDescent="0.25">
      <c r="A2559">
        <v>2558</v>
      </c>
      <c r="B2559">
        <v>29</v>
      </c>
      <c r="C2559">
        <v>85.76</v>
      </c>
      <c r="D2559">
        <f t="shared" si="39"/>
        <v>2487.04</v>
      </c>
      <c r="E2559" t="s">
        <v>305</v>
      </c>
    </row>
    <row r="2560" spans="1:5" x14ac:dyDescent="0.25">
      <c r="A2560">
        <v>2559</v>
      </c>
      <c r="B2560">
        <v>36</v>
      </c>
      <c r="C2560">
        <v>100</v>
      </c>
      <c r="D2560">
        <f t="shared" si="39"/>
        <v>3600</v>
      </c>
      <c r="E2560" t="s">
        <v>305</v>
      </c>
    </row>
    <row r="2561" spans="1:5" x14ac:dyDescent="0.25">
      <c r="A2561">
        <v>2560</v>
      </c>
      <c r="B2561">
        <v>46</v>
      </c>
      <c r="C2561">
        <v>87.8</v>
      </c>
      <c r="D2561">
        <f t="shared" si="39"/>
        <v>4038.7999999999997</v>
      </c>
      <c r="E2561" t="s">
        <v>305</v>
      </c>
    </row>
    <row r="2562" spans="1:5" x14ac:dyDescent="0.25">
      <c r="A2562">
        <v>2561</v>
      </c>
      <c r="B2562">
        <v>32</v>
      </c>
      <c r="C2562">
        <v>95.95</v>
      </c>
      <c r="D2562">
        <f t="shared" si="39"/>
        <v>3070.4</v>
      </c>
      <c r="E2562" t="s">
        <v>305</v>
      </c>
    </row>
    <row r="2563" spans="1:5" x14ac:dyDescent="0.25">
      <c r="A2563">
        <v>2562</v>
      </c>
      <c r="B2563">
        <v>34</v>
      </c>
      <c r="C2563">
        <v>100</v>
      </c>
      <c r="D2563">
        <f t="shared" ref="D2563:D2626" si="40">B2563*C2563</f>
        <v>3400</v>
      </c>
      <c r="E2563" t="s">
        <v>296</v>
      </c>
    </row>
    <row r="2564" spans="1:5" x14ac:dyDescent="0.25">
      <c r="A2564">
        <v>2563</v>
      </c>
      <c r="B2564">
        <v>24</v>
      </c>
      <c r="C2564">
        <v>100</v>
      </c>
      <c r="D2564">
        <f t="shared" si="40"/>
        <v>2400</v>
      </c>
      <c r="E2564" t="s">
        <v>296</v>
      </c>
    </row>
    <row r="2565" spans="1:5" x14ac:dyDescent="0.25">
      <c r="A2565">
        <v>2564</v>
      </c>
      <c r="B2565">
        <v>40</v>
      </c>
      <c r="C2565">
        <v>100</v>
      </c>
      <c r="D2565">
        <f t="shared" si="40"/>
        <v>4000</v>
      </c>
      <c r="E2565" t="s">
        <v>296</v>
      </c>
    </row>
    <row r="2566" spans="1:5" x14ac:dyDescent="0.25">
      <c r="A2566">
        <v>2565</v>
      </c>
      <c r="B2566">
        <v>26</v>
      </c>
      <c r="C2566">
        <v>82.77</v>
      </c>
      <c r="D2566">
        <f t="shared" si="40"/>
        <v>2152.02</v>
      </c>
      <c r="E2566" t="s">
        <v>296</v>
      </c>
    </row>
    <row r="2567" spans="1:5" x14ac:dyDescent="0.25">
      <c r="A2567">
        <v>2566</v>
      </c>
      <c r="B2567">
        <v>20</v>
      </c>
      <c r="C2567">
        <v>100</v>
      </c>
      <c r="D2567">
        <f t="shared" si="40"/>
        <v>2000</v>
      </c>
      <c r="E2567" t="s">
        <v>296</v>
      </c>
    </row>
    <row r="2568" spans="1:5" x14ac:dyDescent="0.25">
      <c r="A2568">
        <v>2567</v>
      </c>
      <c r="B2568">
        <v>31</v>
      </c>
      <c r="C2568">
        <v>100</v>
      </c>
      <c r="D2568">
        <f t="shared" si="40"/>
        <v>3100</v>
      </c>
      <c r="E2568" t="s">
        <v>296</v>
      </c>
    </row>
    <row r="2569" spans="1:5" x14ac:dyDescent="0.25">
      <c r="A2569">
        <v>2568</v>
      </c>
      <c r="B2569">
        <v>22</v>
      </c>
      <c r="C2569">
        <v>87.75</v>
      </c>
      <c r="D2569">
        <f t="shared" si="40"/>
        <v>1930.5</v>
      </c>
      <c r="E2569" t="s">
        <v>296</v>
      </c>
    </row>
    <row r="2570" spans="1:5" x14ac:dyDescent="0.25">
      <c r="A2570">
        <v>2569</v>
      </c>
      <c r="B2570">
        <v>42</v>
      </c>
      <c r="C2570">
        <v>100</v>
      </c>
      <c r="D2570">
        <f t="shared" si="40"/>
        <v>4200</v>
      </c>
      <c r="E2570" t="s">
        <v>296</v>
      </c>
    </row>
    <row r="2571" spans="1:5" x14ac:dyDescent="0.25">
      <c r="A2571">
        <v>2570</v>
      </c>
      <c r="B2571">
        <v>26</v>
      </c>
      <c r="C2571">
        <v>99.72</v>
      </c>
      <c r="D2571">
        <f t="shared" si="40"/>
        <v>2592.7199999999998</v>
      </c>
      <c r="E2571" t="s">
        <v>296</v>
      </c>
    </row>
    <row r="2572" spans="1:5" x14ac:dyDescent="0.25">
      <c r="A2572">
        <v>2571</v>
      </c>
      <c r="B2572">
        <v>37</v>
      </c>
      <c r="C2572">
        <v>87.75</v>
      </c>
      <c r="D2572">
        <f t="shared" si="40"/>
        <v>3246.75</v>
      </c>
      <c r="E2572" t="s">
        <v>296</v>
      </c>
    </row>
    <row r="2573" spans="1:5" x14ac:dyDescent="0.25">
      <c r="A2573">
        <v>2572</v>
      </c>
      <c r="B2573">
        <v>38</v>
      </c>
      <c r="C2573">
        <v>88.75</v>
      </c>
      <c r="D2573">
        <f t="shared" si="40"/>
        <v>3372.5</v>
      </c>
      <c r="E2573" t="s">
        <v>296</v>
      </c>
    </row>
    <row r="2574" spans="1:5" x14ac:dyDescent="0.25">
      <c r="A2574">
        <v>2573</v>
      </c>
      <c r="B2574">
        <v>35</v>
      </c>
      <c r="C2574">
        <v>100</v>
      </c>
      <c r="D2574">
        <f t="shared" si="40"/>
        <v>3500</v>
      </c>
      <c r="E2574" t="s">
        <v>296</v>
      </c>
    </row>
    <row r="2575" spans="1:5" x14ac:dyDescent="0.25">
      <c r="A2575">
        <v>2574</v>
      </c>
      <c r="B2575">
        <v>33</v>
      </c>
      <c r="C2575">
        <v>90.75</v>
      </c>
      <c r="D2575">
        <f t="shared" si="40"/>
        <v>2994.75</v>
      </c>
      <c r="E2575" t="s">
        <v>296</v>
      </c>
    </row>
    <row r="2576" spans="1:5" x14ac:dyDescent="0.25">
      <c r="A2576">
        <v>2575</v>
      </c>
      <c r="B2576">
        <v>39</v>
      </c>
      <c r="C2576">
        <v>100</v>
      </c>
      <c r="D2576">
        <f t="shared" si="40"/>
        <v>3900</v>
      </c>
      <c r="E2576" t="s">
        <v>296</v>
      </c>
    </row>
    <row r="2577" spans="1:5" x14ac:dyDescent="0.25">
      <c r="A2577">
        <v>2576</v>
      </c>
      <c r="B2577">
        <v>45</v>
      </c>
      <c r="C2577">
        <v>100</v>
      </c>
      <c r="D2577">
        <f t="shared" si="40"/>
        <v>4500</v>
      </c>
      <c r="E2577" t="s">
        <v>296</v>
      </c>
    </row>
    <row r="2578" spans="1:5" x14ac:dyDescent="0.25">
      <c r="A2578">
        <v>2577</v>
      </c>
      <c r="B2578">
        <v>24</v>
      </c>
      <c r="C2578">
        <v>100</v>
      </c>
      <c r="D2578">
        <f t="shared" si="40"/>
        <v>2400</v>
      </c>
      <c r="E2578" t="s">
        <v>296</v>
      </c>
    </row>
    <row r="2579" spans="1:5" x14ac:dyDescent="0.25">
      <c r="A2579">
        <v>2578</v>
      </c>
      <c r="B2579">
        <v>35</v>
      </c>
      <c r="C2579">
        <v>88.75</v>
      </c>
      <c r="D2579">
        <f t="shared" si="40"/>
        <v>3106.25</v>
      </c>
      <c r="E2579" t="s">
        <v>296</v>
      </c>
    </row>
    <row r="2580" spans="1:5" x14ac:dyDescent="0.25">
      <c r="A2580">
        <v>2579</v>
      </c>
      <c r="B2580">
        <v>23</v>
      </c>
      <c r="C2580">
        <v>100</v>
      </c>
      <c r="D2580">
        <f t="shared" si="40"/>
        <v>2300</v>
      </c>
      <c r="E2580" t="s">
        <v>296</v>
      </c>
    </row>
    <row r="2581" spans="1:5" x14ac:dyDescent="0.25">
      <c r="A2581">
        <v>2580</v>
      </c>
      <c r="B2581">
        <v>37</v>
      </c>
      <c r="C2581">
        <v>100</v>
      </c>
      <c r="D2581">
        <f t="shared" si="40"/>
        <v>3700</v>
      </c>
      <c r="E2581" t="s">
        <v>296</v>
      </c>
    </row>
    <row r="2582" spans="1:5" x14ac:dyDescent="0.25">
      <c r="A2582">
        <v>2581</v>
      </c>
      <c r="B2582">
        <v>55</v>
      </c>
      <c r="C2582">
        <v>87.75</v>
      </c>
      <c r="D2582">
        <f t="shared" si="40"/>
        <v>4826.25</v>
      </c>
      <c r="E2582" t="s">
        <v>296</v>
      </c>
    </row>
    <row r="2583" spans="1:5" x14ac:dyDescent="0.25">
      <c r="A2583">
        <v>2582</v>
      </c>
      <c r="B2583">
        <v>49</v>
      </c>
      <c r="C2583">
        <v>100</v>
      </c>
      <c r="D2583">
        <f t="shared" si="40"/>
        <v>4900</v>
      </c>
      <c r="E2583" t="s">
        <v>296</v>
      </c>
    </row>
    <row r="2584" spans="1:5" x14ac:dyDescent="0.25">
      <c r="A2584">
        <v>2583</v>
      </c>
      <c r="B2584">
        <v>26</v>
      </c>
      <c r="C2584">
        <v>100</v>
      </c>
      <c r="D2584">
        <f t="shared" si="40"/>
        <v>2600</v>
      </c>
      <c r="E2584" t="s">
        <v>296</v>
      </c>
    </row>
    <row r="2585" spans="1:5" x14ac:dyDescent="0.25">
      <c r="A2585">
        <v>2584</v>
      </c>
      <c r="B2585">
        <v>33</v>
      </c>
      <c r="C2585">
        <v>100</v>
      </c>
      <c r="D2585">
        <f t="shared" si="40"/>
        <v>3300</v>
      </c>
      <c r="E2585" t="s">
        <v>296</v>
      </c>
    </row>
    <row r="2586" spans="1:5" x14ac:dyDescent="0.25">
      <c r="A2586">
        <v>2585</v>
      </c>
      <c r="B2586">
        <v>37</v>
      </c>
      <c r="C2586">
        <v>83.84</v>
      </c>
      <c r="D2586">
        <f t="shared" si="40"/>
        <v>3102.08</v>
      </c>
      <c r="E2586" t="s">
        <v>296</v>
      </c>
    </row>
    <row r="2587" spans="1:5" x14ac:dyDescent="0.25">
      <c r="A2587">
        <v>2586</v>
      </c>
      <c r="B2587">
        <v>22</v>
      </c>
      <c r="C2587">
        <v>86.76</v>
      </c>
      <c r="D2587">
        <f t="shared" si="40"/>
        <v>1908.72</v>
      </c>
      <c r="E2587" t="s">
        <v>296</v>
      </c>
    </row>
    <row r="2588" spans="1:5" x14ac:dyDescent="0.25">
      <c r="A2588">
        <v>2587</v>
      </c>
      <c r="B2588">
        <v>85</v>
      </c>
      <c r="C2588">
        <v>88.75</v>
      </c>
      <c r="D2588">
        <f t="shared" si="40"/>
        <v>7543.75</v>
      </c>
      <c r="E2588" t="s">
        <v>296</v>
      </c>
    </row>
    <row r="2589" spans="1:5" x14ac:dyDescent="0.25">
      <c r="A2589">
        <v>2588</v>
      </c>
      <c r="B2589">
        <v>22</v>
      </c>
      <c r="C2589">
        <v>100</v>
      </c>
      <c r="D2589">
        <f t="shared" si="40"/>
        <v>2200</v>
      </c>
      <c r="E2589" t="s">
        <v>296</v>
      </c>
    </row>
    <row r="2590" spans="1:5" x14ac:dyDescent="0.25">
      <c r="A2590">
        <v>2589</v>
      </c>
      <c r="B2590">
        <v>31</v>
      </c>
      <c r="C2590">
        <v>65.77</v>
      </c>
      <c r="D2590">
        <f t="shared" si="40"/>
        <v>2038.87</v>
      </c>
      <c r="E2590" t="s">
        <v>305</v>
      </c>
    </row>
    <row r="2591" spans="1:5" x14ac:dyDescent="0.25">
      <c r="A2591">
        <v>2590</v>
      </c>
      <c r="B2591">
        <v>38</v>
      </c>
      <c r="C2591">
        <v>65.77</v>
      </c>
      <c r="D2591">
        <f t="shared" si="40"/>
        <v>2499.2599999999998</v>
      </c>
      <c r="E2591" t="s">
        <v>305</v>
      </c>
    </row>
    <row r="2592" spans="1:5" x14ac:dyDescent="0.25">
      <c r="A2592">
        <v>2591</v>
      </c>
      <c r="B2592">
        <v>45</v>
      </c>
      <c r="C2592">
        <v>85.29</v>
      </c>
      <c r="D2592">
        <f t="shared" si="40"/>
        <v>3838.05</v>
      </c>
      <c r="E2592" t="s">
        <v>305</v>
      </c>
    </row>
    <row r="2593" spans="1:5" x14ac:dyDescent="0.25">
      <c r="A2593">
        <v>2592</v>
      </c>
      <c r="B2593">
        <v>31</v>
      </c>
      <c r="C2593">
        <v>85.29</v>
      </c>
      <c r="D2593">
        <f t="shared" si="40"/>
        <v>2643.9900000000002</v>
      </c>
      <c r="E2593" t="s">
        <v>305</v>
      </c>
    </row>
    <row r="2594" spans="1:5" x14ac:dyDescent="0.25">
      <c r="A2594">
        <v>2593</v>
      </c>
      <c r="B2594">
        <v>36</v>
      </c>
      <c r="C2594">
        <v>64.33</v>
      </c>
      <c r="D2594">
        <f t="shared" si="40"/>
        <v>2315.88</v>
      </c>
      <c r="E2594" t="s">
        <v>305</v>
      </c>
    </row>
    <row r="2595" spans="1:5" x14ac:dyDescent="0.25">
      <c r="A2595">
        <v>2594</v>
      </c>
      <c r="B2595">
        <v>46</v>
      </c>
      <c r="C2595">
        <v>70.11</v>
      </c>
      <c r="D2595">
        <f t="shared" si="40"/>
        <v>3225.06</v>
      </c>
      <c r="E2595" t="s">
        <v>305</v>
      </c>
    </row>
    <row r="2596" spans="1:5" x14ac:dyDescent="0.25">
      <c r="A2596">
        <v>2595</v>
      </c>
      <c r="B2596">
        <v>32</v>
      </c>
      <c r="C2596">
        <v>76.62</v>
      </c>
      <c r="D2596">
        <f t="shared" si="40"/>
        <v>2451.84</v>
      </c>
      <c r="E2596" t="s">
        <v>305</v>
      </c>
    </row>
    <row r="2597" spans="1:5" x14ac:dyDescent="0.25">
      <c r="A2597">
        <v>2596</v>
      </c>
      <c r="B2597">
        <v>39</v>
      </c>
      <c r="C2597">
        <v>57.82</v>
      </c>
      <c r="D2597">
        <f t="shared" si="40"/>
        <v>2254.98</v>
      </c>
      <c r="E2597" t="s">
        <v>305</v>
      </c>
    </row>
    <row r="2598" spans="1:5" x14ac:dyDescent="0.25">
      <c r="A2598">
        <v>2597</v>
      </c>
      <c r="B2598">
        <v>50</v>
      </c>
      <c r="C2598">
        <v>78.790000000000006</v>
      </c>
      <c r="D2598">
        <f t="shared" si="40"/>
        <v>3939.5000000000005</v>
      </c>
      <c r="E2598" t="s">
        <v>305</v>
      </c>
    </row>
    <row r="2599" spans="1:5" x14ac:dyDescent="0.25">
      <c r="A2599">
        <v>2598</v>
      </c>
      <c r="B2599">
        <v>46</v>
      </c>
      <c r="C2599">
        <v>74.45</v>
      </c>
      <c r="D2599">
        <f t="shared" si="40"/>
        <v>3424.7000000000003</v>
      </c>
      <c r="E2599" t="s">
        <v>305</v>
      </c>
    </row>
    <row r="2600" spans="1:5" x14ac:dyDescent="0.25">
      <c r="A2600">
        <v>2599</v>
      </c>
      <c r="B2600">
        <v>36</v>
      </c>
      <c r="C2600">
        <v>80.95</v>
      </c>
      <c r="D2600">
        <f t="shared" si="40"/>
        <v>2914.2000000000003</v>
      </c>
      <c r="E2600" t="s">
        <v>305</v>
      </c>
    </row>
    <row r="2601" spans="1:5" x14ac:dyDescent="0.25">
      <c r="A2601">
        <v>2600</v>
      </c>
      <c r="B2601">
        <v>29</v>
      </c>
      <c r="C2601">
        <v>82.4</v>
      </c>
      <c r="D2601">
        <f t="shared" si="40"/>
        <v>2389.6000000000004</v>
      </c>
      <c r="E2601" t="s">
        <v>305</v>
      </c>
    </row>
    <row r="2602" spans="1:5" x14ac:dyDescent="0.25">
      <c r="A2602">
        <v>2601</v>
      </c>
      <c r="B2602">
        <v>32</v>
      </c>
      <c r="C2602">
        <v>75.89</v>
      </c>
      <c r="D2602">
        <f t="shared" si="40"/>
        <v>2428.48</v>
      </c>
      <c r="E2602" t="s">
        <v>305</v>
      </c>
    </row>
    <row r="2603" spans="1:5" x14ac:dyDescent="0.25">
      <c r="A2603">
        <v>2602</v>
      </c>
      <c r="B2603">
        <v>44</v>
      </c>
      <c r="C2603">
        <v>68.67</v>
      </c>
      <c r="D2603">
        <f t="shared" si="40"/>
        <v>3021.48</v>
      </c>
      <c r="E2603" t="s">
        <v>305</v>
      </c>
    </row>
    <row r="2604" spans="1:5" x14ac:dyDescent="0.25">
      <c r="A2604">
        <v>2603</v>
      </c>
      <c r="B2604">
        <v>42</v>
      </c>
      <c r="C2604">
        <v>62.16</v>
      </c>
      <c r="D2604">
        <f t="shared" si="40"/>
        <v>2610.7199999999998</v>
      </c>
      <c r="E2604" t="s">
        <v>305</v>
      </c>
    </row>
    <row r="2605" spans="1:5" x14ac:dyDescent="0.25">
      <c r="A2605">
        <v>2604</v>
      </c>
      <c r="B2605">
        <v>47</v>
      </c>
      <c r="C2605">
        <v>65.77</v>
      </c>
      <c r="D2605">
        <f t="shared" si="40"/>
        <v>3091.1899999999996</v>
      </c>
      <c r="E2605" t="s">
        <v>305</v>
      </c>
    </row>
    <row r="2606" spans="1:5" x14ac:dyDescent="0.25">
      <c r="A2606">
        <v>2605</v>
      </c>
      <c r="B2606">
        <v>44</v>
      </c>
      <c r="C2606">
        <v>58.55</v>
      </c>
      <c r="D2606">
        <f t="shared" si="40"/>
        <v>2576.1999999999998</v>
      </c>
      <c r="E2606" t="s">
        <v>305</v>
      </c>
    </row>
    <row r="2607" spans="1:5" x14ac:dyDescent="0.25">
      <c r="A2607">
        <v>2606</v>
      </c>
      <c r="B2607">
        <v>43</v>
      </c>
      <c r="C2607">
        <v>75.17</v>
      </c>
      <c r="D2607">
        <f t="shared" si="40"/>
        <v>3232.31</v>
      </c>
      <c r="E2607" t="s">
        <v>305</v>
      </c>
    </row>
    <row r="2608" spans="1:5" x14ac:dyDescent="0.25">
      <c r="A2608">
        <v>2607</v>
      </c>
      <c r="B2608">
        <v>48</v>
      </c>
      <c r="C2608">
        <v>74.45</v>
      </c>
      <c r="D2608">
        <f t="shared" si="40"/>
        <v>3573.6000000000004</v>
      </c>
      <c r="E2608" t="s">
        <v>305</v>
      </c>
    </row>
    <row r="2609" spans="1:5" x14ac:dyDescent="0.25">
      <c r="A2609">
        <v>2608</v>
      </c>
      <c r="B2609">
        <v>21</v>
      </c>
      <c r="C2609">
        <v>96.31</v>
      </c>
      <c r="D2609">
        <f t="shared" si="40"/>
        <v>2022.51</v>
      </c>
      <c r="E2609" t="s">
        <v>305</v>
      </c>
    </row>
    <row r="2610" spans="1:5" x14ac:dyDescent="0.25">
      <c r="A2610">
        <v>2609</v>
      </c>
      <c r="B2610">
        <v>50</v>
      </c>
      <c r="C2610">
        <v>74.349999999999994</v>
      </c>
      <c r="D2610">
        <f t="shared" si="40"/>
        <v>3717.4999999999995</v>
      </c>
      <c r="E2610" t="s">
        <v>305</v>
      </c>
    </row>
    <row r="2611" spans="1:5" x14ac:dyDescent="0.25">
      <c r="A2611">
        <v>2610</v>
      </c>
      <c r="B2611">
        <v>29</v>
      </c>
      <c r="C2611">
        <v>75.349999999999994</v>
      </c>
      <c r="D2611">
        <f t="shared" si="40"/>
        <v>2185.1499999999996</v>
      </c>
      <c r="E2611" t="s">
        <v>305</v>
      </c>
    </row>
    <row r="2612" spans="1:5" x14ac:dyDescent="0.25">
      <c r="A2612">
        <v>2611</v>
      </c>
      <c r="B2612">
        <v>41</v>
      </c>
      <c r="C2612">
        <v>70.33</v>
      </c>
      <c r="D2612">
        <f t="shared" si="40"/>
        <v>2883.5299999999997</v>
      </c>
      <c r="E2612" t="s">
        <v>305</v>
      </c>
    </row>
    <row r="2613" spans="1:5" x14ac:dyDescent="0.25">
      <c r="A2613">
        <v>2612</v>
      </c>
      <c r="B2613">
        <v>37</v>
      </c>
      <c r="C2613">
        <v>100</v>
      </c>
      <c r="D2613">
        <f t="shared" si="40"/>
        <v>3700</v>
      </c>
      <c r="E2613" t="s">
        <v>305</v>
      </c>
    </row>
    <row r="2614" spans="1:5" x14ac:dyDescent="0.25">
      <c r="A2614">
        <v>2613</v>
      </c>
      <c r="B2614">
        <v>22</v>
      </c>
      <c r="C2614">
        <v>66.5</v>
      </c>
      <c r="D2614">
        <f t="shared" si="40"/>
        <v>1463</v>
      </c>
      <c r="E2614" t="s">
        <v>305</v>
      </c>
    </row>
    <row r="2615" spans="1:5" x14ac:dyDescent="0.25">
      <c r="A2615">
        <v>2614</v>
      </c>
      <c r="B2615">
        <v>31</v>
      </c>
      <c r="C2615">
        <v>75.89</v>
      </c>
      <c r="D2615">
        <f t="shared" si="40"/>
        <v>2352.59</v>
      </c>
      <c r="E2615" t="s">
        <v>305</v>
      </c>
    </row>
    <row r="2616" spans="1:5" x14ac:dyDescent="0.25">
      <c r="A2616">
        <v>2615</v>
      </c>
      <c r="B2616">
        <v>42</v>
      </c>
      <c r="C2616">
        <v>100</v>
      </c>
      <c r="D2616">
        <f t="shared" si="40"/>
        <v>4200</v>
      </c>
      <c r="E2616" t="s">
        <v>107</v>
      </c>
    </row>
    <row r="2617" spans="1:5" x14ac:dyDescent="0.25">
      <c r="A2617">
        <v>2616</v>
      </c>
      <c r="B2617">
        <v>42</v>
      </c>
      <c r="C2617">
        <v>100</v>
      </c>
      <c r="D2617">
        <f t="shared" si="40"/>
        <v>4200</v>
      </c>
      <c r="E2617" t="s">
        <v>107</v>
      </c>
    </row>
    <row r="2618" spans="1:5" x14ac:dyDescent="0.25">
      <c r="A2618">
        <v>2617</v>
      </c>
      <c r="B2618">
        <v>45</v>
      </c>
      <c r="C2618">
        <v>100</v>
      </c>
      <c r="D2618">
        <f t="shared" si="40"/>
        <v>4500</v>
      </c>
      <c r="E2618" t="s">
        <v>107</v>
      </c>
    </row>
    <row r="2619" spans="1:5" x14ac:dyDescent="0.25">
      <c r="A2619">
        <v>2618</v>
      </c>
      <c r="B2619">
        <v>36</v>
      </c>
      <c r="C2619">
        <v>100</v>
      </c>
      <c r="D2619">
        <f t="shared" si="40"/>
        <v>3600</v>
      </c>
      <c r="E2619" t="s">
        <v>107</v>
      </c>
    </row>
    <row r="2620" spans="1:5" x14ac:dyDescent="0.25">
      <c r="A2620">
        <v>2619</v>
      </c>
      <c r="B2620">
        <v>20</v>
      </c>
      <c r="C2620">
        <v>100</v>
      </c>
      <c r="D2620">
        <f t="shared" si="40"/>
        <v>2000</v>
      </c>
      <c r="E2620" t="s">
        <v>107</v>
      </c>
    </row>
    <row r="2621" spans="1:5" x14ac:dyDescent="0.25">
      <c r="A2621">
        <v>2620</v>
      </c>
      <c r="B2621">
        <v>39</v>
      </c>
      <c r="C2621">
        <v>81.93</v>
      </c>
      <c r="D2621">
        <f t="shared" si="40"/>
        <v>3195.2700000000004</v>
      </c>
      <c r="E2621" t="s">
        <v>107</v>
      </c>
    </row>
    <row r="2622" spans="1:5" x14ac:dyDescent="0.25">
      <c r="A2622">
        <v>2621</v>
      </c>
      <c r="B2622">
        <v>42</v>
      </c>
      <c r="C2622">
        <v>85.98</v>
      </c>
      <c r="D2622">
        <f t="shared" si="40"/>
        <v>3611.1600000000003</v>
      </c>
      <c r="E2622" t="s">
        <v>107</v>
      </c>
    </row>
    <row r="2623" spans="1:5" x14ac:dyDescent="0.25">
      <c r="A2623">
        <v>2622</v>
      </c>
      <c r="B2623">
        <v>23</v>
      </c>
      <c r="C2623">
        <v>86.99</v>
      </c>
      <c r="D2623">
        <f t="shared" si="40"/>
        <v>2000.77</v>
      </c>
      <c r="E2623" t="s">
        <v>107</v>
      </c>
    </row>
    <row r="2624" spans="1:5" x14ac:dyDescent="0.25">
      <c r="A2624">
        <v>2623</v>
      </c>
      <c r="B2624">
        <v>26</v>
      </c>
      <c r="C2624">
        <v>89.01</v>
      </c>
      <c r="D2624">
        <f t="shared" si="40"/>
        <v>2314.2600000000002</v>
      </c>
      <c r="E2624" t="s">
        <v>107</v>
      </c>
    </row>
    <row r="2625" spans="1:5" x14ac:dyDescent="0.25">
      <c r="A2625">
        <v>2624</v>
      </c>
      <c r="B2625">
        <v>33</v>
      </c>
      <c r="C2625">
        <v>100</v>
      </c>
      <c r="D2625">
        <f t="shared" si="40"/>
        <v>3300</v>
      </c>
      <c r="E2625" t="s">
        <v>107</v>
      </c>
    </row>
    <row r="2626" spans="1:5" x14ac:dyDescent="0.25">
      <c r="A2626">
        <v>2625</v>
      </c>
      <c r="B2626">
        <v>31</v>
      </c>
      <c r="C2626">
        <v>88</v>
      </c>
      <c r="D2626">
        <f t="shared" si="40"/>
        <v>2728</v>
      </c>
      <c r="E2626" t="s">
        <v>107</v>
      </c>
    </row>
    <row r="2627" spans="1:5" x14ac:dyDescent="0.25">
      <c r="A2627">
        <v>2626</v>
      </c>
      <c r="B2627">
        <v>50</v>
      </c>
      <c r="C2627">
        <v>100</v>
      </c>
      <c r="D2627">
        <f t="shared" ref="D2627:D2690" si="41">B2627*C2627</f>
        <v>5000</v>
      </c>
      <c r="E2627" t="s">
        <v>107</v>
      </c>
    </row>
    <row r="2628" spans="1:5" x14ac:dyDescent="0.25">
      <c r="A2628">
        <v>2627</v>
      </c>
      <c r="B2628">
        <v>44</v>
      </c>
      <c r="C2628">
        <v>100</v>
      </c>
      <c r="D2628">
        <f t="shared" si="41"/>
        <v>4400</v>
      </c>
      <c r="E2628" t="s">
        <v>107</v>
      </c>
    </row>
    <row r="2629" spans="1:5" x14ac:dyDescent="0.25">
      <c r="A2629">
        <v>2628</v>
      </c>
      <c r="B2629">
        <v>45</v>
      </c>
      <c r="C2629">
        <v>80.92</v>
      </c>
      <c r="D2629">
        <f t="shared" si="41"/>
        <v>3641.4</v>
      </c>
      <c r="E2629" t="s">
        <v>107</v>
      </c>
    </row>
    <row r="2630" spans="1:5" x14ac:dyDescent="0.25">
      <c r="A2630">
        <v>2629</v>
      </c>
      <c r="B2630">
        <v>46</v>
      </c>
      <c r="C2630">
        <v>88</v>
      </c>
      <c r="D2630">
        <f t="shared" si="41"/>
        <v>4048</v>
      </c>
      <c r="E2630" t="s">
        <v>107</v>
      </c>
    </row>
    <row r="2631" spans="1:5" x14ac:dyDescent="0.25">
      <c r="A2631">
        <v>2630</v>
      </c>
      <c r="B2631">
        <v>27</v>
      </c>
      <c r="C2631">
        <v>85.98</v>
      </c>
      <c r="D2631">
        <f t="shared" si="41"/>
        <v>2321.46</v>
      </c>
      <c r="E2631" t="s">
        <v>107</v>
      </c>
    </row>
    <row r="2632" spans="1:5" x14ac:dyDescent="0.25">
      <c r="A2632">
        <v>2631</v>
      </c>
      <c r="B2632">
        <v>28</v>
      </c>
      <c r="C2632">
        <v>100</v>
      </c>
      <c r="D2632">
        <f t="shared" si="41"/>
        <v>2800</v>
      </c>
      <c r="E2632" t="s">
        <v>107</v>
      </c>
    </row>
    <row r="2633" spans="1:5" x14ac:dyDescent="0.25">
      <c r="A2633">
        <v>2632</v>
      </c>
      <c r="B2633">
        <v>40</v>
      </c>
      <c r="C2633">
        <v>100</v>
      </c>
      <c r="D2633">
        <f t="shared" si="41"/>
        <v>4000</v>
      </c>
      <c r="E2633" t="s">
        <v>107</v>
      </c>
    </row>
    <row r="2634" spans="1:5" x14ac:dyDescent="0.25">
      <c r="A2634">
        <v>2633</v>
      </c>
      <c r="B2634">
        <v>30</v>
      </c>
      <c r="C2634">
        <v>99.13</v>
      </c>
      <c r="D2634">
        <f t="shared" si="41"/>
        <v>2973.8999999999996</v>
      </c>
      <c r="E2634" t="s">
        <v>107</v>
      </c>
    </row>
    <row r="2635" spans="1:5" x14ac:dyDescent="0.25">
      <c r="A2635">
        <v>2634</v>
      </c>
      <c r="B2635">
        <v>34</v>
      </c>
      <c r="C2635">
        <v>100</v>
      </c>
      <c r="D2635">
        <f t="shared" si="41"/>
        <v>3400</v>
      </c>
      <c r="E2635" t="s">
        <v>107</v>
      </c>
    </row>
    <row r="2636" spans="1:5" x14ac:dyDescent="0.25">
      <c r="A2636">
        <v>2635</v>
      </c>
      <c r="B2636">
        <v>46</v>
      </c>
      <c r="C2636">
        <v>100</v>
      </c>
      <c r="D2636">
        <f t="shared" si="41"/>
        <v>4600</v>
      </c>
      <c r="E2636" t="s">
        <v>107</v>
      </c>
    </row>
    <row r="2637" spans="1:5" x14ac:dyDescent="0.25">
      <c r="A2637">
        <v>2636</v>
      </c>
      <c r="B2637">
        <v>32</v>
      </c>
      <c r="C2637">
        <v>82.83</v>
      </c>
      <c r="D2637">
        <f t="shared" si="41"/>
        <v>2650.56</v>
      </c>
      <c r="E2637" t="s">
        <v>107</v>
      </c>
    </row>
    <row r="2638" spans="1:5" x14ac:dyDescent="0.25">
      <c r="A2638">
        <v>2637</v>
      </c>
      <c r="B2638">
        <v>27</v>
      </c>
      <c r="C2638">
        <v>100</v>
      </c>
      <c r="D2638">
        <f t="shared" si="41"/>
        <v>2700</v>
      </c>
      <c r="E2638" t="s">
        <v>107</v>
      </c>
    </row>
    <row r="2639" spans="1:5" x14ac:dyDescent="0.25">
      <c r="A2639">
        <v>2638</v>
      </c>
      <c r="B2639">
        <v>34</v>
      </c>
      <c r="C2639">
        <v>100</v>
      </c>
      <c r="D2639">
        <f t="shared" si="41"/>
        <v>3400</v>
      </c>
      <c r="E2639" t="s">
        <v>107</v>
      </c>
    </row>
    <row r="2640" spans="1:5" x14ac:dyDescent="0.25">
      <c r="A2640">
        <v>2639</v>
      </c>
      <c r="B2640">
        <v>34</v>
      </c>
      <c r="C2640">
        <v>54.84</v>
      </c>
      <c r="D2640">
        <f t="shared" si="41"/>
        <v>1864.5600000000002</v>
      </c>
      <c r="E2640" t="s">
        <v>107</v>
      </c>
    </row>
    <row r="2641" spans="1:5" x14ac:dyDescent="0.25">
      <c r="A2641">
        <v>2640</v>
      </c>
      <c r="B2641">
        <v>34</v>
      </c>
      <c r="C2641">
        <v>100</v>
      </c>
      <c r="D2641">
        <f t="shared" si="41"/>
        <v>3400</v>
      </c>
      <c r="E2641" t="s">
        <v>107</v>
      </c>
    </row>
    <row r="2642" spans="1:5" x14ac:dyDescent="0.25">
      <c r="A2642">
        <v>2641</v>
      </c>
      <c r="B2642">
        <v>46</v>
      </c>
      <c r="C2642">
        <v>80.92</v>
      </c>
      <c r="D2642">
        <f t="shared" si="41"/>
        <v>3722.32</v>
      </c>
      <c r="E2642" t="s">
        <v>107</v>
      </c>
    </row>
    <row r="2643" spans="1:5" x14ac:dyDescent="0.25">
      <c r="A2643">
        <v>2642</v>
      </c>
      <c r="B2643">
        <v>32</v>
      </c>
      <c r="C2643">
        <v>100</v>
      </c>
      <c r="D2643">
        <f t="shared" si="41"/>
        <v>3200</v>
      </c>
      <c r="E2643" t="s">
        <v>296</v>
      </c>
    </row>
    <row r="2644" spans="1:5" x14ac:dyDescent="0.25">
      <c r="A2644">
        <v>2643</v>
      </c>
      <c r="B2644">
        <v>24</v>
      </c>
      <c r="C2644">
        <v>100</v>
      </c>
      <c r="D2644">
        <f t="shared" si="41"/>
        <v>2400</v>
      </c>
      <c r="E2644" t="s">
        <v>296</v>
      </c>
    </row>
    <row r="2645" spans="1:5" x14ac:dyDescent="0.25">
      <c r="A2645">
        <v>2644</v>
      </c>
      <c r="B2645">
        <v>27</v>
      </c>
      <c r="C2645">
        <v>99.67</v>
      </c>
      <c r="D2645">
        <f t="shared" si="41"/>
        <v>2691.09</v>
      </c>
      <c r="E2645" t="s">
        <v>296</v>
      </c>
    </row>
    <row r="2646" spans="1:5" x14ac:dyDescent="0.25">
      <c r="A2646">
        <v>2645</v>
      </c>
      <c r="B2646">
        <v>20</v>
      </c>
      <c r="C2646">
        <v>100</v>
      </c>
      <c r="D2646">
        <f t="shared" si="41"/>
        <v>2000</v>
      </c>
      <c r="E2646" t="s">
        <v>296</v>
      </c>
    </row>
    <row r="2647" spans="1:5" x14ac:dyDescent="0.25">
      <c r="A2647">
        <v>2646</v>
      </c>
      <c r="B2647">
        <v>36</v>
      </c>
      <c r="C2647">
        <v>100</v>
      </c>
      <c r="D2647">
        <f t="shared" si="41"/>
        <v>3600</v>
      </c>
      <c r="E2647" t="s">
        <v>296</v>
      </c>
    </row>
    <row r="2648" spans="1:5" x14ac:dyDescent="0.25">
      <c r="A2648">
        <v>2647</v>
      </c>
      <c r="B2648">
        <v>29</v>
      </c>
      <c r="C2648">
        <v>100</v>
      </c>
      <c r="D2648">
        <f t="shared" si="41"/>
        <v>2900</v>
      </c>
      <c r="E2648" t="s">
        <v>296</v>
      </c>
    </row>
    <row r="2649" spans="1:5" x14ac:dyDescent="0.25">
      <c r="A2649">
        <v>2648</v>
      </c>
      <c r="B2649">
        <v>25</v>
      </c>
      <c r="C2649">
        <v>100</v>
      </c>
      <c r="D2649">
        <f t="shared" si="41"/>
        <v>2500</v>
      </c>
      <c r="E2649" t="s">
        <v>296</v>
      </c>
    </row>
    <row r="2650" spans="1:5" x14ac:dyDescent="0.25">
      <c r="A2650">
        <v>2649</v>
      </c>
      <c r="B2650">
        <v>29</v>
      </c>
      <c r="C2650">
        <v>100</v>
      </c>
      <c r="D2650">
        <f t="shared" si="41"/>
        <v>2900</v>
      </c>
      <c r="E2650" t="s">
        <v>296</v>
      </c>
    </row>
    <row r="2651" spans="1:5" x14ac:dyDescent="0.25">
      <c r="A2651">
        <v>2650</v>
      </c>
      <c r="B2651">
        <v>25</v>
      </c>
      <c r="C2651">
        <v>96.11</v>
      </c>
      <c r="D2651">
        <f t="shared" si="41"/>
        <v>2402.75</v>
      </c>
      <c r="E2651" t="s">
        <v>296</v>
      </c>
    </row>
    <row r="2652" spans="1:5" x14ac:dyDescent="0.25">
      <c r="A2652">
        <v>2651</v>
      </c>
      <c r="B2652">
        <v>44</v>
      </c>
      <c r="C2652">
        <v>100</v>
      </c>
      <c r="D2652">
        <f t="shared" si="41"/>
        <v>4400</v>
      </c>
      <c r="E2652" t="s">
        <v>296</v>
      </c>
    </row>
    <row r="2653" spans="1:5" x14ac:dyDescent="0.25">
      <c r="A2653">
        <v>2652</v>
      </c>
      <c r="B2653">
        <v>47</v>
      </c>
      <c r="C2653">
        <v>100</v>
      </c>
      <c r="D2653">
        <f t="shared" si="41"/>
        <v>4700</v>
      </c>
      <c r="E2653" t="s">
        <v>296</v>
      </c>
    </row>
    <row r="2654" spans="1:5" x14ac:dyDescent="0.25">
      <c r="A2654">
        <v>2653</v>
      </c>
      <c r="B2654">
        <v>48</v>
      </c>
      <c r="C2654">
        <v>100</v>
      </c>
      <c r="D2654">
        <f t="shared" si="41"/>
        <v>4800</v>
      </c>
      <c r="E2654" t="s">
        <v>296</v>
      </c>
    </row>
    <row r="2655" spans="1:5" x14ac:dyDescent="0.25">
      <c r="A2655">
        <v>2654</v>
      </c>
      <c r="B2655">
        <v>45</v>
      </c>
      <c r="C2655">
        <v>100</v>
      </c>
      <c r="D2655">
        <f t="shared" si="41"/>
        <v>4500</v>
      </c>
      <c r="E2655" t="s">
        <v>296</v>
      </c>
    </row>
    <row r="2656" spans="1:5" x14ac:dyDescent="0.25">
      <c r="A2656">
        <v>2655</v>
      </c>
      <c r="B2656">
        <v>35</v>
      </c>
      <c r="C2656">
        <v>100</v>
      </c>
      <c r="D2656">
        <f t="shared" si="41"/>
        <v>3500</v>
      </c>
      <c r="E2656" t="s">
        <v>296</v>
      </c>
    </row>
    <row r="2657" spans="1:5" x14ac:dyDescent="0.25">
      <c r="A2657">
        <v>2656</v>
      </c>
      <c r="B2657">
        <v>31</v>
      </c>
      <c r="C2657">
        <v>100</v>
      </c>
      <c r="D2657">
        <f t="shared" si="41"/>
        <v>3100</v>
      </c>
      <c r="E2657" t="s">
        <v>296</v>
      </c>
    </row>
    <row r="2658" spans="1:5" x14ac:dyDescent="0.25">
      <c r="A2658">
        <v>2657</v>
      </c>
      <c r="B2658">
        <v>50</v>
      </c>
      <c r="C2658">
        <v>100</v>
      </c>
      <c r="D2658">
        <f t="shared" si="41"/>
        <v>5000</v>
      </c>
      <c r="E2658" t="s">
        <v>296</v>
      </c>
    </row>
    <row r="2659" spans="1:5" x14ac:dyDescent="0.25">
      <c r="A2659">
        <v>2658</v>
      </c>
      <c r="B2659">
        <v>33</v>
      </c>
      <c r="C2659">
        <v>100</v>
      </c>
      <c r="D2659">
        <f t="shared" si="41"/>
        <v>3300</v>
      </c>
      <c r="E2659" t="s">
        <v>296</v>
      </c>
    </row>
    <row r="2660" spans="1:5" x14ac:dyDescent="0.25">
      <c r="A2660">
        <v>2659</v>
      </c>
      <c r="B2660">
        <v>29</v>
      </c>
      <c r="C2660">
        <v>100</v>
      </c>
      <c r="D2660">
        <f t="shared" si="41"/>
        <v>2900</v>
      </c>
      <c r="E2660" t="s">
        <v>296</v>
      </c>
    </row>
    <row r="2661" spans="1:5" x14ac:dyDescent="0.25">
      <c r="A2661">
        <v>2660</v>
      </c>
      <c r="B2661">
        <v>48</v>
      </c>
      <c r="C2661">
        <v>68.8</v>
      </c>
      <c r="D2661">
        <f t="shared" si="41"/>
        <v>3302.3999999999996</v>
      </c>
      <c r="E2661" t="s">
        <v>296</v>
      </c>
    </row>
    <row r="2662" spans="1:5" x14ac:dyDescent="0.25">
      <c r="A2662">
        <v>2661</v>
      </c>
      <c r="B2662">
        <v>44</v>
      </c>
      <c r="C2662">
        <v>72.42</v>
      </c>
      <c r="D2662">
        <f t="shared" si="41"/>
        <v>3186.48</v>
      </c>
      <c r="E2662" t="s">
        <v>296</v>
      </c>
    </row>
    <row r="2663" spans="1:5" x14ac:dyDescent="0.25">
      <c r="A2663">
        <v>2662</v>
      </c>
      <c r="B2663">
        <v>25</v>
      </c>
      <c r="C2663">
        <v>66.73</v>
      </c>
      <c r="D2663">
        <f t="shared" si="41"/>
        <v>1668.25</v>
      </c>
      <c r="E2663" t="s">
        <v>296</v>
      </c>
    </row>
    <row r="2664" spans="1:5" x14ac:dyDescent="0.25">
      <c r="A2664">
        <v>2663</v>
      </c>
      <c r="B2664">
        <v>50</v>
      </c>
      <c r="C2664">
        <v>100</v>
      </c>
      <c r="D2664">
        <f t="shared" si="41"/>
        <v>5000</v>
      </c>
      <c r="E2664" t="s">
        <v>296</v>
      </c>
    </row>
    <row r="2665" spans="1:5" x14ac:dyDescent="0.25">
      <c r="A2665">
        <v>2664</v>
      </c>
      <c r="B2665">
        <v>23</v>
      </c>
      <c r="C2665">
        <v>100</v>
      </c>
      <c r="D2665">
        <f t="shared" si="41"/>
        <v>2300</v>
      </c>
      <c r="E2665" t="s">
        <v>296</v>
      </c>
    </row>
    <row r="2666" spans="1:5" x14ac:dyDescent="0.25">
      <c r="A2666">
        <v>2665</v>
      </c>
      <c r="B2666">
        <v>21</v>
      </c>
      <c r="C2666">
        <v>96.11</v>
      </c>
      <c r="D2666">
        <f t="shared" si="41"/>
        <v>2018.31</v>
      </c>
      <c r="E2666" t="s">
        <v>296</v>
      </c>
    </row>
    <row r="2667" spans="1:5" x14ac:dyDescent="0.25">
      <c r="A2667">
        <v>2666</v>
      </c>
      <c r="B2667">
        <v>41</v>
      </c>
      <c r="C2667">
        <v>100</v>
      </c>
      <c r="D2667">
        <f t="shared" si="41"/>
        <v>4100</v>
      </c>
      <c r="E2667" t="s">
        <v>296</v>
      </c>
    </row>
    <row r="2668" spans="1:5" x14ac:dyDescent="0.25">
      <c r="A2668">
        <v>2667</v>
      </c>
      <c r="B2668">
        <v>44</v>
      </c>
      <c r="C2668">
        <v>74.400000000000006</v>
      </c>
      <c r="D2668">
        <f t="shared" si="41"/>
        <v>3273.6000000000004</v>
      </c>
      <c r="E2668" t="s">
        <v>296</v>
      </c>
    </row>
    <row r="2669" spans="1:5" x14ac:dyDescent="0.25">
      <c r="A2669">
        <v>2668</v>
      </c>
      <c r="B2669">
        <v>43</v>
      </c>
      <c r="C2669">
        <v>76</v>
      </c>
      <c r="D2669">
        <f t="shared" si="41"/>
        <v>3268</v>
      </c>
      <c r="E2669" t="s">
        <v>296</v>
      </c>
    </row>
    <row r="2670" spans="1:5" x14ac:dyDescent="0.25">
      <c r="A2670">
        <v>2669</v>
      </c>
      <c r="B2670">
        <v>28</v>
      </c>
      <c r="C2670">
        <v>96</v>
      </c>
      <c r="D2670">
        <f t="shared" si="41"/>
        <v>2688</v>
      </c>
      <c r="E2670" t="s">
        <v>296</v>
      </c>
    </row>
    <row r="2671" spans="1:5" x14ac:dyDescent="0.25">
      <c r="A2671">
        <v>2670</v>
      </c>
      <c r="B2671">
        <v>43</v>
      </c>
      <c r="C2671">
        <v>86.4</v>
      </c>
      <c r="D2671">
        <f t="shared" si="41"/>
        <v>3715.2000000000003</v>
      </c>
      <c r="E2671" t="s">
        <v>296</v>
      </c>
    </row>
    <row r="2672" spans="1:5" x14ac:dyDescent="0.25">
      <c r="A2672">
        <v>2671</v>
      </c>
      <c r="B2672">
        <v>48</v>
      </c>
      <c r="C2672">
        <v>96</v>
      </c>
      <c r="D2672">
        <f t="shared" si="41"/>
        <v>4608</v>
      </c>
      <c r="E2672" t="s">
        <v>296</v>
      </c>
    </row>
    <row r="2673" spans="1:5" x14ac:dyDescent="0.25">
      <c r="A2673">
        <v>2672</v>
      </c>
      <c r="B2673">
        <v>38</v>
      </c>
      <c r="C2673">
        <v>82.4</v>
      </c>
      <c r="D2673">
        <f t="shared" si="41"/>
        <v>3131.2000000000003</v>
      </c>
      <c r="E2673" t="s">
        <v>296</v>
      </c>
    </row>
    <row r="2674" spans="1:5" x14ac:dyDescent="0.25">
      <c r="A2674">
        <v>2673</v>
      </c>
      <c r="B2674">
        <v>31</v>
      </c>
      <c r="C2674">
        <v>86.4</v>
      </c>
      <c r="D2674">
        <f t="shared" si="41"/>
        <v>2678.4</v>
      </c>
      <c r="E2674" t="s">
        <v>296</v>
      </c>
    </row>
    <row r="2675" spans="1:5" x14ac:dyDescent="0.25">
      <c r="A2675">
        <v>2674</v>
      </c>
      <c r="B2675">
        <v>26</v>
      </c>
      <c r="C2675">
        <v>67.2</v>
      </c>
      <c r="D2675">
        <f t="shared" si="41"/>
        <v>1747.2</v>
      </c>
      <c r="E2675" t="s">
        <v>296</v>
      </c>
    </row>
    <row r="2676" spans="1:5" x14ac:dyDescent="0.25">
      <c r="A2676">
        <v>2675</v>
      </c>
      <c r="B2676">
        <v>32</v>
      </c>
      <c r="C2676">
        <v>92</v>
      </c>
      <c r="D2676">
        <f t="shared" si="41"/>
        <v>2944</v>
      </c>
      <c r="E2676" t="s">
        <v>296</v>
      </c>
    </row>
    <row r="2677" spans="1:5" x14ac:dyDescent="0.25">
      <c r="A2677">
        <v>2676</v>
      </c>
      <c r="B2677">
        <v>44</v>
      </c>
      <c r="C2677">
        <v>67.2</v>
      </c>
      <c r="D2677">
        <f t="shared" si="41"/>
        <v>2956.8</v>
      </c>
      <c r="E2677" t="s">
        <v>296</v>
      </c>
    </row>
    <row r="2678" spans="1:5" x14ac:dyDescent="0.25">
      <c r="A2678">
        <v>2677</v>
      </c>
      <c r="B2678">
        <v>27</v>
      </c>
      <c r="C2678">
        <v>76</v>
      </c>
      <c r="D2678">
        <f t="shared" si="41"/>
        <v>2052</v>
      </c>
      <c r="E2678" t="s">
        <v>296</v>
      </c>
    </row>
    <row r="2679" spans="1:5" x14ac:dyDescent="0.25">
      <c r="A2679">
        <v>2678</v>
      </c>
      <c r="B2679">
        <v>43</v>
      </c>
      <c r="C2679">
        <v>73.599999999999994</v>
      </c>
      <c r="D2679">
        <f t="shared" si="41"/>
        <v>3164.7999999999997</v>
      </c>
      <c r="E2679" t="s">
        <v>296</v>
      </c>
    </row>
    <row r="2680" spans="1:5" x14ac:dyDescent="0.25">
      <c r="A2680">
        <v>2679</v>
      </c>
      <c r="B2680">
        <v>25</v>
      </c>
      <c r="C2680">
        <v>69.599999999999994</v>
      </c>
      <c r="D2680">
        <f t="shared" si="41"/>
        <v>1739.9999999999998</v>
      </c>
      <c r="E2680" t="s">
        <v>296</v>
      </c>
    </row>
    <row r="2681" spans="1:5" x14ac:dyDescent="0.25">
      <c r="A2681">
        <v>2680</v>
      </c>
      <c r="B2681">
        <v>22</v>
      </c>
      <c r="C2681">
        <v>80.8</v>
      </c>
      <c r="D2681">
        <f t="shared" si="41"/>
        <v>1777.6</v>
      </c>
      <c r="E2681" t="s">
        <v>296</v>
      </c>
    </row>
    <row r="2682" spans="1:5" x14ac:dyDescent="0.25">
      <c r="A2682">
        <v>2681</v>
      </c>
      <c r="B2682">
        <v>21</v>
      </c>
      <c r="C2682">
        <v>87.2</v>
      </c>
      <c r="D2682">
        <f t="shared" si="41"/>
        <v>1831.2</v>
      </c>
      <c r="E2682" t="s">
        <v>296</v>
      </c>
    </row>
    <row r="2683" spans="1:5" x14ac:dyDescent="0.25">
      <c r="A2683">
        <v>2682</v>
      </c>
      <c r="B2683">
        <v>48</v>
      </c>
      <c r="C2683">
        <v>75.2</v>
      </c>
      <c r="D2683">
        <f t="shared" si="41"/>
        <v>3609.6000000000004</v>
      </c>
      <c r="E2683" t="s">
        <v>296</v>
      </c>
    </row>
    <row r="2684" spans="1:5" x14ac:dyDescent="0.25">
      <c r="A2684">
        <v>2683</v>
      </c>
      <c r="B2684">
        <v>33</v>
      </c>
      <c r="C2684">
        <v>64</v>
      </c>
      <c r="D2684">
        <f t="shared" si="41"/>
        <v>2112</v>
      </c>
      <c r="E2684" t="s">
        <v>296</v>
      </c>
    </row>
    <row r="2685" spans="1:5" x14ac:dyDescent="0.25">
      <c r="A2685">
        <v>2684</v>
      </c>
      <c r="B2685">
        <v>34</v>
      </c>
      <c r="C2685">
        <v>100</v>
      </c>
      <c r="D2685">
        <f t="shared" si="41"/>
        <v>3400</v>
      </c>
      <c r="E2685" t="s">
        <v>296</v>
      </c>
    </row>
    <row r="2686" spans="1:5" x14ac:dyDescent="0.25">
      <c r="A2686">
        <v>2685</v>
      </c>
      <c r="B2686">
        <v>43</v>
      </c>
      <c r="C2686">
        <v>81.95</v>
      </c>
      <c r="D2686">
        <f t="shared" si="41"/>
        <v>3523.85</v>
      </c>
      <c r="E2686" t="s">
        <v>296</v>
      </c>
    </row>
    <row r="2687" spans="1:5" x14ac:dyDescent="0.25">
      <c r="A2687">
        <v>2686</v>
      </c>
      <c r="B2687">
        <v>44</v>
      </c>
      <c r="C2687">
        <v>100</v>
      </c>
      <c r="D2687">
        <f t="shared" si="41"/>
        <v>4400</v>
      </c>
      <c r="E2687" t="s">
        <v>296</v>
      </c>
    </row>
    <row r="2688" spans="1:5" x14ac:dyDescent="0.25">
      <c r="A2688">
        <v>2687</v>
      </c>
      <c r="B2688">
        <v>44</v>
      </c>
      <c r="C2688">
        <v>100</v>
      </c>
      <c r="D2688">
        <f t="shared" si="41"/>
        <v>4400</v>
      </c>
      <c r="E2688" t="s">
        <v>296</v>
      </c>
    </row>
    <row r="2689" spans="1:5" x14ac:dyDescent="0.25">
      <c r="A2689">
        <v>2688</v>
      </c>
      <c r="B2689">
        <v>32</v>
      </c>
      <c r="C2689">
        <v>94.34</v>
      </c>
      <c r="D2689">
        <f t="shared" si="41"/>
        <v>3018.88</v>
      </c>
      <c r="E2689" t="s">
        <v>296</v>
      </c>
    </row>
    <row r="2690" spans="1:5" x14ac:dyDescent="0.25">
      <c r="A2690">
        <v>2689</v>
      </c>
      <c r="B2690">
        <v>29</v>
      </c>
      <c r="C2690">
        <v>65.599999999999994</v>
      </c>
      <c r="D2690">
        <f t="shared" si="41"/>
        <v>1902.3999999999999</v>
      </c>
      <c r="E2690" t="s">
        <v>296</v>
      </c>
    </row>
    <row r="2691" spans="1:5" x14ac:dyDescent="0.25">
      <c r="A2691">
        <v>2690</v>
      </c>
      <c r="B2691">
        <v>77</v>
      </c>
      <c r="C2691">
        <v>92</v>
      </c>
      <c r="D2691">
        <f t="shared" ref="D2691:D2754" si="42">B2691*C2691</f>
        <v>7084</v>
      </c>
      <c r="E2691" t="s">
        <v>296</v>
      </c>
    </row>
    <row r="2692" spans="1:5" x14ac:dyDescent="0.25">
      <c r="A2692">
        <v>2691</v>
      </c>
      <c r="B2692">
        <v>39</v>
      </c>
      <c r="C2692">
        <v>67.2</v>
      </c>
      <c r="D2692">
        <f t="shared" si="42"/>
        <v>2620.8000000000002</v>
      </c>
      <c r="E2692" t="s">
        <v>296</v>
      </c>
    </row>
    <row r="2693" spans="1:5" x14ac:dyDescent="0.25">
      <c r="A2693">
        <v>2692</v>
      </c>
      <c r="B2693">
        <v>39</v>
      </c>
      <c r="C2693">
        <v>81.14</v>
      </c>
      <c r="D2693">
        <f t="shared" si="42"/>
        <v>3164.46</v>
      </c>
      <c r="E2693" t="s">
        <v>305</v>
      </c>
    </row>
    <row r="2694" spans="1:5" x14ac:dyDescent="0.25">
      <c r="A2694">
        <v>2693</v>
      </c>
      <c r="B2694">
        <v>36</v>
      </c>
      <c r="C2694">
        <v>100</v>
      </c>
      <c r="D2694">
        <f t="shared" si="42"/>
        <v>3600</v>
      </c>
      <c r="E2694" t="s">
        <v>305</v>
      </c>
    </row>
    <row r="2695" spans="1:5" x14ac:dyDescent="0.25">
      <c r="A2695">
        <v>2694</v>
      </c>
      <c r="B2695">
        <v>42</v>
      </c>
      <c r="C2695">
        <v>91.15</v>
      </c>
      <c r="D2695">
        <f t="shared" si="42"/>
        <v>3828.3</v>
      </c>
      <c r="E2695" t="s">
        <v>305</v>
      </c>
    </row>
    <row r="2696" spans="1:5" x14ac:dyDescent="0.25">
      <c r="A2696">
        <v>2695</v>
      </c>
      <c r="B2696">
        <v>21</v>
      </c>
      <c r="C2696">
        <v>100</v>
      </c>
      <c r="D2696">
        <f t="shared" si="42"/>
        <v>2100</v>
      </c>
      <c r="E2696" t="s">
        <v>305</v>
      </c>
    </row>
    <row r="2697" spans="1:5" x14ac:dyDescent="0.25">
      <c r="A2697">
        <v>2696</v>
      </c>
      <c r="B2697">
        <v>50</v>
      </c>
      <c r="C2697">
        <v>88.15</v>
      </c>
      <c r="D2697">
        <f t="shared" si="42"/>
        <v>4407.5</v>
      </c>
      <c r="E2697" t="s">
        <v>305</v>
      </c>
    </row>
    <row r="2698" spans="1:5" x14ac:dyDescent="0.25">
      <c r="A2698">
        <v>2697</v>
      </c>
      <c r="B2698">
        <v>24</v>
      </c>
      <c r="C2698">
        <v>100</v>
      </c>
      <c r="D2698">
        <f t="shared" si="42"/>
        <v>2400</v>
      </c>
      <c r="E2698" t="s">
        <v>305</v>
      </c>
    </row>
    <row r="2699" spans="1:5" x14ac:dyDescent="0.25">
      <c r="A2699">
        <v>2698</v>
      </c>
      <c r="B2699">
        <v>44</v>
      </c>
      <c r="C2699">
        <v>92.16</v>
      </c>
      <c r="D2699">
        <f t="shared" si="42"/>
        <v>4055.04</v>
      </c>
      <c r="E2699" t="s">
        <v>305</v>
      </c>
    </row>
    <row r="2700" spans="1:5" x14ac:dyDescent="0.25">
      <c r="A2700">
        <v>2699</v>
      </c>
      <c r="B2700">
        <v>37</v>
      </c>
      <c r="C2700">
        <v>100</v>
      </c>
      <c r="D2700">
        <f t="shared" si="42"/>
        <v>3700</v>
      </c>
      <c r="E2700" t="s">
        <v>305</v>
      </c>
    </row>
    <row r="2701" spans="1:5" x14ac:dyDescent="0.25">
      <c r="A2701">
        <v>2700</v>
      </c>
      <c r="B2701">
        <v>27</v>
      </c>
      <c r="C2701">
        <v>92.16</v>
      </c>
      <c r="D2701">
        <f t="shared" si="42"/>
        <v>2488.3199999999997</v>
      </c>
      <c r="E2701" t="s">
        <v>305</v>
      </c>
    </row>
    <row r="2702" spans="1:5" x14ac:dyDescent="0.25">
      <c r="A2702">
        <v>2701</v>
      </c>
      <c r="B2702">
        <v>37</v>
      </c>
      <c r="C2702">
        <v>100</v>
      </c>
      <c r="D2702">
        <f t="shared" si="42"/>
        <v>3700</v>
      </c>
      <c r="E2702" t="s">
        <v>305</v>
      </c>
    </row>
    <row r="2703" spans="1:5" x14ac:dyDescent="0.25">
      <c r="A2703">
        <v>2702</v>
      </c>
      <c r="B2703">
        <v>38</v>
      </c>
      <c r="C2703">
        <v>100</v>
      </c>
      <c r="D2703">
        <f t="shared" si="42"/>
        <v>3800</v>
      </c>
      <c r="E2703" t="s">
        <v>305</v>
      </c>
    </row>
    <row r="2704" spans="1:5" x14ac:dyDescent="0.25">
      <c r="A2704">
        <v>2703</v>
      </c>
      <c r="B2704">
        <v>48</v>
      </c>
      <c r="C2704">
        <v>96.16</v>
      </c>
      <c r="D2704">
        <f t="shared" si="42"/>
        <v>4615.68</v>
      </c>
      <c r="E2704" t="s">
        <v>305</v>
      </c>
    </row>
    <row r="2705" spans="1:5" x14ac:dyDescent="0.25">
      <c r="A2705">
        <v>2704</v>
      </c>
      <c r="B2705">
        <v>30</v>
      </c>
      <c r="C2705">
        <v>100</v>
      </c>
      <c r="D2705">
        <f t="shared" si="42"/>
        <v>3000</v>
      </c>
      <c r="E2705" t="s">
        <v>305</v>
      </c>
    </row>
    <row r="2706" spans="1:5" x14ac:dyDescent="0.25">
      <c r="A2706">
        <v>2705</v>
      </c>
      <c r="B2706">
        <v>25</v>
      </c>
      <c r="C2706">
        <v>88.15</v>
      </c>
      <c r="D2706">
        <f t="shared" si="42"/>
        <v>2203.75</v>
      </c>
      <c r="E2706" t="s">
        <v>305</v>
      </c>
    </row>
    <row r="2707" spans="1:5" x14ac:dyDescent="0.25">
      <c r="A2707">
        <v>2706</v>
      </c>
      <c r="B2707">
        <v>40</v>
      </c>
      <c r="C2707">
        <v>86.15</v>
      </c>
      <c r="D2707">
        <f t="shared" si="42"/>
        <v>3446</v>
      </c>
      <c r="E2707" t="s">
        <v>305</v>
      </c>
    </row>
    <row r="2708" spans="1:5" x14ac:dyDescent="0.25">
      <c r="A2708">
        <v>2707</v>
      </c>
      <c r="B2708">
        <v>22</v>
      </c>
      <c r="C2708">
        <v>88.15</v>
      </c>
      <c r="D2708">
        <f t="shared" si="42"/>
        <v>1939.3000000000002</v>
      </c>
      <c r="E2708" t="s">
        <v>305</v>
      </c>
    </row>
    <row r="2709" spans="1:5" x14ac:dyDescent="0.25">
      <c r="A2709">
        <v>2708</v>
      </c>
      <c r="B2709">
        <v>34</v>
      </c>
      <c r="C2709">
        <v>100</v>
      </c>
      <c r="D2709">
        <f t="shared" si="42"/>
        <v>3400</v>
      </c>
      <c r="E2709" t="s">
        <v>305</v>
      </c>
    </row>
    <row r="2710" spans="1:5" x14ac:dyDescent="0.25">
      <c r="A2710">
        <v>2709</v>
      </c>
      <c r="B2710">
        <v>32</v>
      </c>
      <c r="C2710">
        <v>90.15</v>
      </c>
      <c r="D2710">
        <f t="shared" si="42"/>
        <v>2884.8</v>
      </c>
      <c r="E2710" t="s">
        <v>305</v>
      </c>
    </row>
    <row r="2711" spans="1:5" x14ac:dyDescent="0.25">
      <c r="A2711">
        <v>2710</v>
      </c>
      <c r="B2711">
        <v>31</v>
      </c>
      <c r="C2711">
        <v>86.15</v>
      </c>
      <c r="D2711">
        <f t="shared" si="42"/>
        <v>2670.65</v>
      </c>
      <c r="E2711" t="s">
        <v>305</v>
      </c>
    </row>
    <row r="2712" spans="1:5" x14ac:dyDescent="0.25">
      <c r="A2712">
        <v>2711</v>
      </c>
      <c r="B2712">
        <v>43</v>
      </c>
      <c r="C2712">
        <v>80</v>
      </c>
      <c r="D2712">
        <f t="shared" si="42"/>
        <v>3440</v>
      </c>
      <c r="E2712" t="s">
        <v>305</v>
      </c>
    </row>
    <row r="2713" spans="1:5" x14ac:dyDescent="0.25">
      <c r="A2713">
        <v>2712</v>
      </c>
      <c r="B2713">
        <v>31</v>
      </c>
      <c r="C2713">
        <v>89.38</v>
      </c>
      <c r="D2713">
        <f t="shared" si="42"/>
        <v>2770.7799999999997</v>
      </c>
      <c r="E2713" t="s">
        <v>305</v>
      </c>
    </row>
    <row r="2714" spans="1:5" x14ac:dyDescent="0.25">
      <c r="A2714">
        <v>2713</v>
      </c>
      <c r="B2714">
        <v>31</v>
      </c>
      <c r="C2714">
        <v>77.34</v>
      </c>
      <c r="D2714">
        <f t="shared" si="42"/>
        <v>2397.54</v>
      </c>
      <c r="E2714" t="s">
        <v>305</v>
      </c>
    </row>
    <row r="2715" spans="1:5" x14ac:dyDescent="0.25">
      <c r="A2715">
        <v>2714</v>
      </c>
      <c r="B2715">
        <v>34</v>
      </c>
      <c r="C2715">
        <v>96.34</v>
      </c>
      <c r="D2715">
        <f t="shared" si="42"/>
        <v>3275.56</v>
      </c>
      <c r="E2715" t="s">
        <v>305</v>
      </c>
    </row>
    <row r="2716" spans="1:5" x14ac:dyDescent="0.25">
      <c r="A2716">
        <v>2715</v>
      </c>
      <c r="B2716">
        <v>45</v>
      </c>
      <c r="C2716">
        <v>92.08</v>
      </c>
      <c r="D2716">
        <f t="shared" si="42"/>
        <v>4143.6000000000004</v>
      </c>
      <c r="E2716" t="s">
        <v>305</v>
      </c>
    </row>
    <row r="2717" spans="1:5" x14ac:dyDescent="0.25">
      <c r="A2717">
        <v>2716</v>
      </c>
      <c r="B2717">
        <v>48</v>
      </c>
      <c r="C2717">
        <v>100</v>
      </c>
      <c r="D2717">
        <f t="shared" si="42"/>
        <v>4800</v>
      </c>
      <c r="E2717" t="s">
        <v>305</v>
      </c>
    </row>
    <row r="2718" spans="1:5" x14ac:dyDescent="0.25">
      <c r="A2718">
        <v>2717</v>
      </c>
      <c r="B2718">
        <v>28</v>
      </c>
      <c r="C2718">
        <v>100</v>
      </c>
      <c r="D2718">
        <f t="shared" si="42"/>
        <v>2800</v>
      </c>
      <c r="E2718" t="s">
        <v>305</v>
      </c>
    </row>
    <row r="2719" spans="1:5" x14ac:dyDescent="0.25">
      <c r="A2719">
        <v>2718</v>
      </c>
      <c r="B2719">
        <v>22</v>
      </c>
      <c r="C2719">
        <v>100</v>
      </c>
      <c r="D2719">
        <f t="shared" si="42"/>
        <v>2200</v>
      </c>
      <c r="E2719" t="s">
        <v>305</v>
      </c>
    </row>
    <row r="2720" spans="1:5" x14ac:dyDescent="0.25">
      <c r="A2720">
        <v>2719</v>
      </c>
      <c r="B2720">
        <v>45</v>
      </c>
      <c r="C2720">
        <v>83.42</v>
      </c>
      <c r="D2720">
        <f t="shared" si="42"/>
        <v>3753.9</v>
      </c>
      <c r="E2720" t="s">
        <v>305</v>
      </c>
    </row>
    <row r="2721" spans="1:5" x14ac:dyDescent="0.25">
      <c r="A2721">
        <v>2720</v>
      </c>
      <c r="B2721">
        <v>30</v>
      </c>
      <c r="C2721">
        <v>85.41</v>
      </c>
      <c r="D2721">
        <f t="shared" si="42"/>
        <v>2562.2999999999997</v>
      </c>
      <c r="E2721" t="s">
        <v>305</v>
      </c>
    </row>
    <row r="2722" spans="1:5" x14ac:dyDescent="0.25">
      <c r="A2722">
        <v>2721</v>
      </c>
      <c r="B2722">
        <v>38</v>
      </c>
      <c r="C2722">
        <v>85.41</v>
      </c>
      <c r="D2722">
        <f t="shared" si="42"/>
        <v>3245.58</v>
      </c>
      <c r="E2722" t="s">
        <v>305</v>
      </c>
    </row>
    <row r="2723" spans="1:5" x14ac:dyDescent="0.25">
      <c r="A2723">
        <v>2722</v>
      </c>
      <c r="B2723">
        <v>20</v>
      </c>
      <c r="C2723">
        <v>100</v>
      </c>
      <c r="D2723">
        <f t="shared" si="42"/>
        <v>2000</v>
      </c>
      <c r="E2723" t="s">
        <v>305</v>
      </c>
    </row>
    <row r="2724" spans="1:5" x14ac:dyDescent="0.25">
      <c r="A2724">
        <v>2723</v>
      </c>
      <c r="B2724">
        <v>28</v>
      </c>
      <c r="C2724">
        <v>100</v>
      </c>
      <c r="D2724">
        <f t="shared" si="42"/>
        <v>2800</v>
      </c>
      <c r="E2724" t="s">
        <v>305</v>
      </c>
    </row>
    <row r="2725" spans="1:5" x14ac:dyDescent="0.25">
      <c r="A2725">
        <v>2724</v>
      </c>
      <c r="B2725">
        <v>24</v>
      </c>
      <c r="C2725">
        <v>100</v>
      </c>
      <c r="D2725">
        <f t="shared" si="42"/>
        <v>2400</v>
      </c>
      <c r="E2725" t="s">
        <v>305</v>
      </c>
    </row>
    <row r="2726" spans="1:5" x14ac:dyDescent="0.25">
      <c r="A2726">
        <v>2725</v>
      </c>
      <c r="B2726">
        <v>22</v>
      </c>
      <c r="C2726">
        <v>79.45</v>
      </c>
      <c r="D2726">
        <f t="shared" si="42"/>
        <v>1747.9</v>
      </c>
      <c r="E2726" t="s">
        <v>305</v>
      </c>
    </row>
    <row r="2727" spans="1:5" x14ac:dyDescent="0.25">
      <c r="A2727">
        <v>2726</v>
      </c>
      <c r="B2727">
        <v>35</v>
      </c>
      <c r="C2727">
        <v>93.35</v>
      </c>
      <c r="D2727">
        <f t="shared" si="42"/>
        <v>3267.25</v>
      </c>
      <c r="E2727" t="s">
        <v>305</v>
      </c>
    </row>
    <row r="2728" spans="1:5" x14ac:dyDescent="0.25">
      <c r="A2728">
        <v>2727</v>
      </c>
      <c r="B2728">
        <v>33</v>
      </c>
      <c r="C2728">
        <v>85.41</v>
      </c>
      <c r="D2728">
        <f t="shared" si="42"/>
        <v>2818.5299999999997</v>
      </c>
      <c r="E2728" t="s">
        <v>305</v>
      </c>
    </row>
    <row r="2729" spans="1:5" x14ac:dyDescent="0.25">
      <c r="A2729">
        <v>2728</v>
      </c>
      <c r="B2729">
        <v>31</v>
      </c>
      <c r="C2729">
        <v>95.34</v>
      </c>
      <c r="D2729">
        <f t="shared" si="42"/>
        <v>2955.54</v>
      </c>
      <c r="E2729" t="s">
        <v>305</v>
      </c>
    </row>
    <row r="2730" spans="1:5" x14ac:dyDescent="0.25">
      <c r="A2730">
        <v>2729</v>
      </c>
      <c r="B2730">
        <v>35</v>
      </c>
      <c r="C2730">
        <v>82.43</v>
      </c>
      <c r="D2730">
        <f t="shared" si="42"/>
        <v>2885.05</v>
      </c>
      <c r="E2730" t="s">
        <v>305</v>
      </c>
    </row>
    <row r="2731" spans="1:5" x14ac:dyDescent="0.25">
      <c r="A2731">
        <v>2730</v>
      </c>
      <c r="B2731">
        <v>35</v>
      </c>
      <c r="C2731">
        <v>90.37</v>
      </c>
      <c r="D2731">
        <f t="shared" si="42"/>
        <v>3162.9500000000003</v>
      </c>
      <c r="E2731" t="s">
        <v>305</v>
      </c>
    </row>
    <row r="2732" spans="1:5" x14ac:dyDescent="0.25">
      <c r="A2732">
        <v>2731</v>
      </c>
      <c r="B2732">
        <v>50</v>
      </c>
      <c r="C2732">
        <v>81.430000000000007</v>
      </c>
      <c r="D2732">
        <f t="shared" si="42"/>
        <v>4071.5000000000005</v>
      </c>
      <c r="E2732" t="s">
        <v>305</v>
      </c>
    </row>
    <row r="2733" spans="1:5" x14ac:dyDescent="0.25">
      <c r="A2733">
        <v>2732</v>
      </c>
      <c r="B2733">
        <v>26</v>
      </c>
      <c r="C2733">
        <v>100</v>
      </c>
      <c r="D2733">
        <f t="shared" si="42"/>
        <v>2600</v>
      </c>
      <c r="E2733" t="s">
        <v>305</v>
      </c>
    </row>
    <row r="2734" spans="1:5" x14ac:dyDescent="0.25">
      <c r="A2734">
        <v>2733</v>
      </c>
      <c r="B2734">
        <v>38</v>
      </c>
      <c r="C2734">
        <v>89.38</v>
      </c>
      <c r="D2734">
        <f t="shared" si="42"/>
        <v>3396.4399999999996</v>
      </c>
      <c r="E2734" t="s">
        <v>305</v>
      </c>
    </row>
    <row r="2735" spans="1:5" x14ac:dyDescent="0.25">
      <c r="A2735">
        <v>2734</v>
      </c>
      <c r="B2735">
        <v>45</v>
      </c>
      <c r="C2735">
        <v>100</v>
      </c>
      <c r="D2735">
        <f t="shared" si="42"/>
        <v>4500</v>
      </c>
      <c r="E2735" t="s">
        <v>305</v>
      </c>
    </row>
    <row r="2736" spans="1:5" x14ac:dyDescent="0.25">
      <c r="A2736">
        <v>2735</v>
      </c>
      <c r="B2736">
        <v>30</v>
      </c>
      <c r="C2736">
        <v>100</v>
      </c>
      <c r="D2736">
        <f t="shared" si="42"/>
        <v>3000</v>
      </c>
      <c r="E2736" t="s">
        <v>305</v>
      </c>
    </row>
    <row r="2737" spans="1:5" x14ac:dyDescent="0.25">
      <c r="A2737">
        <v>2736</v>
      </c>
      <c r="B2737">
        <v>37</v>
      </c>
      <c r="C2737">
        <v>91.37</v>
      </c>
      <c r="D2737">
        <f t="shared" si="42"/>
        <v>3380.69</v>
      </c>
      <c r="E2737" t="s">
        <v>305</v>
      </c>
    </row>
    <row r="2738" spans="1:5" x14ac:dyDescent="0.25">
      <c r="A2738">
        <v>2737</v>
      </c>
      <c r="B2738">
        <v>37</v>
      </c>
      <c r="C2738">
        <v>86.61</v>
      </c>
      <c r="D2738">
        <f t="shared" si="42"/>
        <v>3204.57</v>
      </c>
      <c r="E2738" t="s">
        <v>305</v>
      </c>
    </row>
    <row r="2739" spans="1:5" x14ac:dyDescent="0.25">
      <c r="A2739">
        <v>2738</v>
      </c>
      <c r="B2739">
        <v>36</v>
      </c>
      <c r="C2739">
        <v>71.89</v>
      </c>
      <c r="D2739">
        <f t="shared" si="42"/>
        <v>2588.04</v>
      </c>
      <c r="E2739" t="s">
        <v>305</v>
      </c>
    </row>
    <row r="2740" spans="1:5" x14ac:dyDescent="0.25">
      <c r="A2740">
        <v>2739</v>
      </c>
      <c r="B2740">
        <v>25</v>
      </c>
      <c r="C2740">
        <v>100</v>
      </c>
      <c r="D2740">
        <f t="shared" si="42"/>
        <v>2500</v>
      </c>
      <c r="E2740" t="s">
        <v>305</v>
      </c>
    </row>
    <row r="2741" spans="1:5" x14ac:dyDescent="0.25">
      <c r="A2741">
        <v>2740</v>
      </c>
      <c r="B2741">
        <v>37</v>
      </c>
      <c r="C2741">
        <v>100</v>
      </c>
      <c r="D2741">
        <f t="shared" si="42"/>
        <v>3700</v>
      </c>
      <c r="E2741" t="s">
        <v>305</v>
      </c>
    </row>
    <row r="2742" spans="1:5" x14ac:dyDescent="0.25">
      <c r="A2742">
        <v>2741</v>
      </c>
      <c r="B2742">
        <v>30</v>
      </c>
      <c r="C2742">
        <v>95.48</v>
      </c>
      <c r="D2742">
        <f t="shared" si="42"/>
        <v>2864.4</v>
      </c>
      <c r="E2742" t="s">
        <v>305</v>
      </c>
    </row>
    <row r="2743" spans="1:5" x14ac:dyDescent="0.25">
      <c r="A2743">
        <v>2742</v>
      </c>
      <c r="B2743">
        <v>36</v>
      </c>
      <c r="C2743">
        <v>100</v>
      </c>
      <c r="D2743">
        <f t="shared" si="42"/>
        <v>3600</v>
      </c>
      <c r="E2743" t="s">
        <v>305</v>
      </c>
    </row>
    <row r="2744" spans="1:5" x14ac:dyDescent="0.25">
      <c r="A2744">
        <v>2743</v>
      </c>
      <c r="B2744">
        <v>27</v>
      </c>
      <c r="C2744">
        <v>90.37</v>
      </c>
      <c r="D2744">
        <f t="shared" si="42"/>
        <v>2439.9900000000002</v>
      </c>
      <c r="E2744" t="s">
        <v>305</v>
      </c>
    </row>
    <row r="2745" spans="1:5" x14ac:dyDescent="0.25">
      <c r="A2745">
        <v>2744</v>
      </c>
      <c r="B2745">
        <v>48</v>
      </c>
      <c r="C2745">
        <v>61.44</v>
      </c>
      <c r="D2745">
        <f t="shared" si="42"/>
        <v>2949.12</v>
      </c>
      <c r="E2745" t="s">
        <v>296</v>
      </c>
    </row>
    <row r="2746" spans="1:5" x14ac:dyDescent="0.25">
      <c r="A2746">
        <v>2745</v>
      </c>
      <c r="B2746">
        <v>26</v>
      </c>
      <c r="C2746">
        <v>59.22</v>
      </c>
      <c r="D2746">
        <f t="shared" si="42"/>
        <v>1539.72</v>
      </c>
      <c r="E2746" t="s">
        <v>296</v>
      </c>
    </row>
    <row r="2747" spans="1:5" x14ac:dyDescent="0.25">
      <c r="A2747">
        <v>2746</v>
      </c>
      <c r="B2747">
        <v>26</v>
      </c>
      <c r="C2747">
        <v>85.13</v>
      </c>
      <c r="D2747">
        <f t="shared" si="42"/>
        <v>2213.38</v>
      </c>
      <c r="E2747" t="s">
        <v>296</v>
      </c>
    </row>
    <row r="2748" spans="1:5" x14ac:dyDescent="0.25">
      <c r="A2748">
        <v>2747</v>
      </c>
      <c r="B2748">
        <v>34</v>
      </c>
      <c r="C2748">
        <v>85.87</v>
      </c>
      <c r="D2748">
        <f t="shared" si="42"/>
        <v>2919.58</v>
      </c>
      <c r="E2748" t="s">
        <v>296</v>
      </c>
    </row>
    <row r="2749" spans="1:5" x14ac:dyDescent="0.25">
      <c r="A2749">
        <v>2748</v>
      </c>
      <c r="B2749">
        <v>44</v>
      </c>
      <c r="C2749">
        <v>85.87</v>
      </c>
      <c r="D2749">
        <f t="shared" si="42"/>
        <v>3778.28</v>
      </c>
      <c r="E2749" t="s">
        <v>296</v>
      </c>
    </row>
    <row r="2750" spans="1:5" x14ac:dyDescent="0.25">
      <c r="A2750">
        <v>2749</v>
      </c>
      <c r="B2750">
        <v>39</v>
      </c>
      <c r="C2750">
        <v>82.91</v>
      </c>
      <c r="D2750">
        <f t="shared" si="42"/>
        <v>3233.49</v>
      </c>
      <c r="E2750" t="s">
        <v>296</v>
      </c>
    </row>
    <row r="2751" spans="1:5" x14ac:dyDescent="0.25">
      <c r="A2751">
        <v>2750</v>
      </c>
      <c r="B2751">
        <v>45</v>
      </c>
      <c r="C2751">
        <v>76.25</v>
      </c>
      <c r="D2751">
        <f t="shared" si="42"/>
        <v>3431.25</v>
      </c>
      <c r="E2751" t="s">
        <v>296</v>
      </c>
    </row>
    <row r="2752" spans="1:5" x14ac:dyDescent="0.25">
      <c r="A2752">
        <v>2751</v>
      </c>
      <c r="B2752">
        <v>40</v>
      </c>
      <c r="C2752">
        <v>63.67</v>
      </c>
      <c r="D2752">
        <f t="shared" si="42"/>
        <v>2546.8000000000002</v>
      </c>
      <c r="E2752" t="s">
        <v>296</v>
      </c>
    </row>
    <row r="2753" spans="1:5" x14ac:dyDescent="0.25">
      <c r="A2753">
        <v>2752</v>
      </c>
      <c r="B2753">
        <v>42</v>
      </c>
      <c r="C2753">
        <v>70.33</v>
      </c>
      <c r="D2753">
        <f t="shared" si="42"/>
        <v>2953.86</v>
      </c>
      <c r="E2753" t="s">
        <v>296</v>
      </c>
    </row>
    <row r="2754" spans="1:5" x14ac:dyDescent="0.25">
      <c r="A2754">
        <v>2753</v>
      </c>
      <c r="B2754">
        <v>43</v>
      </c>
      <c r="C2754">
        <v>74.03</v>
      </c>
      <c r="D2754">
        <f t="shared" si="42"/>
        <v>3183.29</v>
      </c>
      <c r="E2754" t="s">
        <v>296</v>
      </c>
    </row>
    <row r="2755" spans="1:5" x14ac:dyDescent="0.25">
      <c r="A2755">
        <v>2754</v>
      </c>
      <c r="B2755">
        <v>34</v>
      </c>
      <c r="C2755">
        <v>72.55</v>
      </c>
      <c r="D2755">
        <f t="shared" ref="D2755:D2818" si="43">B2755*C2755</f>
        <v>2466.6999999999998</v>
      </c>
      <c r="E2755" t="s">
        <v>296</v>
      </c>
    </row>
    <row r="2756" spans="1:5" x14ac:dyDescent="0.25">
      <c r="A2756">
        <v>2755</v>
      </c>
      <c r="B2756">
        <v>38</v>
      </c>
      <c r="C2756">
        <v>62.19</v>
      </c>
      <c r="D2756">
        <f t="shared" si="43"/>
        <v>2363.2199999999998</v>
      </c>
      <c r="E2756" t="s">
        <v>296</v>
      </c>
    </row>
    <row r="2757" spans="1:5" x14ac:dyDescent="0.25">
      <c r="A2757">
        <v>2756</v>
      </c>
      <c r="B2757">
        <v>35</v>
      </c>
      <c r="C2757">
        <v>71.069999999999993</v>
      </c>
      <c r="D2757">
        <f t="shared" si="43"/>
        <v>2487.4499999999998</v>
      </c>
      <c r="E2757" t="s">
        <v>296</v>
      </c>
    </row>
    <row r="2758" spans="1:5" x14ac:dyDescent="0.25">
      <c r="A2758">
        <v>2757</v>
      </c>
      <c r="B2758">
        <v>31</v>
      </c>
      <c r="C2758">
        <v>72.55</v>
      </c>
      <c r="D2758">
        <f t="shared" si="43"/>
        <v>2249.0499999999997</v>
      </c>
      <c r="E2758" t="s">
        <v>296</v>
      </c>
    </row>
    <row r="2759" spans="1:5" x14ac:dyDescent="0.25">
      <c r="A2759">
        <v>2758</v>
      </c>
      <c r="B2759">
        <v>32</v>
      </c>
      <c r="C2759">
        <v>64.41</v>
      </c>
      <c r="D2759">
        <f t="shared" si="43"/>
        <v>2061.12</v>
      </c>
      <c r="E2759" t="s">
        <v>296</v>
      </c>
    </row>
    <row r="2760" spans="1:5" x14ac:dyDescent="0.25">
      <c r="A2760">
        <v>2759</v>
      </c>
      <c r="B2760">
        <v>47</v>
      </c>
      <c r="C2760">
        <v>86.62</v>
      </c>
      <c r="D2760">
        <f t="shared" si="43"/>
        <v>4071.1400000000003</v>
      </c>
      <c r="E2760" t="s">
        <v>296</v>
      </c>
    </row>
    <row r="2761" spans="1:5" x14ac:dyDescent="0.25">
      <c r="A2761">
        <v>2760</v>
      </c>
      <c r="B2761">
        <v>39</v>
      </c>
      <c r="C2761">
        <v>68.11</v>
      </c>
      <c r="D2761">
        <f t="shared" si="43"/>
        <v>2656.29</v>
      </c>
      <c r="E2761" t="s">
        <v>296</v>
      </c>
    </row>
    <row r="2762" spans="1:5" x14ac:dyDescent="0.25">
      <c r="A2762">
        <v>2761</v>
      </c>
      <c r="B2762">
        <v>44</v>
      </c>
      <c r="C2762">
        <v>62.19</v>
      </c>
      <c r="D2762">
        <f t="shared" si="43"/>
        <v>2736.3599999999997</v>
      </c>
      <c r="E2762" t="s">
        <v>296</v>
      </c>
    </row>
    <row r="2763" spans="1:5" x14ac:dyDescent="0.25">
      <c r="A2763">
        <v>2762</v>
      </c>
      <c r="B2763">
        <v>39</v>
      </c>
      <c r="C2763">
        <v>85.87</v>
      </c>
      <c r="D2763">
        <f t="shared" si="43"/>
        <v>3348.9300000000003</v>
      </c>
      <c r="E2763" t="s">
        <v>296</v>
      </c>
    </row>
    <row r="2764" spans="1:5" x14ac:dyDescent="0.25">
      <c r="A2764">
        <v>2763</v>
      </c>
      <c r="B2764">
        <v>50</v>
      </c>
      <c r="C2764">
        <v>57.86</v>
      </c>
      <c r="D2764">
        <f t="shared" si="43"/>
        <v>2893</v>
      </c>
      <c r="E2764" t="s">
        <v>296</v>
      </c>
    </row>
    <row r="2765" spans="1:5" x14ac:dyDescent="0.25">
      <c r="A2765">
        <v>2764</v>
      </c>
      <c r="B2765">
        <v>22</v>
      </c>
      <c r="C2765">
        <v>75.510000000000005</v>
      </c>
      <c r="D2765">
        <f t="shared" si="43"/>
        <v>1661.22</v>
      </c>
      <c r="E2765" t="s">
        <v>296</v>
      </c>
    </row>
    <row r="2766" spans="1:5" x14ac:dyDescent="0.25">
      <c r="A2766">
        <v>2765</v>
      </c>
      <c r="B2766">
        <v>35</v>
      </c>
      <c r="C2766">
        <v>100</v>
      </c>
      <c r="D2766">
        <f t="shared" si="43"/>
        <v>3500</v>
      </c>
      <c r="E2766" t="s">
        <v>296</v>
      </c>
    </row>
    <row r="2767" spans="1:5" x14ac:dyDescent="0.25">
      <c r="A2767">
        <v>2766</v>
      </c>
      <c r="B2767">
        <v>45</v>
      </c>
      <c r="C2767">
        <v>55.62</v>
      </c>
      <c r="D2767">
        <f t="shared" si="43"/>
        <v>2502.9</v>
      </c>
      <c r="E2767" t="s">
        <v>296</v>
      </c>
    </row>
    <row r="2768" spans="1:5" x14ac:dyDescent="0.25">
      <c r="A2768">
        <v>2767</v>
      </c>
      <c r="B2768">
        <v>44</v>
      </c>
      <c r="C2768">
        <v>86.4</v>
      </c>
      <c r="D2768">
        <f t="shared" si="43"/>
        <v>3801.6000000000004</v>
      </c>
      <c r="E2768" t="s">
        <v>296</v>
      </c>
    </row>
    <row r="2769" spans="1:5" x14ac:dyDescent="0.25">
      <c r="A2769">
        <v>2768</v>
      </c>
      <c r="B2769">
        <v>36</v>
      </c>
      <c r="C2769">
        <v>87.36</v>
      </c>
      <c r="D2769">
        <f t="shared" si="43"/>
        <v>3144.96</v>
      </c>
      <c r="E2769" t="s">
        <v>296</v>
      </c>
    </row>
    <row r="2770" spans="1:5" x14ac:dyDescent="0.25">
      <c r="A2770">
        <v>2769</v>
      </c>
      <c r="B2770">
        <v>28</v>
      </c>
      <c r="C2770">
        <v>72.55</v>
      </c>
      <c r="D2770">
        <f t="shared" si="43"/>
        <v>2031.3999999999999</v>
      </c>
      <c r="E2770" t="s">
        <v>296</v>
      </c>
    </row>
    <row r="2771" spans="1:5" x14ac:dyDescent="0.25">
      <c r="A2771">
        <v>2770</v>
      </c>
      <c r="B2771">
        <v>43</v>
      </c>
      <c r="C2771">
        <v>62.19</v>
      </c>
      <c r="D2771">
        <f t="shared" si="43"/>
        <v>2674.17</v>
      </c>
      <c r="E2771" t="s">
        <v>296</v>
      </c>
    </row>
    <row r="2772" spans="1:5" x14ac:dyDescent="0.25">
      <c r="A2772">
        <v>2771</v>
      </c>
      <c r="B2772">
        <v>48</v>
      </c>
      <c r="C2772">
        <v>52.64</v>
      </c>
      <c r="D2772">
        <f t="shared" si="43"/>
        <v>2526.7200000000003</v>
      </c>
      <c r="E2772" t="s">
        <v>296</v>
      </c>
    </row>
    <row r="2773" spans="1:5" x14ac:dyDescent="0.25">
      <c r="A2773">
        <v>2772</v>
      </c>
      <c r="B2773">
        <v>28</v>
      </c>
      <c r="C2773">
        <v>48.17</v>
      </c>
      <c r="D2773">
        <f t="shared" si="43"/>
        <v>1348.76</v>
      </c>
      <c r="E2773" t="s">
        <v>296</v>
      </c>
    </row>
    <row r="2774" spans="1:5" x14ac:dyDescent="0.25">
      <c r="A2774">
        <v>2773</v>
      </c>
      <c r="B2774">
        <v>21</v>
      </c>
      <c r="C2774">
        <v>41.71</v>
      </c>
      <c r="D2774">
        <f t="shared" si="43"/>
        <v>875.91</v>
      </c>
      <c r="E2774" t="s">
        <v>296</v>
      </c>
    </row>
    <row r="2775" spans="1:5" x14ac:dyDescent="0.25">
      <c r="A2775">
        <v>2774</v>
      </c>
      <c r="B2775">
        <v>37</v>
      </c>
      <c r="C2775">
        <v>50.65</v>
      </c>
      <c r="D2775">
        <f t="shared" si="43"/>
        <v>1874.05</v>
      </c>
      <c r="E2775" t="s">
        <v>296</v>
      </c>
    </row>
    <row r="2776" spans="1:5" x14ac:dyDescent="0.25">
      <c r="A2776">
        <v>2775</v>
      </c>
      <c r="B2776">
        <v>34</v>
      </c>
      <c r="C2776">
        <v>49.16</v>
      </c>
      <c r="D2776">
        <f t="shared" si="43"/>
        <v>1671.4399999999998</v>
      </c>
      <c r="E2776" t="s">
        <v>296</v>
      </c>
    </row>
    <row r="2777" spans="1:5" x14ac:dyDescent="0.25">
      <c r="A2777">
        <v>2776</v>
      </c>
      <c r="B2777">
        <v>40</v>
      </c>
      <c r="C2777">
        <v>41.71</v>
      </c>
      <c r="D2777">
        <f t="shared" si="43"/>
        <v>1668.4</v>
      </c>
      <c r="E2777" t="s">
        <v>296</v>
      </c>
    </row>
    <row r="2778" spans="1:5" x14ac:dyDescent="0.25">
      <c r="A2778">
        <v>2777</v>
      </c>
      <c r="B2778">
        <v>45</v>
      </c>
      <c r="C2778">
        <v>51.15</v>
      </c>
      <c r="D2778">
        <f t="shared" si="43"/>
        <v>2301.75</v>
      </c>
      <c r="E2778" t="s">
        <v>296</v>
      </c>
    </row>
    <row r="2779" spans="1:5" x14ac:dyDescent="0.25">
      <c r="A2779">
        <v>2778</v>
      </c>
      <c r="B2779">
        <v>28</v>
      </c>
      <c r="C2779">
        <v>52.14</v>
      </c>
      <c r="D2779">
        <f t="shared" si="43"/>
        <v>1459.92</v>
      </c>
      <c r="E2779" t="s">
        <v>296</v>
      </c>
    </row>
    <row r="2780" spans="1:5" x14ac:dyDescent="0.25">
      <c r="A2780">
        <v>2779</v>
      </c>
      <c r="B2780">
        <v>29</v>
      </c>
      <c r="C2780">
        <v>41.71</v>
      </c>
      <c r="D2780">
        <f t="shared" si="43"/>
        <v>1209.5899999999999</v>
      </c>
      <c r="E2780" t="s">
        <v>296</v>
      </c>
    </row>
    <row r="2781" spans="1:5" x14ac:dyDescent="0.25">
      <c r="A2781">
        <v>2780</v>
      </c>
      <c r="B2781">
        <v>48</v>
      </c>
      <c r="C2781">
        <v>44.69</v>
      </c>
      <c r="D2781">
        <f t="shared" si="43"/>
        <v>2145.12</v>
      </c>
      <c r="E2781" t="s">
        <v>296</v>
      </c>
    </row>
    <row r="2782" spans="1:5" x14ac:dyDescent="0.25">
      <c r="A2782">
        <v>2781</v>
      </c>
      <c r="B2782">
        <v>31</v>
      </c>
      <c r="C2782">
        <v>45.69</v>
      </c>
      <c r="D2782">
        <f t="shared" si="43"/>
        <v>1416.3899999999999</v>
      </c>
      <c r="E2782" t="s">
        <v>296</v>
      </c>
    </row>
    <row r="2783" spans="1:5" x14ac:dyDescent="0.25">
      <c r="A2783">
        <v>2782</v>
      </c>
      <c r="B2783">
        <v>32</v>
      </c>
      <c r="C2783">
        <v>57.61</v>
      </c>
      <c r="D2783">
        <f t="shared" si="43"/>
        <v>1843.52</v>
      </c>
      <c r="E2783" t="s">
        <v>296</v>
      </c>
    </row>
    <row r="2784" spans="1:5" x14ac:dyDescent="0.25">
      <c r="A2784">
        <v>2783</v>
      </c>
      <c r="B2784">
        <v>21</v>
      </c>
      <c r="C2784">
        <v>57.11</v>
      </c>
      <c r="D2784">
        <f t="shared" si="43"/>
        <v>1199.31</v>
      </c>
      <c r="E2784" t="s">
        <v>296</v>
      </c>
    </row>
    <row r="2785" spans="1:5" x14ac:dyDescent="0.25">
      <c r="A2785">
        <v>2784</v>
      </c>
      <c r="B2785">
        <v>32</v>
      </c>
      <c r="C2785">
        <v>58.6</v>
      </c>
      <c r="D2785">
        <f t="shared" si="43"/>
        <v>1875.2</v>
      </c>
      <c r="E2785" t="s">
        <v>296</v>
      </c>
    </row>
    <row r="2786" spans="1:5" x14ac:dyDescent="0.25">
      <c r="A2786">
        <v>2785</v>
      </c>
      <c r="B2786">
        <v>43</v>
      </c>
      <c r="C2786">
        <v>57.61</v>
      </c>
      <c r="D2786">
        <f t="shared" si="43"/>
        <v>2477.23</v>
      </c>
      <c r="E2786" t="s">
        <v>296</v>
      </c>
    </row>
    <row r="2787" spans="1:5" x14ac:dyDescent="0.25">
      <c r="A2787">
        <v>2786</v>
      </c>
      <c r="B2787">
        <v>21</v>
      </c>
      <c r="C2787">
        <v>45.19</v>
      </c>
      <c r="D2787">
        <f t="shared" si="43"/>
        <v>948.99</v>
      </c>
      <c r="E2787" t="s">
        <v>296</v>
      </c>
    </row>
    <row r="2788" spans="1:5" x14ac:dyDescent="0.25">
      <c r="A2788">
        <v>2787</v>
      </c>
      <c r="B2788">
        <v>34</v>
      </c>
      <c r="C2788">
        <v>53.63</v>
      </c>
      <c r="D2788">
        <f t="shared" si="43"/>
        <v>1823.42</v>
      </c>
      <c r="E2788" t="s">
        <v>296</v>
      </c>
    </row>
    <row r="2789" spans="1:5" x14ac:dyDescent="0.25">
      <c r="A2789">
        <v>2788</v>
      </c>
      <c r="B2789">
        <v>34</v>
      </c>
      <c r="C2789">
        <v>43.7</v>
      </c>
      <c r="D2789">
        <f t="shared" si="43"/>
        <v>1485.8000000000002</v>
      </c>
      <c r="E2789" t="s">
        <v>296</v>
      </c>
    </row>
    <row r="2790" spans="1:5" x14ac:dyDescent="0.25">
      <c r="A2790">
        <v>2789</v>
      </c>
      <c r="B2790">
        <v>44</v>
      </c>
      <c r="C2790">
        <v>86.13</v>
      </c>
      <c r="D2790">
        <f t="shared" si="43"/>
        <v>3789.72</v>
      </c>
      <c r="E2790" t="s">
        <v>296</v>
      </c>
    </row>
    <row r="2791" spans="1:5" x14ac:dyDescent="0.25">
      <c r="A2791">
        <v>2790</v>
      </c>
      <c r="B2791">
        <v>27</v>
      </c>
      <c r="C2791">
        <v>76.31</v>
      </c>
      <c r="D2791">
        <f t="shared" si="43"/>
        <v>2060.37</v>
      </c>
      <c r="E2791" t="s">
        <v>296</v>
      </c>
    </row>
    <row r="2792" spans="1:5" x14ac:dyDescent="0.25">
      <c r="A2792">
        <v>2791</v>
      </c>
      <c r="B2792">
        <v>49</v>
      </c>
      <c r="C2792">
        <v>52.64</v>
      </c>
      <c r="D2792">
        <f t="shared" si="43"/>
        <v>2579.36</v>
      </c>
      <c r="E2792" t="s">
        <v>296</v>
      </c>
    </row>
    <row r="2793" spans="1:5" x14ac:dyDescent="0.25">
      <c r="A2793">
        <v>2792</v>
      </c>
      <c r="B2793">
        <v>23</v>
      </c>
      <c r="C2793">
        <v>95.2</v>
      </c>
      <c r="D2793">
        <f t="shared" si="43"/>
        <v>2189.6</v>
      </c>
      <c r="E2793" t="s">
        <v>296</v>
      </c>
    </row>
    <row r="2794" spans="1:5" x14ac:dyDescent="0.25">
      <c r="A2794">
        <v>2793</v>
      </c>
      <c r="B2794">
        <v>25</v>
      </c>
      <c r="C2794">
        <v>64.97</v>
      </c>
      <c r="D2794">
        <f t="shared" si="43"/>
        <v>1624.25</v>
      </c>
      <c r="E2794" t="s">
        <v>296</v>
      </c>
    </row>
    <row r="2795" spans="1:5" x14ac:dyDescent="0.25">
      <c r="A2795">
        <v>2794</v>
      </c>
      <c r="B2795">
        <v>50</v>
      </c>
      <c r="C2795">
        <v>87.15</v>
      </c>
      <c r="D2795">
        <f t="shared" si="43"/>
        <v>4357.5</v>
      </c>
      <c r="E2795" t="s">
        <v>296</v>
      </c>
    </row>
    <row r="2796" spans="1:5" x14ac:dyDescent="0.25">
      <c r="A2796">
        <v>2795</v>
      </c>
      <c r="B2796">
        <v>34</v>
      </c>
      <c r="C2796">
        <v>40.22</v>
      </c>
      <c r="D2796">
        <f t="shared" si="43"/>
        <v>1367.48</v>
      </c>
      <c r="E2796" t="s">
        <v>296</v>
      </c>
    </row>
    <row r="2797" spans="1:5" x14ac:dyDescent="0.25">
      <c r="A2797">
        <v>2796</v>
      </c>
      <c r="B2797">
        <v>20</v>
      </c>
      <c r="C2797">
        <v>56.12</v>
      </c>
      <c r="D2797">
        <f t="shared" si="43"/>
        <v>1122.3999999999999</v>
      </c>
      <c r="E2797" t="s">
        <v>296</v>
      </c>
    </row>
    <row r="2798" spans="1:5" x14ac:dyDescent="0.25">
      <c r="A2798">
        <v>2797</v>
      </c>
      <c r="B2798">
        <v>42</v>
      </c>
      <c r="C2798">
        <v>57.61</v>
      </c>
      <c r="D2798">
        <f t="shared" si="43"/>
        <v>2419.62</v>
      </c>
      <c r="E2798" t="s">
        <v>296</v>
      </c>
    </row>
    <row r="2799" spans="1:5" x14ac:dyDescent="0.25">
      <c r="A2799">
        <v>2798</v>
      </c>
      <c r="B2799">
        <v>25</v>
      </c>
      <c r="C2799">
        <v>56.78</v>
      </c>
      <c r="D2799">
        <f t="shared" si="43"/>
        <v>1419.5</v>
      </c>
      <c r="E2799" t="s">
        <v>305</v>
      </c>
    </row>
    <row r="2800" spans="1:5" x14ac:dyDescent="0.25">
      <c r="A2800">
        <v>2799</v>
      </c>
      <c r="B2800">
        <v>50</v>
      </c>
      <c r="C2800">
        <v>43.68</v>
      </c>
      <c r="D2800">
        <f t="shared" si="43"/>
        <v>2184</v>
      </c>
      <c r="E2800" t="s">
        <v>305</v>
      </c>
    </row>
    <row r="2801" spans="1:5" x14ac:dyDescent="0.25">
      <c r="A2801">
        <v>2800</v>
      </c>
      <c r="B2801">
        <v>32</v>
      </c>
      <c r="C2801">
        <v>64.97</v>
      </c>
      <c r="D2801">
        <f t="shared" si="43"/>
        <v>2079.04</v>
      </c>
      <c r="E2801" t="s">
        <v>305</v>
      </c>
    </row>
    <row r="2802" spans="1:5" x14ac:dyDescent="0.25">
      <c r="A2802">
        <v>2801</v>
      </c>
      <c r="B2802">
        <v>39</v>
      </c>
      <c r="C2802">
        <v>44.23</v>
      </c>
      <c r="D2802">
        <f t="shared" si="43"/>
        <v>1724.9699999999998</v>
      </c>
      <c r="E2802" t="s">
        <v>305</v>
      </c>
    </row>
    <row r="2803" spans="1:5" x14ac:dyDescent="0.25">
      <c r="A2803">
        <v>2802</v>
      </c>
      <c r="B2803">
        <v>50</v>
      </c>
      <c r="C2803">
        <v>60.06</v>
      </c>
      <c r="D2803">
        <f t="shared" si="43"/>
        <v>3003</v>
      </c>
      <c r="E2803" t="s">
        <v>305</v>
      </c>
    </row>
    <row r="2804" spans="1:5" x14ac:dyDescent="0.25">
      <c r="A2804">
        <v>2803</v>
      </c>
      <c r="B2804">
        <v>38</v>
      </c>
      <c r="C2804">
        <v>48.59</v>
      </c>
      <c r="D2804">
        <f t="shared" si="43"/>
        <v>1846.42</v>
      </c>
      <c r="E2804" t="s">
        <v>305</v>
      </c>
    </row>
    <row r="2805" spans="1:5" x14ac:dyDescent="0.25">
      <c r="A2805">
        <v>2804</v>
      </c>
      <c r="B2805">
        <v>40</v>
      </c>
      <c r="C2805">
        <v>50.23</v>
      </c>
      <c r="D2805">
        <f t="shared" si="43"/>
        <v>2009.1999999999998</v>
      </c>
      <c r="E2805" t="s">
        <v>305</v>
      </c>
    </row>
    <row r="2806" spans="1:5" x14ac:dyDescent="0.25">
      <c r="A2806">
        <v>2805</v>
      </c>
      <c r="B2806">
        <v>28</v>
      </c>
      <c r="C2806">
        <v>64.430000000000007</v>
      </c>
      <c r="D2806">
        <f t="shared" si="43"/>
        <v>1804.0400000000002</v>
      </c>
      <c r="E2806" t="s">
        <v>305</v>
      </c>
    </row>
    <row r="2807" spans="1:5" x14ac:dyDescent="0.25">
      <c r="A2807">
        <v>2806</v>
      </c>
      <c r="B2807">
        <v>42</v>
      </c>
      <c r="C2807">
        <v>50.23</v>
      </c>
      <c r="D2807">
        <f t="shared" si="43"/>
        <v>2109.66</v>
      </c>
      <c r="E2807" t="s">
        <v>305</v>
      </c>
    </row>
    <row r="2808" spans="1:5" x14ac:dyDescent="0.25">
      <c r="A2808">
        <v>2807</v>
      </c>
      <c r="B2808">
        <v>42</v>
      </c>
      <c r="C2808">
        <v>63.88</v>
      </c>
      <c r="D2808">
        <f t="shared" si="43"/>
        <v>2682.96</v>
      </c>
      <c r="E2808" t="s">
        <v>305</v>
      </c>
    </row>
    <row r="2809" spans="1:5" x14ac:dyDescent="0.25">
      <c r="A2809">
        <v>2808</v>
      </c>
      <c r="B2809">
        <v>36</v>
      </c>
      <c r="C2809">
        <v>63.34</v>
      </c>
      <c r="D2809">
        <f t="shared" si="43"/>
        <v>2280.2400000000002</v>
      </c>
      <c r="E2809" t="s">
        <v>305</v>
      </c>
    </row>
    <row r="2810" spans="1:5" x14ac:dyDescent="0.25">
      <c r="A2810">
        <v>2809</v>
      </c>
      <c r="B2810">
        <v>24</v>
      </c>
      <c r="C2810">
        <v>49.69</v>
      </c>
      <c r="D2810">
        <f t="shared" si="43"/>
        <v>1192.56</v>
      </c>
      <c r="E2810" t="s">
        <v>305</v>
      </c>
    </row>
    <row r="2811" spans="1:5" x14ac:dyDescent="0.25">
      <c r="A2811">
        <v>2810</v>
      </c>
      <c r="B2811">
        <v>23</v>
      </c>
      <c r="C2811">
        <v>65.52</v>
      </c>
      <c r="D2811">
        <f t="shared" si="43"/>
        <v>1506.9599999999998</v>
      </c>
      <c r="E2811" t="s">
        <v>305</v>
      </c>
    </row>
    <row r="2812" spans="1:5" x14ac:dyDescent="0.25">
      <c r="A2812">
        <v>2811</v>
      </c>
      <c r="B2812">
        <v>29</v>
      </c>
      <c r="C2812">
        <v>50.78</v>
      </c>
      <c r="D2812">
        <f t="shared" si="43"/>
        <v>1472.6200000000001</v>
      </c>
      <c r="E2812" t="s">
        <v>305</v>
      </c>
    </row>
    <row r="2813" spans="1:5" x14ac:dyDescent="0.25">
      <c r="A2813">
        <v>2812</v>
      </c>
      <c r="B2813">
        <v>37</v>
      </c>
      <c r="C2813">
        <v>45.86</v>
      </c>
      <c r="D2813">
        <f t="shared" si="43"/>
        <v>1696.82</v>
      </c>
      <c r="E2813" t="s">
        <v>305</v>
      </c>
    </row>
    <row r="2814" spans="1:5" x14ac:dyDescent="0.25">
      <c r="A2814">
        <v>2813</v>
      </c>
      <c r="B2814">
        <v>33</v>
      </c>
      <c r="C2814">
        <v>51.32</v>
      </c>
      <c r="D2814">
        <f t="shared" si="43"/>
        <v>1693.56</v>
      </c>
      <c r="E2814" t="s">
        <v>305</v>
      </c>
    </row>
    <row r="2815" spans="1:5" x14ac:dyDescent="0.25">
      <c r="A2815">
        <v>2814</v>
      </c>
      <c r="B2815">
        <v>32</v>
      </c>
      <c r="C2815">
        <v>60.06</v>
      </c>
      <c r="D2815">
        <f t="shared" si="43"/>
        <v>1921.92</v>
      </c>
      <c r="E2815" t="s">
        <v>305</v>
      </c>
    </row>
    <row r="2816" spans="1:5" x14ac:dyDescent="0.25">
      <c r="A2816">
        <v>2815</v>
      </c>
      <c r="B2816">
        <v>35</v>
      </c>
      <c r="C2816">
        <v>59.51</v>
      </c>
      <c r="D2816">
        <f t="shared" si="43"/>
        <v>2082.85</v>
      </c>
      <c r="E2816" t="s">
        <v>305</v>
      </c>
    </row>
    <row r="2817" spans="1:5" x14ac:dyDescent="0.25">
      <c r="A2817">
        <v>2816</v>
      </c>
      <c r="B2817">
        <v>40</v>
      </c>
      <c r="C2817">
        <v>55.69</v>
      </c>
      <c r="D2817">
        <f t="shared" si="43"/>
        <v>2227.6</v>
      </c>
      <c r="E2817" t="s">
        <v>305</v>
      </c>
    </row>
    <row r="2818" spans="1:5" x14ac:dyDescent="0.25">
      <c r="A2818">
        <v>2817</v>
      </c>
      <c r="B2818">
        <v>37</v>
      </c>
      <c r="C2818">
        <v>86.74</v>
      </c>
      <c r="D2818">
        <f t="shared" si="43"/>
        <v>3209.3799999999997</v>
      </c>
      <c r="E2818" t="s">
        <v>305</v>
      </c>
    </row>
    <row r="2819" spans="1:5" x14ac:dyDescent="0.25">
      <c r="A2819">
        <v>2818</v>
      </c>
      <c r="B2819">
        <v>42</v>
      </c>
      <c r="C2819">
        <v>97.16</v>
      </c>
      <c r="D2819">
        <f t="shared" ref="D2819:D2824" si="44">B2819*C2819</f>
        <v>4080.72</v>
      </c>
      <c r="E2819" t="s">
        <v>305</v>
      </c>
    </row>
    <row r="2820" spans="1:5" x14ac:dyDescent="0.25">
      <c r="A2820">
        <v>2819</v>
      </c>
      <c r="B2820">
        <v>20</v>
      </c>
      <c r="C2820">
        <v>100</v>
      </c>
      <c r="D2820">
        <f t="shared" si="44"/>
        <v>2000</v>
      </c>
      <c r="E2820" t="s">
        <v>305</v>
      </c>
    </row>
    <row r="2821" spans="1:5" x14ac:dyDescent="0.25">
      <c r="A2821">
        <v>2820</v>
      </c>
      <c r="B2821">
        <v>29</v>
      </c>
      <c r="C2821">
        <v>100</v>
      </c>
      <c r="D2821">
        <f t="shared" si="44"/>
        <v>2900</v>
      </c>
      <c r="E2821" t="s">
        <v>305</v>
      </c>
    </row>
    <row r="2822" spans="1:5" x14ac:dyDescent="0.25">
      <c r="A2822">
        <v>2821</v>
      </c>
      <c r="B2822">
        <v>43</v>
      </c>
      <c r="C2822">
        <v>100</v>
      </c>
      <c r="D2822">
        <f t="shared" si="44"/>
        <v>4300</v>
      </c>
      <c r="E2822" t="s">
        <v>305</v>
      </c>
    </row>
    <row r="2823" spans="1:5" x14ac:dyDescent="0.25">
      <c r="A2823">
        <v>2822</v>
      </c>
      <c r="B2823">
        <v>34</v>
      </c>
      <c r="C2823">
        <v>62.24</v>
      </c>
      <c r="D2823">
        <f t="shared" si="44"/>
        <v>2116.16</v>
      </c>
      <c r="E2823" t="s">
        <v>305</v>
      </c>
    </row>
    <row r="2824" spans="1:5" x14ac:dyDescent="0.25">
      <c r="A2824">
        <v>2823</v>
      </c>
      <c r="B2824">
        <v>47</v>
      </c>
      <c r="C2824">
        <v>65.52</v>
      </c>
      <c r="D2824">
        <f t="shared" si="44"/>
        <v>3079.4399999999996</v>
      </c>
      <c r="E2824" t="s">
        <v>305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94A1-7857-4BD2-BA50-0D5DBD595A88}">
  <dimension ref="A1:B2824"/>
  <sheetViews>
    <sheetView workbookViewId="0">
      <selection activeCell="B2807" sqref="B1:B2807"/>
    </sheetView>
  </sheetViews>
  <sheetFormatPr defaultRowHeight="15" x14ac:dyDescent="0.25"/>
  <cols>
    <col min="1" max="1" width="18.42578125" bestFit="1" customWidth="1"/>
  </cols>
  <sheetData>
    <row r="1" spans="1:2" x14ac:dyDescent="0.25">
      <c r="A1" s="2" t="s">
        <v>1</v>
      </c>
      <c r="B1" t="s">
        <v>424</v>
      </c>
    </row>
    <row r="2" spans="1:2" x14ac:dyDescent="0.25">
      <c r="A2">
        <v>30</v>
      </c>
      <c r="B2">
        <v>2871</v>
      </c>
    </row>
    <row r="3" spans="1:2" x14ac:dyDescent="0.25">
      <c r="A3">
        <v>34</v>
      </c>
      <c r="B3">
        <v>2765.8999999999996</v>
      </c>
    </row>
    <row r="4" spans="1:2" x14ac:dyDescent="0.25">
      <c r="A4">
        <v>41</v>
      </c>
      <c r="B4">
        <v>3884.3399999999997</v>
      </c>
    </row>
    <row r="5" spans="1:2" x14ac:dyDescent="0.25">
      <c r="A5">
        <v>45</v>
      </c>
      <c r="B5">
        <v>3746.7000000000003</v>
      </c>
    </row>
    <row r="6" spans="1:2" x14ac:dyDescent="0.25">
      <c r="A6">
        <v>49</v>
      </c>
      <c r="B6">
        <v>4900</v>
      </c>
    </row>
    <row r="7" spans="1:2" x14ac:dyDescent="0.25">
      <c r="A7">
        <v>36</v>
      </c>
      <c r="B7">
        <v>3479.7599999999998</v>
      </c>
    </row>
    <row r="8" spans="1:2" x14ac:dyDescent="0.25">
      <c r="A8">
        <v>29</v>
      </c>
      <c r="B8">
        <v>2497.77</v>
      </c>
    </row>
    <row r="9" spans="1:2" x14ac:dyDescent="0.25">
      <c r="A9">
        <v>48</v>
      </c>
      <c r="B9">
        <v>4800</v>
      </c>
    </row>
    <row r="10" spans="1:2" x14ac:dyDescent="0.25">
      <c r="A10">
        <v>22</v>
      </c>
      <c r="B10">
        <v>2168.54</v>
      </c>
    </row>
    <row r="11" spans="1:2" x14ac:dyDescent="0.25">
      <c r="A11">
        <v>41</v>
      </c>
      <c r="B11">
        <v>4100</v>
      </c>
    </row>
    <row r="12" spans="1:2" x14ac:dyDescent="0.25">
      <c r="A12">
        <v>37</v>
      </c>
      <c r="B12">
        <v>3700</v>
      </c>
    </row>
    <row r="13" spans="1:2" x14ac:dyDescent="0.25">
      <c r="A13">
        <v>23</v>
      </c>
      <c r="B13">
        <v>2300</v>
      </c>
    </row>
    <row r="14" spans="1:2" x14ac:dyDescent="0.25">
      <c r="A14">
        <v>28</v>
      </c>
      <c r="B14">
        <v>2800</v>
      </c>
    </row>
    <row r="15" spans="1:2" x14ac:dyDescent="0.25">
      <c r="A15">
        <v>34</v>
      </c>
      <c r="B15">
        <v>3400</v>
      </c>
    </row>
    <row r="16" spans="1:2" x14ac:dyDescent="0.25">
      <c r="A16">
        <v>45</v>
      </c>
      <c r="B16">
        <v>4177.3500000000004</v>
      </c>
    </row>
    <row r="17" spans="1:2" x14ac:dyDescent="0.25">
      <c r="A17">
        <v>36</v>
      </c>
      <c r="B17">
        <v>3600</v>
      </c>
    </row>
    <row r="18" spans="1:2" x14ac:dyDescent="0.25">
      <c r="A18">
        <v>23</v>
      </c>
      <c r="B18">
        <v>2300</v>
      </c>
    </row>
    <row r="19" spans="1:2" x14ac:dyDescent="0.25">
      <c r="A19">
        <v>41</v>
      </c>
      <c r="B19">
        <v>4100</v>
      </c>
    </row>
    <row r="20" spans="1:2" x14ac:dyDescent="0.25">
      <c r="A20">
        <v>46</v>
      </c>
      <c r="B20">
        <v>4358.04</v>
      </c>
    </row>
    <row r="21" spans="1:2" x14ac:dyDescent="0.25">
      <c r="A21">
        <v>42</v>
      </c>
      <c r="B21">
        <v>4200</v>
      </c>
    </row>
    <row r="22" spans="1:2" x14ac:dyDescent="0.25">
      <c r="A22">
        <v>41</v>
      </c>
      <c r="B22">
        <v>4100</v>
      </c>
    </row>
    <row r="23" spans="1:2" x14ac:dyDescent="0.25">
      <c r="A23">
        <v>20</v>
      </c>
      <c r="B23">
        <v>1451</v>
      </c>
    </row>
    <row r="24" spans="1:2" x14ac:dyDescent="0.25">
      <c r="A24">
        <v>21</v>
      </c>
      <c r="B24">
        <v>733.1099999999999</v>
      </c>
    </row>
    <row r="25" spans="1:2" x14ac:dyDescent="0.25">
      <c r="A25">
        <v>42</v>
      </c>
      <c r="B25">
        <v>3207.12</v>
      </c>
    </row>
    <row r="26" spans="1:2" x14ac:dyDescent="0.25">
      <c r="A26">
        <v>24</v>
      </c>
      <c r="B26">
        <v>2400</v>
      </c>
    </row>
    <row r="27" spans="1:2" x14ac:dyDescent="0.25">
      <c r="A27">
        <v>66</v>
      </c>
      <c r="B27">
        <v>6600</v>
      </c>
    </row>
    <row r="28" spans="1:2" x14ac:dyDescent="0.25">
      <c r="A28">
        <v>26</v>
      </c>
      <c r="B28">
        <v>2600</v>
      </c>
    </row>
    <row r="29" spans="1:2" x14ac:dyDescent="0.25">
      <c r="A29">
        <v>29</v>
      </c>
      <c r="B29">
        <v>2900</v>
      </c>
    </row>
    <row r="30" spans="1:2" x14ac:dyDescent="0.25">
      <c r="A30">
        <v>38</v>
      </c>
      <c r="B30">
        <v>3800</v>
      </c>
    </row>
    <row r="31" spans="1:2" x14ac:dyDescent="0.25">
      <c r="A31">
        <v>37</v>
      </c>
      <c r="B31">
        <v>3700</v>
      </c>
    </row>
    <row r="32" spans="1:2" x14ac:dyDescent="0.25">
      <c r="A32">
        <v>45</v>
      </c>
      <c r="B32">
        <v>4500</v>
      </c>
    </row>
    <row r="33" spans="1:2" x14ac:dyDescent="0.25">
      <c r="A33">
        <v>21</v>
      </c>
      <c r="B33">
        <v>2100</v>
      </c>
    </row>
    <row r="34" spans="1:2" x14ac:dyDescent="0.25">
      <c r="A34">
        <v>34</v>
      </c>
      <c r="B34">
        <v>3400</v>
      </c>
    </row>
    <row r="35" spans="1:2" x14ac:dyDescent="0.25">
      <c r="A35">
        <v>23</v>
      </c>
      <c r="B35">
        <v>2300</v>
      </c>
    </row>
    <row r="36" spans="1:2" x14ac:dyDescent="0.25">
      <c r="A36">
        <v>42</v>
      </c>
      <c r="B36">
        <v>4200</v>
      </c>
    </row>
    <row r="37" spans="1:2" x14ac:dyDescent="0.25">
      <c r="A37">
        <v>47</v>
      </c>
      <c r="B37">
        <v>4700</v>
      </c>
    </row>
    <row r="38" spans="1:2" x14ac:dyDescent="0.25">
      <c r="A38">
        <v>35</v>
      </c>
      <c r="B38">
        <v>3500</v>
      </c>
    </row>
    <row r="39" spans="1:2" x14ac:dyDescent="0.25">
      <c r="A39">
        <v>29</v>
      </c>
      <c r="B39">
        <v>2900</v>
      </c>
    </row>
    <row r="40" spans="1:2" x14ac:dyDescent="0.25">
      <c r="A40">
        <v>34</v>
      </c>
      <c r="B40">
        <v>3400</v>
      </c>
    </row>
    <row r="41" spans="1:2" x14ac:dyDescent="0.25">
      <c r="A41">
        <v>32</v>
      </c>
      <c r="B41">
        <v>3200</v>
      </c>
    </row>
    <row r="42" spans="1:2" x14ac:dyDescent="0.25">
      <c r="A42">
        <v>21</v>
      </c>
      <c r="B42">
        <v>2100</v>
      </c>
    </row>
    <row r="43" spans="1:2" x14ac:dyDescent="0.25">
      <c r="A43">
        <v>34</v>
      </c>
      <c r="B43">
        <v>3400</v>
      </c>
    </row>
    <row r="44" spans="1:2" x14ac:dyDescent="0.25">
      <c r="A44">
        <v>37</v>
      </c>
      <c r="B44">
        <v>3700</v>
      </c>
    </row>
    <row r="45" spans="1:2" x14ac:dyDescent="0.25">
      <c r="A45">
        <v>47</v>
      </c>
      <c r="B45">
        <v>4700</v>
      </c>
    </row>
    <row r="46" spans="1:2" x14ac:dyDescent="0.25">
      <c r="A46">
        <v>48</v>
      </c>
      <c r="B46">
        <v>4800</v>
      </c>
    </row>
    <row r="47" spans="1:2" x14ac:dyDescent="0.25">
      <c r="A47">
        <v>40</v>
      </c>
      <c r="B47">
        <v>4000</v>
      </c>
    </row>
    <row r="48" spans="1:2" x14ac:dyDescent="0.25">
      <c r="A48">
        <v>26</v>
      </c>
      <c r="B48">
        <v>2600</v>
      </c>
    </row>
    <row r="49" spans="1:2" x14ac:dyDescent="0.25">
      <c r="A49">
        <v>30</v>
      </c>
      <c r="B49">
        <v>3000</v>
      </c>
    </row>
    <row r="50" spans="1:2" x14ac:dyDescent="0.25">
      <c r="A50">
        <v>32</v>
      </c>
      <c r="B50">
        <v>3200</v>
      </c>
    </row>
    <row r="51" spans="1:2" x14ac:dyDescent="0.25">
      <c r="A51">
        <v>41</v>
      </c>
      <c r="B51">
        <v>4100</v>
      </c>
    </row>
    <row r="52" spans="1:2" x14ac:dyDescent="0.25">
      <c r="A52">
        <v>36</v>
      </c>
      <c r="B52">
        <v>3600</v>
      </c>
    </row>
    <row r="53" spans="1:2" x14ac:dyDescent="0.25">
      <c r="A53">
        <v>24</v>
      </c>
      <c r="B53">
        <v>2400</v>
      </c>
    </row>
    <row r="54" spans="1:2" x14ac:dyDescent="0.25">
      <c r="A54">
        <v>23</v>
      </c>
      <c r="B54">
        <v>2300</v>
      </c>
    </row>
    <row r="55" spans="1:2" x14ac:dyDescent="0.25">
      <c r="A55">
        <v>50</v>
      </c>
      <c r="B55">
        <v>5000</v>
      </c>
    </row>
    <row r="56" spans="1:2" x14ac:dyDescent="0.25">
      <c r="A56">
        <v>39</v>
      </c>
      <c r="B56">
        <v>3896.49</v>
      </c>
    </row>
    <row r="57" spans="1:2" x14ac:dyDescent="0.25">
      <c r="A57">
        <v>29</v>
      </c>
      <c r="B57">
        <v>2793.86</v>
      </c>
    </row>
    <row r="58" spans="1:2" x14ac:dyDescent="0.25">
      <c r="A58">
        <v>27</v>
      </c>
      <c r="B58">
        <v>2700</v>
      </c>
    </row>
    <row r="59" spans="1:2" x14ac:dyDescent="0.25">
      <c r="A59">
        <v>37</v>
      </c>
      <c r="B59">
        <v>3700</v>
      </c>
    </row>
    <row r="60" spans="1:2" x14ac:dyDescent="0.25">
      <c r="A60">
        <v>37</v>
      </c>
      <c r="B60">
        <v>3700</v>
      </c>
    </row>
    <row r="61" spans="1:2" x14ac:dyDescent="0.25">
      <c r="A61">
        <v>27</v>
      </c>
      <c r="B61">
        <v>2700</v>
      </c>
    </row>
    <row r="62" spans="1:2" x14ac:dyDescent="0.25">
      <c r="A62">
        <v>42</v>
      </c>
      <c r="B62">
        <v>4200</v>
      </c>
    </row>
    <row r="63" spans="1:2" x14ac:dyDescent="0.25">
      <c r="A63">
        <v>38</v>
      </c>
      <c r="B63">
        <v>3660.92</v>
      </c>
    </row>
    <row r="64" spans="1:2" x14ac:dyDescent="0.25">
      <c r="A64">
        <v>24</v>
      </c>
      <c r="B64">
        <v>2400</v>
      </c>
    </row>
    <row r="65" spans="1:2" x14ac:dyDescent="0.25">
      <c r="A65">
        <v>23</v>
      </c>
      <c r="B65">
        <v>2300</v>
      </c>
    </row>
    <row r="66" spans="1:2" x14ac:dyDescent="0.25">
      <c r="A66">
        <v>47</v>
      </c>
      <c r="B66">
        <v>4700</v>
      </c>
    </row>
    <row r="67" spans="1:2" x14ac:dyDescent="0.25">
      <c r="A67">
        <v>22</v>
      </c>
      <c r="B67">
        <v>2200</v>
      </c>
    </row>
    <row r="68" spans="1:2" x14ac:dyDescent="0.25">
      <c r="A68">
        <v>44</v>
      </c>
      <c r="B68">
        <v>4400</v>
      </c>
    </row>
    <row r="69" spans="1:2" x14ac:dyDescent="0.25">
      <c r="A69">
        <v>40</v>
      </c>
      <c r="B69">
        <v>4000</v>
      </c>
    </row>
    <row r="70" spans="1:2" x14ac:dyDescent="0.25">
      <c r="A70">
        <v>22</v>
      </c>
      <c r="B70">
        <v>2200</v>
      </c>
    </row>
    <row r="71" spans="1:2" x14ac:dyDescent="0.25">
      <c r="A71">
        <v>47</v>
      </c>
      <c r="B71">
        <v>4700</v>
      </c>
    </row>
    <row r="72" spans="1:2" x14ac:dyDescent="0.25">
      <c r="A72">
        <v>39</v>
      </c>
      <c r="B72">
        <v>3757.26</v>
      </c>
    </row>
    <row r="73" spans="1:2" x14ac:dyDescent="0.25">
      <c r="A73">
        <v>34</v>
      </c>
      <c r="B73">
        <v>3400</v>
      </c>
    </row>
    <row r="74" spans="1:2" x14ac:dyDescent="0.25">
      <c r="A74">
        <v>45</v>
      </c>
      <c r="B74">
        <v>4500</v>
      </c>
    </row>
    <row r="75" spans="1:2" x14ac:dyDescent="0.25">
      <c r="A75">
        <v>20</v>
      </c>
      <c r="B75">
        <v>2000</v>
      </c>
    </row>
    <row r="76" spans="1:2" x14ac:dyDescent="0.25">
      <c r="A76">
        <v>40</v>
      </c>
      <c r="B76">
        <v>2756.8</v>
      </c>
    </row>
    <row r="77" spans="1:2" x14ac:dyDescent="0.25">
      <c r="A77">
        <v>26</v>
      </c>
      <c r="B77">
        <v>1329.8999999999999</v>
      </c>
    </row>
    <row r="78" spans="1:2" x14ac:dyDescent="0.25">
      <c r="A78">
        <v>39</v>
      </c>
      <c r="B78">
        <v>3900</v>
      </c>
    </row>
    <row r="79" spans="1:2" x14ac:dyDescent="0.25">
      <c r="A79">
        <v>50</v>
      </c>
      <c r="B79">
        <v>2225.5</v>
      </c>
    </row>
    <row r="80" spans="1:2" x14ac:dyDescent="0.25">
      <c r="A80">
        <v>45</v>
      </c>
      <c r="B80">
        <v>4500</v>
      </c>
    </row>
    <row r="81" spans="1:2" x14ac:dyDescent="0.25">
      <c r="A81">
        <v>45</v>
      </c>
      <c r="B81">
        <v>4500</v>
      </c>
    </row>
    <row r="82" spans="1:2" x14ac:dyDescent="0.25">
      <c r="A82">
        <v>27</v>
      </c>
      <c r="B82">
        <v>2700</v>
      </c>
    </row>
    <row r="83" spans="1:2" x14ac:dyDescent="0.25">
      <c r="A83">
        <v>46</v>
      </c>
      <c r="B83">
        <v>4600</v>
      </c>
    </row>
    <row r="84" spans="1:2" x14ac:dyDescent="0.25">
      <c r="A84">
        <v>31</v>
      </c>
      <c r="B84">
        <v>3100</v>
      </c>
    </row>
    <row r="85" spans="1:2" x14ac:dyDescent="0.25">
      <c r="A85">
        <v>33</v>
      </c>
      <c r="B85">
        <v>3300</v>
      </c>
    </row>
    <row r="86" spans="1:2" x14ac:dyDescent="0.25">
      <c r="A86">
        <v>22</v>
      </c>
      <c r="B86">
        <v>2200</v>
      </c>
    </row>
    <row r="87" spans="1:2" x14ac:dyDescent="0.25">
      <c r="A87">
        <v>20</v>
      </c>
      <c r="B87">
        <v>2000</v>
      </c>
    </row>
    <row r="88" spans="1:2" x14ac:dyDescent="0.25">
      <c r="A88">
        <v>41</v>
      </c>
      <c r="B88">
        <v>4100</v>
      </c>
    </row>
    <row r="89" spans="1:2" x14ac:dyDescent="0.25">
      <c r="A89">
        <v>45</v>
      </c>
      <c r="B89">
        <v>4500</v>
      </c>
    </row>
    <row r="90" spans="1:2" x14ac:dyDescent="0.25">
      <c r="A90">
        <v>49</v>
      </c>
      <c r="B90">
        <v>4900</v>
      </c>
    </row>
    <row r="91" spans="1:2" x14ac:dyDescent="0.25">
      <c r="A91">
        <v>34</v>
      </c>
      <c r="B91">
        <v>3400</v>
      </c>
    </row>
    <row r="92" spans="1:2" x14ac:dyDescent="0.25">
      <c r="A92">
        <v>49</v>
      </c>
      <c r="B92">
        <v>4900</v>
      </c>
    </row>
    <row r="93" spans="1:2" x14ac:dyDescent="0.25">
      <c r="A93">
        <v>39</v>
      </c>
      <c r="B93">
        <v>3900</v>
      </c>
    </row>
    <row r="94" spans="1:2" x14ac:dyDescent="0.25">
      <c r="A94">
        <v>43</v>
      </c>
      <c r="B94">
        <v>4300</v>
      </c>
    </row>
    <row r="95" spans="1:2" x14ac:dyDescent="0.25">
      <c r="A95">
        <v>41</v>
      </c>
      <c r="B95">
        <v>4100</v>
      </c>
    </row>
    <row r="96" spans="1:2" x14ac:dyDescent="0.25">
      <c r="A96">
        <v>36</v>
      </c>
      <c r="B96">
        <v>3600</v>
      </c>
    </row>
    <row r="97" spans="1:2" x14ac:dyDescent="0.25">
      <c r="A97">
        <v>27</v>
      </c>
      <c r="B97">
        <v>2700</v>
      </c>
    </row>
    <row r="98" spans="1:2" x14ac:dyDescent="0.25">
      <c r="A98">
        <v>29</v>
      </c>
      <c r="B98">
        <v>2900</v>
      </c>
    </row>
    <row r="99" spans="1:2" x14ac:dyDescent="0.25">
      <c r="A99">
        <v>20</v>
      </c>
      <c r="B99">
        <v>2000</v>
      </c>
    </row>
    <row r="100" spans="1:2" x14ac:dyDescent="0.25">
      <c r="A100">
        <v>37</v>
      </c>
      <c r="B100">
        <v>3700</v>
      </c>
    </row>
    <row r="101" spans="1:2" x14ac:dyDescent="0.25">
      <c r="A101">
        <v>26</v>
      </c>
      <c r="B101">
        <v>2600</v>
      </c>
    </row>
    <row r="102" spans="1:2" x14ac:dyDescent="0.25">
      <c r="A102">
        <v>39</v>
      </c>
      <c r="B102">
        <v>2990.13</v>
      </c>
    </row>
    <row r="103" spans="1:2" x14ac:dyDescent="0.25">
      <c r="A103">
        <v>22</v>
      </c>
      <c r="B103">
        <v>2200</v>
      </c>
    </row>
    <row r="104" spans="1:2" x14ac:dyDescent="0.25">
      <c r="A104">
        <v>22</v>
      </c>
      <c r="B104">
        <v>2200</v>
      </c>
    </row>
    <row r="105" spans="1:2" x14ac:dyDescent="0.25">
      <c r="A105">
        <v>21</v>
      </c>
      <c r="B105">
        <v>1822.1699999999998</v>
      </c>
    </row>
    <row r="106" spans="1:2" x14ac:dyDescent="0.25">
      <c r="A106">
        <v>66</v>
      </c>
      <c r="B106">
        <v>6600</v>
      </c>
    </row>
    <row r="107" spans="1:2" x14ac:dyDescent="0.25">
      <c r="A107">
        <v>56</v>
      </c>
      <c r="B107">
        <v>5600</v>
      </c>
    </row>
    <row r="108" spans="1:2" x14ac:dyDescent="0.25">
      <c r="A108">
        <v>50</v>
      </c>
      <c r="B108">
        <v>5000</v>
      </c>
    </row>
    <row r="109" spans="1:2" x14ac:dyDescent="0.25">
      <c r="A109">
        <v>46</v>
      </c>
      <c r="B109">
        <v>4600</v>
      </c>
    </row>
    <row r="110" spans="1:2" x14ac:dyDescent="0.25">
      <c r="A110">
        <v>33</v>
      </c>
      <c r="B110">
        <v>3300</v>
      </c>
    </row>
    <row r="111" spans="1:2" x14ac:dyDescent="0.25">
      <c r="A111">
        <v>49</v>
      </c>
      <c r="B111">
        <v>4900</v>
      </c>
    </row>
    <row r="112" spans="1:2" x14ac:dyDescent="0.25">
      <c r="A112">
        <v>32</v>
      </c>
      <c r="B112">
        <v>3200</v>
      </c>
    </row>
    <row r="113" spans="1:2" x14ac:dyDescent="0.25">
      <c r="A113">
        <v>44</v>
      </c>
      <c r="B113">
        <v>4400</v>
      </c>
    </row>
    <row r="114" spans="1:2" x14ac:dyDescent="0.25">
      <c r="A114">
        <v>24</v>
      </c>
      <c r="B114">
        <v>2400</v>
      </c>
    </row>
    <row r="115" spans="1:2" x14ac:dyDescent="0.25">
      <c r="A115">
        <v>26</v>
      </c>
      <c r="B115">
        <v>2600</v>
      </c>
    </row>
    <row r="116" spans="1:2" x14ac:dyDescent="0.25">
      <c r="A116">
        <v>45</v>
      </c>
      <c r="B116">
        <v>4500</v>
      </c>
    </row>
    <row r="117" spans="1:2" x14ac:dyDescent="0.25">
      <c r="A117">
        <v>39</v>
      </c>
      <c r="B117">
        <v>3900</v>
      </c>
    </row>
    <row r="118" spans="1:2" x14ac:dyDescent="0.25">
      <c r="A118">
        <v>49</v>
      </c>
      <c r="B118">
        <v>4900</v>
      </c>
    </row>
    <row r="119" spans="1:2" x14ac:dyDescent="0.25">
      <c r="A119">
        <v>20</v>
      </c>
      <c r="B119">
        <v>2000</v>
      </c>
    </row>
    <row r="120" spans="1:2" x14ac:dyDescent="0.25">
      <c r="A120">
        <v>27</v>
      </c>
      <c r="B120">
        <v>2700</v>
      </c>
    </row>
    <row r="121" spans="1:2" x14ac:dyDescent="0.25">
      <c r="A121">
        <v>30</v>
      </c>
      <c r="B121">
        <v>3000</v>
      </c>
    </row>
    <row r="122" spans="1:2" x14ac:dyDescent="0.25">
      <c r="A122">
        <v>25</v>
      </c>
      <c r="B122">
        <v>2500</v>
      </c>
    </row>
    <row r="123" spans="1:2" x14ac:dyDescent="0.25">
      <c r="A123">
        <v>24</v>
      </c>
      <c r="B123">
        <v>2400</v>
      </c>
    </row>
    <row r="124" spans="1:2" x14ac:dyDescent="0.25">
      <c r="A124">
        <v>22</v>
      </c>
      <c r="B124">
        <v>2200</v>
      </c>
    </row>
    <row r="125" spans="1:2" x14ac:dyDescent="0.25">
      <c r="A125">
        <v>33</v>
      </c>
      <c r="B125">
        <v>3300</v>
      </c>
    </row>
    <row r="126" spans="1:2" x14ac:dyDescent="0.25">
      <c r="A126">
        <v>47</v>
      </c>
      <c r="B126">
        <v>3051.7100000000005</v>
      </c>
    </row>
    <row r="127" spans="1:2" x14ac:dyDescent="0.25">
      <c r="A127">
        <v>25</v>
      </c>
      <c r="B127">
        <v>1201.25</v>
      </c>
    </row>
    <row r="128" spans="1:2" x14ac:dyDescent="0.25">
      <c r="A128">
        <v>26</v>
      </c>
      <c r="B128">
        <v>1962.22</v>
      </c>
    </row>
    <row r="129" spans="1:2" x14ac:dyDescent="0.25">
      <c r="A129">
        <v>48</v>
      </c>
      <c r="B129">
        <v>2624.64</v>
      </c>
    </row>
    <row r="130" spans="1:2" x14ac:dyDescent="0.25">
      <c r="A130">
        <v>39</v>
      </c>
      <c r="B130">
        <v>3900</v>
      </c>
    </row>
    <row r="131" spans="1:2" x14ac:dyDescent="0.25">
      <c r="A131">
        <v>34</v>
      </c>
      <c r="B131">
        <v>3400</v>
      </c>
    </row>
    <row r="132" spans="1:2" x14ac:dyDescent="0.25">
      <c r="A132">
        <v>32</v>
      </c>
      <c r="B132">
        <v>3200</v>
      </c>
    </row>
    <row r="133" spans="1:2" x14ac:dyDescent="0.25">
      <c r="A133">
        <v>64</v>
      </c>
      <c r="B133">
        <v>6400</v>
      </c>
    </row>
    <row r="134" spans="1:2" x14ac:dyDescent="0.25">
      <c r="A134">
        <v>19</v>
      </c>
      <c r="B134">
        <v>1900</v>
      </c>
    </row>
    <row r="135" spans="1:2" x14ac:dyDescent="0.25">
      <c r="A135">
        <v>42</v>
      </c>
      <c r="B135">
        <v>4200</v>
      </c>
    </row>
    <row r="136" spans="1:2" x14ac:dyDescent="0.25">
      <c r="A136">
        <v>31</v>
      </c>
      <c r="B136">
        <v>3100</v>
      </c>
    </row>
    <row r="137" spans="1:2" x14ac:dyDescent="0.25">
      <c r="A137">
        <v>22</v>
      </c>
      <c r="B137">
        <v>2200</v>
      </c>
    </row>
    <row r="138" spans="1:2" x14ac:dyDescent="0.25">
      <c r="A138">
        <v>26</v>
      </c>
      <c r="B138">
        <v>2600</v>
      </c>
    </row>
    <row r="139" spans="1:2" x14ac:dyDescent="0.25">
      <c r="A139">
        <v>20</v>
      </c>
      <c r="B139">
        <v>2000</v>
      </c>
    </row>
    <row r="140" spans="1:2" x14ac:dyDescent="0.25">
      <c r="A140">
        <v>21</v>
      </c>
      <c r="B140">
        <v>2100</v>
      </c>
    </row>
    <row r="141" spans="1:2" x14ac:dyDescent="0.25">
      <c r="A141">
        <v>33</v>
      </c>
      <c r="B141">
        <v>3300</v>
      </c>
    </row>
    <row r="142" spans="1:2" x14ac:dyDescent="0.25">
      <c r="A142">
        <v>28</v>
      </c>
      <c r="B142">
        <v>2800</v>
      </c>
    </row>
    <row r="143" spans="1:2" x14ac:dyDescent="0.25">
      <c r="A143">
        <v>26</v>
      </c>
      <c r="B143">
        <v>2600</v>
      </c>
    </row>
    <row r="144" spans="1:2" x14ac:dyDescent="0.25">
      <c r="A144">
        <v>31</v>
      </c>
      <c r="B144">
        <v>3100</v>
      </c>
    </row>
    <row r="145" spans="1:2" x14ac:dyDescent="0.25">
      <c r="A145">
        <v>48</v>
      </c>
      <c r="B145">
        <v>4800</v>
      </c>
    </row>
    <row r="146" spans="1:2" x14ac:dyDescent="0.25">
      <c r="A146">
        <v>50</v>
      </c>
      <c r="B146">
        <v>5000</v>
      </c>
    </row>
    <row r="147" spans="1:2" x14ac:dyDescent="0.25">
      <c r="A147">
        <v>28</v>
      </c>
      <c r="B147">
        <v>2800</v>
      </c>
    </row>
    <row r="148" spans="1:2" x14ac:dyDescent="0.25">
      <c r="A148">
        <v>26</v>
      </c>
      <c r="B148">
        <v>2600</v>
      </c>
    </row>
    <row r="149" spans="1:2" x14ac:dyDescent="0.25">
      <c r="A149">
        <v>32</v>
      </c>
      <c r="B149">
        <v>3200</v>
      </c>
    </row>
    <row r="150" spans="1:2" x14ac:dyDescent="0.25">
      <c r="A150">
        <v>44</v>
      </c>
      <c r="B150">
        <v>4400</v>
      </c>
    </row>
    <row r="151" spans="1:2" x14ac:dyDescent="0.25">
      <c r="A151">
        <v>30</v>
      </c>
      <c r="B151">
        <v>3000</v>
      </c>
    </row>
    <row r="152" spans="1:2" x14ac:dyDescent="0.25">
      <c r="A152">
        <v>38</v>
      </c>
      <c r="B152">
        <v>3800</v>
      </c>
    </row>
    <row r="153" spans="1:2" x14ac:dyDescent="0.25">
      <c r="A153">
        <v>40</v>
      </c>
      <c r="B153">
        <v>4000</v>
      </c>
    </row>
    <row r="154" spans="1:2" x14ac:dyDescent="0.25">
      <c r="A154">
        <v>46</v>
      </c>
      <c r="B154">
        <v>2851.54</v>
      </c>
    </row>
    <row r="155" spans="1:2" x14ac:dyDescent="0.25">
      <c r="A155">
        <v>26</v>
      </c>
      <c r="B155">
        <v>2600</v>
      </c>
    </row>
    <row r="156" spans="1:2" x14ac:dyDescent="0.25">
      <c r="A156">
        <v>27</v>
      </c>
      <c r="B156">
        <v>2700</v>
      </c>
    </row>
    <row r="157" spans="1:2" x14ac:dyDescent="0.25">
      <c r="A157">
        <v>43</v>
      </c>
      <c r="B157">
        <v>4300</v>
      </c>
    </row>
    <row r="158" spans="1:2" x14ac:dyDescent="0.25">
      <c r="A158">
        <v>35</v>
      </c>
      <c r="B158">
        <v>2297.0499999999997</v>
      </c>
    </row>
    <row r="159" spans="1:2" x14ac:dyDescent="0.25">
      <c r="A159">
        <v>37</v>
      </c>
      <c r="B159">
        <v>3700</v>
      </c>
    </row>
    <row r="160" spans="1:2" x14ac:dyDescent="0.25">
      <c r="A160">
        <v>37</v>
      </c>
      <c r="B160">
        <v>1735.3</v>
      </c>
    </row>
    <row r="161" spans="1:2" x14ac:dyDescent="0.25">
      <c r="A161">
        <v>27</v>
      </c>
      <c r="B161">
        <v>2700</v>
      </c>
    </row>
    <row r="162" spans="1:2" x14ac:dyDescent="0.25">
      <c r="A162">
        <v>38</v>
      </c>
      <c r="B162">
        <v>3800</v>
      </c>
    </row>
    <row r="163" spans="1:2" x14ac:dyDescent="0.25">
      <c r="A163">
        <v>33</v>
      </c>
      <c r="B163">
        <v>3300</v>
      </c>
    </row>
    <row r="164" spans="1:2" x14ac:dyDescent="0.25">
      <c r="A164">
        <v>42</v>
      </c>
      <c r="B164">
        <v>4200</v>
      </c>
    </row>
    <row r="165" spans="1:2" x14ac:dyDescent="0.25">
      <c r="A165">
        <v>42</v>
      </c>
      <c r="B165">
        <v>4200</v>
      </c>
    </row>
    <row r="166" spans="1:2" x14ac:dyDescent="0.25">
      <c r="A166">
        <v>48</v>
      </c>
      <c r="B166">
        <v>4800</v>
      </c>
    </row>
    <row r="167" spans="1:2" x14ac:dyDescent="0.25">
      <c r="A167">
        <v>41</v>
      </c>
      <c r="B167">
        <v>4100</v>
      </c>
    </row>
    <row r="168" spans="1:2" x14ac:dyDescent="0.25">
      <c r="A168">
        <v>30</v>
      </c>
      <c r="B168">
        <v>3000</v>
      </c>
    </row>
    <row r="169" spans="1:2" x14ac:dyDescent="0.25">
      <c r="A169">
        <v>27</v>
      </c>
      <c r="B169">
        <v>2700</v>
      </c>
    </row>
    <row r="170" spans="1:2" x14ac:dyDescent="0.25">
      <c r="A170">
        <v>21</v>
      </c>
      <c r="B170">
        <v>2100</v>
      </c>
    </row>
    <row r="171" spans="1:2" x14ac:dyDescent="0.25">
      <c r="A171">
        <v>20</v>
      </c>
      <c r="B171">
        <v>2000</v>
      </c>
    </row>
    <row r="172" spans="1:2" x14ac:dyDescent="0.25">
      <c r="A172">
        <v>41</v>
      </c>
      <c r="B172">
        <v>4100</v>
      </c>
    </row>
    <row r="173" spans="1:2" x14ac:dyDescent="0.25">
      <c r="A173">
        <v>27</v>
      </c>
      <c r="B173">
        <v>2700</v>
      </c>
    </row>
    <row r="174" spans="1:2" x14ac:dyDescent="0.25">
      <c r="A174">
        <v>28</v>
      </c>
      <c r="B174">
        <v>2800</v>
      </c>
    </row>
    <row r="175" spans="1:2" x14ac:dyDescent="0.25">
      <c r="A175">
        <v>24</v>
      </c>
      <c r="B175">
        <v>2400</v>
      </c>
    </row>
    <row r="176" spans="1:2" x14ac:dyDescent="0.25">
      <c r="A176">
        <v>44</v>
      </c>
      <c r="B176">
        <v>4400</v>
      </c>
    </row>
    <row r="177" spans="1:2" x14ac:dyDescent="0.25">
      <c r="A177">
        <v>50</v>
      </c>
      <c r="B177">
        <v>5000</v>
      </c>
    </row>
    <row r="178" spans="1:2" x14ac:dyDescent="0.25">
      <c r="A178">
        <v>21</v>
      </c>
      <c r="B178">
        <v>2100</v>
      </c>
    </row>
    <row r="179" spans="1:2" x14ac:dyDescent="0.25">
      <c r="A179">
        <v>33</v>
      </c>
      <c r="B179">
        <v>3300</v>
      </c>
    </row>
    <row r="180" spans="1:2" x14ac:dyDescent="0.25">
      <c r="A180">
        <v>33</v>
      </c>
      <c r="B180">
        <v>3300</v>
      </c>
    </row>
    <row r="181" spans="1:2" x14ac:dyDescent="0.25">
      <c r="A181">
        <v>31</v>
      </c>
      <c r="B181">
        <v>3100</v>
      </c>
    </row>
    <row r="182" spans="1:2" x14ac:dyDescent="0.25">
      <c r="A182">
        <v>41</v>
      </c>
      <c r="B182">
        <v>2930.27</v>
      </c>
    </row>
    <row r="183" spans="1:2" x14ac:dyDescent="0.25">
      <c r="A183">
        <v>45</v>
      </c>
      <c r="B183">
        <v>3584.2500000000005</v>
      </c>
    </row>
    <row r="184" spans="1:2" x14ac:dyDescent="0.25">
      <c r="A184">
        <v>33</v>
      </c>
      <c r="B184">
        <v>2817.87</v>
      </c>
    </row>
    <row r="185" spans="1:2" x14ac:dyDescent="0.25">
      <c r="A185">
        <v>45</v>
      </c>
      <c r="B185">
        <v>3420</v>
      </c>
    </row>
    <row r="186" spans="1:2" x14ac:dyDescent="0.25">
      <c r="A186">
        <v>26</v>
      </c>
      <c r="B186">
        <v>2575.04</v>
      </c>
    </row>
    <row r="187" spans="1:2" x14ac:dyDescent="0.25">
      <c r="A187">
        <v>12</v>
      </c>
      <c r="B187">
        <v>1200</v>
      </c>
    </row>
    <row r="188" spans="1:2" x14ac:dyDescent="0.25">
      <c r="A188">
        <v>41</v>
      </c>
      <c r="B188">
        <v>4100</v>
      </c>
    </row>
    <row r="189" spans="1:2" x14ac:dyDescent="0.25">
      <c r="A189">
        <v>33</v>
      </c>
      <c r="B189">
        <v>3300</v>
      </c>
    </row>
    <row r="190" spans="1:2" x14ac:dyDescent="0.25">
      <c r="A190">
        <v>46</v>
      </c>
      <c r="B190">
        <v>4600</v>
      </c>
    </row>
    <row r="191" spans="1:2" x14ac:dyDescent="0.25">
      <c r="A191">
        <v>33</v>
      </c>
      <c r="B191">
        <v>3300</v>
      </c>
    </row>
    <row r="192" spans="1:2" x14ac:dyDescent="0.25">
      <c r="A192">
        <v>20</v>
      </c>
      <c r="B192">
        <v>2000</v>
      </c>
    </row>
    <row r="193" spans="1:2" x14ac:dyDescent="0.25">
      <c r="A193">
        <v>44</v>
      </c>
      <c r="B193">
        <v>4400</v>
      </c>
    </row>
    <row r="194" spans="1:2" x14ac:dyDescent="0.25">
      <c r="A194">
        <v>33</v>
      </c>
      <c r="B194">
        <v>3300</v>
      </c>
    </row>
    <row r="195" spans="1:2" x14ac:dyDescent="0.25">
      <c r="A195">
        <v>21</v>
      </c>
      <c r="B195">
        <v>2100</v>
      </c>
    </row>
    <row r="196" spans="1:2" x14ac:dyDescent="0.25">
      <c r="A196">
        <v>47</v>
      </c>
      <c r="B196">
        <v>4700</v>
      </c>
    </row>
    <row r="197" spans="1:2" x14ac:dyDescent="0.25">
      <c r="A197">
        <v>46</v>
      </c>
      <c r="B197">
        <v>4600</v>
      </c>
    </row>
    <row r="198" spans="1:2" x14ac:dyDescent="0.25">
      <c r="A198">
        <v>32</v>
      </c>
      <c r="B198">
        <v>3200</v>
      </c>
    </row>
    <row r="199" spans="1:2" x14ac:dyDescent="0.25">
      <c r="A199">
        <v>42</v>
      </c>
      <c r="B199">
        <v>4200</v>
      </c>
    </row>
    <row r="200" spans="1:2" x14ac:dyDescent="0.25">
      <c r="A200">
        <v>44</v>
      </c>
      <c r="B200">
        <v>4400</v>
      </c>
    </row>
    <row r="201" spans="1:2" x14ac:dyDescent="0.25">
      <c r="A201">
        <v>35</v>
      </c>
      <c r="B201">
        <v>3500</v>
      </c>
    </row>
    <row r="202" spans="1:2" x14ac:dyDescent="0.25">
      <c r="A202">
        <v>41</v>
      </c>
      <c r="B202">
        <v>4100</v>
      </c>
    </row>
    <row r="203" spans="1:2" x14ac:dyDescent="0.25">
      <c r="A203">
        <v>46</v>
      </c>
      <c r="B203">
        <v>4600</v>
      </c>
    </row>
    <row r="204" spans="1:2" x14ac:dyDescent="0.25">
      <c r="A204">
        <v>31</v>
      </c>
      <c r="B204">
        <v>3100</v>
      </c>
    </row>
    <row r="205" spans="1:2" x14ac:dyDescent="0.25">
      <c r="A205">
        <v>38</v>
      </c>
      <c r="B205">
        <v>3800</v>
      </c>
    </row>
    <row r="206" spans="1:2" x14ac:dyDescent="0.25">
      <c r="A206">
        <v>42</v>
      </c>
      <c r="B206">
        <v>2688</v>
      </c>
    </row>
    <row r="207" spans="1:2" x14ac:dyDescent="0.25">
      <c r="A207">
        <v>33</v>
      </c>
      <c r="B207">
        <v>1888.26</v>
      </c>
    </row>
    <row r="208" spans="1:2" x14ac:dyDescent="0.25">
      <c r="A208">
        <v>48</v>
      </c>
      <c r="B208">
        <v>2513.2799999999997</v>
      </c>
    </row>
    <row r="209" spans="1:2" x14ac:dyDescent="0.25">
      <c r="A209">
        <v>42</v>
      </c>
      <c r="B209">
        <v>4200</v>
      </c>
    </row>
    <row r="210" spans="1:2" x14ac:dyDescent="0.25">
      <c r="A210">
        <v>32</v>
      </c>
      <c r="B210">
        <v>3200</v>
      </c>
    </row>
    <row r="211" spans="1:2" x14ac:dyDescent="0.25">
      <c r="A211">
        <v>34</v>
      </c>
      <c r="B211">
        <v>3400</v>
      </c>
    </row>
    <row r="212" spans="1:2" x14ac:dyDescent="0.25">
      <c r="A212">
        <v>33</v>
      </c>
      <c r="B212">
        <v>2280.96</v>
      </c>
    </row>
    <row r="213" spans="1:2" x14ac:dyDescent="0.25">
      <c r="A213">
        <v>36</v>
      </c>
      <c r="B213">
        <v>3600</v>
      </c>
    </row>
    <row r="214" spans="1:2" x14ac:dyDescent="0.25">
      <c r="A214">
        <v>27</v>
      </c>
      <c r="B214">
        <v>2700</v>
      </c>
    </row>
    <row r="215" spans="1:2" x14ac:dyDescent="0.25">
      <c r="A215">
        <v>21</v>
      </c>
      <c r="B215">
        <v>2100</v>
      </c>
    </row>
    <row r="216" spans="1:2" x14ac:dyDescent="0.25">
      <c r="A216">
        <v>21</v>
      </c>
      <c r="B216">
        <v>2100</v>
      </c>
    </row>
    <row r="217" spans="1:2" x14ac:dyDescent="0.25">
      <c r="A217">
        <v>38</v>
      </c>
      <c r="B217">
        <v>3800</v>
      </c>
    </row>
    <row r="218" spans="1:2" x14ac:dyDescent="0.25">
      <c r="A218">
        <v>30</v>
      </c>
      <c r="B218">
        <v>3000</v>
      </c>
    </row>
    <row r="219" spans="1:2" x14ac:dyDescent="0.25">
      <c r="A219">
        <v>49</v>
      </c>
      <c r="B219">
        <v>4900</v>
      </c>
    </row>
    <row r="220" spans="1:2" x14ac:dyDescent="0.25">
      <c r="A220">
        <v>43</v>
      </c>
      <c r="B220">
        <v>4300</v>
      </c>
    </row>
    <row r="221" spans="1:2" x14ac:dyDescent="0.25">
      <c r="A221">
        <v>41</v>
      </c>
      <c r="B221">
        <v>4100</v>
      </c>
    </row>
    <row r="222" spans="1:2" x14ac:dyDescent="0.25">
      <c r="A222">
        <v>38</v>
      </c>
      <c r="B222">
        <v>3800</v>
      </c>
    </row>
    <row r="223" spans="1:2" x14ac:dyDescent="0.25">
      <c r="A223">
        <v>28</v>
      </c>
      <c r="B223">
        <v>2800</v>
      </c>
    </row>
    <row r="224" spans="1:2" x14ac:dyDescent="0.25">
      <c r="A224">
        <v>43</v>
      </c>
      <c r="B224">
        <v>4300</v>
      </c>
    </row>
    <row r="225" spans="1:2" x14ac:dyDescent="0.25">
      <c r="A225">
        <v>25</v>
      </c>
      <c r="B225">
        <v>2500</v>
      </c>
    </row>
    <row r="226" spans="1:2" x14ac:dyDescent="0.25">
      <c r="A226">
        <v>38</v>
      </c>
      <c r="B226">
        <v>3800</v>
      </c>
    </row>
    <row r="227" spans="1:2" x14ac:dyDescent="0.25">
      <c r="A227">
        <v>41</v>
      </c>
      <c r="B227">
        <v>4100</v>
      </c>
    </row>
    <row r="228" spans="1:2" x14ac:dyDescent="0.25">
      <c r="A228">
        <v>28</v>
      </c>
      <c r="B228">
        <v>2800</v>
      </c>
    </row>
    <row r="229" spans="1:2" x14ac:dyDescent="0.25">
      <c r="A229">
        <v>25</v>
      </c>
      <c r="B229">
        <v>2500</v>
      </c>
    </row>
    <row r="230" spans="1:2" x14ac:dyDescent="0.25">
      <c r="A230">
        <v>41</v>
      </c>
      <c r="B230">
        <v>4100</v>
      </c>
    </row>
    <row r="231" spans="1:2" x14ac:dyDescent="0.25">
      <c r="A231">
        <v>39</v>
      </c>
      <c r="B231">
        <v>3900</v>
      </c>
    </row>
    <row r="232" spans="1:2" x14ac:dyDescent="0.25">
      <c r="A232">
        <v>21</v>
      </c>
      <c r="B232">
        <v>2100</v>
      </c>
    </row>
    <row r="233" spans="1:2" x14ac:dyDescent="0.25">
      <c r="A233">
        <v>27</v>
      </c>
      <c r="B233">
        <v>2700</v>
      </c>
    </row>
    <row r="234" spans="1:2" x14ac:dyDescent="0.25">
      <c r="A234">
        <v>33</v>
      </c>
      <c r="B234">
        <v>3273.93</v>
      </c>
    </row>
    <row r="235" spans="1:2" x14ac:dyDescent="0.25">
      <c r="A235">
        <v>29</v>
      </c>
      <c r="B235">
        <v>2900</v>
      </c>
    </row>
    <row r="236" spans="1:2" x14ac:dyDescent="0.25">
      <c r="A236">
        <v>49</v>
      </c>
      <c r="B236">
        <v>4900</v>
      </c>
    </row>
    <row r="237" spans="1:2" x14ac:dyDescent="0.25">
      <c r="A237">
        <v>49</v>
      </c>
      <c r="B237">
        <v>4900</v>
      </c>
    </row>
    <row r="238" spans="1:2" x14ac:dyDescent="0.25">
      <c r="A238">
        <v>20</v>
      </c>
      <c r="B238">
        <v>2000</v>
      </c>
    </row>
    <row r="239" spans="1:2" x14ac:dyDescent="0.25">
      <c r="A239">
        <v>39</v>
      </c>
      <c r="B239">
        <v>2464.8000000000002</v>
      </c>
    </row>
    <row r="240" spans="1:2" x14ac:dyDescent="0.25">
      <c r="A240">
        <v>40</v>
      </c>
      <c r="B240">
        <v>4000</v>
      </c>
    </row>
    <row r="241" spans="1:2" x14ac:dyDescent="0.25">
      <c r="A241">
        <v>49</v>
      </c>
      <c r="B241">
        <v>4900</v>
      </c>
    </row>
    <row r="242" spans="1:2" x14ac:dyDescent="0.25">
      <c r="A242">
        <v>21</v>
      </c>
      <c r="B242">
        <v>2100</v>
      </c>
    </row>
    <row r="243" spans="1:2" x14ac:dyDescent="0.25">
      <c r="A243">
        <v>50</v>
      </c>
      <c r="B243">
        <v>5000</v>
      </c>
    </row>
    <row r="244" spans="1:2" x14ac:dyDescent="0.25">
      <c r="A244">
        <v>20</v>
      </c>
      <c r="B244">
        <v>2000</v>
      </c>
    </row>
    <row r="245" spans="1:2" x14ac:dyDescent="0.25">
      <c r="A245">
        <v>49</v>
      </c>
      <c r="B245">
        <v>4900</v>
      </c>
    </row>
    <row r="246" spans="1:2" x14ac:dyDescent="0.25">
      <c r="A246">
        <v>38</v>
      </c>
      <c r="B246">
        <v>3800</v>
      </c>
    </row>
    <row r="247" spans="1:2" x14ac:dyDescent="0.25">
      <c r="A247">
        <v>35</v>
      </c>
      <c r="B247">
        <v>3500</v>
      </c>
    </row>
    <row r="248" spans="1:2" x14ac:dyDescent="0.25">
      <c r="A248">
        <v>40</v>
      </c>
      <c r="B248">
        <v>4000</v>
      </c>
    </row>
    <row r="249" spans="1:2" x14ac:dyDescent="0.25">
      <c r="A249">
        <v>28</v>
      </c>
      <c r="B249">
        <v>2800</v>
      </c>
    </row>
    <row r="250" spans="1:2" x14ac:dyDescent="0.25">
      <c r="A250">
        <v>25</v>
      </c>
      <c r="B250">
        <v>2500</v>
      </c>
    </row>
    <row r="251" spans="1:2" x14ac:dyDescent="0.25">
      <c r="A251">
        <v>36</v>
      </c>
      <c r="B251">
        <v>3600</v>
      </c>
    </row>
    <row r="252" spans="1:2" x14ac:dyDescent="0.25">
      <c r="A252">
        <v>43</v>
      </c>
      <c r="B252">
        <v>4300</v>
      </c>
    </row>
    <row r="253" spans="1:2" x14ac:dyDescent="0.25">
      <c r="A253">
        <v>32</v>
      </c>
      <c r="B253">
        <v>3200</v>
      </c>
    </row>
    <row r="254" spans="1:2" x14ac:dyDescent="0.25">
      <c r="A254">
        <v>46</v>
      </c>
      <c r="B254">
        <v>4600</v>
      </c>
    </row>
    <row r="255" spans="1:2" x14ac:dyDescent="0.25">
      <c r="A255">
        <v>48</v>
      </c>
      <c r="B255">
        <v>4800</v>
      </c>
    </row>
    <row r="256" spans="1:2" x14ac:dyDescent="0.25">
      <c r="A256">
        <v>43</v>
      </c>
      <c r="B256">
        <v>4300</v>
      </c>
    </row>
    <row r="257" spans="1:2" x14ac:dyDescent="0.25">
      <c r="A257">
        <v>49</v>
      </c>
      <c r="B257">
        <v>4900</v>
      </c>
    </row>
    <row r="258" spans="1:2" x14ac:dyDescent="0.25">
      <c r="A258">
        <v>24</v>
      </c>
      <c r="B258">
        <v>2400</v>
      </c>
    </row>
    <row r="259" spans="1:2" x14ac:dyDescent="0.25">
      <c r="A259">
        <v>26</v>
      </c>
      <c r="B259">
        <v>2600</v>
      </c>
    </row>
    <row r="260" spans="1:2" x14ac:dyDescent="0.25">
      <c r="A260">
        <v>30</v>
      </c>
      <c r="B260">
        <v>3000</v>
      </c>
    </row>
    <row r="261" spans="1:2" x14ac:dyDescent="0.25">
      <c r="A261">
        <v>24</v>
      </c>
      <c r="B261">
        <v>2400</v>
      </c>
    </row>
    <row r="262" spans="1:2" x14ac:dyDescent="0.25">
      <c r="A262">
        <v>55</v>
      </c>
      <c r="B262">
        <v>5500</v>
      </c>
    </row>
    <row r="263" spans="1:2" x14ac:dyDescent="0.25">
      <c r="A263">
        <v>22</v>
      </c>
      <c r="B263">
        <v>2200</v>
      </c>
    </row>
    <row r="264" spans="1:2" x14ac:dyDescent="0.25">
      <c r="A264">
        <v>49</v>
      </c>
      <c r="B264">
        <v>3867.08</v>
      </c>
    </row>
    <row r="265" spans="1:2" x14ac:dyDescent="0.25">
      <c r="A265">
        <v>44</v>
      </c>
      <c r="B265">
        <v>4400</v>
      </c>
    </row>
    <row r="266" spans="1:2" x14ac:dyDescent="0.25">
      <c r="A266">
        <v>66</v>
      </c>
      <c r="B266">
        <v>6600</v>
      </c>
    </row>
    <row r="267" spans="1:2" x14ac:dyDescent="0.25">
      <c r="A267">
        <v>21</v>
      </c>
      <c r="B267">
        <v>2100</v>
      </c>
    </row>
    <row r="268" spans="1:2" x14ac:dyDescent="0.25">
      <c r="A268">
        <v>34</v>
      </c>
      <c r="B268">
        <v>3400</v>
      </c>
    </row>
    <row r="269" spans="1:2" x14ac:dyDescent="0.25">
      <c r="A269">
        <v>43</v>
      </c>
      <c r="B269">
        <v>4300</v>
      </c>
    </row>
    <row r="270" spans="1:2" x14ac:dyDescent="0.25">
      <c r="A270">
        <v>46</v>
      </c>
      <c r="B270">
        <v>4600</v>
      </c>
    </row>
    <row r="271" spans="1:2" x14ac:dyDescent="0.25">
      <c r="A271">
        <v>33</v>
      </c>
      <c r="B271">
        <v>3300</v>
      </c>
    </row>
    <row r="272" spans="1:2" x14ac:dyDescent="0.25">
      <c r="A272">
        <v>42</v>
      </c>
      <c r="B272">
        <v>4200</v>
      </c>
    </row>
    <row r="273" spans="1:2" x14ac:dyDescent="0.25">
      <c r="A273">
        <v>34</v>
      </c>
      <c r="B273">
        <v>3400</v>
      </c>
    </row>
    <row r="274" spans="1:2" x14ac:dyDescent="0.25">
      <c r="A274">
        <v>47</v>
      </c>
      <c r="B274">
        <v>4700</v>
      </c>
    </row>
    <row r="275" spans="1:2" x14ac:dyDescent="0.25">
      <c r="A275">
        <v>33</v>
      </c>
      <c r="B275">
        <v>3300</v>
      </c>
    </row>
    <row r="276" spans="1:2" x14ac:dyDescent="0.25">
      <c r="A276">
        <v>24</v>
      </c>
      <c r="B276">
        <v>2400</v>
      </c>
    </row>
    <row r="277" spans="1:2" x14ac:dyDescent="0.25">
      <c r="A277">
        <v>26</v>
      </c>
      <c r="B277">
        <v>2600</v>
      </c>
    </row>
    <row r="278" spans="1:2" x14ac:dyDescent="0.25">
      <c r="A278">
        <v>30</v>
      </c>
      <c r="B278">
        <v>3000</v>
      </c>
    </row>
    <row r="279" spans="1:2" x14ac:dyDescent="0.25">
      <c r="A279">
        <v>43</v>
      </c>
      <c r="B279">
        <v>4300</v>
      </c>
    </row>
    <row r="280" spans="1:2" x14ac:dyDescent="0.25">
      <c r="A280">
        <v>25</v>
      </c>
      <c r="B280">
        <v>2500</v>
      </c>
    </row>
    <row r="281" spans="1:2" x14ac:dyDescent="0.25">
      <c r="A281">
        <v>27</v>
      </c>
      <c r="B281">
        <v>2700</v>
      </c>
    </row>
    <row r="282" spans="1:2" x14ac:dyDescent="0.25">
      <c r="A282">
        <v>27</v>
      </c>
      <c r="B282">
        <v>2700</v>
      </c>
    </row>
    <row r="283" spans="1:2" x14ac:dyDescent="0.25">
      <c r="A283">
        <v>24</v>
      </c>
      <c r="B283">
        <v>2400</v>
      </c>
    </row>
    <row r="284" spans="1:2" x14ac:dyDescent="0.25">
      <c r="A284">
        <v>34</v>
      </c>
      <c r="B284">
        <v>3400</v>
      </c>
    </row>
    <row r="285" spans="1:2" x14ac:dyDescent="0.25">
      <c r="A285">
        <v>46</v>
      </c>
      <c r="B285">
        <v>4600</v>
      </c>
    </row>
    <row r="286" spans="1:2" x14ac:dyDescent="0.25">
      <c r="A286">
        <v>27</v>
      </c>
      <c r="B286">
        <v>1466.9099999999999</v>
      </c>
    </row>
    <row r="287" spans="1:2" x14ac:dyDescent="0.25">
      <c r="A287">
        <v>33</v>
      </c>
      <c r="B287">
        <v>3300</v>
      </c>
    </row>
    <row r="288" spans="1:2" x14ac:dyDescent="0.25">
      <c r="A288">
        <v>47</v>
      </c>
      <c r="B288">
        <v>4700</v>
      </c>
    </row>
    <row r="289" spans="1:2" x14ac:dyDescent="0.25">
      <c r="A289">
        <v>49</v>
      </c>
      <c r="B289">
        <v>2711.6600000000003</v>
      </c>
    </row>
    <row r="290" spans="1:2" x14ac:dyDescent="0.25">
      <c r="A290">
        <v>40</v>
      </c>
      <c r="B290">
        <v>4000</v>
      </c>
    </row>
    <row r="291" spans="1:2" x14ac:dyDescent="0.25">
      <c r="A291">
        <v>37</v>
      </c>
      <c r="B291">
        <v>3700</v>
      </c>
    </row>
    <row r="292" spans="1:2" x14ac:dyDescent="0.25">
      <c r="A292">
        <v>47</v>
      </c>
      <c r="B292">
        <v>4700</v>
      </c>
    </row>
    <row r="293" spans="1:2" x14ac:dyDescent="0.25">
      <c r="A293">
        <v>45</v>
      </c>
      <c r="B293">
        <v>4500</v>
      </c>
    </row>
    <row r="294" spans="1:2" x14ac:dyDescent="0.25">
      <c r="A294">
        <v>37</v>
      </c>
      <c r="B294">
        <v>3693.3399999999997</v>
      </c>
    </row>
    <row r="295" spans="1:2" x14ac:dyDescent="0.25">
      <c r="A295">
        <v>48</v>
      </c>
      <c r="B295">
        <v>4800</v>
      </c>
    </row>
    <row r="296" spans="1:2" x14ac:dyDescent="0.25">
      <c r="A296">
        <v>31</v>
      </c>
      <c r="B296">
        <v>3100</v>
      </c>
    </row>
    <row r="297" spans="1:2" x14ac:dyDescent="0.25">
      <c r="A297">
        <v>46</v>
      </c>
      <c r="B297">
        <v>4600</v>
      </c>
    </row>
    <row r="298" spans="1:2" x14ac:dyDescent="0.25">
      <c r="A298">
        <v>47</v>
      </c>
      <c r="B298">
        <v>4700</v>
      </c>
    </row>
    <row r="299" spans="1:2" x14ac:dyDescent="0.25">
      <c r="A299">
        <v>28</v>
      </c>
      <c r="B299">
        <v>2800</v>
      </c>
    </row>
    <row r="300" spans="1:2" x14ac:dyDescent="0.25">
      <c r="A300">
        <v>40</v>
      </c>
      <c r="B300">
        <v>4000</v>
      </c>
    </row>
    <row r="301" spans="1:2" x14ac:dyDescent="0.25">
      <c r="A301">
        <v>20</v>
      </c>
      <c r="B301">
        <v>2000</v>
      </c>
    </row>
    <row r="302" spans="1:2" x14ac:dyDescent="0.25">
      <c r="A302">
        <v>39</v>
      </c>
      <c r="B302">
        <v>3900</v>
      </c>
    </row>
    <row r="303" spans="1:2" x14ac:dyDescent="0.25">
      <c r="A303">
        <v>25</v>
      </c>
      <c r="B303">
        <v>2495.5</v>
      </c>
    </row>
    <row r="304" spans="1:2" x14ac:dyDescent="0.25">
      <c r="A304">
        <v>29</v>
      </c>
      <c r="B304">
        <v>2900</v>
      </c>
    </row>
    <row r="305" spans="1:2" x14ac:dyDescent="0.25">
      <c r="A305">
        <v>22</v>
      </c>
      <c r="B305">
        <v>2200</v>
      </c>
    </row>
    <row r="306" spans="1:2" x14ac:dyDescent="0.25">
      <c r="A306">
        <v>22</v>
      </c>
      <c r="B306">
        <v>2200</v>
      </c>
    </row>
    <row r="307" spans="1:2" x14ac:dyDescent="0.25">
      <c r="A307">
        <v>47</v>
      </c>
      <c r="B307">
        <v>4700</v>
      </c>
    </row>
    <row r="308" spans="1:2" x14ac:dyDescent="0.25">
      <c r="A308">
        <v>45</v>
      </c>
      <c r="B308">
        <v>4500</v>
      </c>
    </row>
    <row r="309" spans="1:2" x14ac:dyDescent="0.25">
      <c r="A309">
        <v>29</v>
      </c>
      <c r="B309">
        <v>2900</v>
      </c>
    </row>
    <row r="310" spans="1:2" x14ac:dyDescent="0.25">
      <c r="A310">
        <v>24</v>
      </c>
      <c r="B310">
        <v>2400</v>
      </c>
    </row>
    <row r="311" spans="1:2" x14ac:dyDescent="0.25">
      <c r="A311">
        <v>35</v>
      </c>
      <c r="B311">
        <v>3500</v>
      </c>
    </row>
    <row r="312" spans="1:2" x14ac:dyDescent="0.25">
      <c r="A312">
        <v>46</v>
      </c>
      <c r="B312">
        <v>3846.9799999999996</v>
      </c>
    </row>
    <row r="313" spans="1:2" x14ac:dyDescent="0.25">
      <c r="A313">
        <v>44</v>
      </c>
      <c r="B313">
        <v>4220.92</v>
      </c>
    </row>
    <row r="314" spans="1:2" x14ac:dyDescent="0.25">
      <c r="A314">
        <v>34</v>
      </c>
      <c r="B314">
        <v>3288.82</v>
      </c>
    </row>
    <row r="315" spans="1:2" x14ac:dyDescent="0.25">
      <c r="A315">
        <v>35</v>
      </c>
      <c r="B315">
        <v>3500</v>
      </c>
    </row>
    <row r="316" spans="1:2" x14ac:dyDescent="0.25">
      <c r="A316">
        <v>25</v>
      </c>
      <c r="B316">
        <v>1809.5</v>
      </c>
    </row>
    <row r="317" spans="1:2" x14ac:dyDescent="0.25">
      <c r="A317">
        <v>10</v>
      </c>
      <c r="B317">
        <v>1000</v>
      </c>
    </row>
    <row r="318" spans="1:2" x14ac:dyDescent="0.25">
      <c r="A318">
        <v>29</v>
      </c>
      <c r="B318">
        <v>2900</v>
      </c>
    </row>
    <row r="319" spans="1:2" x14ac:dyDescent="0.25">
      <c r="A319">
        <v>39</v>
      </c>
      <c r="B319">
        <v>3900</v>
      </c>
    </row>
    <row r="320" spans="1:2" x14ac:dyDescent="0.25">
      <c r="A320">
        <v>42</v>
      </c>
      <c r="B320">
        <v>4200</v>
      </c>
    </row>
    <row r="321" spans="1:2" x14ac:dyDescent="0.25">
      <c r="A321">
        <v>46</v>
      </c>
      <c r="B321">
        <v>4600</v>
      </c>
    </row>
    <row r="322" spans="1:2" x14ac:dyDescent="0.25">
      <c r="A322">
        <v>49</v>
      </c>
      <c r="B322">
        <v>4900</v>
      </c>
    </row>
    <row r="323" spans="1:2" x14ac:dyDescent="0.25">
      <c r="A323">
        <v>27</v>
      </c>
      <c r="B323">
        <v>2700</v>
      </c>
    </row>
    <row r="324" spans="1:2" x14ac:dyDescent="0.25">
      <c r="A324">
        <v>50</v>
      </c>
      <c r="B324">
        <v>5000</v>
      </c>
    </row>
    <row r="325" spans="1:2" x14ac:dyDescent="0.25">
      <c r="A325">
        <v>43</v>
      </c>
      <c r="B325">
        <v>4300</v>
      </c>
    </row>
    <row r="326" spans="1:2" x14ac:dyDescent="0.25">
      <c r="A326">
        <v>38</v>
      </c>
      <c r="B326">
        <v>3800</v>
      </c>
    </row>
    <row r="327" spans="1:2" x14ac:dyDescent="0.25">
      <c r="A327">
        <v>20</v>
      </c>
      <c r="B327">
        <v>2000</v>
      </c>
    </row>
    <row r="328" spans="1:2" x14ac:dyDescent="0.25">
      <c r="A328">
        <v>27</v>
      </c>
      <c r="B328">
        <v>2700</v>
      </c>
    </row>
    <row r="329" spans="1:2" x14ac:dyDescent="0.25">
      <c r="A329">
        <v>49</v>
      </c>
      <c r="B329">
        <v>4900</v>
      </c>
    </row>
    <row r="330" spans="1:2" x14ac:dyDescent="0.25">
      <c r="A330">
        <v>27</v>
      </c>
      <c r="B330">
        <v>2700</v>
      </c>
    </row>
    <row r="331" spans="1:2" x14ac:dyDescent="0.25">
      <c r="A331">
        <v>39</v>
      </c>
      <c r="B331">
        <v>3900</v>
      </c>
    </row>
    <row r="332" spans="1:2" x14ac:dyDescent="0.25">
      <c r="A332">
        <v>24</v>
      </c>
      <c r="B332">
        <v>2400</v>
      </c>
    </row>
    <row r="333" spans="1:2" x14ac:dyDescent="0.25">
      <c r="A333">
        <v>45</v>
      </c>
      <c r="B333">
        <v>4500</v>
      </c>
    </row>
    <row r="334" spans="1:2" x14ac:dyDescent="0.25">
      <c r="A334">
        <v>20</v>
      </c>
      <c r="B334">
        <v>2000</v>
      </c>
    </row>
    <row r="335" spans="1:2" x14ac:dyDescent="0.25">
      <c r="A335">
        <v>36</v>
      </c>
      <c r="B335">
        <v>3600</v>
      </c>
    </row>
    <row r="336" spans="1:2" x14ac:dyDescent="0.25">
      <c r="A336">
        <v>24</v>
      </c>
      <c r="B336">
        <v>2400</v>
      </c>
    </row>
    <row r="337" spans="1:2" x14ac:dyDescent="0.25">
      <c r="A337">
        <v>49</v>
      </c>
      <c r="B337">
        <v>3105.6200000000003</v>
      </c>
    </row>
    <row r="338" spans="1:2" x14ac:dyDescent="0.25">
      <c r="A338">
        <v>26</v>
      </c>
      <c r="B338">
        <v>2600</v>
      </c>
    </row>
    <row r="339" spans="1:2" x14ac:dyDescent="0.25">
      <c r="A339">
        <v>49</v>
      </c>
      <c r="B339">
        <v>3042.4100000000003</v>
      </c>
    </row>
    <row r="340" spans="1:2" x14ac:dyDescent="0.25">
      <c r="A340">
        <v>34</v>
      </c>
      <c r="B340">
        <v>3400</v>
      </c>
    </row>
    <row r="341" spans="1:2" x14ac:dyDescent="0.25">
      <c r="A341">
        <v>34</v>
      </c>
      <c r="B341">
        <v>3241.8999999999996</v>
      </c>
    </row>
    <row r="342" spans="1:2" x14ac:dyDescent="0.25">
      <c r="A342">
        <v>33</v>
      </c>
      <c r="B342">
        <v>3300</v>
      </c>
    </row>
    <row r="343" spans="1:2" x14ac:dyDescent="0.25">
      <c r="A343">
        <v>22</v>
      </c>
      <c r="B343">
        <v>2200</v>
      </c>
    </row>
    <row r="344" spans="1:2" x14ac:dyDescent="0.25">
      <c r="A344">
        <v>39</v>
      </c>
      <c r="B344">
        <v>3485.8199999999997</v>
      </c>
    </row>
    <row r="345" spans="1:2" x14ac:dyDescent="0.25">
      <c r="A345">
        <v>32</v>
      </c>
      <c r="B345">
        <v>2042.88</v>
      </c>
    </row>
    <row r="346" spans="1:2" x14ac:dyDescent="0.25">
      <c r="A346">
        <v>24</v>
      </c>
      <c r="B346">
        <v>1800.2400000000002</v>
      </c>
    </row>
    <row r="347" spans="1:2" x14ac:dyDescent="0.25">
      <c r="A347">
        <v>21</v>
      </c>
      <c r="B347">
        <v>1340.64</v>
      </c>
    </row>
    <row r="348" spans="1:2" x14ac:dyDescent="0.25">
      <c r="A348">
        <v>24</v>
      </c>
      <c r="B348">
        <v>1762.08</v>
      </c>
    </row>
    <row r="349" spans="1:2" x14ac:dyDescent="0.25">
      <c r="A349">
        <v>36</v>
      </c>
      <c r="B349">
        <v>2298.2400000000002</v>
      </c>
    </row>
    <row r="350" spans="1:2" x14ac:dyDescent="0.25">
      <c r="A350">
        <v>20</v>
      </c>
      <c r="B350">
        <v>1628</v>
      </c>
    </row>
    <row r="351" spans="1:2" x14ac:dyDescent="0.25">
      <c r="A351">
        <v>30</v>
      </c>
      <c r="B351">
        <v>1939.2</v>
      </c>
    </row>
    <row r="352" spans="1:2" x14ac:dyDescent="0.25">
      <c r="A352">
        <v>44</v>
      </c>
      <c r="B352">
        <v>3651.56</v>
      </c>
    </row>
    <row r="353" spans="1:2" x14ac:dyDescent="0.25">
      <c r="A353">
        <v>28</v>
      </c>
      <c r="B353">
        <v>2591.96</v>
      </c>
    </row>
    <row r="354" spans="1:2" x14ac:dyDescent="0.25">
      <c r="A354">
        <v>37</v>
      </c>
      <c r="B354">
        <v>2864.17</v>
      </c>
    </row>
    <row r="355" spans="1:2" x14ac:dyDescent="0.25">
      <c r="A355">
        <v>20</v>
      </c>
      <c r="B355">
        <v>1484.1999999999998</v>
      </c>
    </row>
    <row r="356" spans="1:2" x14ac:dyDescent="0.25">
      <c r="A356">
        <v>25</v>
      </c>
      <c r="B356">
        <v>2254.25</v>
      </c>
    </row>
    <row r="357" spans="1:2" x14ac:dyDescent="0.25">
      <c r="A357">
        <v>35</v>
      </c>
      <c r="B357">
        <v>2681.35</v>
      </c>
    </row>
    <row r="358" spans="1:2" x14ac:dyDescent="0.25">
      <c r="A358">
        <v>38</v>
      </c>
      <c r="B358">
        <v>3184.0200000000004</v>
      </c>
    </row>
    <row r="359" spans="1:2" x14ac:dyDescent="0.25">
      <c r="A359">
        <v>41</v>
      </c>
      <c r="B359">
        <v>2846.63</v>
      </c>
    </row>
    <row r="360" spans="1:2" x14ac:dyDescent="0.25">
      <c r="A360">
        <v>22</v>
      </c>
      <c r="B360">
        <v>1685.42</v>
      </c>
    </row>
    <row r="361" spans="1:2" x14ac:dyDescent="0.25">
      <c r="A361">
        <v>49</v>
      </c>
      <c r="B361">
        <v>3988.6000000000004</v>
      </c>
    </row>
    <row r="362" spans="1:2" x14ac:dyDescent="0.25">
      <c r="A362">
        <v>38</v>
      </c>
      <c r="B362">
        <v>2789.96</v>
      </c>
    </row>
    <row r="363" spans="1:2" x14ac:dyDescent="0.25">
      <c r="A363">
        <v>33</v>
      </c>
      <c r="B363">
        <v>3300</v>
      </c>
    </row>
    <row r="364" spans="1:2" x14ac:dyDescent="0.25">
      <c r="A364">
        <v>36</v>
      </c>
      <c r="B364">
        <v>3368.16</v>
      </c>
    </row>
    <row r="365" spans="1:2" x14ac:dyDescent="0.25">
      <c r="A365">
        <v>34</v>
      </c>
      <c r="B365">
        <v>2775.08</v>
      </c>
    </row>
    <row r="366" spans="1:2" x14ac:dyDescent="0.25">
      <c r="A366">
        <v>24</v>
      </c>
      <c r="B366">
        <v>1627.92</v>
      </c>
    </row>
    <row r="367" spans="1:2" x14ac:dyDescent="0.25">
      <c r="A367">
        <v>36</v>
      </c>
      <c r="B367">
        <v>2529.36</v>
      </c>
    </row>
    <row r="368" spans="1:2" x14ac:dyDescent="0.25">
      <c r="A368">
        <v>34</v>
      </c>
      <c r="B368">
        <v>3065.78</v>
      </c>
    </row>
    <row r="369" spans="1:2" x14ac:dyDescent="0.25">
      <c r="A369">
        <v>41</v>
      </c>
      <c r="B369">
        <v>4100</v>
      </c>
    </row>
    <row r="370" spans="1:2" x14ac:dyDescent="0.25">
      <c r="A370">
        <v>46</v>
      </c>
      <c r="B370">
        <v>4600</v>
      </c>
    </row>
    <row r="371" spans="1:2" x14ac:dyDescent="0.25">
      <c r="A371">
        <v>24</v>
      </c>
      <c r="B371">
        <v>2400</v>
      </c>
    </row>
    <row r="372" spans="1:2" x14ac:dyDescent="0.25">
      <c r="A372">
        <v>21</v>
      </c>
      <c r="B372">
        <v>2100</v>
      </c>
    </row>
    <row r="373" spans="1:2" x14ac:dyDescent="0.25">
      <c r="A373">
        <v>24</v>
      </c>
      <c r="B373">
        <v>2400</v>
      </c>
    </row>
    <row r="374" spans="1:2" x14ac:dyDescent="0.25">
      <c r="A374">
        <v>48</v>
      </c>
      <c r="B374">
        <v>4800</v>
      </c>
    </row>
    <row r="375" spans="1:2" x14ac:dyDescent="0.25">
      <c r="A375">
        <v>26</v>
      </c>
      <c r="B375">
        <v>2600</v>
      </c>
    </row>
    <row r="376" spans="1:2" x14ac:dyDescent="0.25">
      <c r="A376">
        <v>37</v>
      </c>
      <c r="B376">
        <v>3700</v>
      </c>
    </row>
    <row r="377" spans="1:2" x14ac:dyDescent="0.25">
      <c r="A377">
        <v>49</v>
      </c>
      <c r="B377">
        <v>4900</v>
      </c>
    </row>
    <row r="378" spans="1:2" x14ac:dyDescent="0.25">
      <c r="A378">
        <v>34</v>
      </c>
      <c r="B378">
        <v>3384.36</v>
      </c>
    </row>
    <row r="379" spans="1:2" x14ac:dyDescent="0.25">
      <c r="A379">
        <v>48</v>
      </c>
      <c r="B379">
        <v>4800</v>
      </c>
    </row>
    <row r="380" spans="1:2" x14ac:dyDescent="0.25">
      <c r="A380">
        <v>36</v>
      </c>
      <c r="B380">
        <v>3600</v>
      </c>
    </row>
    <row r="381" spans="1:2" x14ac:dyDescent="0.25">
      <c r="A381">
        <v>46</v>
      </c>
      <c r="B381">
        <v>4600</v>
      </c>
    </row>
    <row r="382" spans="1:2" x14ac:dyDescent="0.25">
      <c r="A382">
        <v>46</v>
      </c>
      <c r="B382">
        <v>4600</v>
      </c>
    </row>
    <row r="383" spans="1:2" x14ac:dyDescent="0.25">
      <c r="A383">
        <v>31</v>
      </c>
      <c r="B383">
        <v>3012.27</v>
      </c>
    </row>
    <row r="384" spans="1:2" x14ac:dyDescent="0.25">
      <c r="A384">
        <v>41</v>
      </c>
      <c r="B384">
        <v>4100</v>
      </c>
    </row>
    <row r="385" spans="1:2" x14ac:dyDescent="0.25">
      <c r="A385">
        <v>21</v>
      </c>
      <c r="B385">
        <v>2100</v>
      </c>
    </row>
    <row r="386" spans="1:2" x14ac:dyDescent="0.25">
      <c r="A386">
        <v>38</v>
      </c>
      <c r="B386">
        <v>3800</v>
      </c>
    </row>
    <row r="387" spans="1:2" x14ac:dyDescent="0.25">
      <c r="A387">
        <v>45</v>
      </c>
      <c r="B387">
        <v>4500</v>
      </c>
    </row>
    <row r="388" spans="1:2" x14ac:dyDescent="0.25">
      <c r="A388">
        <v>26</v>
      </c>
      <c r="B388">
        <v>1517.88</v>
      </c>
    </row>
    <row r="389" spans="1:2" x14ac:dyDescent="0.25">
      <c r="A389">
        <v>38</v>
      </c>
      <c r="B389">
        <v>3800</v>
      </c>
    </row>
    <row r="390" spans="1:2" x14ac:dyDescent="0.25">
      <c r="A390">
        <v>48</v>
      </c>
      <c r="B390">
        <v>4800</v>
      </c>
    </row>
    <row r="391" spans="1:2" x14ac:dyDescent="0.25">
      <c r="A391">
        <v>42</v>
      </c>
      <c r="B391">
        <v>2694.72</v>
      </c>
    </row>
    <row r="392" spans="1:2" x14ac:dyDescent="0.25">
      <c r="A392">
        <v>49</v>
      </c>
      <c r="B392">
        <v>1749.79</v>
      </c>
    </row>
    <row r="393" spans="1:2" x14ac:dyDescent="0.25">
      <c r="A393">
        <v>32</v>
      </c>
      <c r="B393">
        <v>2130.56</v>
      </c>
    </row>
    <row r="394" spans="1:2" x14ac:dyDescent="0.25">
      <c r="A394">
        <v>54</v>
      </c>
      <c r="B394">
        <v>5400</v>
      </c>
    </row>
    <row r="395" spans="1:2" x14ac:dyDescent="0.25">
      <c r="A395">
        <v>33</v>
      </c>
      <c r="B395">
        <v>3300</v>
      </c>
    </row>
    <row r="396" spans="1:2" x14ac:dyDescent="0.25">
      <c r="A396">
        <v>36</v>
      </c>
      <c r="B396">
        <v>3600</v>
      </c>
    </row>
    <row r="397" spans="1:2" x14ac:dyDescent="0.25">
      <c r="A397">
        <v>20</v>
      </c>
      <c r="B397">
        <v>2000</v>
      </c>
    </row>
    <row r="398" spans="1:2" x14ac:dyDescent="0.25">
      <c r="A398">
        <v>29</v>
      </c>
      <c r="B398">
        <v>2838.81</v>
      </c>
    </row>
    <row r="399" spans="1:2" x14ac:dyDescent="0.25">
      <c r="A399">
        <v>33</v>
      </c>
      <c r="B399">
        <v>3230.37</v>
      </c>
    </row>
    <row r="400" spans="1:2" x14ac:dyDescent="0.25">
      <c r="A400">
        <v>50</v>
      </c>
      <c r="B400">
        <v>5000</v>
      </c>
    </row>
    <row r="401" spans="1:2" x14ac:dyDescent="0.25">
      <c r="A401">
        <v>41</v>
      </c>
      <c r="B401">
        <v>4100</v>
      </c>
    </row>
    <row r="402" spans="1:2" x14ac:dyDescent="0.25">
      <c r="A402">
        <v>36</v>
      </c>
      <c r="B402">
        <v>3600</v>
      </c>
    </row>
    <row r="403" spans="1:2" x14ac:dyDescent="0.25">
      <c r="A403">
        <v>27</v>
      </c>
      <c r="B403">
        <v>2700</v>
      </c>
    </row>
    <row r="404" spans="1:2" x14ac:dyDescent="0.25">
      <c r="A404">
        <v>47</v>
      </c>
      <c r="B404">
        <v>4700</v>
      </c>
    </row>
    <row r="405" spans="1:2" x14ac:dyDescent="0.25">
      <c r="A405">
        <v>33</v>
      </c>
      <c r="B405">
        <v>3300</v>
      </c>
    </row>
    <row r="406" spans="1:2" x14ac:dyDescent="0.25">
      <c r="A406">
        <v>21</v>
      </c>
      <c r="B406">
        <v>2100</v>
      </c>
    </row>
    <row r="407" spans="1:2" x14ac:dyDescent="0.25">
      <c r="A407">
        <v>21</v>
      </c>
      <c r="B407">
        <v>1958.88</v>
      </c>
    </row>
    <row r="408" spans="1:2" x14ac:dyDescent="0.25">
      <c r="A408">
        <v>41</v>
      </c>
      <c r="B408">
        <v>4100</v>
      </c>
    </row>
    <row r="409" spans="1:2" x14ac:dyDescent="0.25">
      <c r="A409">
        <v>40</v>
      </c>
      <c r="B409">
        <v>4000</v>
      </c>
    </row>
    <row r="410" spans="1:2" x14ac:dyDescent="0.25">
      <c r="A410">
        <v>28</v>
      </c>
      <c r="B410">
        <v>2800</v>
      </c>
    </row>
    <row r="411" spans="1:2" x14ac:dyDescent="0.25">
      <c r="A411">
        <v>23</v>
      </c>
      <c r="B411">
        <v>2300</v>
      </c>
    </row>
    <row r="412" spans="1:2" x14ac:dyDescent="0.25">
      <c r="A412">
        <v>23</v>
      </c>
      <c r="B412">
        <v>2300</v>
      </c>
    </row>
    <row r="413" spans="1:2" x14ac:dyDescent="0.25">
      <c r="A413">
        <v>25</v>
      </c>
      <c r="B413">
        <v>2500</v>
      </c>
    </row>
    <row r="414" spans="1:2" x14ac:dyDescent="0.25">
      <c r="A414">
        <v>24</v>
      </c>
      <c r="B414">
        <v>2400</v>
      </c>
    </row>
    <row r="415" spans="1:2" x14ac:dyDescent="0.25">
      <c r="A415">
        <v>39</v>
      </c>
      <c r="B415">
        <v>2524.8599999999997</v>
      </c>
    </row>
    <row r="416" spans="1:2" x14ac:dyDescent="0.25">
      <c r="A416">
        <v>55</v>
      </c>
      <c r="B416">
        <v>4136</v>
      </c>
    </row>
    <row r="417" spans="1:2" x14ac:dyDescent="0.25">
      <c r="A417">
        <v>46</v>
      </c>
      <c r="B417">
        <v>4068.7000000000003</v>
      </c>
    </row>
    <row r="418" spans="1:2" x14ac:dyDescent="0.25">
      <c r="A418">
        <v>50</v>
      </c>
      <c r="B418">
        <v>5000</v>
      </c>
    </row>
    <row r="419" spans="1:2" x14ac:dyDescent="0.25">
      <c r="A419">
        <v>47</v>
      </c>
      <c r="B419">
        <v>4700</v>
      </c>
    </row>
    <row r="420" spans="1:2" x14ac:dyDescent="0.25">
      <c r="A420">
        <v>97</v>
      </c>
      <c r="B420">
        <v>9048.16</v>
      </c>
    </row>
    <row r="421" spans="1:2" x14ac:dyDescent="0.25">
      <c r="A421">
        <v>32</v>
      </c>
      <c r="B421">
        <v>3200</v>
      </c>
    </row>
    <row r="422" spans="1:2" x14ac:dyDescent="0.25">
      <c r="A422">
        <v>35</v>
      </c>
      <c r="B422">
        <v>3500</v>
      </c>
    </row>
    <row r="423" spans="1:2" x14ac:dyDescent="0.25">
      <c r="A423">
        <v>49</v>
      </c>
      <c r="B423">
        <v>4900</v>
      </c>
    </row>
    <row r="424" spans="1:2" x14ac:dyDescent="0.25">
      <c r="A424">
        <v>38</v>
      </c>
      <c r="B424">
        <v>3800</v>
      </c>
    </row>
    <row r="425" spans="1:2" x14ac:dyDescent="0.25">
      <c r="A425">
        <v>32</v>
      </c>
      <c r="B425">
        <v>3200</v>
      </c>
    </row>
    <row r="426" spans="1:2" x14ac:dyDescent="0.25">
      <c r="A426">
        <v>34</v>
      </c>
      <c r="B426">
        <v>3400</v>
      </c>
    </row>
    <row r="427" spans="1:2" x14ac:dyDescent="0.25">
      <c r="A427">
        <v>36</v>
      </c>
      <c r="B427">
        <v>3570.12</v>
      </c>
    </row>
    <row r="428" spans="1:2" x14ac:dyDescent="0.25">
      <c r="A428">
        <v>48</v>
      </c>
      <c r="B428">
        <v>4480.32</v>
      </c>
    </row>
    <row r="429" spans="1:2" x14ac:dyDescent="0.25">
      <c r="A429">
        <v>21</v>
      </c>
      <c r="B429">
        <v>2033.64</v>
      </c>
    </row>
    <row r="430" spans="1:2" x14ac:dyDescent="0.25">
      <c r="A430">
        <v>21</v>
      </c>
      <c r="B430">
        <v>1960.14</v>
      </c>
    </row>
    <row r="431" spans="1:2" x14ac:dyDescent="0.25">
      <c r="A431">
        <v>34</v>
      </c>
      <c r="B431">
        <v>3400</v>
      </c>
    </row>
    <row r="432" spans="1:2" x14ac:dyDescent="0.25">
      <c r="A432">
        <v>46</v>
      </c>
      <c r="B432">
        <v>4600</v>
      </c>
    </row>
    <row r="433" spans="1:2" x14ac:dyDescent="0.25">
      <c r="A433">
        <v>32</v>
      </c>
      <c r="B433">
        <v>3200</v>
      </c>
    </row>
    <row r="434" spans="1:2" x14ac:dyDescent="0.25">
      <c r="A434">
        <v>29</v>
      </c>
      <c r="B434">
        <v>2900</v>
      </c>
    </row>
    <row r="435" spans="1:2" x14ac:dyDescent="0.25">
      <c r="A435">
        <v>41</v>
      </c>
      <c r="B435">
        <v>4100</v>
      </c>
    </row>
    <row r="436" spans="1:2" x14ac:dyDescent="0.25">
      <c r="A436">
        <v>43</v>
      </c>
      <c r="B436">
        <v>4164.12</v>
      </c>
    </row>
    <row r="437" spans="1:2" x14ac:dyDescent="0.25">
      <c r="A437">
        <v>24</v>
      </c>
      <c r="B437">
        <v>2400</v>
      </c>
    </row>
    <row r="438" spans="1:2" x14ac:dyDescent="0.25">
      <c r="A438">
        <v>41</v>
      </c>
      <c r="B438">
        <v>4100</v>
      </c>
    </row>
    <row r="439" spans="1:2" x14ac:dyDescent="0.25">
      <c r="A439">
        <v>46</v>
      </c>
      <c r="B439">
        <v>4508</v>
      </c>
    </row>
    <row r="440" spans="1:2" x14ac:dyDescent="0.25">
      <c r="A440">
        <v>32</v>
      </c>
      <c r="B440">
        <v>3200</v>
      </c>
    </row>
    <row r="441" spans="1:2" x14ac:dyDescent="0.25">
      <c r="A441">
        <v>22</v>
      </c>
      <c r="B441">
        <v>2200</v>
      </c>
    </row>
    <row r="442" spans="1:2" x14ac:dyDescent="0.25">
      <c r="A442">
        <v>29</v>
      </c>
      <c r="B442">
        <v>1167.25</v>
      </c>
    </row>
    <row r="443" spans="1:2" x14ac:dyDescent="0.25">
      <c r="A443">
        <v>42</v>
      </c>
      <c r="B443">
        <v>2083.2000000000003</v>
      </c>
    </row>
    <row r="444" spans="1:2" x14ac:dyDescent="0.25">
      <c r="A444">
        <v>39</v>
      </c>
      <c r="B444">
        <v>3822</v>
      </c>
    </row>
    <row r="445" spans="1:2" x14ac:dyDescent="0.25">
      <c r="A445">
        <v>27</v>
      </c>
      <c r="B445">
        <v>2700</v>
      </c>
    </row>
    <row r="446" spans="1:2" x14ac:dyDescent="0.25">
      <c r="A446">
        <v>48</v>
      </c>
      <c r="B446">
        <v>4704</v>
      </c>
    </row>
    <row r="447" spans="1:2" x14ac:dyDescent="0.25">
      <c r="A447">
        <v>29</v>
      </c>
      <c r="B447">
        <v>2467.8999999999996</v>
      </c>
    </row>
    <row r="448" spans="1:2" x14ac:dyDescent="0.25">
      <c r="A448">
        <v>27</v>
      </c>
      <c r="B448">
        <v>2700</v>
      </c>
    </row>
    <row r="449" spans="1:2" x14ac:dyDescent="0.25">
      <c r="A449">
        <v>54</v>
      </c>
      <c r="B449">
        <v>5400</v>
      </c>
    </row>
    <row r="450" spans="1:2" x14ac:dyDescent="0.25">
      <c r="A450">
        <v>26</v>
      </c>
      <c r="B450">
        <v>2600</v>
      </c>
    </row>
    <row r="451" spans="1:2" x14ac:dyDescent="0.25">
      <c r="A451">
        <v>34</v>
      </c>
      <c r="B451">
        <v>3400</v>
      </c>
    </row>
    <row r="452" spans="1:2" x14ac:dyDescent="0.25">
      <c r="A452">
        <v>25</v>
      </c>
      <c r="B452">
        <v>2500</v>
      </c>
    </row>
    <row r="453" spans="1:2" x14ac:dyDescent="0.25">
      <c r="A453">
        <v>23</v>
      </c>
      <c r="B453">
        <v>2300</v>
      </c>
    </row>
    <row r="454" spans="1:2" x14ac:dyDescent="0.25">
      <c r="A454">
        <v>28</v>
      </c>
      <c r="B454">
        <v>2800</v>
      </c>
    </row>
    <row r="455" spans="1:2" x14ac:dyDescent="0.25">
      <c r="A455">
        <v>35</v>
      </c>
      <c r="B455">
        <v>3500</v>
      </c>
    </row>
    <row r="456" spans="1:2" x14ac:dyDescent="0.25">
      <c r="A456">
        <v>44</v>
      </c>
      <c r="B456">
        <v>4400</v>
      </c>
    </row>
    <row r="457" spans="1:2" x14ac:dyDescent="0.25">
      <c r="A457">
        <v>22</v>
      </c>
      <c r="B457">
        <v>2200</v>
      </c>
    </row>
    <row r="458" spans="1:2" x14ac:dyDescent="0.25">
      <c r="A458">
        <v>42</v>
      </c>
      <c r="B458">
        <v>4200</v>
      </c>
    </row>
    <row r="459" spans="1:2" x14ac:dyDescent="0.25">
      <c r="A459">
        <v>29</v>
      </c>
      <c r="B459">
        <v>2900</v>
      </c>
    </row>
    <row r="460" spans="1:2" x14ac:dyDescent="0.25">
      <c r="A460">
        <v>32</v>
      </c>
      <c r="B460">
        <v>3200</v>
      </c>
    </row>
    <row r="461" spans="1:2" x14ac:dyDescent="0.25">
      <c r="A461">
        <v>41</v>
      </c>
      <c r="B461">
        <v>4100</v>
      </c>
    </row>
    <row r="462" spans="1:2" x14ac:dyDescent="0.25">
      <c r="A462">
        <v>26</v>
      </c>
      <c r="B462">
        <v>2600</v>
      </c>
    </row>
    <row r="463" spans="1:2" x14ac:dyDescent="0.25">
      <c r="A463">
        <v>21</v>
      </c>
      <c r="B463">
        <v>2100</v>
      </c>
    </row>
    <row r="464" spans="1:2" x14ac:dyDescent="0.25">
      <c r="A464">
        <v>34</v>
      </c>
      <c r="B464">
        <v>3400</v>
      </c>
    </row>
    <row r="465" spans="1:2" x14ac:dyDescent="0.25">
      <c r="A465">
        <v>41</v>
      </c>
      <c r="B465">
        <v>4100</v>
      </c>
    </row>
    <row r="466" spans="1:2" x14ac:dyDescent="0.25">
      <c r="A466">
        <v>37</v>
      </c>
      <c r="B466">
        <v>3700</v>
      </c>
    </row>
    <row r="467" spans="1:2" x14ac:dyDescent="0.25">
      <c r="A467">
        <v>37</v>
      </c>
      <c r="B467">
        <v>3700</v>
      </c>
    </row>
    <row r="468" spans="1:2" x14ac:dyDescent="0.25">
      <c r="A468">
        <v>41</v>
      </c>
      <c r="B468">
        <v>4100</v>
      </c>
    </row>
    <row r="469" spans="1:2" x14ac:dyDescent="0.25">
      <c r="A469">
        <v>46</v>
      </c>
      <c r="B469">
        <v>4600</v>
      </c>
    </row>
    <row r="470" spans="1:2" x14ac:dyDescent="0.25">
      <c r="A470">
        <v>40</v>
      </c>
      <c r="B470">
        <v>4000</v>
      </c>
    </row>
    <row r="471" spans="1:2" x14ac:dyDescent="0.25">
      <c r="A471">
        <v>43</v>
      </c>
      <c r="B471">
        <v>4196.8</v>
      </c>
    </row>
    <row r="472" spans="1:2" x14ac:dyDescent="0.25">
      <c r="A472">
        <v>30</v>
      </c>
      <c r="B472">
        <v>2611.8000000000002</v>
      </c>
    </row>
    <row r="473" spans="1:2" x14ac:dyDescent="0.25">
      <c r="A473">
        <v>35</v>
      </c>
      <c r="B473">
        <v>3500</v>
      </c>
    </row>
    <row r="474" spans="1:2" x14ac:dyDescent="0.25">
      <c r="A474">
        <v>36</v>
      </c>
      <c r="B474">
        <v>3375.72</v>
      </c>
    </row>
    <row r="475" spans="1:2" x14ac:dyDescent="0.25">
      <c r="A475">
        <v>61</v>
      </c>
      <c r="B475">
        <v>6100</v>
      </c>
    </row>
    <row r="476" spans="1:2" x14ac:dyDescent="0.25">
      <c r="A476">
        <v>38</v>
      </c>
      <c r="B476">
        <v>3800</v>
      </c>
    </row>
    <row r="477" spans="1:2" x14ac:dyDescent="0.25">
      <c r="A477">
        <v>39</v>
      </c>
      <c r="B477">
        <v>3900</v>
      </c>
    </row>
    <row r="478" spans="1:2" x14ac:dyDescent="0.25">
      <c r="A478">
        <v>33</v>
      </c>
      <c r="B478">
        <v>3288.7799999999997</v>
      </c>
    </row>
    <row r="479" spans="1:2" x14ac:dyDescent="0.25">
      <c r="A479">
        <v>32</v>
      </c>
      <c r="B479">
        <v>3200</v>
      </c>
    </row>
    <row r="480" spans="1:2" x14ac:dyDescent="0.25">
      <c r="A480">
        <v>31</v>
      </c>
      <c r="B480">
        <v>3100</v>
      </c>
    </row>
    <row r="481" spans="1:2" x14ac:dyDescent="0.25">
      <c r="A481">
        <v>50</v>
      </c>
      <c r="B481">
        <v>5000</v>
      </c>
    </row>
    <row r="482" spans="1:2" x14ac:dyDescent="0.25">
      <c r="A482">
        <v>48</v>
      </c>
      <c r="B482">
        <v>4389.12</v>
      </c>
    </row>
    <row r="483" spans="1:2" x14ac:dyDescent="0.25">
      <c r="A483">
        <v>43</v>
      </c>
      <c r="B483">
        <v>4300</v>
      </c>
    </row>
    <row r="484" spans="1:2" x14ac:dyDescent="0.25">
      <c r="A484">
        <v>25</v>
      </c>
      <c r="B484">
        <v>2183.25</v>
      </c>
    </row>
    <row r="485" spans="1:2" x14ac:dyDescent="0.25">
      <c r="A485">
        <v>28</v>
      </c>
      <c r="B485">
        <v>2800</v>
      </c>
    </row>
    <row r="486" spans="1:2" x14ac:dyDescent="0.25">
      <c r="A486">
        <v>36</v>
      </c>
      <c r="B486">
        <v>3600</v>
      </c>
    </row>
    <row r="487" spans="1:2" x14ac:dyDescent="0.25">
      <c r="A487">
        <v>27</v>
      </c>
      <c r="B487">
        <v>2413.2599999999998</v>
      </c>
    </row>
    <row r="488" spans="1:2" x14ac:dyDescent="0.25">
      <c r="A488">
        <v>25</v>
      </c>
      <c r="B488">
        <v>2500</v>
      </c>
    </row>
    <row r="489" spans="1:2" x14ac:dyDescent="0.25">
      <c r="A489">
        <v>40</v>
      </c>
      <c r="B489">
        <v>4000</v>
      </c>
    </row>
    <row r="490" spans="1:2" x14ac:dyDescent="0.25">
      <c r="A490">
        <v>34</v>
      </c>
      <c r="B490">
        <v>3248.7</v>
      </c>
    </row>
    <row r="491" spans="1:2" x14ac:dyDescent="0.25">
      <c r="A491">
        <v>50</v>
      </c>
      <c r="B491">
        <v>5000</v>
      </c>
    </row>
    <row r="492" spans="1:2" x14ac:dyDescent="0.25">
      <c r="A492">
        <v>38</v>
      </c>
      <c r="B492">
        <v>3800</v>
      </c>
    </row>
    <row r="493" spans="1:2" x14ac:dyDescent="0.25">
      <c r="A493">
        <v>37</v>
      </c>
      <c r="B493">
        <v>3535.35</v>
      </c>
    </row>
    <row r="494" spans="1:2" x14ac:dyDescent="0.25">
      <c r="A494">
        <v>43</v>
      </c>
      <c r="B494">
        <v>3843.3399999999997</v>
      </c>
    </row>
    <row r="495" spans="1:2" x14ac:dyDescent="0.25">
      <c r="A495">
        <v>43</v>
      </c>
      <c r="B495">
        <v>3710.9</v>
      </c>
    </row>
    <row r="496" spans="1:2" x14ac:dyDescent="0.25">
      <c r="A496">
        <v>46</v>
      </c>
      <c r="B496">
        <v>4375.9799999999996</v>
      </c>
    </row>
    <row r="497" spans="1:2" x14ac:dyDescent="0.25">
      <c r="A497">
        <v>42</v>
      </c>
      <c r="B497">
        <v>1516.62</v>
      </c>
    </row>
    <row r="498" spans="1:2" x14ac:dyDescent="0.25">
      <c r="A498">
        <v>50</v>
      </c>
      <c r="B498">
        <v>2509</v>
      </c>
    </row>
    <row r="499" spans="1:2" x14ac:dyDescent="0.25">
      <c r="A499">
        <v>44</v>
      </c>
      <c r="B499">
        <v>4400</v>
      </c>
    </row>
    <row r="500" spans="1:2" x14ac:dyDescent="0.25">
      <c r="A500">
        <v>27</v>
      </c>
      <c r="B500">
        <v>2515.3199999999997</v>
      </c>
    </row>
    <row r="501" spans="1:2" x14ac:dyDescent="0.25">
      <c r="A501">
        <v>35</v>
      </c>
      <c r="B501">
        <v>3500</v>
      </c>
    </row>
    <row r="502" spans="1:2" x14ac:dyDescent="0.25">
      <c r="A502">
        <v>51</v>
      </c>
      <c r="B502">
        <v>4873.05</v>
      </c>
    </row>
    <row r="503" spans="1:2" x14ac:dyDescent="0.25">
      <c r="A503">
        <v>41</v>
      </c>
      <c r="B503">
        <v>2055.7400000000002</v>
      </c>
    </row>
    <row r="504" spans="1:2" x14ac:dyDescent="0.25">
      <c r="A504">
        <v>48</v>
      </c>
      <c r="B504">
        <v>2354.88</v>
      </c>
    </row>
    <row r="505" spans="1:2" x14ac:dyDescent="0.25">
      <c r="A505">
        <v>42</v>
      </c>
      <c r="B505">
        <v>2309.58</v>
      </c>
    </row>
    <row r="506" spans="1:2" x14ac:dyDescent="0.25">
      <c r="A506">
        <v>49</v>
      </c>
      <c r="B506">
        <v>2113.3700000000003</v>
      </c>
    </row>
    <row r="507" spans="1:2" x14ac:dyDescent="0.25">
      <c r="A507">
        <v>30</v>
      </c>
      <c r="B507">
        <v>1746.6</v>
      </c>
    </row>
    <row r="508" spans="1:2" x14ac:dyDescent="0.25">
      <c r="A508">
        <v>45</v>
      </c>
      <c r="B508">
        <v>2304.4499999999998</v>
      </c>
    </row>
    <row r="509" spans="1:2" x14ac:dyDescent="0.25">
      <c r="A509">
        <v>48</v>
      </c>
      <c r="B509">
        <v>2122.08</v>
      </c>
    </row>
    <row r="510" spans="1:2" x14ac:dyDescent="0.25">
      <c r="A510">
        <v>32</v>
      </c>
      <c r="B510">
        <v>1742.4</v>
      </c>
    </row>
    <row r="511" spans="1:2" x14ac:dyDescent="0.25">
      <c r="A511">
        <v>46</v>
      </c>
      <c r="B511">
        <v>2455.02</v>
      </c>
    </row>
    <row r="512" spans="1:2" x14ac:dyDescent="0.25">
      <c r="A512">
        <v>48</v>
      </c>
      <c r="B512">
        <v>3053.2799999999997</v>
      </c>
    </row>
    <row r="513" spans="1:2" x14ac:dyDescent="0.25">
      <c r="A513">
        <v>33</v>
      </c>
      <c r="B513">
        <v>1423.2900000000002</v>
      </c>
    </row>
    <row r="514" spans="1:2" x14ac:dyDescent="0.25">
      <c r="A514">
        <v>31</v>
      </c>
      <c r="B514">
        <v>1504.1200000000001</v>
      </c>
    </row>
    <row r="515" spans="1:2" x14ac:dyDescent="0.25">
      <c r="A515">
        <v>20</v>
      </c>
      <c r="B515">
        <v>1164.4000000000001</v>
      </c>
    </row>
    <row r="516" spans="1:2" x14ac:dyDescent="0.25">
      <c r="A516">
        <v>29</v>
      </c>
      <c r="B516">
        <v>1500.75</v>
      </c>
    </row>
    <row r="517" spans="1:2" x14ac:dyDescent="0.25">
      <c r="A517">
        <v>27</v>
      </c>
      <c r="B517">
        <v>1557.36</v>
      </c>
    </row>
    <row r="518" spans="1:2" x14ac:dyDescent="0.25">
      <c r="A518">
        <v>24</v>
      </c>
      <c r="B518">
        <v>1345.68</v>
      </c>
    </row>
    <row r="519" spans="1:2" x14ac:dyDescent="0.25">
      <c r="A519">
        <v>37</v>
      </c>
      <c r="B519">
        <v>1795.24</v>
      </c>
    </row>
    <row r="520" spans="1:2" x14ac:dyDescent="0.25">
      <c r="A520">
        <v>25</v>
      </c>
      <c r="B520">
        <v>1105.25</v>
      </c>
    </row>
    <row r="521" spans="1:2" x14ac:dyDescent="0.25">
      <c r="A521">
        <v>41</v>
      </c>
      <c r="B521">
        <v>2364.88</v>
      </c>
    </row>
    <row r="522" spans="1:2" x14ac:dyDescent="0.25">
      <c r="A522">
        <v>27</v>
      </c>
      <c r="B522">
        <v>2427.0300000000002</v>
      </c>
    </row>
    <row r="523" spans="1:2" x14ac:dyDescent="0.25">
      <c r="A523">
        <v>21</v>
      </c>
      <c r="B523">
        <v>1237.95</v>
      </c>
    </row>
    <row r="524" spans="1:2" x14ac:dyDescent="0.25">
      <c r="A524">
        <v>22</v>
      </c>
      <c r="B524">
        <v>1593.02</v>
      </c>
    </row>
    <row r="525" spans="1:2" x14ac:dyDescent="0.25">
      <c r="A525">
        <v>32</v>
      </c>
      <c r="B525">
        <v>3156.16</v>
      </c>
    </row>
    <row r="526" spans="1:2" x14ac:dyDescent="0.25">
      <c r="A526">
        <v>25</v>
      </c>
      <c r="B526">
        <v>1320.75</v>
      </c>
    </row>
    <row r="527" spans="1:2" x14ac:dyDescent="0.25">
      <c r="A527">
        <v>42</v>
      </c>
      <c r="B527">
        <v>4200</v>
      </c>
    </row>
    <row r="528" spans="1:2" x14ac:dyDescent="0.25">
      <c r="A528">
        <v>25</v>
      </c>
      <c r="B528">
        <v>1293.75</v>
      </c>
    </row>
    <row r="529" spans="1:2" x14ac:dyDescent="0.25">
      <c r="A529">
        <v>37</v>
      </c>
      <c r="B529">
        <v>3700</v>
      </c>
    </row>
    <row r="530" spans="1:2" x14ac:dyDescent="0.25">
      <c r="A530">
        <v>26</v>
      </c>
      <c r="B530">
        <v>2600</v>
      </c>
    </row>
    <row r="531" spans="1:2" x14ac:dyDescent="0.25">
      <c r="A531">
        <v>44</v>
      </c>
      <c r="B531">
        <v>4380.2</v>
      </c>
    </row>
    <row r="532" spans="1:2" x14ac:dyDescent="0.25">
      <c r="A532">
        <v>47</v>
      </c>
      <c r="B532">
        <v>4700</v>
      </c>
    </row>
    <row r="533" spans="1:2" x14ac:dyDescent="0.25">
      <c r="A533">
        <v>43</v>
      </c>
      <c r="B533">
        <v>4300</v>
      </c>
    </row>
    <row r="534" spans="1:2" x14ac:dyDescent="0.25">
      <c r="A534">
        <v>42</v>
      </c>
      <c r="B534">
        <v>4200</v>
      </c>
    </row>
    <row r="535" spans="1:2" x14ac:dyDescent="0.25">
      <c r="A535">
        <v>42</v>
      </c>
      <c r="B535">
        <v>4200</v>
      </c>
    </row>
    <row r="536" spans="1:2" x14ac:dyDescent="0.25">
      <c r="A536">
        <v>29</v>
      </c>
      <c r="B536">
        <v>2900</v>
      </c>
    </row>
    <row r="537" spans="1:2" x14ac:dyDescent="0.25">
      <c r="A537">
        <v>40</v>
      </c>
      <c r="B537">
        <v>4000</v>
      </c>
    </row>
    <row r="538" spans="1:2" x14ac:dyDescent="0.25">
      <c r="A538">
        <v>38</v>
      </c>
      <c r="B538">
        <v>3800</v>
      </c>
    </row>
    <row r="539" spans="1:2" x14ac:dyDescent="0.25">
      <c r="A539">
        <v>38</v>
      </c>
      <c r="B539">
        <v>3800</v>
      </c>
    </row>
    <row r="540" spans="1:2" x14ac:dyDescent="0.25">
      <c r="A540">
        <v>21</v>
      </c>
      <c r="B540">
        <v>2100</v>
      </c>
    </row>
    <row r="541" spans="1:2" x14ac:dyDescent="0.25">
      <c r="A541">
        <v>24</v>
      </c>
      <c r="B541">
        <v>2400</v>
      </c>
    </row>
    <row r="542" spans="1:2" x14ac:dyDescent="0.25">
      <c r="A542">
        <v>36</v>
      </c>
      <c r="B542">
        <v>3600</v>
      </c>
    </row>
    <row r="543" spans="1:2" x14ac:dyDescent="0.25">
      <c r="A543">
        <v>23</v>
      </c>
      <c r="B543">
        <v>2300</v>
      </c>
    </row>
    <row r="544" spans="1:2" x14ac:dyDescent="0.25">
      <c r="A544">
        <v>20</v>
      </c>
      <c r="B544">
        <v>2000</v>
      </c>
    </row>
    <row r="545" spans="1:2" x14ac:dyDescent="0.25">
      <c r="A545">
        <v>32</v>
      </c>
      <c r="B545">
        <v>3200</v>
      </c>
    </row>
    <row r="546" spans="1:2" x14ac:dyDescent="0.25">
      <c r="A546">
        <v>29</v>
      </c>
      <c r="B546">
        <v>2900</v>
      </c>
    </row>
    <row r="547" spans="1:2" x14ac:dyDescent="0.25">
      <c r="A547">
        <v>44</v>
      </c>
      <c r="B547">
        <v>4400</v>
      </c>
    </row>
    <row r="548" spans="1:2" x14ac:dyDescent="0.25">
      <c r="A548">
        <v>44</v>
      </c>
      <c r="B548">
        <v>4400</v>
      </c>
    </row>
    <row r="549" spans="1:2" x14ac:dyDescent="0.25">
      <c r="A549">
        <v>36</v>
      </c>
      <c r="B549">
        <v>3600</v>
      </c>
    </row>
    <row r="550" spans="1:2" x14ac:dyDescent="0.25">
      <c r="A550">
        <v>49</v>
      </c>
      <c r="B550">
        <v>2758.7</v>
      </c>
    </row>
    <row r="551" spans="1:2" x14ac:dyDescent="0.25">
      <c r="A551">
        <v>34</v>
      </c>
      <c r="B551">
        <v>1449.76</v>
      </c>
    </row>
    <row r="552" spans="1:2" x14ac:dyDescent="0.25">
      <c r="A552">
        <v>59</v>
      </c>
      <c r="B552">
        <v>5900</v>
      </c>
    </row>
    <row r="553" spans="1:2" x14ac:dyDescent="0.25">
      <c r="A553">
        <v>37</v>
      </c>
      <c r="B553">
        <v>3700</v>
      </c>
    </row>
    <row r="554" spans="1:2" x14ac:dyDescent="0.25">
      <c r="A554">
        <v>36</v>
      </c>
      <c r="B554">
        <v>3600</v>
      </c>
    </row>
    <row r="555" spans="1:2" x14ac:dyDescent="0.25">
      <c r="A555">
        <v>43</v>
      </c>
      <c r="B555">
        <v>4300</v>
      </c>
    </row>
    <row r="556" spans="1:2" x14ac:dyDescent="0.25">
      <c r="A556">
        <v>21</v>
      </c>
      <c r="B556">
        <v>2100</v>
      </c>
    </row>
    <row r="557" spans="1:2" x14ac:dyDescent="0.25">
      <c r="A557">
        <v>32</v>
      </c>
      <c r="B557">
        <v>3200</v>
      </c>
    </row>
    <row r="558" spans="1:2" x14ac:dyDescent="0.25">
      <c r="A558">
        <v>38</v>
      </c>
      <c r="B558">
        <v>3800</v>
      </c>
    </row>
    <row r="559" spans="1:2" x14ac:dyDescent="0.25">
      <c r="A559">
        <v>43</v>
      </c>
      <c r="B559">
        <v>4300</v>
      </c>
    </row>
    <row r="560" spans="1:2" x14ac:dyDescent="0.25">
      <c r="A560">
        <v>42</v>
      </c>
      <c r="B560">
        <v>4200</v>
      </c>
    </row>
    <row r="561" spans="1:2" x14ac:dyDescent="0.25">
      <c r="A561">
        <v>32</v>
      </c>
      <c r="B561">
        <v>3200</v>
      </c>
    </row>
    <row r="562" spans="1:2" x14ac:dyDescent="0.25">
      <c r="A562">
        <v>42</v>
      </c>
      <c r="B562">
        <v>4200</v>
      </c>
    </row>
    <row r="563" spans="1:2" x14ac:dyDescent="0.25">
      <c r="A563">
        <v>31</v>
      </c>
      <c r="B563">
        <v>3100</v>
      </c>
    </row>
    <row r="564" spans="1:2" x14ac:dyDescent="0.25">
      <c r="A564">
        <v>49</v>
      </c>
      <c r="B564">
        <v>4900</v>
      </c>
    </row>
    <row r="565" spans="1:2" x14ac:dyDescent="0.25">
      <c r="A565">
        <v>45</v>
      </c>
      <c r="B565">
        <v>4500</v>
      </c>
    </row>
    <row r="566" spans="1:2" x14ac:dyDescent="0.25">
      <c r="A566">
        <v>49</v>
      </c>
      <c r="B566">
        <v>4900</v>
      </c>
    </row>
    <row r="567" spans="1:2" x14ac:dyDescent="0.25">
      <c r="A567">
        <v>41</v>
      </c>
      <c r="B567">
        <v>4100</v>
      </c>
    </row>
    <row r="568" spans="1:2" x14ac:dyDescent="0.25">
      <c r="A568">
        <v>45</v>
      </c>
      <c r="B568">
        <v>4500</v>
      </c>
    </row>
    <row r="569" spans="1:2" x14ac:dyDescent="0.25">
      <c r="A569">
        <v>36</v>
      </c>
      <c r="B569">
        <v>3600</v>
      </c>
    </row>
    <row r="570" spans="1:2" x14ac:dyDescent="0.25">
      <c r="A570">
        <v>39</v>
      </c>
      <c r="B570">
        <v>3900</v>
      </c>
    </row>
    <row r="571" spans="1:2" x14ac:dyDescent="0.25">
      <c r="A571">
        <v>27</v>
      </c>
      <c r="B571">
        <v>2700</v>
      </c>
    </row>
    <row r="572" spans="1:2" x14ac:dyDescent="0.25">
      <c r="A572">
        <v>25</v>
      </c>
      <c r="B572">
        <v>2500</v>
      </c>
    </row>
    <row r="573" spans="1:2" x14ac:dyDescent="0.25">
      <c r="A573">
        <v>41</v>
      </c>
      <c r="B573">
        <v>4100</v>
      </c>
    </row>
    <row r="574" spans="1:2" x14ac:dyDescent="0.25">
      <c r="A574">
        <v>39</v>
      </c>
      <c r="B574">
        <v>3881.2799999999997</v>
      </c>
    </row>
    <row r="575" spans="1:2" x14ac:dyDescent="0.25">
      <c r="A575">
        <v>28</v>
      </c>
      <c r="B575">
        <v>1611.3999999999999</v>
      </c>
    </row>
    <row r="576" spans="1:2" x14ac:dyDescent="0.25">
      <c r="A576">
        <v>25</v>
      </c>
      <c r="B576">
        <v>1364.25</v>
      </c>
    </row>
    <row r="577" spans="1:2" x14ac:dyDescent="0.25">
      <c r="A577">
        <v>33</v>
      </c>
      <c r="B577">
        <v>3300</v>
      </c>
    </row>
    <row r="578" spans="1:2" x14ac:dyDescent="0.25">
      <c r="A578">
        <v>34</v>
      </c>
      <c r="B578">
        <v>3400</v>
      </c>
    </row>
    <row r="579" spans="1:2" x14ac:dyDescent="0.25">
      <c r="A579">
        <v>24</v>
      </c>
      <c r="B579">
        <v>2400</v>
      </c>
    </row>
    <row r="580" spans="1:2" x14ac:dyDescent="0.25">
      <c r="A580">
        <v>30</v>
      </c>
      <c r="B580">
        <v>3000</v>
      </c>
    </row>
    <row r="581" spans="1:2" x14ac:dyDescent="0.25">
      <c r="A581">
        <v>42</v>
      </c>
      <c r="B581">
        <v>4200</v>
      </c>
    </row>
    <row r="582" spans="1:2" x14ac:dyDescent="0.25">
      <c r="A582">
        <v>21</v>
      </c>
      <c r="B582">
        <v>2100</v>
      </c>
    </row>
    <row r="583" spans="1:2" x14ac:dyDescent="0.25">
      <c r="A583">
        <v>34</v>
      </c>
      <c r="B583">
        <v>3400</v>
      </c>
    </row>
    <row r="584" spans="1:2" x14ac:dyDescent="0.25">
      <c r="A584">
        <v>29</v>
      </c>
      <c r="B584">
        <v>2900</v>
      </c>
    </row>
    <row r="585" spans="1:2" x14ac:dyDescent="0.25">
      <c r="A585">
        <v>24</v>
      </c>
      <c r="B585">
        <v>2400</v>
      </c>
    </row>
    <row r="586" spans="1:2" x14ac:dyDescent="0.25">
      <c r="A586">
        <v>44</v>
      </c>
      <c r="B586">
        <v>4400</v>
      </c>
    </row>
    <row r="587" spans="1:2" x14ac:dyDescent="0.25">
      <c r="A587">
        <v>21</v>
      </c>
      <c r="B587">
        <v>2100</v>
      </c>
    </row>
    <row r="588" spans="1:2" x14ac:dyDescent="0.25">
      <c r="A588">
        <v>33</v>
      </c>
      <c r="B588">
        <v>3300</v>
      </c>
    </row>
    <row r="589" spans="1:2" x14ac:dyDescent="0.25">
      <c r="A589">
        <v>30</v>
      </c>
      <c r="B589">
        <v>3000</v>
      </c>
    </row>
    <row r="590" spans="1:2" x14ac:dyDescent="0.25">
      <c r="A590">
        <v>26</v>
      </c>
      <c r="B590">
        <v>2600</v>
      </c>
    </row>
    <row r="591" spans="1:2" x14ac:dyDescent="0.25">
      <c r="A591">
        <v>41</v>
      </c>
      <c r="B591">
        <v>4100</v>
      </c>
    </row>
    <row r="592" spans="1:2" x14ac:dyDescent="0.25">
      <c r="A592">
        <v>26</v>
      </c>
      <c r="B592">
        <v>2600</v>
      </c>
    </row>
    <row r="593" spans="1:2" x14ac:dyDescent="0.25">
      <c r="A593">
        <v>32</v>
      </c>
      <c r="B593">
        <v>3200</v>
      </c>
    </row>
    <row r="594" spans="1:2" x14ac:dyDescent="0.25">
      <c r="A594">
        <v>43</v>
      </c>
      <c r="B594">
        <v>4300</v>
      </c>
    </row>
    <row r="595" spans="1:2" x14ac:dyDescent="0.25">
      <c r="A595">
        <v>48</v>
      </c>
      <c r="B595">
        <v>4800</v>
      </c>
    </row>
    <row r="596" spans="1:2" x14ac:dyDescent="0.25">
      <c r="A596">
        <v>44</v>
      </c>
      <c r="B596">
        <v>3257.76</v>
      </c>
    </row>
    <row r="597" spans="1:2" x14ac:dyDescent="0.25">
      <c r="A597">
        <v>45</v>
      </c>
      <c r="B597">
        <v>4500</v>
      </c>
    </row>
    <row r="598" spans="1:2" x14ac:dyDescent="0.25">
      <c r="A598">
        <v>37</v>
      </c>
      <c r="B598">
        <v>3700</v>
      </c>
    </row>
    <row r="599" spans="1:2" x14ac:dyDescent="0.25">
      <c r="A599">
        <v>39</v>
      </c>
      <c r="B599">
        <v>3900</v>
      </c>
    </row>
    <row r="600" spans="1:2" x14ac:dyDescent="0.25">
      <c r="A600">
        <v>76</v>
      </c>
      <c r="B600">
        <v>7600</v>
      </c>
    </row>
    <row r="601" spans="1:2" x14ac:dyDescent="0.25">
      <c r="A601">
        <v>37</v>
      </c>
      <c r="B601">
        <v>3700</v>
      </c>
    </row>
    <row r="602" spans="1:2" x14ac:dyDescent="0.25">
      <c r="A602">
        <v>38</v>
      </c>
      <c r="B602">
        <v>3130.82</v>
      </c>
    </row>
    <row r="603" spans="1:2" x14ac:dyDescent="0.25">
      <c r="A603">
        <v>43</v>
      </c>
      <c r="B603">
        <v>3112.3399999999997</v>
      </c>
    </row>
    <row r="604" spans="1:2" x14ac:dyDescent="0.25">
      <c r="A604">
        <v>48</v>
      </c>
      <c r="B604">
        <v>3806.88</v>
      </c>
    </row>
    <row r="605" spans="1:2" x14ac:dyDescent="0.25">
      <c r="A605">
        <v>26</v>
      </c>
      <c r="B605">
        <v>2142.14</v>
      </c>
    </row>
    <row r="606" spans="1:2" x14ac:dyDescent="0.25">
      <c r="A606">
        <v>38</v>
      </c>
      <c r="B606">
        <v>3364.9</v>
      </c>
    </row>
    <row r="607" spans="1:2" x14ac:dyDescent="0.25">
      <c r="A607">
        <v>20</v>
      </c>
      <c r="B607">
        <v>1262.8</v>
      </c>
    </row>
    <row r="608" spans="1:2" x14ac:dyDescent="0.25">
      <c r="A608">
        <v>22</v>
      </c>
      <c r="B608">
        <v>1626.24</v>
      </c>
    </row>
    <row r="609" spans="1:2" x14ac:dyDescent="0.25">
      <c r="A609">
        <v>45</v>
      </c>
      <c r="B609">
        <v>4088.7</v>
      </c>
    </row>
    <row r="610" spans="1:2" x14ac:dyDescent="0.25">
      <c r="A610">
        <v>45</v>
      </c>
      <c r="B610">
        <v>3846.15</v>
      </c>
    </row>
    <row r="611" spans="1:2" x14ac:dyDescent="0.25">
      <c r="A611">
        <v>20</v>
      </c>
      <c r="B611">
        <v>1339.8</v>
      </c>
    </row>
    <row r="612" spans="1:2" x14ac:dyDescent="0.25">
      <c r="A612">
        <v>47</v>
      </c>
      <c r="B612">
        <v>3039.9600000000005</v>
      </c>
    </row>
    <row r="613" spans="1:2" x14ac:dyDescent="0.25">
      <c r="A613">
        <v>46</v>
      </c>
      <c r="B613">
        <v>3400.32</v>
      </c>
    </row>
    <row r="614" spans="1:2" x14ac:dyDescent="0.25">
      <c r="A614">
        <v>23</v>
      </c>
      <c r="B614">
        <v>1930.39</v>
      </c>
    </row>
    <row r="615" spans="1:2" x14ac:dyDescent="0.25">
      <c r="A615">
        <v>33</v>
      </c>
      <c r="B615">
        <v>2464.77</v>
      </c>
    </row>
    <row r="616" spans="1:2" x14ac:dyDescent="0.25">
      <c r="A616">
        <v>29</v>
      </c>
      <c r="B616">
        <v>2634.94</v>
      </c>
    </row>
    <row r="617" spans="1:2" x14ac:dyDescent="0.25">
      <c r="A617">
        <v>44</v>
      </c>
      <c r="B617">
        <v>3625.16</v>
      </c>
    </row>
    <row r="618" spans="1:2" x14ac:dyDescent="0.25">
      <c r="A618">
        <v>41</v>
      </c>
      <c r="B618">
        <v>3788.4</v>
      </c>
    </row>
    <row r="619" spans="1:2" x14ac:dyDescent="0.25">
      <c r="A619">
        <v>20</v>
      </c>
      <c r="B619">
        <v>1832.6</v>
      </c>
    </row>
    <row r="620" spans="1:2" x14ac:dyDescent="0.25">
      <c r="A620">
        <v>37</v>
      </c>
      <c r="B620">
        <v>2905.98</v>
      </c>
    </row>
    <row r="621" spans="1:2" x14ac:dyDescent="0.25">
      <c r="A621">
        <v>29</v>
      </c>
      <c r="B621">
        <v>2900</v>
      </c>
    </row>
    <row r="622" spans="1:2" x14ac:dyDescent="0.25">
      <c r="A622">
        <v>55</v>
      </c>
      <c r="B622">
        <v>3599.75</v>
      </c>
    </row>
    <row r="623" spans="1:2" x14ac:dyDescent="0.25">
      <c r="A623">
        <v>22</v>
      </c>
      <c r="B623">
        <v>2200</v>
      </c>
    </row>
    <row r="624" spans="1:2" x14ac:dyDescent="0.25">
      <c r="A624">
        <v>31</v>
      </c>
      <c r="B624">
        <v>2100.56</v>
      </c>
    </row>
    <row r="625" spans="1:2" x14ac:dyDescent="0.25">
      <c r="A625">
        <v>49</v>
      </c>
      <c r="B625">
        <v>3881.7799999999997</v>
      </c>
    </row>
    <row r="626" spans="1:2" x14ac:dyDescent="0.25">
      <c r="A626">
        <v>61</v>
      </c>
      <c r="B626">
        <v>4509.12</v>
      </c>
    </row>
    <row r="627" spans="1:2" x14ac:dyDescent="0.25">
      <c r="A627">
        <v>39</v>
      </c>
      <c r="B627">
        <v>3273.2700000000004</v>
      </c>
    </row>
    <row r="628" spans="1:2" x14ac:dyDescent="0.25">
      <c r="A628">
        <v>38</v>
      </c>
      <c r="B628">
        <v>3800</v>
      </c>
    </row>
    <row r="629" spans="1:2" x14ac:dyDescent="0.25">
      <c r="A629">
        <v>31</v>
      </c>
      <c r="B629">
        <v>3100</v>
      </c>
    </row>
    <row r="630" spans="1:2" x14ac:dyDescent="0.25">
      <c r="A630">
        <v>36</v>
      </c>
      <c r="B630">
        <v>3600</v>
      </c>
    </row>
    <row r="631" spans="1:2" x14ac:dyDescent="0.25">
      <c r="A631">
        <v>25</v>
      </c>
      <c r="B631">
        <v>2500</v>
      </c>
    </row>
    <row r="632" spans="1:2" x14ac:dyDescent="0.25">
      <c r="A632">
        <v>48</v>
      </c>
      <c r="B632">
        <v>4800</v>
      </c>
    </row>
    <row r="633" spans="1:2" x14ac:dyDescent="0.25">
      <c r="A633">
        <v>35</v>
      </c>
      <c r="B633">
        <v>3500</v>
      </c>
    </row>
    <row r="634" spans="1:2" x14ac:dyDescent="0.25">
      <c r="A634">
        <v>21</v>
      </c>
      <c r="B634">
        <v>2100</v>
      </c>
    </row>
    <row r="635" spans="1:2" x14ac:dyDescent="0.25">
      <c r="A635">
        <v>47</v>
      </c>
      <c r="B635">
        <v>4700</v>
      </c>
    </row>
    <row r="636" spans="1:2" x14ac:dyDescent="0.25">
      <c r="A636">
        <v>38</v>
      </c>
      <c r="B636">
        <v>3800</v>
      </c>
    </row>
    <row r="637" spans="1:2" x14ac:dyDescent="0.25">
      <c r="A637">
        <v>41</v>
      </c>
      <c r="B637">
        <v>4100</v>
      </c>
    </row>
    <row r="638" spans="1:2" x14ac:dyDescent="0.25">
      <c r="A638">
        <v>24</v>
      </c>
      <c r="B638">
        <v>2400</v>
      </c>
    </row>
    <row r="639" spans="1:2" x14ac:dyDescent="0.25">
      <c r="A639">
        <v>37</v>
      </c>
      <c r="B639">
        <v>3700</v>
      </c>
    </row>
    <row r="640" spans="1:2" x14ac:dyDescent="0.25">
      <c r="A640">
        <v>33</v>
      </c>
      <c r="B640">
        <v>3300</v>
      </c>
    </row>
    <row r="641" spans="1:2" x14ac:dyDescent="0.25">
      <c r="A641">
        <v>49</v>
      </c>
      <c r="B641">
        <v>4900</v>
      </c>
    </row>
    <row r="642" spans="1:2" x14ac:dyDescent="0.25">
      <c r="A642">
        <v>29</v>
      </c>
      <c r="B642">
        <v>2900</v>
      </c>
    </row>
    <row r="643" spans="1:2" x14ac:dyDescent="0.25">
      <c r="A643">
        <v>24</v>
      </c>
      <c r="B643">
        <v>2400</v>
      </c>
    </row>
    <row r="644" spans="1:2" x14ac:dyDescent="0.25">
      <c r="A644">
        <v>47</v>
      </c>
      <c r="B644">
        <v>4700</v>
      </c>
    </row>
    <row r="645" spans="1:2" x14ac:dyDescent="0.25">
      <c r="A645">
        <v>24</v>
      </c>
      <c r="B645">
        <v>2400</v>
      </c>
    </row>
    <row r="646" spans="1:2" x14ac:dyDescent="0.25">
      <c r="A646">
        <v>25</v>
      </c>
      <c r="B646">
        <v>2500</v>
      </c>
    </row>
    <row r="647" spans="1:2" x14ac:dyDescent="0.25">
      <c r="A647">
        <v>30</v>
      </c>
      <c r="B647">
        <v>974.09999999999991</v>
      </c>
    </row>
    <row r="648" spans="1:2" x14ac:dyDescent="0.25">
      <c r="A648">
        <v>22</v>
      </c>
      <c r="B648">
        <v>2200</v>
      </c>
    </row>
    <row r="649" spans="1:2" x14ac:dyDescent="0.25">
      <c r="A649">
        <v>27</v>
      </c>
      <c r="B649">
        <v>1746.6299999999999</v>
      </c>
    </row>
    <row r="650" spans="1:2" x14ac:dyDescent="0.25">
      <c r="A650">
        <v>34</v>
      </c>
      <c r="B650">
        <v>3400</v>
      </c>
    </row>
    <row r="651" spans="1:2" x14ac:dyDescent="0.25">
      <c r="A651">
        <v>36</v>
      </c>
      <c r="B651">
        <v>3600</v>
      </c>
    </row>
    <row r="652" spans="1:2" x14ac:dyDescent="0.25">
      <c r="A652">
        <v>34</v>
      </c>
      <c r="B652">
        <v>1463.6999999999998</v>
      </c>
    </row>
    <row r="653" spans="1:2" x14ac:dyDescent="0.25">
      <c r="A653">
        <v>48</v>
      </c>
      <c r="B653">
        <v>4800</v>
      </c>
    </row>
    <row r="654" spans="1:2" x14ac:dyDescent="0.25">
      <c r="A654">
        <v>34</v>
      </c>
      <c r="B654">
        <v>3400</v>
      </c>
    </row>
    <row r="655" spans="1:2" x14ac:dyDescent="0.25">
      <c r="A655">
        <v>24</v>
      </c>
      <c r="B655">
        <v>2400</v>
      </c>
    </row>
    <row r="656" spans="1:2" x14ac:dyDescent="0.25">
      <c r="A656">
        <v>46</v>
      </c>
      <c r="B656">
        <v>4600</v>
      </c>
    </row>
    <row r="657" spans="1:2" x14ac:dyDescent="0.25">
      <c r="A657">
        <v>45</v>
      </c>
      <c r="B657">
        <v>4500</v>
      </c>
    </row>
    <row r="658" spans="1:2" x14ac:dyDescent="0.25">
      <c r="A658">
        <v>39</v>
      </c>
      <c r="B658">
        <v>3900</v>
      </c>
    </row>
    <row r="659" spans="1:2" x14ac:dyDescent="0.25">
      <c r="A659">
        <v>43</v>
      </c>
      <c r="B659">
        <v>4300</v>
      </c>
    </row>
    <row r="660" spans="1:2" x14ac:dyDescent="0.25">
      <c r="A660">
        <v>29</v>
      </c>
      <c r="B660">
        <v>2900</v>
      </c>
    </row>
    <row r="661" spans="1:2" x14ac:dyDescent="0.25">
      <c r="A661">
        <v>20</v>
      </c>
      <c r="B661">
        <v>2000</v>
      </c>
    </row>
    <row r="662" spans="1:2" x14ac:dyDescent="0.25">
      <c r="A662">
        <v>46</v>
      </c>
      <c r="B662">
        <v>4600</v>
      </c>
    </row>
    <row r="663" spans="1:2" x14ac:dyDescent="0.25">
      <c r="A663">
        <v>27</v>
      </c>
      <c r="B663">
        <v>2700</v>
      </c>
    </row>
    <row r="664" spans="1:2" x14ac:dyDescent="0.25">
      <c r="A664">
        <v>44</v>
      </c>
      <c r="B664">
        <v>4400</v>
      </c>
    </row>
    <row r="665" spans="1:2" x14ac:dyDescent="0.25">
      <c r="A665">
        <v>43</v>
      </c>
      <c r="B665">
        <v>4300</v>
      </c>
    </row>
    <row r="666" spans="1:2" x14ac:dyDescent="0.25">
      <c r="A666">
        <v>49</v>
      </c>
      <c r="B666">
        <v>4900</v>
      </c>
    </row>
    <row r="667" spans="1:2" x14ac:dyDescent="0.25">
      <c r="A667">
        <v>40</v>
      </c>
      <c r="B667">
        <v>4000</v>
      </c>
    </row>
    <row r="668" spans="1:2" x14ac:dyDescent="0.25">
      <c r="A668">
        <v>30</v>
      </c>
      <c r="B668">
        <v>3000</v>
      </c>
    </row>
    <row r="669" spans="1:2" x14ac:dyDescent="0.25">
      <c r="A669">
        <v>50</v>
      </c>
      <c r="B669">
        <v>5000</v>
      </c>
    </row>
    <row r="670" spans="1:2" x14ac:dyDescent="0.25">
      <c r="A670">
        <v>23</v>
      </c>
      <c r="B670">
        <v>2300</v>
      </c>
    </row>
    <row r="671" spans="1:2" x14ac:dyDescent="0.25">
      <c r="A671">
        <v>26</v>
      </c>
      <c r="B671">
        <v>2600</v>
      </c>
    </row>
    <row r="672" spans="1:2" x14ac:dyDescent="0.25">
      <c r="A672">
        <v>27</v>
      </c>
      <c r="B672">
        <v>2700</v>
      </c>
    </row>
    <row r="673" spans="1:2" x14ac:dyDescent="0.25">
      <c r="A673">
        <v>42</v>
      </c>
      <c r="B673">
        <v>4200</v>
      </c>
    </row>
    <row r="674" spans="1:2" x14ac:dyDescent="0.25">
      <c r="A674">
        <v>47</v>
      </c>
      <c r="B674">
        <v>4700</v>
      </c>
    </row>
    <row r="675" spans="1:2" x14ac:dyDescent="0.25">
      <c r="A675">
        <v>49</v>
      </c>
      <c r="B675">
        <v>4900</v>
      </c>
    </row>
    <row r="676" spans="1:2" x14ac:dyDescent="0.25">
      <c r="A676">
        <v>38</v>
      </c>
      <c r="B676">
        <v>3800</v>
      </c>
    </row>
    <row r="677" spans="1:2" x14ac:dyDescent="0.25">
      <c r="A677">
        <v>20</v>
      </c>
      <c r="B677">
        <v>2000</v>
      </c>
    </row>
    <row r="678" spans="1:2" x14ac:dyDescent="0.25">
      <c r="A678">
        <v>25</v>
      </c>
      <c r="B678">
        <v>2500</v>
      </c>
    </row>
    <row r="679" spans="1:2" x14ac:dyDescent="0.25">
      <c r="A679">
        <v>25</v>
      </c>
      <c r="B679">
        <v>2200</v>
      </c>
    </row>
    <row r="680" spans="1:2" x14ac:dyDescent="0.25">
      <c r="A680">
        <v>41</v>
      </c>
      <c r="B680">
        <v>4100</v>
      </c>
    </row>
    <row r="681" spans="1:2" x14ac:dyDescent="0.25">
      <c r="A681">
        <v>28</v>
      </c>
      <c r="B681">
        <v>2800</v>
      </c>
    </row>
    <row r="682" spans="1:2" x14ac:dyDescent="0.25">
      <c r="A682">
        <v>50</v>
      </c>
      <c r="B682">
        <v>3390</v>
      </c>
    </row>
    <row r="683" spans="1:2" x14ac:dyDescent="0.25">
      <c r="A683">
        <v>32</v>
      </c>
      <c r="B683">
        <v>1608</v>
      </c>
    </row>
    <row r="684" spans="1:2" x14ac:dyDescent="0.25">
      <c r="A684">
        <v>42</v>
      </c>
      <c r="B684">
        <v>2262.96</v>
      </c>
    </row>
    <row r="685" spans="1:2" x14ac:dyDescent="0.25">
      <c r="A685">
        <v>24</v>
      </c>
      <c r="B685">
        <v>1496.6399999999999</v>
      </c>
    </row>
    <row r="686" spans="1:2" x14ac:dyDescent="0.25">
      <c r="A686">
        <v>27</v>
      </c>
      <c r="B686">
        <v>1879.7400000000002</v>
      </c>
    </row>
    <row r="687" spans="1:2" x14ac:dyDescent="0.25">
      <c r="A687">
        <v>26</v>
      </c>
      <c r="B687">
        <v>1495.26</v>
      </c>
    </row>
    <row r="688" spans="1:2" x14ac:dyDescent="0.25">
      <c r="A688">
        <v>38</v>
      </c>
      <c r="B688">
        <v>2323.6999999999998</v>
      </c>
    </row>
    <row r="689" spans="1:2" x14ac:dyDescent="0.25">
      <c r="A689">
        <v>42</v>
      </c>
      <c r="B689">
        <v>2491.86</v>
      </c>
    </row>
    <row r="690" spans="1:2" x14ac:dyDescent="0.25">
      <c r="A690">
        <v>23</v>
      </c>
      <c r="B690">
        <v>1643.12</v>
      </c>
    </row>
    <row r="691" spans="1:2" x14ac:dyDescent="0.25">
      <c r="A691">
        <v>21</v>
      </c>
      <c r="B691">
        <v>1322.16</v>
      </c>
    </row>
    <row r="692" spans="1:2" x14ac:dyDescent="0.25">
      <c r="A692">
        <v>28</v>
      </c>
      <c r="B692">
        <v>1423.8</v>
      </c>
    </row>
    <row r="693" spans="1:2" x14ac:dyDescent="0.25">
      <c r="A693">
        <v>33</v>
      </c>
      <c r="B693">
        <v>2397.4500000000003</v>
      </c>
    </row>
    <row r="694" spans="1:2" x14ac:dyDescent="0.25">
      <c r="A694">
        <v>25</v>
      </c>
      <c r="B694">
        <v>1574</v>
      </c>
    </row>
    <row r="695" spans="1:2" x14ac:dyDescent="0.25">
      <c r="A695">
        <v>28</v>
      </c>
      <c r="B695">
        <v>1729</v>
      </c>
    </row>
    <row r="696" spans="1:2" x14ac:dyDescent="0.25">
      <c r="A696">
        <v>46</v>
      </c>
      <c r="B696">
        <v>2255.84</v>
      </c>
    </row>
    <row r="697" spans="1:2" x14ac:dyDescent="0.25">
      <c r="A697">
        <v>30</v>
      </c>
      <c r="B697">
        <v>1834.5</v>
      </c>
    </row>
    <row r="698" spans="1:2" x14ac:dyDescent="0.25">
      <c r="A698">
        <v>38</v>
      </c>
      <c r="B698">
        <v>3201.5</v>
      </c>
    </row>
    <row r="699" spans="1:2" x14ac:dyDescent="0.25">
      <c r="A699">
        <v>40</v>
      </c>
      <c r="B699">
        <v>2276.3999999999996</v>
      </c>
    </row>
    <row r="700" spans="1:2" x14ac:dyDescent="0.25">
      <c r="A700">
        <v>45</v>
      </c>
      <c r="B700">
        <v>4500</v>
      </c>
    </row>
    <row r="701" spans="1:2" x14ac:dyDescent="0.25">
      <c r="A701">
        <v>27</v>
      </c>
      <c r="B701">
        <v>1331.1</v>
      </c>
    </row>
    <row r="702" spans="1:2" x14ac:dyDescent="0.25">
      <c r="A702">
        <v>42</v>
      </c>
      <c r="B702">
        <v>3051.3</v>
      </c>
    </row>
    <row r="703" spans="1:2" x14ac:dyDescent="0.25">
      <c r="A703">
        <v>36</v>
      </c>
      <c r="B703">
        <v>2288.52</v>
      </c>
    </row>
    <row r="704" spans="1:2" x14ac:dyDescent="0.25">
      <c r="A704">
        <v>29</v>
      </c>
      <c r="B704">
        <v>2900</v>
      </c>
    </row>
    <row r="705" spans="1:2" x14ac:dyDescent="0.25">
      <c r="A705">
        <v>39</v>
      </c>
      <c r="B705">
        <v>3900</v>
      </c>
    </row>
    <row r="706" spans="1:2" x14ac:dyDescent="0.25">
      <c r="A706">
        <v>45</v>
      </c>
      <c r="B706">
        <v>4500</v>
      </c>
    </row>
    <row r="707" spans="1:2" x14ac:dyDescent="0.25">
      <c r="A707">
        <v>47</v>
      </c>
      <c r="B707">
        <v>4700</v>
      </c>
    </row>
    <row r="708" spans="1:2" x14ac:dyDescent="0.25">
      <c r="A708">
        <v>49</v>
      </c>
      <c r="B708">
        <v>4900</v>
      </c>
    </row>
    <row r="709" spans="1:2" x14ac:dyDescent="0.25">
      <c r="A709">
        <v>46</v>
      </c>
      <c r="B709">
        <v>4600</v>
      </c>
    </row>
    <row r="710" spans="1:2" x14ac:dyDescent="0.25">
      <c r="A710">
        <v>48</v>
      </c>
      <c r="B710">
        <v>4800</v>
      </c>
    </row>
    <row r="711" spans="1:2" x14ac:dyDescent="0.25">
      <c r="A711">
        <v>46</v>
      </c>
      <c r="B711">
        <v>4600</v>
      </c>
    </row>
    <row r="712" spans="1:2" x14ac:dyDescent="0.25">
      <c r="A712">
        <v>35</v>
      </c>
      <c r="B712">
        <v>3500</v>
      </c>
    </row>
    <row r="713" spans="1:2" x14ac:dyDescent="0.25">
      <c r="A713">
        <v>43</v>
      </c>
      <c r="B713">
        <v>4300</v>
      </c>
    </row>
    <row r="714" spans="1:2" x14ac:dyDescent="0.25">
      <c r="A714">
        <v>26</v>
      </c>
      <c r="B714">
        <v>2600</v>
      </c>
    </row>
    <row r="715" spans="1:2" x14ac:dyDescent="0.25">
      <c r="A715">
        <v>22</v>
      </c>
      <c r="B715">
        <v>2159.96</v>
      </c>
    </row>
    <row r="716" spans="1:2" x14ac:dyDescent="0.25">
      <c r="A716">
        <v>34</v>
      </c>
      <c r="B716">
        <v>3379.94</v>
      </c>
    </row>
    <row r="717" spans="1:2" x14ac:dyDescent="0.25">
      <c r="A717">
        <v>50</v>
      </c>
      <c r="B717">
        <v>5000</v>
      </c>
    </row>
    <row r="718" spans="1:2" x14ac:dyDescent="0.25">
      <c r="A718">
        <v>48</v>
      </c>
      <c r="B718">
        <v>4800</v>
      </c>
    </row>
    <row r="719" spans="1:2" x14ac:dyDescent="0.25">
      <c r="A719">
        <v>41</v>
      </c>
      <c r="B719">
        <v>4100</v>
      </c>
    </row>
    <row r="720" spans="1:2" x14ac:dyDescent="0.25">
      <c r="A720">
        <v>36</v>
      </c>
      <c r="B720">
        <v>3600</v>
      </c>
    </row>
    <row r="721" spans="1:2" x14ac:dyDescent="0.25">
      <c r="A721">
        <v>29</v>
      </c>
      <c r="B721">
        <v>2900</v>
      </c>
    </row>
    <row r="722" spans="1:2" x14ac:dyDescent="0.25">
      <c r="A722">
        <v>33</v>
      </c>
      <c r="B722">
        <v>1236.8399999999999</v>
      </c>
    </row>
    <row r="723" spans="1:2" x14ac:dyDescent="0.25">
      <c r="A723">
        <v>46</v>
      </c>
      <c r="B723">
        <v>4600</v>
      </c>
    </row>
    <row r="724" spans="1:2" x14ac:dyDescent="0.25">
      <c r="A724">
        <v>38</v>
      </c>
      <c r="B724">
        <v>3800</v>
      </c>
    </row>
    <row r="725" spans="1:2" x14ac:dyDescent="0.25">
      <c r="A725">
        <v>20</v>
      </c>
      <c r="B725">
        <v>728.40000000000009</v>
      </c>
    </row>
    <row r="726" spans="1:2" x14ac:dyDescent="0.25">
      <c r="A726">
        <v>22</v>
      </c>
      <c r="B726">
        <v>2200</v>
      </c>
    </row>
    <row r="727" spans="1:2" x14ac:dyDescent="0.25">
      <c r="A727">
        <v>27</v>
      </c>
      <c r="B727">
        <v>2700</v>
      </c>
    </row>
    <row r="728" spans="1:2" x14ac:dyDescent="0.25">
      <c r="A728">
        <v>56</v>
      </c>
      <c r="B728">
        <v>5498.08</v>
      </c>
    </row>
    <row r="729" spans="1:2" x14ac:dyDescent="0.25">
      <c r="A729">
        <v>38</v>
      </c>
      <c r="B729">
        <v>3777.58</v>
      </c>
    </row>
    <row r="730" spans="1:2" x14ac:dyDescent="0.25">
      <c r="A730">
        <v>25</v>
      </c>
      <c r="B730">
        <v>2500</v>
      </c>
    </row>
    <row r="731" spans="1:2" x14ac:dyDescent="0.25">
      <c r="A731">
        <v>33</v>
      </c>
      <c r="B731">
        <v>3300</v>
      </c>
    </row>
    <row r="732" spans="1:2" x14ac:dyDescent="0.25">
      <c r="A732">
        <v>42</v>
      </c>
      <c r="B732">
        <v>4200</v>
      </c>
    </row>
    <row r="733" spans="1:2" x14ac:dyDescent="0.25">
      <c r="A733">
        <v>33</v>
      </c>
      <c r="B733">
        <v>3300</v>
      </c>
    </row>
    <row r="734" spans="1:2" x14ac:dyDescent="0.25">
      <c r="A734">
        <v>38</v>
      </c>
      <c r="B734">
        <v>3800</v>
      </c>
    </row>
    <row r="735" spans="1:2" x14ac:dyDescent="0.25">
      <c r="A735">
        <v>31</v>
      </c>
      <c r="B735">
        <v>3100</v>
      </c>
    </row>
    <row r="736" spans="1:2" x14ac:dyDescent="0.25">
      <c r="A736">
        <v>20</v>
      </c>
      <c r="B736">
        <v>2000</v>
      </c>
    </row>
    <row r="737" spans="1:2" x14ac:dyDescent="0.25">
      <c r="A737">
        <v>44</v>
      </c>
      <c r="B737">
        <v>4400</v>
      </c>
    </row>
    <row r="738" spans="1:2" x14ac:dyDescent="0.25">
      <c r="A738">
        <v>26</v>
      </c>
      <c r="B738">
        <v>2600</v>
      </c>
    </row>
    <row r="739" spans="1:2" x14ac:dyDescent="0.25">
      <c r="A739">
        <v>27</v>
      </c>
      <c r="B739">
        <v>2700</v>
      </c>
    </row>
    <row r="740" spans="1:2" x14ac:dyDescent="0.25">
      <c r="A740">
        <v>46</v>
      </c>
      <c r="B740">
        <v>4600</v>
      </c>
    </row>
    <row r="741" spans="1:2" x14ac:dyDescent="0.25">
      <c r="A741">
        <v>47</v>
      </c>
      <c r="B741">
        <v>4700</v>
      </c>
    </row>
    <row r="742" spans="1:2" x14ac:dyDescent="0.25">
      <c r="A742">
        <v>37</v>
      </c>
      <c r="B742">
        <v>3700</v>
      </c>
    </row>
    <row r="743" spans="1:2" x14ac:dyDescent="0.25">
      <c r="A743">
        <v>31</v>
      </c>
      <c r="B743">
        <v>3100</v>
      </c>
    </row>
    <row r="744" spans="1:2" x14ac:dyDescent="0.25">
      <c r="A744">
        <v>24</v>
      </c>
      <c r="B744">
        <v>2400</v>
      </c>
    </row>
    <row r="745" spans="1:2" x14ac:dyDescent="0.25">
      <c r="A745">
        <v>31</v>
      </c>
      <c r="B745">
        <v>3100</v>
      </c>
    </row>
    <row r="746" spans="1:2" x14ac:dyDescent="0.25">
      <c r="A746">
        <v>50</v>
      </c>
      <c r="B746">
        <v>5000</v>
      </c>
    </row>
    <row r="747" spans="1:2" x14ac:dyDescent="0.25">
      <c r="A747">
        <v>35</v>
      </c>
      <c r="B747">
        <v>2264.15</v>
      </c>
    </row>
    <row r="748" spans="1:2" x14ac:dyDescent="0.25">
      <c r="A748">
        <v>30</v>
      </c>
      <c r="B748">
        <v>3000</v>
      </c>
    </row>
    <row r="749" spans="1:2" x14ac:dyDescent="0.25">
      <c r="A749">
        <v>29</v>
      </c>
      <c r="B749">
        <v>2900</v>
      </c>
    </row>
    <row r="750" spans="1:2" x14ac:dyDescent="0.25">
      <c r="A750">
        <v>27</v>
      </c>
      <c r="B750">
        <v>2700</v>
      </c>
    </row>
    <row r="751" spans="1:2" x14ac:dyDescent="0.25">
      <c r="A751">
        <v>40</v>
      </c>
      <c r="B751">
        <v>4000</v>
      </c>
    </row>
    <row r="752" spans="1:2" x14ac:dyDescent="0.25">
      <c r="A752">
        <v>31</v>
      </c>
      <c r="B752">
        <v>3068.69</v>
      </c>
    </row>
    <row r="753" spans="1:2" x14ac:dyDescent="0.25">
      <c r="A753">
        <v>6</v>
      </c>
      <c r="B753">
        <v>600</v>
      </c>
    </row>
    <row r="754" spans="1:2" x14ac:dyDescent="0.25">
      <c r="A754">
        <v>45</v>
      </c>
      <c r="B754">
        <v>4500</v>
      </c>
    </row>
    <row r="755" spans="1:2" x14ac:dyDescent="0.25">
      <c r="A755">
        <v>22</v>
      </c>
      <c r="B755">
        <v>1189.98</v>
      </c>
    </row>
    <row r="756" spans="1:2" x14ac:dyDescent="0.25">
      <c r="A756">
        <v>45</v>
      </c>
      <c r="B756">
        <v>3090.15</v>
      </c>
    </row>
    <row r="757" spans="1:2" x14ac:dyDescent="0.25">
      <c r="A757">
        <v>43</v>
      </c>
      <c r="B757">
        <v>2795.8599999999997</v>
      </c>
    </row>
    <row r="758" spans="1:2" x14ac:dyDescent="0.25">
      <c r="A758">
        <v>46</v>
      </c>
      <c r="B758">
        <v>2851.54</v>
      </c>
    </row>
    <row r="759" spans="1:2" x14ac:dyDescent="0.25">
      <c r="A759">
        <v>39</v>
      </c>
      <c r="B759">
        <v>2701.92</v>
      </c>
    </row>
    <row r="760" spans="1:2" x14ac:dyDescent="0.25">
      <c r="A760">
        <v>31</v>
      </c>
      <c r="B760">
        <v>2204.1</v>
      </c>
    </row>
    <row r="761" spans="1:2" x14ac:dyDescent="0.25">
      <c r="A761">
        <v>41</v>
      </c>
      <c r="B761">
        <v>2840.48</v>
      </c>
    </row>
    <row r="762" spans="1:2" x14ac:dyDescent="0.25">
      <c r="A762">
        <v>44</v>
      </c>
      <c r="B762">
        <v>2647.04</v>
      </c>
    </row>
    <row r="763" spans="1:2" x14ac:dyDescent="0.25">
      <c r="A763">
        <v>45</v>
      </c>
      <c r="B763">
        <v>3172.0499999999997</v>
      </c>
    </row>
    <row r="764" spans="1:2" x14ac:dyDescent="0.25">
      <c r="A764">
        <v>37</v>
      </c>
      <c r="B764">
        <v>2585.9299999999998</v>
      </c>
    </row>
    <row r="765" spans="1:2" x14ac:dyDescent="0.25">
      <c r="A765">
        <v>35</v>
      </c>
      <c r="B765">
        <v>2148.3000000000002</v>
      </c>
    </row>
    <row r="766" spans="1:2" x14ac:dyDescent="0.25">
      <c r="A766">
        <v>28</v>
      </c>
      <c r="B766">
        <v>1667.3999999999999</v>
      </c>
    </row>
    <row r="767" spans="1:2" x14ac:dyDescent="0.25">
      <c r="A767">
        <v>30</v>
      </c>
      <c r="B767">
        <v>1859.7</v>
      </c>
    </row>
    <row r="768" spans="1:2" x14ac:dyDescent="0.25">
      <c r="A768">
        <v>30</v>
      </c>
      <c r="B768">
        <v>1476.6</v>
      </c>
    </row>
    <row r="769" spans="1:2" x14ac:dyDescent="0.25">
      <c r="A769">
        <v>25</v>
      </c>
      <c r="B769">
        <v>1732</v>
      </c>
    </row>
    <row r="770" spans="1:2" x14ac:dyDescent="0.25">
      <c r="A770">
        <v>29</v>
      </c>
      <c r="B770">
        <v>1674.1699999999998</v>
      </c>
    </row>
    <row r="771" spans="1:2" x14ac:dyDescent="0.25">
      <c r="A771">
        <v>26</v>
      </c>
      <c r="B771">
        <v>1500.98</v>
      </c>
    </row>
    <row r="772" spans="1:2" x14ac:dyDescent="0.25">
      <c r="A772">
        <v>41</v>
      </c>
      <c r="B772">
        <v>2192.6799999999998</v>
      </c>
    </row>
    <row r="773" spans="1:2" x14ac:dyDescent="0.25">
      <c r="A773">
        <v>34</v>
      </c>
      <c r="B773">
        <v>1797.58</v>
      </c>
    </row>
    <row r="774" spans="1:2" x14ac:dyDescent="0.25">
      <c r="A774">
        <v>35</v>
      </c>
      <c r="B774">
        <v>2142.35</v>
      </c>
    </row>
    <row r="775" spans="1:2" x14ac:dyDescent="0.25">
      <c r="A775">
        <v>34</v>
      </c>
      <c r="B775">
        <v>2086.92</v>
      </c>
    </row>
    <row r="776" spans="1:2" x14ac:dyDescent="0.25">
      <c r="A776">
        <v>50</v>
      </c>
      <c r="B776">
        <v>5000</v>
      </c>
    </row>
    <row r="777" spans="1:2" x14ac:dyDescent="0.25">
      <c r="A777">
        <v>41</v>
      </c>
      <c r="B777">
        <v>2541.59</v>
      </c>
    </row>
    <row r="778" spans="1:2" x14ac:dyDescent="0.25">
      <c r="A778">
        <v>22</v>
      </c>
      <c r="B778">
        <v>2130.92</v>
      </c>
    </row>
    <row r="779" spans="1:2" x14ac:dyDescent="0.25">
      <c r="A779">
        <v>35</v>
      </c>
      <c r="B779">
        <v>1701.6999999999998</v>
      </c>
    </row>
    <row r="780" spans="1:2" x14ac:dyDescent="0.25">
      <c r="A780">
        <v>44</v>
      </c>
      <c r="B780">
        <v>1694</v>
      </c>
    </row>
    <row r="781" spans="1:2" x14ac:dyDescent="0.25">
      <c r="A781">
        <v>47</v>
      </c>
      <c r="B781">
        <v>2913.53</v>
      </c>
    </row>
    <row r="782" spans="1:2" x14ac:dyDescent="0.25">
      <c r="A782">
        <v>19</v>
      </c>
      <c r="B782">
        <v>935.18</v>
      </c>
    </row>
    <row r="783" spans="1:2" x14ac:dyDescent="0.25">
      <c r="A783">
        <v>34</v>
      </c>
      <c r="B783">
        <v>3073.26</v>
      </c>
    </row>
    <row r="784" spans="1:2" x14ac:dyDescent="0.25">
      <c r="A784">
        <v>29</v>
      </c>
      <c r="B784">
        <v>2082.4900000000002</v>
      </c>
    </row>
    <row r="785" spans="1:2" x14ac:dyDescent="0.25">
      <c r="A785">
        <v>49</v>
      </c>
      <c r="B785">
        <v>3394.23</v>
      </c>
    </row>
    <row r="786" spans="1:2" x14ac:dyDescent="0.25">
      <c r="A786">
        <v>30</v>
      </c>
      <c r="B786">
        <v>2559.6</v>
      </c>
    </row>
    <row r="787" spans="1:2" x14ac:dyDescent="0.25">
      <c r="A787">
        <v>21</v>
      </c>
      <c r="B787">
        <v>1490.1599999999999</v>
      </c>
    </row>
    <row r="788" spans="1:2" x14ac:dyDescent="0.25">
      <c r="A788">
        <v>50</v>
      </c>
      <c r="B788">
        <v>3844</v>
      </c>
    </row>
    <row r="789" spans="1:2" x14ac:dyDescent="0.25">
      <c r="A789">
        <v>47</v>
      </c>
      <c r="B789">
        <v>4700</v>
      </c>
    </row>
    <row r="790" spans="1:2" x14ac:dyDescent="0.25">
      <c r="A790">
        <v>24</v>
      </c>
      <c r="B790">
        <v>1824.72</v>
      </c>
    </row>
    <row r="791" spans="1:2" x14ac:dyDescent="0.25">
      <c r="A791">
        <v>27</v>
      </c>
      <c r="B791">
        <v>2668.6800000000003</v>
      </c>
    </row>
    <row r="792" spans="1:2" x14ac:dyDescent="0.25">
      <c r="A792">
        <v>33</v>
      </c>
      <c r="B792">
        <v>2843.61</v>
      </c>
    </row>
    <row r="793" spans="1:2" x14ac:dyDescent="0.25">
      <c r="A793">
        <v>35</v>
      </c>
      <c r="B793">
        <v>3163.65</v>
      </c>
    </row>
    <row r="794" spans="1:2" x14ac:dyDescent="0.25">
      <c r="A794">
        <v>31</v>
      </c>
      <c r="B794">
        <v>2226.11</v>
      </c>
    </row>
    <row r="795" spans="1:2" x14ac:dyDescent="0.25">
      <c r="A795">
        <v>25</v>
      </c>
      <c r="B795">
        <v>2069.75</v>
      </c>
    </row>
    <row r="796" spans="1:2" x14ac:dyDescent="0.25">
      <c r="A796">
        <v>27</v>
      </c>
      <c r="B796">
        <v>2235.3300000000004</v>
      </c>
    </row>
    <row r="797" spans="1:2" x14ac:dyDescent="0.25">
      <c r="A797">
        <v>31</v>
      </c>
      <c r="B797">
        <v>3100</v>
      </c>
    </row>
    <row r="798" spans="1:2" x14ac:dyDescent="0.25">
      <c r="A798">
        <v>45</v>
      </c>
      <c r="B798">
        <v>4500</v>
      </c>
    </row>
    <row r="799" spans="1:2" x14ac:dyDescent="0.25">
      <c r="A799">
        <v>27</v>
      </c>
      <c r="B799">
        <v>2700</v>
      </c>
    </row>
    <row r="800" spans="1:2" x14ac:dyDescent="0.25">
      <c r="A800">
        <v>27</v>
      </c>
      <c r="B800">
        <v>2700</v>
      </c>
    </row>
    <row r="801" spans="1:2" x14ac:dyDescent="0.25">
      <c r="A801">
        <v>42</v>
      </c>
      <c r="B801">
        <v>2909.3399999999997</v>
      </c>
    </row>
    <row r="802" spans="1:2" x14ac:dyDescent="0.25">
      <c r="A802">
        <v>21</v>
      </c>
      <c r="B802">
        <v>1570.1699999999998</v>
      </c>
    </row>
    <row r="803" spans="1:2" x14ac:dyDescent="0.25">
      <c r="A803">
        <v>34</v>
      </c>
      <c r="B803">
        <v>2613.92</v>
      </c>
    </row>
    <row r="804" spans="1:2" x14ac:dyDescent="0.25">
      <c r="A804">
        <v>42</v>
      </c>
      <c r="B804">
        <v>3193.26</v>
      </c>
    </row>
    <row r="805" spans="1:2" x14ac:dyDescent="0.25">
      <c r="A805">
        <v>15</v>
      </c>
      <c r="B805">
        <v>1482.6000000000001</v>
      </c>
    </row>
    <row r="806" spans="1:2" x14ac:dyDescent="0.25">
      <c r="A806">
        <v>29</v>
      </c>
      <c r="B806">
        <v>2055.23</v>
      </c>
    </row>
    <row r="807" spans="1:2" x14ac:dyDescent="0.25">
      <c r="A807">
        <v>46</v>
      </c>
      <c r="B807">
        <v>2674.9</v>
      </c>
    </row>
    <row r="808" spans="1:2" x14ac:dyDescent="0.25">
      <c r="A808">
        <v>30</v>
      </c>
      <c r="B808">
        <v>1853.4</v>
      </c>
    </row>
    <row r="809" spans="1:2" x14ac:dyDescent="0.25">
      <c r="A809">
        <v>30</v>
      </c>
      <c r="B809">
        <v>1490.1000000000001</v>
      </c>
    </row>
    <row r="810" spans="1:2" x14ac:dyDescent="0.25">
      <c r="A810">
        <v>42</v>
      </c>
      <c r="B810">
        <v>2162.16</v>
      </c>
    </row>
    <row r="811" spans="1:2" x14ac:dyDescent="0.25">
      <c r="A811">
        <v>46</v>
      </c>
      <c r="B811">
        <v>2814.28</v>
      </c>
    </row>
    <row r="812" spans="1:2" x14ac:dyDescent="0.25">
      <c r="A812">
        <v>25</v>
      </c>
      <c r="B812">
        <v>1605</v>
      </c>
    </row>
    <row r="813" spans="1:2" x14ac:dyDescent="0.25">
      <c r="A813">
        <v>32</v>
      </c>
      <c r="B813">
        <v>2093.44</v>
      </c>
    </row>
    <row r="814" spans="1:2" x14ac:dyDescent="0.25">
      <c r="A814">
        <v>30</v>
      </c>
      <c r="B814">
        <v>1944.3000000000002</v>
      </c>
    </row>
    <row r="815" spans="1:2" x14ac:dyDescent="0.25">
      <c r="A815">
        <v>40</v>
      </c>
      <c r="B815">
        <v>1986.8000000000002</v>
      </c>
    </row>
    <row r="816" spans="1:2" x14ac:dyDescent="0.25">
      <c r="A816">
        <v>28</v>
      </c>
      <c r="B816">
        <v>1695.96</v>
      </c>
    </row>
    <row r="817" spans="1:2" x14ac:dyDescent="0.25">
      <c r="A817">
        <v>23</v>
      </c>
      <c r="B817">
        <v>1281.56</v>
      </c>
    </row>
    <row r="818" spans="1:2" x14ac:dyDescent="0.25">
      <c r="A818">
        <v>29</v>
      </c>
      <c r="B818">
        <v>1774.22</v>
      </c>
    </row>
    <row r="819" spans="1:2" x14ac:dyDescent="0.25">
      <c r="A819">
        <v>34</v>
      </c>
      <c r="B819">
        <v>1997.5</v>
      </c>
    </row>
    <row r="820" spans="1:2" x14ac:dyDescent="0.25">
      <c r="A820">
        <v>37</v>
      </c>
      <c r="B820">
        <v>2353.2000000000003</v>
      </c>
    </row>
    <row r="821" spans="1:2" x14ac:dyDescent="0.25">
      <c r="A821">
        <v>20</v>
      </c>
      <c r="B821">
        <v>981.2</v>
      </c>
    </row>
    <row r="822" spans="1:2" x14ac:dyDescent="0.25">
      <c r="A822">
        <v>32</v>
      </c>
      <c r="B822">
        <v>1550.72</v>
      </c>
    </row>
    <row r="823" spans="1:2" x14ac:dyDescent="0.25">
      <c r="A823">
        <v>34</v>
      </c>
      <c r="B823">
        <v>1771.0600000000002</v>
      </c>
    </row>
    <row r="824" spans="1:2" x14ac:dyDescent="0.25">
      <c r="A824">
        <v>42</v>
      </c>
      <c r="B824">
        <v>2213.4</v>
      </c>
    </row>
    <row r="825" spans="1:2" x14ac:dyDescent="0.25">
      <c r="A825">
        <v>38</v>
      </c>
      <c r="B825">
        <v>3800</v>
      </c>
    </row>
    <row r="826" spans="1:2" x14ac:dyDescent="0.25">
      <c r="A826">
        <v>30</v>
      </c>
      <c r="B826">
        <v>1864.8</v>
      </c>
    </row>
    <row r="827" spans="1:2" x14ac:dyDescent="0.25">
      <c r="A827">
        <v>23</v>
      </c>
      <c r="B827">
        <v>1142.4100000000001</v>
      </c>
    </row>
    <row r="828" spans="1:2" x14ac:dyDescent="0.25">
      <c r="A828">
        <v>22</v>
      </c>
      <c r="B828">
        <v>1172.5999999999999</v>
      </c>
    </row>
    <row r="829" spans="1:2" x14ac:dyDescent="0.25">
      <c r="A829">
        <v>39</v>
      </c>
      <c r="B829">
        <v>3900</v>
      </c>
    </row>
    <row r="830" spans="1:2" x14ac:dyDescent="0.25">
      <c r="A830">
        <v>55</v>
      </c>
      <c r="B830">
        <v>3064.6</v>
      </c>
    </row>
    <row r="831" spans="1:2" x14ac:dyDescent="0.25">
      <c r="A831">
        <v>36</v>
      </c>
      <c r="B831">
        <v>2202.48</v>
      </c>
    </row>
    <row r="832" spans="1:2" x14ac:dyDescent="0.25">
      <c r="A832">
        <v>26</v>
      </c>
      <c r="B832">
        <v>2600</v>
      </c>
    </row>
    <row r="833" spans="1:2" x14ac:dyDescent="0.25">
      <c r="A833">
        <v>31</v>
      </c>
      <c r="B833">
        <v>3100</v>
      </c>
    </row>
    <row r="834" spans="1:2" x14ac:dyDescent="0.25">
      <c r="A834">
        <v>34</v>
      </c>
      <c r="B834">
        <v>3400</v>
      </c>
    </row>
    <row r="835" spans="1:2" x14ac:dyDescent="0.25">
      <c r="A835">
        <v>41</v>
      </c>
      <c r="B835">
        <v>4100</v>
      </c>
    </row>
    <row r="836" spans="1:2" x14ac:dyDescent="0.25">
      <c r="A836">
        <v>23</v>
      </c>
      <c r="B836">
        <v>2300</v>
      </c>
    </row>
    <row r="837" spans="1:2" x14ac:dyDescent="0.25">
      <c r="A837">
        <v>48</v>
      </c>
      <c r="B837">
        <v>4800</v>
      </c>
    </row>
    <row r="838" spans="1:2" x14ac:dyDescent="0.25">
      <c r="A838">
        <v>22</v>
      </c>
      <c r="B838">
        <v>2200</v>
      </c>
    </row>
    <row r="839" spans="1:2" x14ac:dyDescent="0.25">
      <c r="A839">
        <v>21</v>
      </c>
      <c r="B839">
        <v>2100</v>
      </c>
    </row>
    <row r="840" spans="1:2" x14ac:dyDescent="0.25">
      <c r="A840">
        <v>22</v>
      </c>
      <c r="B840">
        <v>2200</v>
      </c>
    </row>
    <row r="841" spans="1:2" x14ac:dyDescent="0.25">
      <c r="A841">
        <v>40</v>
      </c>
      <c r="B841">
        <v>4000</v>
      </c>
    </row>
    <row r="842" spans="1:2" x14ac:dyDescent="0.25">
      <c r="A842">
        <v>50</v>
      </c>
      <c r="B842">
        <v>5000</v>
      </c>
    </row>
    <row r="843" spans="1:2" x14ac:dyDescent="0.25">
      <c r="A843">
        <v>29</v>
      </c>
      <c r="B843">
        <v>2900</v>
      </c>
    </row>
    <row r="844" spans="1:2" x14ac:dyDescent="0.25">
      <c r="A844">
        <v>43</v>
      </c>
      <c r="B844">
        <v>4300</v>
      </c>
    </row>
    <row r="845" spans="1:2" x14ac:dyDescent="0.25">
      <c r="A845">
        <v>24</v>
      </c>
      <c r="B845">
        <v>2400</v>
      </c>
    </row>
    <row r="846" spans="1:2" x14ac:dyDescent="0.25">
      <c r="A846">
        <v>22</v>
      </c>
      <c r="B846">
        <v>2200</v>
      </c>
    </row>
    <row r="847" spans="1:2" x14ac:dyDescent="0.25">
      <c r="A847">
        <v>43</v>
      </c>
      <c r="B847">
        <v>4300</v>
      </c>
    </row>
    <row r="848" spans="1:2" x14ac:dyDescent="0.25">
      <c r="A848">
        <v>20</v>
      </c>
      <c r="B848">
        <v>2000</v>
      </c>
    </row>
    <row r="849" spans="1:2" x14ac:dyDescent="0.25">
      <c r="A849">
        <v>25</v>
      </c>
      <c r="B849">
        <v>2500</v>
      </c>
    </row>
    <row r="850" spans="1:2" x14ac:dyDescent="0.25">
      <c r="A850">
        <v>36</v>
      </c>
      <c r="B850">
        <v>3600</v>
      </c>
    </row>
    <row r="851" spans="1:2" x14ac:dyDescent="0.25">
      <c r="A851">
        <v>24</v>
      </c>
      <c r="B851">
        <v>1264.08</v>
      </c>
    </row>
    <row r="852" spans="1:2" x14ac:dyDescent="0.25">
      <c r="A852">
        <v>21</v>
      </c>
      <c r="B852">
        <v>2100</v>
      </c>
    </row>
    <row r="853" spans="1:2" x14ac:dyDescent="0.25">
      <c r="A853">
        <v>30</v>
      </c>
      <c r="B853">
        <v>3000</v>
      </c>
    </row>
    <row r="854" spans="1:2" x14ac:dyDescent="0.25">
      <c r="A854">
        <v>32</v>
      </c>
      <c r="B854">
        <v>3033.28</v>
      </c>
    </row>
    <row r="855" spans="1:2" x14ac:dyDescent="0.25">
      <c r="A855">
        <v>21</v>
      </c>
      <c r="B855">
        <v>990.78</v>
      </c>
    </row>
    <row r="856" spans="1:2" x14ac:dyDescent="0.25">
      <c r="A856">
        <v>26</v>
      </c>
      <c r="B856">
        <v>2030.86</v>
      </c>
    </row>
    <row r="857" spans="1:2" x14ac:dyDescent="0.25">
      <c r="A857">
        <v>35</v>
      </c>
      <c r="B857">
        <v>3500</v>
      </c>
    </row>
    <row r="858" spans="1:2" x14ac:dyDescent="0.25">
      <c r="A858">
        <v>26</v>
      </c>
      <c r="B858">
        <v>2600</v>
      </c>
    </row>
    <row r="859" spans="1:2" x14ac:dyDescent="0.25">
      <c r="A859">
        <v>46</v>
      </c>
      <c r="B859">
        <v>4600</v>
      </c>
    </row>
    <row r="860" spans="1:2" x14ac:dyDescent="0.25">
      <c r="A860">
        <v>37</v>
      </c>
      <c r="B860">
        <v>3700</v>
      </c>
    </row>
    <row r="861" spans="1:2" x14ac:dyDescent="0.25">
      <c r="A861">
        <v>27</v>
      </c>
      <c r="B861">
        <v>2700</v>
      </c>
    </row>
    <row r="862" spans="1:2" x14ac:dyDescent="0.25">
      <c r="A862">
        <v>23</v>
      </c>
      <c r="B862">
        <v>2300</v>
      </c>
    </row>
    <row r="863" spans="1:2" x14ac:dyDescent="0.25">
      <c r="A863">
        <v>39</v>
      </c>
      <c r="B863">
        <v>3900</v>
      </c>
    </row>
    <row r="864" spans="1:2" x14ac:dyDescent="0.25">
      <c r="A864">
        <v>27</v>
      </c>
      <c r="B864">
        <v>2700</v>
      </c>
    </row>
    <row r="865" spans="1:2" x14ac:dyDescent="0.25">
      <c r="A865">
        <v>38</v>
      </c>
      <c r="B865">
        <v>3800</v>
      </c>
    </row>
    <row r="866" spans="1:2" x14ac:dyDescent="0.25">
      <c r="A866">
        <v>27</v>
      </c>
      <c r="B866">
        <v>2700</v>
      </c>
    </row>
    <row r="867" spans="1:2" x14ac:dyDescent="0.25">
      <c r="A867">
        <v>40</v>
      </c>
      <c r="B867">
        <v>4000</v>
      </c>
    </row>
    <row r="868" spans="1:2" x14ac:dyDescent="0.25">
      <c r="A868">
        <v>24</v>
      </c>
      <c r="B868">
        <v>2400</v>
      </c>
    </row>
    <row r="869" spans="1:2" x14ac:dyDescent="0.25">
      <c r="A869">
        <v>44</v>
      </c>
      <c r="B869">
        <v>4400</v>
      </c>
    </row>
    <row r="870" spans="1:2" x14ac:dyDescent="0.25">
      <c r="A870">
        <v>37</v>
      </c>
      <c r="B870">
        <v>3700</v>
      </c>
    </row>
    <row r="871" spans="1:2" x14ac:dyDescent="0.25">
      <c r="A871">
        <v>20</v>
      </c>
      <c r="B871">
        <v>2000</v>
      </c>
    </row>
    <row r="872" spans="1:2" x14ac:dyDescent="0.25">
      <c r="A872">
        <v>39</v>
      </c>
      <c r="B872">
        <v>3900</v>
      </c>
    </row>
    <row r="873" spans="1:2" x14ac:dyDescent="0.25">
      <c r="A873">
        <v>44</v>
      </c>
      <c r="B873">
        <v>4400</v>
      </c>
    </row>
    <row r="874" spans="1:2" x14ac:dyDescent="0.25">
      <c r="A874">
        <v>22</v>
      </c>
      <c r="B874">
        <v>2200</v>
      </c>
    </row>
    <row r="875" spans="1:2" x14ac:dyDescent="0.25">
      <c r="A875">
        <v>43</v>
      </c>
      <c r="B875">
        <v>4300</v>
      </c>
    </row>
    <row r="876" spans="1:2" x14ac:dyDescent="0.25">
      <c r="A876">
        <v>27</v>
      </c>
      <c r="B876">
        <v>2700</v>
      </c>
    </row>
    <row r="877" spans="1:2" x14ac:dyDescent="0.25">
      <c r="A877">
        <v>26</v>
      </c>
      <c r="B877">
        <v>1687.4</v>
      </c>
    </row>
    <row r="878" spans="1:2" x14ac:dyDescent="0.25">
      <c r="A878">
        <v>25</v>
      </c>
      <c r="B878">
        <v>1308</v>
      </c>
    </row>
    <row r="879" spans="1:2" x14ac:dyDescent="0.25">
      <c r="A879">
        <v>49</v>
      </c>
      <c r="B879">
        <v>4900</v>
      </c>
    </row>
    <row r="880" spans="1:2" x14ac:dyDescent="0.25">
      <c r="A880">
        <v>29</v>
      </c>
      <c r="B880">
        <v>2900</v>
      </c>
    </row>
    <row r="881" spans="1:2" x14ac:dyDescent="0.25">
      <c r="A881">
        <v>41</v>
      </c>
      <c r="B881">
        <v>4100</v>
      </c>
    </row>
    <row r="882" spans="1:2" x14ac:dyDescent="0.25">
      <c r="A882">
        <v>55</v>
      </c>
      <c r="B882">
        <v>5500</v>
      </c>
    </row>
    <row r="883" spans="1:2" x14ac:dyDescent="0.25">
      <c r="A883">
        <v>27</v>
      </c>
      <c r="B883">
        <v>2242.89</v>
      </c>
    </row>
    <row r="884" spans="1:2" x14ac:dyDescent="0.25">
      <c r="A884">
        <v>23</v>
      </c>
      <c r="B884">
        <v>2300</v>
      </c>
    </row>
    <row r="885" spans="1:2" x14ac:dyDescent="0.25">
      <c r="A885">
        <v>31</v>
      </c>
      <c r="B885">
        <v>2795.27</v>
      </c>
    </row>
    <row r="886" spans="1:2" x14ac:dyDescent="0.25">
      <c r="A886">
        <v>46</v>
      </c>
      <c r="B886">
        <v>4600</v>
      </c>
    </row>
    <row r="887" spans="1:2" x14ac:dyDescent="0.25">
      <c r="A887">
        <v>47</v>
      </c>
      <c r="B887">
        <v>4285.46</v>
      </c>
    </row>
    <row r="888" spans="1:2" x14ac:dyDescent="0.25">
      <c r="A888">
        <v>31</v>
      </c>
      <c r="B888">
        <v>3100</v>
      </c>
    </row>
    <row r="889" spans="1:2" x14ac:dyDescent="0.25">
      <c r="A889">
        <v>46</v>
      </c>
      <c r="B889">
        <v>4600</v>
      </c>
    </row>
    <row r="890" spans="1:2" x14ac:dyDescent="0.25">
      <c r="A890">
        <v>37</v>
      </c>
      <c r="B890">
        <v>3298.55</v>
      </c>
    </row>
    <row r="891" spans="1:2" x14ac:dyDescent="0.25">
      <c r="A891">
        <v>28</v>
      </c>
      <c r="B891">
        <v>2609.8799999999997</v>
      </c>
    </row>
    <row r="892" spans="1:2" x14ac:dyDescent="0.25">
      <c r="A892">
        <v>37</v>
      </c>
      <c r="B892">
        <v>3336.29</v>
      </c>
    </row>
    <row r="893" spans="1:2" x14ac:dyDescent="0.25">
      <c r="A893">
        <v>49</v>
      </c>
      <c r="B893">
        <v>4900</v>
      </c>
    </row>
    <row r="894" spans="1:2" x14ac:dyDescent="0.25">
      <c r="A894">
        <v>24</v>
      </c>
      <c r="B894">
        <v>2400</v>
      </c>
    </row>
    <row r="895" spans="1:2" x14ac:dyDescent="0.25">
      <c r="A895">
        <v>30</v>
      </c>
      <c r="B895">
        <v>3000</v>
      </c>
    </row>
    <row r="896" spans="1:2" x14ac:dyDescent="0.25">
      <c r="A896">
        <v>50</v>
      </c>
      <c r="B896">
        <v>4407</v>
      </c>
    </row>
    <row r="897" spans="1:2" x14ac:dyDescent="0.25">
      <c r="A897">
        <v>31</v>
      </c>
      <c r="B897">
        <v>2983.44</v>
      </c>
    </row>
    <row r="898" spans="1:2" x14ac:dyDescent="0.25">
      <c r="A898">
        <v>46</v>
      </c>
      <c r="B898">
        <v>4600</v>
      </c>
    </row>
    <row r="899" spans="1:2" x14ac:dyDescent="0.25">
      <c r="A899">
        <v>47</v>
      </c>
      <c r="B899">
        <v>4700</v>
      </c>
    </row>
    <row r="900" spans="1:2" x14ac:dyDescent="0.25">
      <c r="A900">
        <v>46</v>
      </c>
      <c r="B900">
        <v>4600</v>
      </c>
    </row>
    <row r="901" spans="1:2" x14ac:dyDescent="0.25">
      <c r="A901">
        <v>37</v>
      </c>
      <c r="B901">
        <v>3700</v>
      </c>
    </row>
    <row r="902" spans="1:2" x14ac:dyDescent="0.25">
      <c r="A902">
        <v>33</v>
      </c>
      <c r="B902">
        <v>3300</v>
      </c>
    </row>
    <row r="903" spans="1:2" x14ac:dyDescent="0.25">
      <c r="A903">
        <v>31</v>
      </c>
      <c r="B903">
        <v>2795.27</v>
      </c>
    </row>
    <row r="904" spans="1:2" x14ac:dyDescent="0.25">
      <c r="A904">
        <v>48</v>
      </c>
      <c r="B904">
        <v>4800</v>
      </c>
    </row>
    <row r="905" spans="1:2" x14ac:dyDescent="0.25">
      <c r="A905">
        <v>41</v>
      </c>
      <c r="B905">
        <v>3572.33</v>
      </c>
    </row>
    <row r="906" spans="1:2" x14ac:dyDescent="0.25">
      <c r="A906">
        <v>42</v>
      </c>
      <c r="B906">
        <v>4200</v>
      </c>
    </row>
    <row r="907" spans="1:2" x14ac:dyDescent="0.25">
      <c r="A907">
        <v>41</v>
      </c>
      <c r="B907">
        <v>4100</v>
      </c>
    </row>
    <row r="908" spans="1:2" x14ac:dyDescent="0.25">
      <c r="A908">
        <v>32</v>
      </c>
      <c r="B908">
        <v>1448</v>
      </c>
    </row>
    <row r="909" spans="1:2" x14ac:dyDescent="0.25">
      <c r="A909">
        <v>10</v>
      </c>
      <c r="B909">
        <v>881.4</v>
      </c>
    </row>
    <row r="910" spans="1:2" x14ac:dyDescent="0.25">
      <c r="A910">
        <v>35</v>
      </c>
      <c r="B910">
        <v>2011.1000000000001</v>
      </c>
    </row>
    <row r="911" spans="1:2" x14ac:dyDescent="0.25">
      <c r="A911">
        <v>28</v>
      </c>
      <c r="B911">
        <v>1801.24</v>
      </c>
    </row>
    <row r="912" spans="1:2" x14ac:dyDescent="0.25">
      <c r="A912">
        <v>46</v>
      </c>
      <c r="B912">
        <v>3390.2000000000003</v>
      </c>
    </row>
    <row r="913" spans="1:2" x14ac:dyDescent="0.25">
      <c r="A913">
        <v>20</v>
      </c>
      <c r="B913">
        <v>1424</v>
      </c>
    </row>
    <row r="914" spans="1:2" x14ac:dyDescent="0.25">
      <c r="A914">
        <v>30</v>
      </c>
      <c r="B914">
        <v>1499.1</v>
      </c>
    </row>
    <row r="915" spans="1:2" x14ac:dyDescent="0.25">
      <c r="A915">
        <v>48</v>
      </c>
      <c r="B915">
        <v>3358.08</v>
      </c>
    </row>
    <row r="916" spans="1:2" x14ac:dyDescent="0.25">
      <c r="A916">
        <v>28</v>
      </c>
      <c r="B916">
        <v>1504.1599999999999</v>
      </c>
    </row>
    <row r="917" spans="1:2" x14ac:dyDescent="0.25">
      <c r="A917">
        <v>39</v>
      </c>
      <c r="B917">
        <v>2655.12</v>
      </c>
    </row>
    <row r="918" spans="1:2" x14ac:dyDescent="0.25">
      <c r="A918">
        <v>24</v>
      </c>
      <c r="B918">
        <v>1244.1600000000001</v>
      </c>
    </row>
    <row r="919" spans="1:2" x14ac:dyDescent="0.25">
      <c r="A919">
        <v>28</v>
      </c>
      <c r="B919">
        <v>1888.8799999999999</v>
      </c>
    </row>
    <row r="920" spans="1:2" x14ac:dyDescent="0.25">
      <c r="A920">
        <v>31</v>
      </c>
      <c r="B920">
        <v>1820.01</v>
      </c>
    </row>
    <row r="921" spans="1:2" x14ac:dyDescent="0.25">
      <c r="A921">
        <v>45</v>
      </c>
      <c r="B921">
        <v>2866.95</v>
      </c>
    </row>
    <row r="922" spans="1:2" x14ac:dyDescent="0.25">
      <c r="A922">
        <v>24</v>
      </c>
      <c r="B922">
        <v>1394.16</v>
      </c>
    </row>
    <row r="923" spans="1:2" x14ac:dyDescent="0.25">
      <c r="A923">
        <v>49</v>
      </c>
      <c r="B923">
        <v>2632.2799999999997</v>
      </c>
    </row>
    <row r="924" spans="1:2" x14ac:dyDescent="0.25">
      <c r="A924">
        <v>32</v>
      </c>
      <c r="B924">
        <v>2018.56</v>
      </c>
    </row>
    <row r="925" spans="1:2" x14ac:dyDescent="0.25">
      <c r="A925">
        <v>43</v>
      </c>
      <c r="B925">
        <v>2954.5299999999997</v>
      </c>
    </row>
    <row r="926" spans="1:2" x14ac:dyDescent="0.25">
      <c r="A926">
        <v>37</v>
      </c>
      <c r="B926">
        <v>1871.8300000000002</v>
      </c>
    </row>
    <row r="927" spans="1:2" x14ac:dyDescent="0.25">
      <c r="A927">
        <v>24</v>
      </c>
      <c r="B927">
        <v>1559.04</v>
      </c>
    </row>
    <row r="928" spans="1:2" x14ac:dyDescent="0.25">
      <c r="A928">
        <v>35</v>
      </c>
      <c r="B928">
        <v>1880.2</v>
      </c>
    </row>
    <row r="929" spans="1:2" x14ac:dyDescent="0.25">
      <c r="A929">
        <v>41</v>
      </c>
      <c r="B929">
        <v>1224.67</v>
      </c>
    </row>
    <row r="930" spans="1:2" x14ac:dyDescent="0.25">
      <c r="A930">
        <v>26</v>
      </c>
      <c r="B930">
        <v>2600</v>
      </c>
    </row>
    <row r="931" spans="1:2" x14ac:dyDescent="0.25">
      <c r="A931">
        <v>34</v>
      </c>
      <c r="B931">
        <v>2208.64</v>
      </c>
    </row>
    <row r="932" spans="1:2" x14ac:dyDescent="0.25">
      <c r="A932">
        <v>49</v>
      </c>
      <c r="B932">
        <v>3458.42</v>
      </c>
    </row>
    <row r="933" spans="1:2" x14ac:dyDescent="0.25">
      <c r="A933">
        <v>28</v>
      </c>
      <c r="B933">
        <v>1237.8800000000001</v>
      </c>
    </row>
    <row r="934" spans="1:2" x14ac:dyDescent="0.25">
      <c r="A934">
        <v>40</v>
      </c>
      <c r="B934">
        <v>2723.2</v>
      </c>
    </row>
    <row r="935" spans="1:2" x14ac:dyDescent="0.25">
      <c r="A935">
        <v>37</v>
      </c>
      <c r="B935">
        <v>2218.52</v>
      </c>
    </row>
    <row r="936" spans="1:2" x14ac:dyDescent="0.25">
      <c r="A936">
        <v>31</v>
      </c>
      <c r="B936">
        <v>1665.32</v>
      </c>
    </row>
    <row r="937" spans="1:2" x14ac:dyDescent="0.25">
      <c r="A937">
        <v>41</v>
      </c>
      <c r="B937">
        <v>3421.04</v>
      </c>
    </row>
    <row r="938" spans="1:2" x14ac:dyDescent="0.25">
      <c r="A938">
        <v>21</v>
      </c>
      <c r="B938">
        <v>1878.6599999999999</v>
      </c>
    </row>
    <row r="939" spans="1:2" x14ac:dyDescent="0.25">
      <c r="A939">
        <v>40</v>
      </c>
      <c r="B939">
        <v>3853.6000000000004</v>
      </c>
    </row>
    <row r="940" spans="1:2" x14ac:dyDescent="0.25">
      <c r="A940">
        <v>46</v>
      </c>
      <c r="B940">
        <v>3442.6400000000003</v>
      </c>
    </row>
    <row r="941" spans="1:2" x14ac:dyDescent="0.25">
      <c r="A941">
        <v>44</v>
      </c>
      <c r="B941">
        <v>3482.16</v>
      </c>
    </row>
    <row r="942" spans="1:2" x14ac:dyDescent="0.25">
      <c r="A942">
        <v>46</v>
      </c>
      <c r="B942">
        <v>3363.5200000000004</v>
      </c>
    </row>
    <row r="943" spans="1:2" x14ac:dyDescent="0.25">
      <c r="A943">
        <v>41</v>
      </c>
      <c r="B943">
        <v>3350.52</v>
      </c>
    </row>
    <row r="944" spans="1:2" x14ac:dyDescent="0.25">
      <c r="A944">
        <v>32</v>
      </c>
      <c r="B944">
        <v>2862.72</v>
      </c>
    </row>
    <row r="945" spans="1:2" x14ac:dyDescent="0.25">
      <c r="A945">
        <v>46</v>
      </c>
      <c r="B945">
        <v>4036.04</v>
      </c>
    </row>
    <row r="946" spans="1:2" x14ac:dyDescent="0.25">
      <c r="A946">
        <v>28</v>
      </c>
      <c r="B946">
        <v>2800</v>
      </c>
    </row>
    <row r="947" spans="1:2" x14ac:dyDescent="0.25">
      <c r="A947">
        <v>49</v>
      </c>
      <c r="B947">
        <v>4636.38</v>
      </c>
    </row>
    <row r="948" spans="1:2" x14ac:dyDescent="0.25">
      <c r="A948">
        <v>21</v>
      </c>
      <c r="B948">
        <v>1553.5800000000002</v>
      </c>
    </row>
    <row r="949" spans="1:2" x14ac:dyDescent="0.25">
      <c r="A949">
        <v>32</v>
      </c>
      <c r="B949">
        <v>2697.6</v>
      </c>
    </row>
    <row r="950" spans="1:2" x14ac:dyDescent="0.25">
      <c r="A950">
        <v>34</v>
      </c>
      <c r="B950">
        <v>3334.04</v>
      </c>
    </row>
    <row r="951" spans="1:2" x14ac:dyDescent="0.25">
      <c r="A951">
        <v>21</v>
      </c>
      <c r="B951">
        <v>2059.2600000000002</v>
      </c>
    </row>
    <row r="952" spans="1:2" x14ac:dyDescent="0.25">
      <c r="A952">
        <v>21</v>
      </c>
      <c r="B952">
        <v>2023.14</v>
      </c>
    </row>
    <row r="953" spans="1:2" x14ac:dyDescent="0.25">
      <c r="A953">
        <v>31</v>
      </c>
      <c r="B953">
        <v>2586.64</v>
      </c>
    </row>
    <row r="954" spans="1:2" x14ac:dyDescent="0.25">
      <c r="A954">
        <v>21</v>
      </c>
      <c r="B954">
        <v>1987.02</v>
      </c>
    </row>
    <row r="955" spans="1:2" x14ac:dyDescent="0.25">
      <c r="A955">
        <v>25</v>
      </c>
      <c r="B955">
        <v>1146.5</v>
      </c>
    </row>
    <row r="956" spans="1:2" x14ac:dyDescent="0.25">
      <c r="A956">
        <v>28</v>
      </c>
      <c r="B956">
        <v>2312.2399999999998</v>
      </c>
    </row>
    <row r="957" spans="1:2" x14ac:dyDescent="0.25">
      <c r="A957">
        <v>43</v>
      </c>
      <c r="B957">
        <v>2793.71</v>
      </c>
    </row>
    <row r="958" spans="1:2" x14ac:dyDescent="0.25">
      <c r="A958">
        <v>22</v>
      </c>
      <c r="B958">
        <v>1908.28</v>
      </c>
    </row>
    <row r="959" spans="1:2" x14ac:dyDescent="0.25">
      <c r="A959">
        <v>37</v>
      </c>
      <c r="B959">
        <v>3441.3700000000003</v>
      </c>
    </row>
    <row r="960" spans="1:2" x14ac:dyDescent="0.25">
      <c r="A960">
        <v>28</v>
      </c>
      <c r="B960">
        <v>2023.2800000000002</v>
      </c>
    </row>
    <row r="961" spans="1:2" x14ac:dyDescent="0.25">
      <c r="A961">
        <v>30</v>
      </c>
      <c r="B961">
        <v>2245.2000000000003</v>
      </c>
    </row>
    <row r="962" spans="1:2" x14ac:dyDescent="0.25">
      <c r="A962">
        <v>44</v>
      </c>
      <c r="B962">
        <v>3255.1200000000003</v>
      </c>
    </row>
    <row r="963" spans="1:2" x14ac:dyDescent="0.25">
      <c r="A963">
        <v>25</v>
      </c>
      <c r="B963">
        <v>2500</v>
      </c>
    </row>
    <row r="964" spans="1:2" x14ac:dyDescent="0.25">
      <c r="A964">
        <v>43</v>
      </c>
      <c r="B964">
        <v>4300</v>
      </c>
    </row>
    <row r="965" spans="1:2" x14ac:dyDescent="0.25">
      <c r="A965">
        <v>30</v>
      </c>
      <c r="B965">
        <v>2921.7</v>
      </c>
    </row>
    <row r="966" spans="1:2" x14ac:dyDescent="0.25">
      <c r="A966">
        <v>20</v>
      </c>
      <c r="B966">
        <v>1801.2</v>
      </c>
    </row>
    <row r="967" spans="1:2" x14ac:dyDescent="0.25">
      <c r="A967">
        <v>26</v>
      </c>
      <c r="B967">
        <v>2600</v>
      </c>
    </row>
    <row r="968" spans="1:2" x14ac:dyDescent="0.25">
      <c r="A968">
        <v>40</v>
      </c>
      <c r="B968">
        <v>4000</v>
      </c>
    </row>
    <row r="969" spans="1:2" x14ac:dyDescent="0.25">
      <c r="A969">
        <v>31</v>
      </c>
      <c r="B969">
        <v>2759.31</v>
      </c>
    </row>
    <row r="970" spans="1:2" x14ac:dyDescent="0.25">
      <c r="A970">
        <v>22</v>
      </c>
      <c r="B970">
        <v>2200</v>
      </c>
    </row>
    <row r="971" spans="1:2" x14ac:dyDescent="0.25">
      <c r="A971">
        <v>23</v>
      </c>
      <c r="B971">
        <v>2300</v>
      </c>
    </row>
    <row r="972" spans="1:2" x14ac:dyDescent="0.25">
      <c r="A972">
        <v>30</v>
      </c>
      <c r="B972">
        <v>3000</v>
      </c>
    </row>
    <row r="973" spans="1:2" x14ac:dyDescent="0.25">
      <c r="A973">
        <v>49</v>
      </c>
      <c r="B973">
        <v>4900</v>
      </c>
    </row>
    <row r="974" spans="1:2" x14ac:dyDescent="0.25">
      <c r="A974">
        <v>31</v>
      </c>
      <c r="B974">
        <v>3100</v>
      </c>
    </row>
    <row r="975" spans="1:2" x14ac:dyDescent="0.25">
      <c r="A975">
        <v>29</v>
      </c>
      <c r="B975">
        <v>2900</v>
      </c>
    </row>
    <row r="976" spans="1:2" x14ac:dyDescent="0.25">
      <c r="A976">
        <v>37</v>
      </c>
      <c r="B976">
        <v>3138.3399999999997</v>
      </c>
    </row>
    <row r="977" spans="1:2" x14ac:dyDescent="0.25">
      <c r="A977">
        <v>38</v>
      </c>
      <c r="B977">
        <v>3800</v>
      </c>
    </row>
    <row r="978" spans="1:2" x14ac:dyDescent="0.25">
      <c r="A978">
        <v>29</v>
      </c>
      <c r="B978">
        <v>2900</v>
      </c>
    </row>
    <row r="979" spans="1:2" x14ac:dyDescent="0.25">
      <c r="A979">
        <v>23</v>
      </c>
      <c r="B979">
        <v>2300</v>
      </c>
    </row>
    <row r="980" spans="1:2" x14ac:dyDescent="0.25">
      <c r="A980">
        <v>26</v>
      </c>
      <c r="B980">
        <v>2232.62</v>
      </c>
    </row>
    <row r="981" spans="1:2" x14ac:dyDescent="0.25">
      <c r="A981">
        <v>38</v>
      </c>
      <c r="B981">
        <v>3800</v>
      </c>
    </row>
    <row r="982" spans="1:2" x14ac:dyDescent="0.25">
      <c r="A982">
        <v>48</v>
      </c>
      <c r="B982">
        <v>2257.92</v>
      </c>
    </row>
    <row r="983" spans="1:2" x14ac:dyDescent="0.25">
      <c r="A983">
        <v>40</v>
      </c>
      <c r="B983">
        <v>1592</v>
      </c>
    </row>
    <row r="984" spans="1:2" x14ac:dyDescent="0.25">
      <c r="A984">
        <v>45</v>
      </c>
      <c r="B984">
        <v>4500</v>
      </c>
    </row>
    <row r="985" spans="1:2" x14ac:dyDescent="0.25">
      <c r="A985">
        <v>44</v>
      </c>
      <c r="B985">
        <v>4400</v>
      </c>
    </row>
    <row r="986" spans="1:2" x14ac:dyDescent="0.25">
      <c r="A986">
        <v>21</v>
      </c>
      <c r="B986">
        <v>1978.62</v>
      </c>
    </row>
    <row r="987" spans="1:2" x14ac:dyDescent="0.25">
      <c r="A987">
        <v>35</v>
      </c>
      <c r="B987">
        <v>3500</v>
      </c>
    </row>
    <row r="988" spans="1:2" x14ac:dyDescent="0.25">
      <c r="A988">
        <v>29</v>
      </c>
      <c r="B988">
        <v>2520.6799999999998</v>
      </c>
    </row>
    <row r="989" spans="1:2" x14ac:dyDescent="0.25">
      <c r="A989">
        <v>21</v>
      </c>
      <c r="B989">
        <v>1781.2199999999998</v>
      </c>
    </row>
    <row r="990" spans="1:2" x14ac:dyDescent="0.25">
      <c r="A990">
        <v>22</v>
      </c>
      <c r="B990">
        <v>2200</v>
      </c>
    </row>
    <row r="991" spans="1:2" x14ac:dyDescent="0.25">
      <c r="A991">
        <v>26</v>
      </c>
      <c r="B991">
        <v>2600</v>
      </c>
    </row>
    <row r="992" spans="1:2" x14ac:dyDescent="0.25">
      <c r="A992">
        <v>41</v>
      </c>
      <c r="B992">
        <v>4100</v>
      </c>
    </row>
    <row r="993" spans="1:2" x14ac:dyDescent="0.25">
      <c r="A993">
        <v>47</v>
      </c>
      <c r="B993">
        <v>4700</v>
      </c>
    </row>
    <row r="994" spans="1:2" x14ac:dyDescent="0.25">
      <c r="A994">
        <v>31</v>
      </c>
      <c r="B994">
        <v>3100</v>
      </c>
    </row>
    <row r="995" spans="1:2" x14ac:dyDescent="0.25">
      <c r="A995">
        <v>43</v>
      </c>
      <c r="B995">
        <v>4300</v>
      </c>
    </row>
    <row r="996" spans="1:2" x14ac:dyDescent="0.25">
      <c r="A996">
        <v>23</v>
      </c>
      <c r="B996">
        <v>2300</v>
      </c>
    </row>
    <row r="997" spans="1:2" x14ac:dyDescent="0.25">
      <c r="A997">
        <v>28</v>
      </c>
      <c r="B997">
        <v>2800</v>
      </c>
    </row>
    <row r="998" spans="1:2" x14ac:dyDescent="0.25">
      <c r="A998">
        <v>49</v>
      </c>
      <c r="B998">
        <v>4900</v>
      </c>
    </row>
    <row r="999" spans="1:2" x14ac:dyDescent="0.25">
      <c r="A999">
        <v>24</v>
      </c>
      <c r="B999">
        <v>2400</v>
      </c>
    </row>
    <row r="1000" spans="1:2" x14ac:dyDescent="0.25">
      <c r="A1000">
        <v>33</v>
      </c>
      <c r="B1000">
        <v>3300</v>
      </c>
    </row>
    <row r="1001" spans="1:2" x14ac:dyDescent="0.25">
      <c r="A1001">
        <v>22</v>
      </c>
      <c r="B1001">
        <v>2200</v>
      </c>
    </row>
    <row r="1002" spans="1:2" x14ac:dyDescent="0.25">
      <c r="A1002">
        <v>32</v>
      </c>
      <c r="B1002">
        <v>3200</v>
      </c>
    </row>
    <row r="1003" spans="1:2" x14ac:dyDescent="0.25">
      <c r="A1003">
        <v>40</v>
      </c>
      <c r="B1003">
        <v>4000</v>
      </c>
    </row>
    <row r="1004" spans="1:2" x14ac:dyDescent="0.25">
      <c r="A1004">
        <v>43</v>
      </c>
      <c r="B1004">
        <v>4300</v>
      </c>
    </row>
    <row r="1005" spans="1:2" x14ac:dyDescent="0.25">
      <c r="A1005">
        <v>24</v>
      </c>
      <c r="B1005">
        <v>2400</v>
      </c>
    </row>
    <row r="1006" spans="1:2" x14ac:dyDescent="0.25">
      <c r="A1006">
        <v>32</v>
      </c>
      <c r="B1006">
        <v>3200</v>
      </c>
    </row>
    <row r="1007" spans="1:2" x14ac:dyDescent="0.25">
      <c r="A1007">
        <v>20</v>
      </c>
      <c r="B1007">
        <v>2000</v>
      </c>
    </row>
    <row r="1008" spans="1:2" x14ac:dyDescent="0.25">
      <c r="A1008">
        <v>24</v>
      </c>
      <c r="B1008">
        <v>1658.88</v>
      </c>
    </row>
    <row r="1009" spans="1:2" x14ac:dyDescent="0.25">
      <c r="A1009">
        <v>48</v>
      </c>
      <c r="B1009">
        <v>4800</v>
      </c>
    </row>
    <row r="1010" spans="1:2" x14ac:dyDescent="0.25">
      <c r="A1010">
        <v>44</v>
      </c>
      <c r="B1010">
        <v>4400</v>
      </c>
    </row>
    <row r="1011" spans="1:2" x14ac:dyDescent="0.25">
      <c r="A1011">
        <v>28</v>
      </c>
      <c r="B1011">
        <v>2800</v>
      </c>
    </row>
    <row r="1012" spans="1:2" x14ac:dyDescent="0.25">
      <c r="A1012">
        <v>24</v>
      </c>
      <c r="B1012">
        <v>1476.48</v>
      </c>
    </row>
    <row r="1013" spans="1:2" x14ac:dyDescent="0.25">
      <c r="A1013">
        <v>33</v>
      </c>
      <c r="B1013">
        <v>3300</v>
      </c>
    </row>
    <row r="1014" spans="1:2" x14ac:dyDescent="0.25">
      <c r="A1014">
        <v>41</v>
      </c>
      <c r="B1014">
        <v>4100</v>
      </c>
    </row>
    <row r="1015" spans="1:2" x14ac:dyDescent="0.25">
      <c r="A1015">
        <v>23</v>
      </c>
      <c r="B1015">
        <v>2300</v>
      </c>
    </row>
    <row r="1016" spans="1:2" x14ac:dyDescent="0.25">
      <c r="A1016">
        <v>46</v>
      </c>
      <c r="B1016">
        <v>4600</v>
      </c>
    </row>
    <row r="1017" spans="1:2" x14ac:dyDescent="0.25">
      <c r="A1017">
        <v>48</v>
      </c>
      <c r="B1017">
        <v>4800</v>
      </c>
    </row>
    <row r="1018" spans="1:2" x14ac:dyDescent="0.25">
      <c r="A1018">
        <v>25</v>
      </c>
      <c r="B1018">
        <v>2500</v>
      </c>
    </row>
    <row r="1019" spans="1:2" x14ac:dyDescent="0.25">
      <c r="A1019">
        <v>22</v>
      </c>
      <c r="B1019">
        <v>2200</v>
      </c>
    </row>
    <row r="1020" spans="1:2" x14ac:dyDescent="0.25">
      <c r="A1020">
        <v>41</v>
      </c>
      <c r="B1020">
        <v>4100</v>
      </c>
    </row>
    <row r="1021" spans="1:2" x14ac:dyDescent="0.25">
      <c r="A1021">
        <v>34</v>
      </c>
      <c r="B1021">
        <v>3400</v>
      </c>
    </row>
    <row r="1022" spans="1:2" x14ac:dyDescent="0.25">
      <c r="A1022">
        <v>32</v>
      </c>
      <c r="B1022">
        <v>3200</v>
      </c>
    </row>
    <row r="1023" spans="1:2" x14ac:dyDescent="0.25">
      <c r="A1023">
        <v>21</v>
      </c>
      <c r="B1023">
        <v>2100</v>
      </c>
    </row>
    <row r="1024" spans="1:2" x14ac:dyDescent="0.25">
      <c r="A1024">
        <v>20</v>
      </c>
      <c r="B1024">
        <v>2000</v>
      </c>
    </row>
    <row r="1025" spans="1:2" x14ac:dyDescent="0.25">
      <c r="A1025">
        <v>47</v>
      </c>
      <c r="B1025">
        <v>4700</v>
      </c>
    </row>
    <row r="1026" spans="1:2" x14ac:dyDescent="0.25">
      <c r="A1026">
        <v>39</v>
      </c>
      <c r="B1026">
        <v>3900</v>
      </c>
    </row>
    <row r="1027" spans="1:2" x14ac:dyDescent="0.25">
      <c r="A1027">
        <v>29</v>
      </c>
      <c r="B1027">
        <v>2900</v>
      </c>
    </row>
    <row r="1028" spans="1:2" x14ac:dyDescent="0.25">
      <c r="A1028">
        <v>45</v>
      </c>
      <c r="B1028">
        <v>4500</v>
      </c>
    </row>
    <row r="1029" spans="1:2" x14ac:dyDescent="0.25">
      <c r="A1029">
        <v>28</v>
      </c>
      <c r="B1029">
        <v>2800</v>
      </c>
    </row>
    <row r="1030" spans="1:2" x14ac:dyDescent="0.25">
      <c r="A1030">
        <v>26</v>
      </c>
      <c r="B1030">
        <v>2600</v>
      </c>
    </row>
    <row r="1031" spans="1:2" x14ac:dyDescent="0.25">
      <c r="A1031">
        <v>50</v>
      </c>
      <c r="B1031">
        <v>5000</v>
      </c>
    </row>
    <row r="1032" spans="1:2" x14ac:dyDescent="0.25">
      <c r="A1032">
        <v>48</v>
      </c>
      <c r="B1032">
        <v>4800</v>
      </c>
    </row>
    <row r="1033" spans="1:2" x14ac:dyDescent="0.25">
      <c r="A1033">
        <v>25</v>
      </c>
      <c r="B1033">
        <v>2500</v>
      </c>
    </row>
    <row r="1034" spans="1:2" x14ac:dyDescent="0.25">
      <c r="A1034">
        <v>40</v>
      </c>
      <c r="B1034">
        <v>4000</v>
      </c>
    </row>
    <row r="1035" spans="1:2" x14ac:dyDescent="0.25">
      <c r="A1035">
        <v>43</v>
      </c>
      <c r="B1035">
        <v>4300</v>
      </c>
    </row>
    <row r="1036" spans="1:2" x14ac:dyDescent="0.25">
      <c r="A1036">
        <v>22</v>
      </c>
      <c r="B1036">
        <v>2200</v>
      </c>
    </row>
    <row r="1037" spans="1:2" x14ac:dyDescent="0.25">
      <c r="A1037">
        <v>47</v>
      </c>
      <c r="B1037">
        <v>4700</v>
      </c>
    </row>
    <row r="1038" spans="1:2" x14ac:dyDescent="0.25">
      <c r="A1038">
        <v>36</v>
      </c>
      <c r="B1038">
        <v>3600</v>
      </c>
    </row>
    <row r="1039" spans="1:2" x14ac:dyDescent="0.25">
      <c r="A1039">
        <v>40</v>
      </c>
      <c r="B1039">
        <v>4000</v>
      </c>
    </row>
    <row r="1040" spans="1:2" x14ac:dyDescent="0.25">
      <c r="A1040">
        <v>27</v>
      </c>
      <c r="B1040">
        <v>2700</v>
      </c>
    </row>
    <row r="1041" spans="1:2" x14ac:dyDescent="0.25">
      <c r="A1041">
        <v>29</v>
      </c>
      <c r="B1041">
        <v>2900</v>
      </c>
    </row>
    <row r="1042" spans="1:2" x14ac:dyDescent="0.25">
      <c r="A1042">
        <v>20</v>
      </c>
      <c r="B1042">
        <v>2000</v>
      </c>
    </row>
    <row r="1043" spans="1:2" x14ac:dyDescent="0.25">
      <c r="A1043">
        <v>42</v>
      </c>
      <c r="B1043">
        <v>4200</v>
      </c>
    </row>
    <row r="1044" spans="1:2" x14ac:dyDescent="0.25">
      <c r="A1044">
        <v>25</v>
      </c>
      <c r="B1044">
        <v>2500</v>
      </c>
    </row>
    <row r="1045" spans="1:2" x14ac:dyDescent="0.25">
      <c r="A1045">
        <v>36</v>
      </c>
      <c r="B1045">
        <v>3600</v>
      </c>
    </row>
    <row r="1046" spans="1:2" x14ac:dyDescent="0.25">
      <c r="A1046">
        <v>21</v>
      </c>
      <c r="B1046">
        <v>2100</v>
      </c>
    </row>
    <row r="1047" spans="1:2" x14ac:dyDescent="0.25">
      <c r="A1047">
        <v>23</v>
      </c>
      <c r="B1047">
        <v>2300</v>
      </c>
    </row>
    <row r="1048" spans="1:2" x14ac:dyDescent="0.25">
      <c r="A1048">
        <v>37</v>
      </c>
      <c r="B1048">
        <v>3700</v>
      </c>
    </row>
    <row r="1049" spans="1:2" x14ac:dyDescent="0.25">
      <c r="A1049">
        <v>48</v>
      </c>
      <c r="B1049">
        <v>4800</v>
      </c>
    </row>
    <row r="1050" spans="1:2" x14ac:dyDescent="0.25">
      <c r="A1050">
        <v>25</v>
      </c>
      <c r="B1050">
        <v>2500</v>
      </c>
    </row>
    <row r="1051" spans="1:2" x14ac:dyDescent="0.25">
      <c r="A1051">
        <v>33</v>
      </c>
      <c r="B1051">
        <v>3300</v>
      </c>
    </row>
    <row r="1052" spans="1:2" x14ac:dyDescent="0.25">
      <c r="A1052">
        <v>27</v>
      </c>
      <c r="B1052">
        <v>2700</v>
      </c>
    </row>
    <row r="1053" spans="1:2" x14ac:dyDescent="0.25">
      <c r="A1053">
        <v>27</v>
      </c>
      <c r="B1053">
        <v>2700</v>
      </c>
    </row>
    <row r="1054" spans="1:2" x14ac:dyDescent="0.25">
      <c r="A1054">
        <v>20</v>
      </c>
      <c r="B1054">
        <v>2000</v>
      </c>
    </row>
    <row r="1055" spans="1:2" x14ac:dyDescent="0.25">
      <c r="A1055">
        <v>30</v>
      </c>
      <c r="B1055">
        <v>3000</v>
      </c>
    </row>
    <row r="1056" spans="1:2" x14ac:dyDescent="0.25">
      <c r="A1056">
        <v>48</v>
      </c>
      <c r="B1056">
        <v>4800</v>
      </c>
    </row>
    <row r="1057" spans="1:2" x14ac:dyDescent="0.25">
      <c r="A1057">
        <v>32</v>
      </c>
      <c r="B1057">
        <v>2991.68</v>
      </c>
    </row>
    <row r="1058" spans="1:2" x14ac:dyDescent="0.25">
      <c r="A1058">
        <v>34</v>
      </c>
      <c r="B1058">
        <v>3400</v>
      </c>
    </row>
    <row r="1059" spans="1:2" x14ac:dyDescent="0.25">
      <c r="A1059">
        <v>27</v>
      </c>
      <c r="B1059">
        <v>1534.95</v>
      </c>
    </row>
    <row r="1060" spans="1:2" x14ac:dyDescent="0.25">
      <c r="A1060">
        <v>39</v>
      </c>
      <c r="B1060">
        <v>3900</v>
      </c>
    </row>
    <row r="1061" spans="1:2" x14ac:dyDescent="0.25">
      <c r="A1061">
        <v>47</v>
      </c>
      <c r="B1061">
        <v>4700</v>
      </c>
    </row>
    <row r="1062" spans="1:2" x14ac:dyDescent="0.25">
      <c r="A1062">
        <v>22</v>
      </c>
      <c r="B1062">
        <v>2200</v>
      </c>
    </row>
    <row r="1063" spans="1:2" x14ac:dyDescent="0.25">
      <c r="A1063">
        <v>55</v>
      </c>
      <c r="B1063">
        <v>5500</v>
      </c>
    </row>
    <row r="1064" spans="1:2" x14ac:dyDescent="0.25">
      <c r="A1064">
        <v>60</v>
      </c>
      <c r="B1064">
        <v>6000</v>
      </c>
    </row>
    <row r="1065" spans="1:2" x14ac:dyDescent="0.25">
      <c r="A1065">
        <v>35</v>
      </c>
      <c r="B1065">
        <v>3500</v>
      </c>
    </row>
    <row r="1066" spans="1:2" x14ac:dyDescent="0.25">
      <c r="A1066">
        <v>28</v>
      </c>
      <c r="B1066">
        <v>2800</v>
      </c>
    </row>
    <row r="1067" spans="1:2" x14ac:dyDescent="0.25">
      <c r="A1067">
        <v>38</v>
      </c>
      <c r="B1067">
        <v>3800</v>
      </c>
    </row>
    <row r="1068" spans="1:2" x14ac:dyDescent="0.25">
      <c r="A1068">
        <v>21</v>
      </c>
      <c r="B1068">
        <v>2011.8</v>
      </c>
    </row>
    <row r="1069" spans="1:2" x14ac:dyDescent="0.25">
      <c r="A1069">
        <v>41</v>
      </c>
      <c r="B1069">
        <v>4100</v>
      </c>
    </row>
    <row r="1070" spans="1:2" x14ac:dyDescent="0.25">
      <c r="A1070">
        <v>22</v>
      </c>
      <c r="B1070">
        <v>2151.8200000000002</v>
      </c>
    </row>
    <row r="1071" spans="1:2" x14ac:dyDescent="0.25">
      <c r="A1071">
        <v>29</v>
      </c>
      <c r="B1071">
        <v>2573.46</v>
      </c>
    </row>
    <row r="1072" spans="1:2" x14ac:dyDescent="0.25">
      <c r="A1072">
        <v>50</v>
      </c>
      <c r="B1072">
        <v>5000</v>
      </c>
    </row>
    <row r="1073" spans="1:2" x14ac:dyDescent="0.25">
      <c r="A1073">
        <v>29</v>
      </c>
      <c r="B1073">
        <v>2900</v>
      </c>
    </row>
    <row r="1074" spans="1:2" x14ac:dyDescent="0.25">
      <c r="A1074">
        <v>49</v>
      </c>
      <c r="B1074">
        <v>3952.83</v>
      </c>
    </row>
    <row r="1075" spans="1:2" x14ac:dyDescent="0.25">
      <c r="A1075">
        <v>35</v>
      </c>
      <c r="B1075">
        <v>3500</v>
      </c>
    </row>
    <row r="1076" spans="1:2" x14ac:dyDescent="0.25">
      <c r="A1076">
        <v>48</v>
      </c>
      <c r="B1076">
        <v>4800</v>
      </c>
    </row>
    <row r="1077" spans="1:2" x14ac:dyDescent="0.25">
      <c r="A1077">
        <v>23</v>
      </c>
      <c r="B1077">
        <v>1855.41</v>
      </c>
    </row>
    <row r="1078" spans="1:2" x14ac:dyDescent="0.25">
      <c r="A1078">
        <v>48</v>
      </c>
      <c r="B1078">
        <v>4598.3999999999996</v>
      </c>
    </row>
    <row r="1079" spans="1:2" x14ac:dyDescent="0.25">
      <c r="A1079">
        <v>42</v>
      </c>
      <c r="B1079">
        <v>4200</v>
      </c>
    </row>
    <row r="1080" spans="1:2" x14ac:dyDescent="0.25">
      <c r="A1080">
        <v>47</v>
      </c>
      <c r="B1080">
        <v>4700</v>
      </c>
    </row>
    <row r="1081" spans="1:2" x14ac:dyDescent="0.25">
      <c r="A1081">
        <v>36</v>
      </c>
      <c r="B1081">
        <v>3600</v>
      </c>
    </row>
    <row r="1082" spans="1:2" x14ac:dyDescent="0.25">
      <c r="A1082">
        <v>22</v>
      </c>
      <c r="B1082">
        <v>2200</v>
      </c>
    </row>
    <row r="1083" spans="1:2" x14ac:dyDescent="0.25">
      <c r="A1083">
        <v>40</v>
      </c>
      <c r="B1083">
        <v>3670.4</v>
      </c>
    </row>
    <row r="1084" spans="1:2" x14ac:dyDescent="0.25">
      <c r="A1084">
        <v>23</v>
      </c>
      <c r="B1084">
        <v>2300</v>
      </c>
    </row>
    <row r="1085" spans="1:2" x14ac:dyDescent="0.25">
      <c r="A1085">
        <v>32</v>
      </c>
      <c r="B1085">
        <v>3200</v>
      </c>
    </row>
    <row r="1086" spans="1:2" x14ac:dyDescent="0.25">
      <c r="A1086">
        <v>21</v>
      </c>
      <c r="B1086">
        <v>2100</v>
      </c>
    </row>
    <row r="1087" spans="1:2" x14ac:dyDescent="0.25">
      <c r="A1087">
        <v>41</v>
      </c>
      <c r="B1087">
        <v>3814.6400000000003</v>
      </c>
    </row>
    <row r="1088" spans="1:2" x14ac:dyDescent="0.25">
      <c r="A1088">
        <v>25</v>
      </c>
      <c r="B1088">
        <v>2117.75</v>
      </c>
    </row>
    <row r="1089" spans="1:2" x14ac:dyDescent="0.25">
      <c r="A1089">
        <v>26</v>
      </c>
      <c r="B1089">
        <v>2600</v>
      </c>
    </row>
    <row r="1090" spans="1:2" x14ac:dyDescent="0.25">
      <c r="A1090">
        <v>24</v>
      </c>
      <c r="B1090">
        <v>2154</v>
      </c>
    </row>
    <row r="1091" spans="1:2" x14ac:dyDescent="0.25">
      <c r="A1091">
        <v>48</v>
      </c>
      <c r="B1091">
        <v>4800</v>
      </c>
    </row>
    <row r="1092" spans="1:2" x14ac:dyDescent="0.25">
      <c r="A1092">
        <v>26</v>
      </c>
      <c r="B1092">
        <v>1777.1</v>
      </c>
    </row>
    <row r="1093" spans="1:2" x14ac:dyDescent="0.25">
      <c r="A1093">
        <v>21</v>
      </c>
      <c r="B1093">
        <v>1536.57</v>
      </c>
    </row>
    <row r="1094" spans="1:2" x14ac:dyDescent="0.25">
      <c r="A1094">
        <v>45</v>
      </c>
      <c r="B1094">
        <v>3510</v>
      </c>
    </row>
    <row r="1095" spans="1:2" x14ac:dyDescent="0.25">
      <c r="A1095">
        <v>36</v>
      </c>
      <c r="B1095">
        <v>3097.44</v>
      </c>
    </row>
    <row r="1096" spans="1:2" x14ac:dyDescent="0.25">
      <c r="A1096">
        <v>21</v>
      </c>
      <c r="B1096">
        <v>1705.4099999999999</v>
      </c>
    </row>
    <row r="1097" spans="1:2" x14ac:dyDescent="0.25">
      <c r="A1097">
        <v>32</v>
      </c>
      <c r="B1097">
        <v>2264.3200000000002</v>
      </c>
    </row>
    <row r="1098" spans="1:2" x14ac:dyDescent="0.25">
      <c r="A1098">
        <v>30</v>
      </c>
      <c r="B1098">
        <v>2484.6</v>
      </c>
    </row>
    <row r="1099" spans="1:2" x14ac:dyDescent="0.25">
      <c r="A1099">
        <v>36</v>
      </c>
      <c r="B1099">
        <v>3415.68</v>
      </c>
    </row>
    <row r="1100" spans="1:2" x14ac:dyDescent="0.25">
      <c r="A1100">
        <v>33</v>
      </c>
      <c r="B1100">
        <v>2839.32</v>
      </c>
    </row>
    <row r="1101" spans="1:2" x14ac:dyDescent="0.25">
      <c r="A1101">
        <v>35</v>
      </c>
      <c r="B1101">
        <v>2730</v>
      </c>
    </row>
    <row r="1102" spans="1:2" x14ac:dyDescent="0.25">
      <c r="A1102">
        <v>37</v>
      </c>
      <c r="B1102">
        <v>3540.5299999999997</v>
      </c>
    </row>
    <row r="1103" spans="1:2" x14ac:dyDescent="0.25">
      <c r="A1103">
        <v>41</v>
      </c>
      <c r="B1103">
        <v>2999.9700000000003</v>
      </c>
    </row>
    <row r="1104" spans="1:2" x14ac:dyDescent="0.25">
      <c r="A1104">
        <v>20</v>
      </c>
      <c r="B1104">
        <v>1527.8</v>
      </c>
    </row>
    <row r="1105" spans="1:2" x14ac:dyDescent="0.25">
      <c r="A1105">
        <v>45</v>
      </c>
      <c r="B1105">
        <v>3907.8</v>
      </c>
    </row>
    <row r="1106" spans="1:2" x14ac:dyDescent="0.25">
      <c r="A1106">
        <v>38</v>
      </c>
      <c r="B1106">
        <v>2658.4799999999996</v>
      </c>
    </row>
    <row r="1107" spans="1:2" x14ac:dyDescent="0.25">
      <c r="A1107">
        <v>43</v>
      </c>
      <c r="B1107">
        <v>3042.6800000000003</v>
      </c>
    </row>
    <row r="1108" spans="1:2" x14ac:dyDescent="0.25">
      <c r="A1108">
        <v>49</v>
      </c>
      <c r="B1108">
        <v>3861.2</v>
      </c>
    </row>
    <row r="1109" spans="1:2" x14ac:dyDescent="0.25">
      <c r="A1109">
        <v>27</v>
      </c>
      <c r="B1109">
        <v>2171.0699999999997</v>
      </c>
    </row>
    <row r="1110" spans="1:2" x14ac:dyDescent="0.25">
      <c r="A1110">
        <v>46</v>
      </c>
      <c r="B1110">
        <v>3403.0800000000004</v>
      </c>
    </row>
    <row r="1111" spans="1:2" x14ac:dyDescent="0.25">
      <c r="A1111">
        <v>38</v>
      </c>
      <c r="B1111">
        <v>2245.8000000000002</v>
      </c>
    </row>
    <row r="1112" spans="1:2" x14ac:dyDescent="0.25">
      <c r="A1112">
        <v>25</v>
      </c>
      <c r="B1112">
        <v>1668.4999999999998</v>
      </c>
    </row>
    <row r="1113" spans="1:2" x14ac:dyDescent="0.25">
      <c r="A1113">
        <v>46</v>
      </c>
      <c r="B1113">
        <v>2773.7999999999997</v>
      </c>
    </row>
    <row r="1114" spans="1:2" x14ac:dyDescent="0.25">
      <c r="A1114">
        <v>22</v>
      </c>
      <c r="B1114">
        <v>2200</v>
      </c>
    </row>
    <row r="1115" spans="1:2" x14ac:dyDescent="0.25">
      <c r="A1115">
        <v>40</v>
      </c>
      <c r="B1115">
        <v>4000</v>
      </c>
    </row>
    <row r="1116" spans="1:2" x14ac:dyDescent="0.25">
      <c r="A1116">
        <v>46</v>
      </c>
      <c r="B1116">
        <v>4600</v>
      </c>
    </row>
    <row r="1117" spans="1:2" x14ac:dyDescent="0.25">
      <c r="A1117">
        <v>39</v>
      </c>
      <c r="B1117">
        <v>3900</v>
      </c>
    </row>
    <row r="1118" spans="1:2" x14ac:dyDescent="0.25">
      <c r="A1118">
        <v>38</v>
      </c>
      <c r="B1118">
        <v>3128.92</v>
      </c>
    </row>
    <row r="1119" spans="1:2" x14ac:dyDescent="0.25">
      <c r="A1119">
        <v>30</v>
      </c>
      <c r="B1119">
        <v>3000</v>
      </c>
    </row>
    <row r="1120" spans="1:2" x14ac:dyDescent="0.25">
      <c r="A1120">
        <v>42</v>
      </c>
      <c r="B1120">
        <v>3958.5</v>
      </c>
    </row>
    <row r="1121" spans="1:2" x14ac:dyDescent="0.25">
      <c r="A1121">
        <v>43</v>
      </c>
      <c r="B1121">
        <v>4300</v>
      </c>
    </row>
    <row r="1122" spans="1:2" x14ac:dyDescent="0.25">
      <c r="A1122">
        <v>29</v>
      </c>
      <c r="B1122">
        <v>2761.96</v>
      </c>
    </row>
    <row r="1123" spans="1:2" x14ac:dyDescent="0.25">
      <c r="A1123">
        <v>33</v>
      </c>
      <c r="B1123">
        <v>2848.23</v>
      </c>
    </row>
    <row r="1124" spans="1:2" x14ac:dyDescent="0.25">
      <c r="A1124">
        <v>32</v>
      </c>
      <c r="B1124">
        <v>2539.84</v>
      </c>
    </row>
    <row r="1125" spans="1:2" x14ac:dyDescent="0.25">
      <c r="A1125">
        <v>28</v>
      </c>
      <c r="B1125">
        <v>2444.4</v>
      </c>
    </row>
    <row r="1126" spans="1:2" x14ac:dyDescent="0.25">
      <c r="A1126">
        <v>41</v>
      </c>
      <c r="B1126">
        <v>4100</v>
      </c>
    </row>
    <row r="1127" spans="1:2" x14ac:dyDescent="0.25">
      <c r="A1127">
        <v>33</v>
      </c>
      <c r="B1127">
        <v>3300</v>
      </c>
    </row>
    <row r="1128" spans="1:2" x14ac:dyDescent="0.25">
      <c r="A1128">
        <v>36</v>
      </c>
      <c r="B1128">
        <v>3035.88</v>
      </c>
    </row>
    <row r="1129" spans="1:2" x14ac:dyDescent="0.25">
      <c r="A1129">
        <v>26</v>
      </c>
      <c r="B1129">
        <v>2321.54</v>
      </c>
    </row>
    <row r="1130" spans="1:2" x14ac:dyDescent="0.25">
      <c r="A1130">
        <v>34</v>
      </c>
      <c r="B1130">
        <v>3400</v>
      </c>
    </row>
    <row r="1131" spans="1:2" x14ac:dyDescent="0.25">
      <c r="A1131">
        <v>26</v>
      </c>
      <c r="B1131">
        <v>2501.98</v>
      </c>
    </row>
    <row r="1132" spans="1:2" x14ac:dyDescent="0.25">
      <c r="A1132">
        <v>38</v>
      </c>
      <c r="B1132">
        <v>3800</v>
      </c>
    </row>
    <row r="1133" spans="1:2" x14ac:dyDescent="0.25">
      <c r="A1133">
        <v>33</v>
      </c>
      <c r="B1133">
        <v>3300</v>
      </c>
    </row>
    <row r="1134" spans="1:2" x14ac:dyDescent="0.25">
      <c r="A1134">
        <v>33</v>
      </c>
      <c r="B1134">
        <v>3011.91</v>
      </c>
    </row>
    <row r="1135" spans="1:2" x14ac:dyDescent="0.25">
      <c r="A1135">
        <v>46</v>
      </c>
      <c r="B1135">
        <v>4600</v>
      </c>
    </row>
    <row r="1136" spans="1:2" x14ac:dyDescent="0.25">
      <c r="A1136">
        <v>26</v>
      </c>
      <c r="B1136">
        <v>2600</v>
      </c>
    </row>
    <row r="1137" spans="1:2" x14ac:dyDescent="0.25">
      <c r="A1137">
        <v>25</v>
      </c>
      <c r="B1137">
        <v>2500</v>
      </c>
    </row>
    <row r="1138" spans="1:2" x14ac:dyDescent="0.25">
      <c r="A1138">
        <v>45</v>
      </c>
      <c r="B1138">
        <v>3288.6</v>
      </c>
    </row>
    <row r="1139" spans="1:2" x14ac:dyDescent="0.25">
      <c r="A1139">
        <v>50</v>
      </c>
      <c r="B1139">
        <v>5000</v>
      </c>
    </row>
    <row r="1140" spans="1:2" x14ac:dyDescent="0.25">
      <c r="A1140">
        <v>36</v>
      </c>
      <c r="B1140">
        <v>3600</v>
      </c>
    </row>
    <row r="1141" spans="1:2" x14ac:dyDescent="0.25">
      <c r="A1141">
        <v>21</v>
      </c>
      <c r="B1141">
        <v>1875.0900000000001</v>
      </c>
    </row>
    <row r="1142" spans="1:2" x14ac:dyDescent="0.25">
      <c r="A1142">
        <v>29</v>
      </c>
      <c r="B1142">
        <v>2900</v>
      </c>
    </row>
    <row r="1143" spans="1:2" x14ac:dyDescent="0.25">
      <c r="A1143">
        <v>21</v>
      </c>
      <c r="B1143">
        <v>2100</v>
      </c>
    </row>
    <row r="1144" spans="1:2" x14ac:dyDescent="0.25">
      <c r="A1144">
        <v>42</v>
      </c>
      <c r="B1144">
        <v>4200</v>
      </c>
    </row>
    <row r="1145" spans="1:2" x14ac:dyDescent="0.25">
      <c r="A1145">
        <v>37</v>
      </c>
      <c r="B1145">
        <v>3700</v>
      </c>
    </row>
    <row r="1146" spans="1:2" x14ac:dyDescent="0.25">
      <c r="A1146">
        <v>25</v>
      </c>
      <c r="B1146">
        <v>2500</v>
      </c>
    </row>
    <row r="1147" spans="1:2" x14ac:dyDescent="0.25">
      <c r="A1147">
        <v>36</v>
      </c>
      <c r="B1147">
        <v>3600</v>
      </c>
    </row>
    <row r="1148" spans="1:2" x14ac:dyDescent="0.25">
      <c r="A1148">
        <v>22</v>
      </c>
      <c r="B1148">
        <v>2200</v>
      </c>
    </row>
    <row r="1149" spans="1:2" x14ac:dyDescent="0.25">
      <c r="A1149">
        <v>23</v>
      </c>
      <c r="B1149">
        <v>2300</v>
      </c>
    </row>
    <row r="1150" spans="1:2" x14ac:dyDescent="0.25">
      <c r="A1150">
        <v>32</v>
      </c>
      <c r="B1150">
        <v>3200</v>
      </c>
    </row>
    <row r="1151" spans="1:2" x14ac:dyDescent="0.25">
      <c r="A1151">
        <v>28</v>
      </c>
      <c r="B1151">
        <v>2800</v>
      </c>
    </row>
    <row r="1152" spans="1:2" x14ac:dyDescent="0.25">
      <c r="A1152">
        <v>27</v>
      </c>
      <c r="B1152">
        <v>2700</v>
      </c>
    </row>
    <row r="1153" spans="1:2" x14ac:dyDescent="0.25">
      <c r="A1153">
        <v>49</v>
      </c>
      <c r="B1153">
        <v>4900</v>
      </c>
    </row>
    <row r="1154" spans="1:2" x14ac:dyDescent="0.25">
      <c r="A1154">
        <v>41</v>
      </c>
      <c r="B1154">
        <v>4100</v>
      </c>
    </row>
    <row r="1155" spans="1:2" x14ac:dyDescent="0.25">
      <c r="A1155">
        <v>49</v>
      </c>
      <c r="B1155">
        <v>4900</v>
      </c>
    </row>
    <row r="1156" spans="1:2" x14ac:dyDescent="0.25">
      <c r="A1156">
        <v>30</v>
      </c>
      <c r="B1156">
        <v>3000</v>
      </c>
    </row>
    <row r="1157" spans="1:2" x14ac:dyDescent="0.25">
      <c r="A1157">
        <v>40</v>
      </c>
      <c r="B1157">
        <v>4000</v>
      </c>
    </row>
    <row r="1158" spans="1:2" x14ac:dyDescent="0.25">
      <c r="A1158">
        <v>23</v>
      </c>
      <c r="B1158">
        <v>2300</v>
      </c>
    </row>
    <row r="1159" spans="1:2" x14ac:dyDescent="0.25">
      <c r="A1159">
        <v>49</v>
      </c>
      <c r="B1159">
        <v>4900</v>
      </c>
    </row>
    <row r="1160" spans="1:2" x14ac:dyDescent="0.25">
      <c r="A1160">
        <v>25</v>
      </c>
      <c r="B1160">
        <v>2500</v>
      </c>
    </row>
    <row r="1161" spans="1:2" x14ac:dyDescent="0.25">
      <c r="A1161">
        <v>37</v>
      </c>
      <c r="B1161">
        <v>3700</v>
      </c>
    </row>
    <row r="1162" spans="1:2" x14ac:dyDescent="0.25">
      <c r="A1162">
        <v>55</v>
      </c>
      <c r="B1162">
        <v>5500</v>
      </c>
    </row>
    <row r="1163" spans="1:2" x14ac:dyDescent="0.25">
      <c r="A1163">
        <v>23</v>
      </c>
      <c r="B1163">
        <v>2300</v>
      </c>
    </row>
    <row r="1164" spans="1:2" x14ac:dyDescent="0.25">
      <c r="A1164">
        <v>24</v>
      </c>
      <c r="B1164">
        <v>2400</v>
      </c>
    </row>
    <row r="1165" spans="1:2" x14ac:dyDescent="0.25">
      <c r="A1165">
        <v>43</v>
      </c>
      <c r="B1165">
        <v>4149.07</v>
      </c>
    </row>
    <row r="1166" spans="1:2" x14ac:dyDescent="0.25">
      <c r="A1166">
        <v>50</v>
      </c>
      <c r="B1166">
        <v>5000</v>
      </c>
    </row>
    <row r="1167" spans="1:2" x14ac:dyDescent="0.25">
      <c r="A1167">
        <v>47</v>
      </c>
      <c r="B1167">
        <v>4700</v>
      </c>
    </row>
    <row r="1168" spans="1:2" x14ac:dyDescent="0.25">
      <c r="A1168">
        <v>34</v>
      </c>
      <c r="B1168">
        <v>3400</v>
      </c>
    </row>
    <row r="1169" spans="1:2" x14ac:dyDescent="0.25">
      <c r="A1169">
        <v>31</v>
      </c>
      <c r="B1169">
        <v>3100</v>
      </c>
    </row>
    <row r="1170" spans="1:2" x14ac:dyDescent="0.25">
      <c r="A1170">
        <v>28</v>
      </c>
      <c r="B1170">
        <v>2800</v>
      </c>
    </row>
    <row r="1171" spans="1:2" x14ac:dyDescent="0.25">
      <c r="A1171">
        <v>36</v>
      </c>
      <c r="B1171">
        <v>3600</v>
      </c>
    </row>
    <row r="1172" spans="1:2" x14ac:dyDescent="0.25">
      <c r="A1172">
        <v>48</v>
      </c>
      <c r="B1172">
        <v>4800</v>
      </c>
    </row>
    <row r="1173" spans="1:2" x14ac:dyDescent="0.25">
      <c r="A1173">
        <v>39</v>
      </c>
      <c r="B1173">
        <v>3900</v>
      </c>
    </row>
    <row r="1174" spans="1:2" x14ac:dyDescent="0.25">
      <c r="A1174">
        <v>45</v>
      </c>
      <c r="B1174">
        <v>4500</v>
      </c>
    </row>
    <row r="1175" spans="1:2" x14ac:dyDescent="0.25">
      <c r="A1175">
        <v>35</v>
      </c>
      <c r="B1175">
        <v>3500</v>
      </c>
    </row>
    <row r="1176" spans="1:2" x14ac:dyDescent="0.25">
      <c r="A1176">
        <v>45</v>
      </c>
      <c r="B1176">
        <v>4500</v>
      </c>
    </row>
    <row r="1177" spans="1:2" x14ac:dyDescent="0.25">
      <c r="A1177">
        <v>46</v>
      </c>
      <c r="B1177">
        <v>4600</v>
      </c>
    </row>
    <row r="1178" spans="1:2" x14ac:dyDescent="0.25">
      <c r="A1178">
        <v>37</v>
      </c>
      <c r="B1178">
        <v>3700</v>
      </c>
    </row>
    <row r="1179" spans="1:2" x14ac:dyDescent="0.25">
      <c r="A1179">
        <v>31</v>
      </c>
      <c r="B1179">
        <v>3100</v>
      </c>
    </row>
    <row r="1180" spans="1:2" x14ac:dyDescent="0.25">
      <c r="A1180">
        <v>33</v>
      </c>
      <c r="B1180">
        <v>3300</v>
      </c>
    </row>
    <row r="1181" spans="1:2" x14ac:dyDescent="0.25">
      <c r="A1181">
        <v>31</v>
      </c>
      <c r="B1181">
        <v>3100</v>
      </c>
    </row>
    <row r="1182" spans="1:2" x14ac:dyDescent="0.25">
      <c r="A1182">
        <v>27</v>
      </c>
      <c r="B1182">
        <v>2700</v>
      </c>
    </row>
    <row r="1183" spans="1:2" x14ac:dyDescent="0.25">
      <c r="A1183">
        <v>39</v>
      </c>
      <c r="B1183">
        <v>3900</v>
      </c>
    </row>
    <row r="1184" spans="1:2" x14ac:dyDescent="0.25">
      <c r="A1184">
        <v>32</v>
      </c>
      <c r="B1184">
        <v>3200</v>
      </c>
    </row>
    <row r="1185" spans="1:2" x14ac:dyDescent="0.25">
      <c r="A1185">
        <v>28</v>
      </c>
      <c r="B1185">
        <v>2800</v>
      </c>
    </row>
    <row r="1186" spans="1:2" x14ac:dyDescent="0.25">
      <c r="A1186">
        <v>26</v>
      </c>
      <c r="B1186">
        <v>1765.6599999999999</v>
      </c>
    </row>
    <row r="1187" spans="1:2" x14ac:dyDescent="0.25">
      <c r="A1187">
        <v>44</v>
      </c>
      <c r="B1187">
        <v>3734.72</v>
      </c>
    </row>
    <row r="1188" spans="1:2" x14ac:dyDescent="0.25">
      <c r="A1188">
        <v>46</v>
      </c>
      <c r="B1188">
        <v>4600</v>
      </c>
    </row>
    <row r="1189" spans="1:2" x14ac:dyDescent="0.25">
      <c r="A1189">
        <v>32</v>
      </c>
      <c r="B1189">
        <v>2266.56</v>
      </c>
    </row>
    <row r="1190" spans="1:2" x14ac:dyDescent="0.25">
      <c r="A1190">
        <v>65</v>
      </c>
      <c r="B1190">
        <v>6500</v>
      </c>
    </row>
    <row r="1191" spans="1:2" x14ac:dyDescent="0.25">
      <c r="A1191">
        <v>43</v>
      </c>
      <c r="B1191">
        <v>4300</v>
      </c>
    </row>
    <row r="1192" spans="1:2" x14ac:dyDescent="0.25">
      <c r="A1192">
        <v>43</v>
      </c>
      <c r="B1192">
        <v>2914.1099999999997</v>
      </c>
    </row>
    <row r="1193" spans="1:2" x14ac:dyDescent="0.25">
      <c r="A1193">
        <v>35</v>
      </c>
      <c r="B1193">
        <v>1740.9</v>
      </c>
    </row>
    <row r="1194" spans="1:2" x14ac:dyDescent="0.25">
      <c r="A1194">
        <v>45</v>
      </c>
      <c r="B1194">
        <v>2266.1999999999998</v>
      </c>
    </row>
    <row r="1195" spans="1:2" x14ac:dyDescent="0.25">
      <c r="A1195">
        <v>47</v>
      </c>
      <c r="B1195">
        <v>3155.58</v>
      </c>
    </row>
    <row r="1196" spans="1:2" x14ac:dyDescent="0.25">
      <c r="A1196">
        <v>21</v>
      </c>
      <c r="B1196">
        <v>1357.86</v>
      </c>
    </row>
    <row r="1197" spans="1:2" x14ac:dyDescent="0.25">
      <c r="A1197">
        <v>38</v>
      </c>
      <c r="B1197">
        <v>2598.8200000000002</v>
      </c>
    </row>
    <row r="1198" spans="1:2" x14ac:dyDescent="0.25">
      <c r="A1198">
        <v>21</v>
      </c>
      <c r="B1198">
        <v>1057.56</v>
      </c>
    </row>
    <row r="1199" spans="1:2" x14ac:dyDescent="0.25">
      <c r="A1199">
        <v>43</v>
      </c>
      <c r="B1199">
        <v>3127.8199999999997</v>
      </c>
    </row>
    <row r="1200" spans="1:2" x14ac:dyDescent="0.25">
      <c r="A1200">
        <v>46</v>
      </c>
      <c r="B1200">
        <v>2488.1400000000003</v>
      </c>
    </row>
    <row r="1201" spans="1:2" x14ac:dyDescent="0.25">
      <c r="A1201">
        <v>38</v>
      </c>
      <c r="B1201">
        <v>2220.7199999999998</v>
      </c>
    </row>
    <row r="1202" spans="1:2" x14ac:dyDescent="0.25">
      <c r="A1202">
        <v>26</v>
      </c>
      <c r="B1202">
        <v>1357.72</v>
      </c>
    </row>
    <row r="1203" spans="1:2" x14ac:dyDescent="0.25">
      <c r="A1203">
        <v>31</v>
      </c>
      <c r="B1203">
        <v>1638.0400000000002</v>
      </c>
    </row>
    <row r="1204" spans="1:2" x14ac:dyDescent="0.25">
      <c r="A1204">
        <v>48</v>
      </c>
      <c r="B1204">
        <v>2626.08</v>
      </c>
    </row>
    <row r="1205" spans="1:2" x14ac:dyDescent="0.25">
      <c r="A1205">
        <v>33</v>
      </c>
      <c r="B1205">
        <v>1661.8799999999999</v>
      </c>
    </row>
    <row r="1206" spans="1:2" x14ac:dyDescent="0.25">
      <c r="A1206">
        <v>38</v>
      </c>
      <c r="B1206">
        <v>2173.6</v>
      </c>
    </row>
    <row r="1207" spans="1:2" x14ac:dyDescent="0.25">
      <c r="A1207">
        <v>39</v>
      </c>
      <c r="B1207">
        <v>2182.0500000000002</v>
      </c>
    </row>
    <row r="1208" spans="1:2" x14ac:dyDescent="0.25">
      <c r="A1208">
        <v>42</v>
      </c>
      <c r="B1208">
        <v>2819.88</v>
      </c>
    </row>
    <row r="1209" spans="1:2" x14ac:dyDescent="0.25">
      <c r="A1209">
        <v>44</v>
      </c>
      <c r="B1209">
        <v>2598.6400000000003</v>
      </c>
    </row>
    <row r="1210" spans="1:2" x14ac:dyDescent="0.25">
      <c r="A1210">
        <v>29</v>
      </c>
      <c r="B1210">
        <v>2019.27</v>
      </c>
    </row>
    <row r="1211" spans="1:2" x14ac:dyDescent="0.25">
      <c r="A1211">
        <v>26</v>
      </c>
      <c r="B1211">
        <v>1454.7</v>
      </c>
    </row>
    <row r="1212" spans="1:2" x14ac:dyDescent="0.25">
      <c r="A1212">
        <v>31</v>
      </c>
      <c r="B1212">
        <v>1657.57</v>
      </c>
    </row>
    <row r="1213" spans="1:2" x14ac:dyDescent="0.25">
      <c r="A1213">
        <v>32</v>
      </c>
      <c r="B1213">
        <v>2851.84</v>
      </c>
    </row>
    <row r="1214" spans="1:2" x14ac:dyDescent="0.25">
      <c r="A1214">
        <v>28</v>
      </c>
      <c r="B1214">
        <v>2800</v>
      </c>
    </row>
    <row r="1215" spans="1:2" x14ac:dyDescent="0.25">
      <c r="A1215">
        <v>36</v>
      </c>
      <c r="B1215">
        <v>3600</v>
      </c>
    </row>
    <row r="1216" spans="1:2" x14ac:dyDescent="0.25">
      <c r="A1216">
        <v>36</v>
      </c>
      <c r="B1216">
        <v>1879.92</v>
      </c>
    </row>
    <row r="1217" spans="1:2" x14ac:dyDescent="0.25">
      <c r="A1217">
        <v>41</v>
      </c>
      <c r="B1217">
        <v>4100</v>
      </c>
    </row>
    <row r="1218" spans="1:2" x14ac:dyDescent="0.25">
      <c r="A1218">
        <v>27</v>
      </c>
      <c r="B1218">
        <v>2687.04</v>
      </c>
    </row>
    <row r="1219" spans="1:2" x14ac:dyDescent="0.25">
      <c r="A1219">
        <v>33</v>
      </c>
      <c r="B1219">
        <v>3300</v>
      </c>
    </row>
    <row r="1220" spans="1:2" x14ac:dyDescent="0.25">
      <c r="A1220">
        <v>34</v>
      </c>
      <c r="B1220">
        <v>3400</v>
      </c>
    </row>
    <row r="1221" spans="1:2" x14ac:dyDescent="0.25">
      <c r="A1221">
        <v>29</v>
      </c>
      <c r="B1221">
        <v>2900</v>
      </c>
    </row>
    <row r="1222" spans="1:2" x14ac:dyDescent="0.25">
      <c r="A1222">
        <v>34</v>
      </c>
      <c r="B1222">
        <v>3400</v>
      </c>
    </row>
    <row r="1223" spans="1:2" x14ac:dyDescent="0.25">
      <c r="A1223">
        <v>48</v>
      </c>
      <c r="B1223">
        <v>4800</v>
      </c>
    </row>
    <row r="1224" spans="1:2" x14ac:dyDescent="0.25">
      <c r="A1224">
        <v>46</v>
      </c>
      <c r="B1224">
        <v>4600</v>
      </c>
    </row>
    <row r="1225" spans="1:2" x14ac:dyDescent="0.25">
      <c r="A1225">
        <v>22</v>
      </c>
      <c r="B1225">
        <v>2200</v>
      </c>
    </row>
    <row r="1226" spans="1:2" x14ac:dyDescent="0.25">
      <c r="A1226">
        <v>20</v>
      </c>
      <c r="B1226">
        <v>2000</v>
      </c>
    </row>
    <row r="1227" spans="1:2" x14ac:dyDescent="0.25">
      <c r="A1227">
        <v>45</v>
      </c>
      <c r="B1227">
        <v>3858.75</v>
      </c>
    </row>
    <row r="1228" spans="1:2" x14ac:dyDescent="0.25">
      <c r="A1228">
        <v>46</v>
      </c>
      <c r="B1228">
        <v>4600</v>
      </c>
    </row>
    <row r="1229" spans="1:2" x14ac:dyDescent="0.25">
      <c r="A1229">
        <v>34</v>
      </c>
      <c r="B1229">
        <v>3400</v>
      </c>
    </row>
    <row r="1230" spans="1:2" x14ac:dyDescent="0.25">
      <c r="A1230">
        <v>50</v>
      </c>
      <c r="B1230">
        <v>4287.5</v>
      </c>
    </row>
    <row r="1231" spans="1:2" x14ac:dyDescent="0.25">
      <c r="A1231">
        <v>46</v>
      </c>
      <c r="B1231">
        <v>4600</v>
      </c>
    </row>
    <row r="1232" spans="1:2" x14ac:dyDescent="0.25">
      <c r="A1232">
        <v>22</v>
      </c>
      <c r="B1232">
        <v>1863.4</v>
      </c>
    </row>
    <row r="1233" spans="1:2" x14ac:dyDescent="0.25">
      <c r="A1233">
        <v>48</v>
      </c>
      <c r="B1233">
        <v>4166.88</v>
      </c>
    </row>
    <row r="1234" spans="1:2" x14ac:dyDescent="0.25">
      <c r="A1234">
        <v>47</v>
      </c>
      <c r="B1234">
        <v>4080.07</v>
      </c>
    </row>
    <row r="1235" spans="1:2" x14ac:dyDescent="0.25">
      <c r="A1235">
        <v>34</v>
      </c>
      <c r="B1235">
        <v>3400</v>
      </c>
    </row>
    <row r="1236" spans="1:2" x14ac:dyDescent="0.25">
      <c r="A1236">
        <v>45</v>
      </c>
      <c r="B1236">
        <v>4500</v>
      </c>
    </row>
    <row r="1237" spans="1:2" x14ac:dyDescent="0.25">
      <c r="A1237">
        <v>20</v>
      </c>
      <c r="B1237">
        <v>2000</v>
      </c>
    </row>
    <row r="1238" spans="1:2" x14ac:dyDescent="0.25">
      <c r="A1238">
        <v>50</v>
      </c>
      <c r="B1238">
        <v>3024.5</v>
      </c>
    </row>
    <row r="1239" spans="1:2" x14ac:dyDescent="0.25">
      <c r="A1239">
        <v>22</v>
      </c>
      <c r="B1239">
        <v>1266.0999999999999</v>
      </c>
    </row>
    <row r="1240" spans="1:2" x14ac:dyDescent="0.25">
      <c r="A1240">
        <v>45</v>
      </c>
      <c r="B1240">
        <v>4500</v>
      </c>
    </row>
    <row r="1241" spans="1:2" x14ac:dyDescent="0.25">
      <c r="A1241">
        <v>58</v>
      </c>
      <c r="B1241">
        <v>5800</v>
      </c>
    </row>
    <row r="1242" spans="1:2" x14ac:dyDescent="0.25">
      <c r="A1242">
        <v>51</v>
      </c>
      <c r="B1242">
        <v>5100</v>
      </c>
    </row>
    <row r="1243" spans="1:2" x14ac:dyDescent="0.25">
      <c r="A1243">
        <v>38</v>
      </c>
      <c r="B1243">
        <v>3800</v>
      </c>
    </row>
    <row r="1244" spans="1:2" x14ac:dyDescent="0.25">
      <c r="A1244">
        <v>22</v>
      </c>
      <c r="B1244">
        <v>2200</v>
      </c>
    </row>
    <row r="1245" spans="1:2" x14ac:dyDescent="0.25">
      <c r="A1245">
        <v>25</v>
      </c>
      <c r="B1245">
        <v>2500</v>
      </c>
    </row>
    <row r="1246" spans="1:2" x14ac:dyDescent="0.25">
      <c r="A1246">
        <v>24</v>
      </c>
      <c r="B1246">
        <v>2400</v>
      </c>
    </row>
    <row r="1247" spans="1:2" x14ac:dyDescent="0.25">
      <c r="A1247">
        <v>35</v>
      </c>
      <c r="B1247">
        <v>3500</v>
      </c>
    </row>
    <row r="1248" spans="1:2" x14ac:dyDescent="0.25">
      <c r="A1248">
        <v>28</v>
      </c>
      <c r="B1248">
        <v>2800</v>
      </c>
    </row>
    <row r="1249" spans="1:2" x14ac:dyDescent="0.25">
      <c r="A1249">
        <v>36</v>
      </c>
      <c r="B1249">
        <v>3600</v>
      </c>
    </row>
    <row r="1250" spans="1:2" x14ac:dyDescent="0.25">
      <c r="A1250">
        <v>39</v>
      </c>
      <c r="B1250">
        <v>3900</v>
      </c>
    </row>
    <row r="1251" spans="1:2" x14ac:dyDescent="0.25">
      <c r="A1251">
        <v>27</v>
      </c>
      <c r="B1251">
        <v>2700</v>
      </c>
    </row>
    <row r="1252" spans="1:2" x14ac:dyDescent="0.25">
      <c r="A1252">
        <v>40</v>
      </c>
      <c r="B1252">
        <v>4000</v>
      </c>
    </row>
    <row r="1253" spans="1:2" x14ac:dyDescent="0.25">
      <c r="A1253">
        <v>50</v>
      </c>
      <c r="B1253">
        <v>5000</v>
      </c>
    </row>
    <row r="1254" spans="1:2" x14ac:dyDescent="0.25">
      <c r="A1254">
        <v>42</v>
      </c>
      <c r="B1254">
        <v>4200</v>
      </c>
    </row>
    <row r="1255" spans="1:2" x14ac:dyDescent="0.25">
      <c r="A1255">
        <v>48</v>
      </c>
      <c r="B1255">
        <v>4800</v>
      </c>
    </row>
    <row r="1256" spans="1:2" x14ac:dyDescent="0.25">
      <c r="A1256">
        <v>25</v>
      </c>
      <c r="B1256">
        <v>2500</v>
      </c>
    </row>
    <row r="1257" spans="1:2" x14ac:dyDescent="0.25">
      <c r="A1257">
        <v>31</v>
      </c>
      <c r="B1257">
        <v>3100</v>
      </c>
    </row>
    <row r="1258" spans="1:2" x14ac:dyDescent="0.25">
      <c r="A1258">
        <v>44</v>
      </c>
      <c r="B1258">
        <v>4400</v>
      </c>
    </row>
    <row r="1259" spans="1:2" x14ac:dyDescent="0.25">
      <c r="A1259">
        <v>23</v>
      </c>
      <c r="B1259">
        <v>2300</v>
      </c>
    </row>
    <row r="1260" spans="1:2" x14ac:dyDescent="0.25">
      <c r="A1260">
        <v>29</v>
      </c>
      <c r="B1260">
        <v>2900</v>
      </c>
    </row>
    <row r="1261" spans="1:2" x14ac:dyDescent="0.25">
      <c r="A1261">
        <v>49</v>
      </c>
      <c r="B1261">
        <v>4900</v>
      </c>
    </row>
    <row r="1262" spans="1:2" x14ac:dyDescent="0.25">
      <c r="A1262">
        <v>36</v>
      </c>
      <c r="B1262">
        <v>3600</v>
      </c>
    </row>
    <row r="1263" spans="1:2" x14ac:dyDescent="0.25">
      <c r="A1263">
        <v>34</v>
      </c>
      <c r="B1263">
        <v>3400</v>
      </c>
    </row>
    <row r="1264" spans="1:2" x14ac:dyDescent="0.25">
      <c r="A1264">
        <v>25</v>
      </c>
      <c r="B1264">
        <v>2500</v>
      </c>
    </row>
    <row r="1265" spans="1:2" x14ac:dyDescent="0.25">
      <c r="A1265">
        <v>48</v>
      </c>
      <c r="B1265">
        <v>4800</v>
      </c>
    </row>
    <row r="1266" spans="1:2" x14ac:dyDescent="0.25">
      <c r="A1266">
        <v>38</v>
      </c>
      <c r="B1266">
        <v>3800</v>
      </c>
    </row>
    <row r="1267" spans="1:2" x14ac:dyDescent="0.25">
      <c r="A1267">
        <v>37</v>
      </c>
      <c r="B1267">
        <v>3700</v>
      </c>
    </row>
    <row r="1268" spans="1:2" x14ac:dyDescent="0.25">
      <c r="A1268">
        <v>49</v>
      </c>
      <c r="B1268">
        <v>4900</v>
      </c>
    </row>
    <row r="1269" spans="1:2" x14ac:dyDescent="0.25">
      <c r="A1269">
        <v>22</v>
      </c>
      <c r="B1269">
        <v>1903.22</v>
      </c>
    </row>
    <row r="1270" spans="1:2" x14ac:dyDescent="0.25">
      <c r="A1270">
        <v>28</v>
      </c>
      <c r="B1270">
        <v>2499.56</v>
      </c>
    </row>
    <row r="1271" spans="1:2" x14ac:dyDescent="0.25">
      <c r="A1271">
        <v>36</v>
      </c>
      <c r="B1271">
        <v>3081.2400000000002</v>
      </c>
    </row>
    <row r="1272" spans="1:2" x14ac:dyDescent="0.25">
      <c r="A1272">
        <v>34</v>
      </c>
      <c r="B1272">
        <v>3400</v>
      </c>
    </row>
    <row r="1273" spans="1:2" x14ac:dyDescent="0.25">
      <c r="A1273">
        <v>39</v>
      </c>
      <c r="B1273">
        <v>3900</v>
      </c>
    </row>
    <row r="1274" spans="1:2" x14ac:dyDescent="0.25">
      <c r="A1274">
        <v>21</v>
      </c>
      <c r="B1274">
        <v>1584.6599999999999</v>
      </c>
    </row>
    <row r="1275" spans="1:2" x14ac:dyDescent="0.25">
      <c r="A1275">
        <v>36</v>
      </c>
      <c r="B1275">
        <v>3600</v>
      </c>
    </row>
    <row r="1276" spans="1:2" x14ac:dyDescent="0.25">
      <c r="A1276">
        <v>24</v>
      </c>
      <c r="B1276">
        <v>2341.1999999999998</v>
      </c>
    </row>
    <row r="1277" spans="1:2" x14ac:dyDescent="0.25">
      <c r="A1277">
        <v>29</v>
      </c>
      <c r="B1277">
        <v>2482.11</v>
      </c>
    </row>
    <row r="1278" spans="1:2" x14ac:dyDescent="0.25">
      <c r="A1278">
        <v>38</v>
      </c>
      <c r="B1278">
        <v>3602.0200000000004</v>
      </c>
    </row>
    <row r="1279" spans="1:2" x14ac:dyDescent="0.25">
      <c r="A1279">
        <v>34</v>
      </c>
      <c r="B1279">
        <v>3400</v>
      </c>
    </row>
    <row r="1280" spans="1:2" x14ac:dyDescent="0.25">
      <c r="A1280">
        <v>42</v>
      </c>
      <c r="B1280">
        <v>3787.98</v>
      </c>
    </row>
    <row r="1281" spans="1:2" x14ac:dyDescent="0.25">
      <c r="A1281">
        <v>35</v>
      </c>
      <c r="B1281">
        <v>3500</v>
      </c>
    </row>
    <row r="1282" spans="1:2" x14ac:dyDescent="0.25">
      <c r="A1282">
        <v>35</v>
      </c>
      <c r="B1282">
        <v>2834.6499999999996</v>
      </c>
    </row>
    <row r="1283" spans="1:2" x14ac:dyDescent="0.25">
      <c r="A1283">
        <v>38</v>
      </c>
      <c r="B1283">
        <v>3392.2599999999998</v>
      </c>
    </row>
    <row r="1284" spans="1:2" x14ac:dyDescent="0.25">
      <c r="A1284">
        <v>41</v>
      </c>
      <c r="B1284">
        <v>3358.31</v>
      </c>
    </row>
    <row r="1285" spans="1:2" x14ac:dyDescent="0.25">
      <c r="A1285">
        <v>50</v>
      </c>
      <c r="B1285">
        <v>5000</v>
      </c>
    </row>
    <row r="1286" spans="1:2" x14ac:dyDescent="0.25">
      <c r="A1286">
        <v>21</v>
      </c>
      <c r="B1286">
        <v>2100</v>
      </c>
    </row>
    <row r="1287" spans="1:2" x14ac:dyDescent="0.25">
      <c r="A1287">
        <v>43</v>
      </c>
      <c r="B1287">
        <v>2696.96</v>
      </c>
    </row>
    <row r="1288" spans="1:2" x14ac:dyDescent="0.25">
      <c r="A1288">
        <v>32</v>
      </c>
      <c r="B1288">
        <v>3200</v>
      </c>
    </row>
    <row r="1289" spans="1:2" x14ac:dyDescent="0.25">
      <c r="A1289">
        <v>6</v>
      </c>
      <c r="B1289">
        <v>541.14</v>
      </c>
    </row>
    <row r="1290" spans="1:2" x14ac:dyDescent="0.25">
      <c r="A1290">
        <v>66</v>
      </c>
      <c r="B1290">
        <v>6134.7</v>
      </c>
    </row>
    <row r="1291" spans="1:2" x14ac:dyDescent="0.25">
      <c r="A1291">
        <v>41</v>
      </c>
      <c r="B1291">
        <v>3382.5</v>
      </c>
    </row>
    <row r="1292" spans="1:2" x14ac:dyDescent="0.25">
      <c r="A1292">
        <v>23</v>
      </c>
      <c r="B1292">
        <v>2240.66</v>
      </c>
    </row>
    <row r="1293" spans="1:2" x14ac:dyDescent="0.25">
      <c r="A1293">
        <v>43</v>
      </c>
      <c r="B1293">
        <v>3962.8799999999997</v>
      </c>
    </row>
    <row r="1294" spans="1:2" x14ac:dyDescent="0.25">
      <c r="A1294">
        <v>24</v>
      </c>
      <c r="B1294">
        <v>1685.28</v>
      </c>
    </row>
    <row r="1295" spans="1:2" x14ac:dyDescent="0.25">
      <c r="A1295">
        <v>22</v>
      </c>
      <c r="B1295">
        <v>1834.36</v>
      </c>
    </row>
    <row r="1296" spans="1:2" x14ac:dyDescent="0.25">
      <c r="A1296">
        <v>26</v>
      </c>
      <c r="B1296">
        <v>1916.98</v>
      </c>
    </row>
    <row r="1297" spans="1:2" x14ac:dyDescent="0.25">
      <c r="A1297">
        <v>35</v>
      </c>
      <c r="B1297">
        <v>2611</v>
      </c>
    </row>
    <row r="1298" spans="1:2" x14ac:dyDescent="0.25">
      <c r="A1298">
        <v>47</v>
      </c>
      <c r="B1298">
        <v>3630.2799999999997</v>
      </c>
    </row>
    <row r="1299" spans="1:2" x14ac:dyDescent="0.25">
      <c r="A1299">
        <v>50</v>
      </c>
      <c r="B1299">
        <v>5000</v>
      </c>
    </row>
    <row r="1300" spans="1:2" x14ac:dyDescent="0.25">
      <c r="A1300">
        <v>45</v>
      </c>
      <c r="B1300">
        <v>3949.6499999999996</v>
      </c>
    </row>
    <row r="1301" spans="1:2" x14ac:dyDescent="0.25">
      <c r="A1301">
        <v>39</v>
      </c>
      <c r="B1301">
        <v>3491.67</v>
      </c>
    </row>
    <row r="1302" spans="1:2" x14ac:dyDescent="0.25">
      <c r="A1302">
        <v>23</v>
      </c>
      <c r="B1302">
        <v>2059.19</v>
      </c>
    </row>
    <row r="1303" spans="1:2" x14ac:dyDescent="0.25">
      <c r="A1303">
        <v>42</v>
      </c>
      <c r="B1303">
        <v>3170.1600000000003</v>
      </c>
    </row>
    <row r="1304" spans="1:2" x14ac:dyDescent="0.25">
      <c r="A1304">
        <v>20</v>
      </c>
      <c r="B1304">
        <v>1790.6</v>
      </c>
    </row>
    <row r="1305" spans="1:2" x14ac:dyDescent="0.25">
      <c r="A1305">
        <v>33</v>
      </c>
      <c r="B1305">
        <v>2345.9700000000003</v>
      </c>
    </row>
    <row r="1306" spans="1:2" x14ac:dyDescent="0.25">
      <c r="A1306">
        <v>34</v>
      </c>
      <c r="B1306">
        <v>3400</v>
      </c>
    </row>
    <row r="1307" spans="1:2" x14ac:dyDescent="0.25">
      <c r="A1307">
        <v>49</v>
      </c>
      <c r="B1307">
        <v>4900</v>
      </c>
    </row>
    <row r="1308" spans="1:2" x14ac:dyDescent="0.25">
      <c r="A1308">
        <v>39</v>
      </c>
      <c r="B1308">
        <v>3525.6000000000004</v>
      </c>
    </row>
    <row r="1309" spans="1:2" x14ac:dyDescent="0.25">
      <c r="A1309">
        <v>36</v>
      </c>
      <c r="B1309">
        <v>3600</v>
      </c>
    </row>
    <row r="1310" spans="1:2" x14ac:dyDescent="0.25">
      <c r="A1310">
        <v>50</v>
      </c>
      <c r="B1310">
        <v>4300.5</v>
      </c>
    </row>
    <row r="1311" spans="1:2" x14ac:dyDescent="0.25">
      <c r="A1311">
        <v>29</v>
      </c>
      <c r="B1311">
        <v>2900</v>
      </c>
    </row>
    <row r="1312" spans="1:2" x14ac:dyDescent="0.25">
      <c r="A1312">
        <v>30</v>
      </c>
      <c r="B1312">
        <v>3000</v>
      </c>
    </row>
    <row r="1313" spans="1:2" x14ac:dyDescent="0.25">
      <c r="A1313">
        <v>41</v>
      </c>
      <c r="B1313">
        <v>3562.4900000000002</v>
      </c>
    </row>
    <row r="1314" spans="1:2" x14ac:dyDescent="0.25">
      <c r="A1314">
        <v>28</v>
      </c>
      <c r="B1314">
        <v>1640.24</v>
      </c>
    </row>
    <row r="1315" spans="1:2" x14ac:dyDescent="0.25">
      <c r="A1315">
        <v>45</v>
      </c>
      <c r="B1315">
        <v>4500</v>
      </c>
    </row>
    <row r="1316" spans="1:2" x14ac:dyDescent="0.25">
      <c r="A1316">
        <v>16</v>
      </c>
      <c r="B1316">
        <v>1207.68</v>
      </c>
    </row>
    <row r="1317" spans="1:2" x14ac:dyDescent="0.25">
      <c r="A1317">
        <v>36</v>
      </c>
      <c r="B1317">
        <v>3600</v>
      </c>
    </row>
    <row r="1318" spans="1:2" x14ac:dyDescent="0.25">
      <c r="A1318">
        <v>41</v>
      </c>
      <c r="B1318">
        <v>4100</v>
      </c>
    </row>
    <row r="1319" spans="1:2" x14ac:dyDescent="0.25">
      <c r="A1319">
        <v>50</v>
      </c>
      <c r="B1319">
        <v>5000</v>
      </c>
    </row>
    <row r="1320" spans="1:2" x14ac:dyDescent="0.25">
      <c r="A1320">
        <v>40</v>
      </c>
      <c r="B1320">
        <v>4000</v>
      </c>
    </row>
    <row r="1321" spans="1:2" x14ac:dyDescent="0.25">
      <c r="A1321">
        <v>49</v>
      </c>
      <c r="B1321">
        <v>4900</v>
      </c>
    </row>
    <row r="1322" spans="1:2" x14ac:dyDescent="0.25">
      <c r="A1322">
        <v>45</v>
      </c>
      <c r="B1322">
        <v>4500</v>
      </c>
    </row>
    <row r="1323" spans="1:2" x14ac:dyDescent="0.25">
      <c r="A1323">
        <v>47</v>
      </c>
      <c r="B1323">
        <v>4700</v>
      </c>
    </row>
    <row r="1324" spans="1:2" x14ac:dyDescent="0.25">
      <c r="A1324">
        <v>21</v>
      </c>
      <c r="B1324">
        <v>2100</v>
      </c>
    </row>
    <row r="1325" spans="1:2" x14ac:dyDescent="0.25">
      <c r="A1325">
        <v>32</v>
      </c>
      <c r="B1325">
        <v>3200</v>
      </c>
    </row>
    <row r="1326" spans="1:2" x14ac:dyDescent="0.25">
      <c r="A1326">
        <v>47</v>
      </c>
      <c r="B1326">
        <v>4700</v>
      </c>
    </row>
    <row r="1327" spans="1:2" x14ac:dyDescent="0.25">
      <c r="A1327">
        <v>38</v>
      </c>
      <c r="B1327">
        <v>3800</v>
      </c>
    </row>
    <row r="1328" spans="1:2" x14ac:dyDescent="0.25">
      <c r="A1328">
        <v>41</v>
      </c>
      <c r="B1328">
        <v>4100</v>
      </c>
    </row>
    <row r="1329" spans="1:2" x14ac:dyDescent="0.25">
      <c r="A1329">
        <v>21</v>
      </c>
      <c r="B1329">
        <v>2100</v>
      </c>
    </row>
    <row r="1330" spans="1:2" x14ac:dyDescent="0.25">
      <c r="A1330">
        <v>41</v>
      </c>
      <c r="B1330">
        <v>4100</v>
      </c>
    </row>
    <row r="1331" spans="1:2" x14ac:dyDescent="0.25">
      <c r="A1331">
        <v>38</v>
      </c>
      <c r="B1331">
        <v>3800</v>
      </c>
    </row>
    <row r="1332" spans="1:2" x14ac:dyDescent="0.25">
      <c r="A1332">
        <v>25</v>
      </c>
      <c r="B1332">
        <v>2482.25</v>
      </c>
    </row>
    <row r="1333" spans="1:2" x14ac:dyDescent="0.25">
      <c r="A1333">
        <v>48</v>
      </c>
      <c r="B1333">
        <v>4800</v>
      </c>
    </row>
    <row r="1334" spans="1:2" x14ac:dyDescent="0.25">
      <c r="A1334">
        <v>22</v>
      </c>
      <c r="B1334">
        <v>2184.38</v>
      </c>
    </row>
    <row r="1335" spans="1:2" x14ac:dyDescent="0.25">
      <c r="A1335">
        <v>28</v>
      </c>
      <c r="B1335">
        <v>2800</v>
      </c>
    </row>
    <row r="1336" spans="1:2" x14ac:dyDescent="0.25">
      <c r="A1336">
        <v>47</v>
      </c>
      <c r="B1336">
        <v>4700</v>
      </c>
    </row>
    <row r="1337" spans="1:2" x14ac:dyDescent="0.25">
      <c r="A1337">
        <v>49</v>
      </c>
      <c r="B1337">
        <v>4900</v>
      </c>
    </row>
    <row r="1338" spans="1:2" x14ac:dyDescent="0.25">
      <c r="A1338">
        <v>45</v>
      </c>
      <c r="B1338">
        <v>4500</v>
      </c>
    </row>
    <row r="1339" spans="1:2" x14ac:dyDescent="0.25">
      <c r="A1339">
        <v>28</v>
      </c>
      <c r="B1339">
        <v>2800</v>
      </c>
    </row>
    <row r="1340" spans="1:2" x14ac:dyDescent="0.25">
      <c r="A1340">
        <v>29</v>
      </c>
      <c r="B1340">
        <v>1668.3700000000001</v>
      </c>
    </row>
    <row r="1341" spans="1:2" x14ac:dyDescent="0.25">
      <c r="A1341">
        <v>39</v>
      </c>
      <c r="B1341">
        <v>3900</v>
      </c>
    </row>
    <row r="1342" spans="1:2" x14ac:dyDescent="0.25">
      <c r="A1342">
        <v>46</v>
      </c>
      <c r="B1342">
        <v>4600</v>
      </c>
    </row>
    <row r="1343" spans="1:2" x14ac:dyDescent="0.25">
      <c r="A1343">
        <v>38</v>
      </c>
      <c r="B1343">
        <v>3800</v>
      </c>
    </row>
    <row r="1344" spans="1:2" x14ac:dyDescent="0.25">
      <c r="A1344">
        <v>41</v>
      </c>
      <c r="B1344">
        <v>1938.8899999999999</v>
      </c>
    </row>
    <row r="1345" spans="1:2" x14ac:dyDescent="0.25">
      <c r="A1345">
        <v>50</v>
      </c>
      <c r="B1345">
        <v>2490.5</v>
      </c>
    </row>
    <row r="1346" spans="1:2" x14ac:dyDescent="0.25">
      <c r="A1346">
        <v>43</v>
      </c>
      <c r="B1346">
        <v>2314.69</v>
      </c>
    </row>
    <row r="1347" spans="1:2" x14ac:dyDescent="0.25">
      <c r="A1347">
        <v>29</v>
      </c>
      <c r="B1347">
        <v>1254.8300000000002</v>
      </c>
    </row>
    <row r="1348" spans="1:2" x14ac:dyDescent="0.25">
      <c r="A1348">
        <v>30</v>
      </c>
      <c r="B1348">
        <v>1282.8</v>
      </c>
    </row>
    <row r="1349" spans="1:2" x14ac:dyDescent="0.25">
      <c r="A1349">
        <v>25</v>
      </c>
      <c r="B1349">
        <v>1345.75</v>
      </c>
    </row>
    <row r="1350" spans="1:2" x14ac:dyDescent="0.25">
      <c r="A1350">
        <v>49</v>
      </c>
      <c r="B1350">
        <v>2194.2200000000003</v>
      </c>
    </row>
    <row r="1351" spans="1:2" x14ac:dyDescent="0.25">
      <c r="A1351">
        <v>40</v>
      </c>
      <c r="B1351">
        <v>1972</v>
      </c>
    </row>
    <row r="1352" spans="1:2" x14ac:dyDescent="0.25">
      <c r="A1352">
        <v>41</v>
      </c>
      <c r="B1352">
        <v>1835.98</v>
      </c>
    </row>
    <row r="1353" spans="1:2" x14ac:dyDescent="0.25">
      <c r="A1353">
        <v>21</v>
      </c>
      <c r="B1353">
        <v>1119.93</v>
      </c>
    </row>
    <row r="1354" spans="1:2" x14ac:dyDescent="0.25">
      <c r="A1354">
        <v>46</v>
      </c>
      <c r="B1354">
        <v>2082.88</v>
      </c>
    </row>
    <row r="1355" spans="1:2" x14ac:dyDescent="0.25">
      <c r="A1355">
        <v>39</v>
      </c>
      <c r="B1355">
        <v>1569.75</v>
      </c>
    </row>
    <row r="1356" spans="1:2" x14ac:dyDescent="0.25">
      <c r="A1356">
        <v>45</v>
      </c>
      <c r="B1356">
        <v>2694.15</v>
      </c>
    </row>
    <row r="1357" spans="1:2" x14ac:dyDescent="0.25">
      <c r="A1357">
        <v>21</v>
      </c>
      <c r="B1357">
        <v>1257.27</v>
      </c>
    </row>
    <row r="1358" spans="1:2" x14ac:dyDescent="0.25">
      <c r="A1358">
        <v>44</v>
      </c>
      <c r="B1358">
        <v>2567.84</v>
      </c>
    </row>
    <row r="1359" spans="1:2" x14ac:dyDescent="0.25">
      <c r="A1359">
        <v>44</v>
      </c>
      <c r="B1359">
        <v>2634.2799999999997</v>
      </c>
    </row>
    <row r="1360" spans="1:2" x14ac:dyDescent="0.25">
      <c r="A1360">
        <v>29</v>
      </c>
      <c r="B1360">
        <v>1502.78</v>
      </c>
    </row>
    <row r="1361" spans="1:2" x14ac:dyDescent="0.25">
      <c r="A1361">
        <v>34</v>
      </c>
      <c r="B1361">
        <v>1676.1999999999998</v>
      </c>
    </row>
    <row r="1362" spans="1:2" x14ac:dyDescent="0.25">
      <c r="A1362">
        <v>39</v>
      </c>
      <c r="B1362">
        <v>2217.15</v>
      </c>
    </row>
    <row r="1363" spans="1:2" x14ac:dyDescent="0.25">
      <c r="A1363">
        <v>38</v>
      </c>
      <c r="B1363">
        <v>3800</v>
      </c>
    </row>
    <row r="1364" spans="1:2" x14ac:dyDescent="0.25">
      <c r="A1364">
        <v>24</v>
      </c>
      <c r="B1364">
        <v>1916.6399999999999</v>
      </c>
    </row>
    <row r="1365" spans="1:2" x14ac:dyDescent="0.25">
      <c r="A1365">
        <v>29</v>
      </c>
      <c r="B1365">
        <v>2900</v>
      </c>
    </row>
    <row r="1366" spans="1:2" x14ac:dyDescent="0.25">
      <c r="A1366">
        <v>30</v>
      </c>
      <c r="B1366">
        <v>3000</v>
      </c>
    </row>
    <row r="1367" spans="1:2" x14ac:dyDescent="0.25">
      <c r="A1367">
        <v>20</v>
      </c>
      <c r="B1367">
        <v>2000</v>
      </c>
    </row>
    <row r="1368" spans="1:2" x14ac:dyDescent="0.25">
      <c r="A1368">
        <v>39</v>
      </c>
      <c r="B1368">
        <v>3900</v>
      </c>
    </row>
    <row r="1369" spans="1:2" x14ac:dyDescent="0.25">
      <c r="A1369">
        <v>35</v>
      </c>
      <c r="B1369">
        <v>2095.4499999999998</v>
      </c>
    </row>
    <row r="1370" spans="1:2" x14ac:dyDescent="0.25">
      <c r="A1370">
        <v>26</v>
      </c>
      <c r="B1370">
        <v>1556.62</v>
      </c>
    </row>
    <row r="1371" spans="1:2" x14ac:dyDescent="0.25">
      <c r="A1371">
        <v>44</v>
      </c>
      <c r="B1371">
        <v>4400</v>
      </c>
    </row>
    <row r="1372" spans="1:2" x14ac:dyDescent="0.25">
      <c r="A1372">
        <v>28</v>
      </c>
      <c r="B1372">
        <v>2800</v>
      </c>
    </row>
    <row r="1373" spans="1:2" x14ac:dyDescent="0.25">
      <c r="A1373">
        <v>31</v>
      </c>
      <c r="B1373">
        <v>3100</v>
      </c>
    </row>
    <row r="1374" spans="1:2" x14ac:dyDescent="0.25">
      <c r="A1374">
        <v>29</v>
      </c>
      <c r="B1374">
        <v>2900</v>
      </c>
    </row>
    <row r="1375" spans="1:2" x14ac:dyDescent="0.25">
      <c r="A1375">
        <v>32</v>
      </c>
      <c r="B1375">
        <v>3200</v>
      </c>
    </row>
    <row r="1376" spans="1:2" x14ac:dyDescent="0.25">
      <c r="A1376">
        <v>33</v>
      </c>
      <c r="B1376">
        <v>3300</v>
      </c>
    </row>
    <row r="1377" spans="1:2" x14ac:dyDescent="0.25">
      <c r="A1377">
        <v>44</v>
      </c>
      <c r="B1377">
        <v>4400</v>
      </c>
    </row>
    <row r="1378" spans="1:2" x14ac:dyDescent="0.25">
      <c r="A1378">
        <v>32</v>
      </c>
      <c r="B1378">
        <v>3200</v>
      </c>
    </row>
    <row r="1379" spans="1:2" x14ac:dyDescent="0.25">
      <c r="A1379">
        <v>41</v>
      </c>
      <c r="B1379">
        <v>4100</v>
      </c>
    </row>
    <row r="1380" spans="1:2" x14ac:dyDescent="0.25">
      <c r="A1380">
        <v>35</v>
      </c>
      <c r="B1380">
        <v>3500</v>
      </c>
    </row>
    <row r="1381" spans="1:2" x14ac:dyDescent="0.25">
      <c r="A1381">
        <v>44</v>
      </c>
      <c r="B1381">
        <v>4400</v>
      </c>
    </row>
    <row r="1382" spans="1:2" x14ac:dyDescent="0.25">
      <c r="A1382">
        <v>26</v>
      </c>
      <c r="B1382">
        <v>2600</v>
      </c>
    </row>
    <row r="1383" spans="1:2" x14ac:dyDescent="0.25">
      <c r="A1383">
        <v>20</v>
      </c>
      <c r="B1383">
        <v>2000</v>
      </c>
    </row>
    <row r="1384" spans="1:2" x14ac:dyDescent="0.25">
      <c r="A1384">
        <v>48</v>
      </c>
      <c r="B1384">
        <v>4800</v>
      </c>
    </row>
    <row r="1385" spans="1:2" x14ac:dyDescent="0.25">
      <c r="A1385">
        <v>34</v>
      </c>
      <c r="B1385">
        <v>3400</v>
      </c>
    </row>
    <row r="1386" spans="1:2" x14ac:dyDescent="0.25">
      <c r="A1386">
        <v>49</v>
      </c>
      <c r="B1386">
        <v>4900</v>
      </c>
    </row>
    <row r="1387" spans="1:2" x14ac:dyDescent="0.25">
      <c r="A1387">
        <v>40</v>
      </c>
      <c r="B1387">
        <v>4000</v>
      </c>
    </row>
    <row r="1388" spans="1:2" x14ac:dyDescent="0.25">
      <c r="A1388">
        <v>45</v>
      </c>
      <c r="B1388">
        <v>4500</v>
      </c>
    </row>
    <row r="1389" spans="1:2" x14ac:dyDescent="0.25">
      <c r="A1389">
        <v>50</v>
      </c>
      <c r="B1389">
        <v>5000</v>
      </c>
    </row>
    <row r="1390" spans="1:2" x14ac:dyDescent="0.25">
      <c r="A1390">
        <v>38</v>
      </c>
      <c r="B1390">
        <v>3800</v>
      </c>
    </row>
    <row r="1391" spans="1:2" x14ac:dyDescent="0.25">
      <c r="A1391">
        <v>25</v>
      </c>
      <c r="B1391">
        <v>2500</v>
      </c>
    </row>
    <row r="1392" spans="1:2" x14ac:dyDescent="0.25">
      <c r="A1392">
        <v>28</v>
      </c>
      <c r="B1392">
        <v>1629.04</v>
      </c>
    </row>
    <row r="1393" spans="1:2" x14ac:dyDescent="0.25">
      <c r="A1393">
        <v>49</v>
      </c>
      <c r="B1393">
        <v>3289.86</v>
      </c>
    </row>
    <row r="1394" spans="1:2" x14ac:dyDescent="0.25">
      <c r="A1394">
        <v>49</v>
      </c>
      <c r="B1394">
        <v>4900</v>
      </c>
    </row>
    <row r="1395" spans="1:2" x14ac:dyDescent="0.25">
      <c r="A1395">
        <v>42</v>
      </c>
      <c r="B1395">
        <v>2574.1799999999998</v>
      </c>
    </row>
    <row r="1396" spans="1:2" x14ac:dyDescent="0.25">
      <c r="A1396">
        <v>23</v>
      </c>
      <c r="B1396">
        <v>1327.79</v>
      </c>
    </row>
    <row r="1397" spans="1:2" x14ac:dyDescent="0.25">
      <c r="A1397">
        <v>29</v>
      </c>
      <c r="B1397">
        <v>2356.25</v>
      </c>
    </row>
    <row r="1398" spans="1:2" x14ac:dyDescent="0.25">
      <c r="A1398">
        <v>25</v>
      </c>
      <c r="B1398">
        <v>2013.5000000000002</v>
      </c>
    </row>
    <row r="1399" spans="1:2" x14ac:dyDescent="0.25">
      <c r="A1399">
        <v>39</v>
      </c>
      <c r="B1399">
        <v>2807.2200000000003</v>
      </c>
    </row>
    <row r="1400" spans="1:2" x14ac:dyDescent="0.25">
      <c r="A1400">
        <v>44</v>
      </c>
      <c r="B1400">
        <v>3072.96</v>
      </c>
    </row>
    <row r="1401" spans="1:2" x14ac:dyDescent="0.25">
      <c r="A1401">
        <v>25</v>
      </c>
      <c r="B1401">
        <v>1906.5000000000002</v>
      </c>
    </row>
    <row r="1402" spans="1:2" x14ac:dyDescent="0.25">
      <c r="A1402">
        <v>45</v>
      </c>
      <c r="B1402">
        <v>3431.7000000000003</v>
      </c>
    </row>
    <row r="1403" spans="1:2" x14ac:dyDescent="0.25">
      <c r="A1403">
        <v>25</v>
      </c>
      <c r="B1403">
        <v>2084.75</v>
      </c>
    </row>
    <row r="1404" spans="1:2" x14ac:dyDescent="0.25">
      <c r="A1404">
        <v>37</v>
      </c>
      <c r="B1404">
        <v>2136.0099999999998</v>
      </c>
    </row>
    <row r="1405" spans="1:2" x14ac:dyDescent="0.25">
      <c r="A1405">
        <v>30</v>
      </c>
      <c r="B1405">
        <v>2009.6999999999998</v>
      </c>
    </row>
    <row r="1406" spans="1:2" x14ac:dyDescent="0.25">
      <c r="A1406">
        <v>36</v>
      </c>
      <c r="B1406">
        <v>2719.7999999999997</v>
      </c>
    </row>
    <row r="1407" spans="1:2" x14ac:dyDescent="0.25">
      <c r="A1407">
        <v>26</v>
      </c>
      <c r="B1407">
        <v>1575.08</v>
      </c>
    </row>
    <row r="1408" spans="1:2" x14ac:dyDescent="0.25">
      <c r="A1408">
        <v>23</v>
      </c>
      <c r="B1408">
        <v>1688.4299999999998</v>
      </c>
    </row>
    <row r="1409" spans="1:2" x14ac:dyDescent="0.25">
      <c r="A1409">
        <v>23</v>
      </c>
      <c r="B1409">
        <v>1672.1000000000001</v>
      </c>
    </row>
    <row r="1410" spans="1:2" x14ac:dyDescent="0.25">
      <c r="A1410">
        <v>25</v>
      </c>
      <c r="B1410">
        <v>1674.7499999999998</v>
      </c>
    </row>
    <row r="1411" spans="1:2" x14ac:dyDescent="0.25">
      <c r="A1411">
        <v>21</v>
      </c>
      <c r="B1411">
        <v>2100</v>
      </c>
    </row>
    <row r="1412" spans="1:2" x14ac:dyDescent="0.25">
      <c r="A1412">
        <v>26</v>
      </c>
      <c r="B1412">
        <v>1649.18</v>
      </c>
    </row>
    <row r="1413" spans="1:2" x14ac:dyDescent="0.25">
      <c r="A1413">
        <v>44</v>
      </c>
      <c r="B1413">
        <v>3751</v>
      </c>
    </row>
    <row r="1414" spans="1:2" x14ac:dyDescent="0.25">
      <c r="A1414">
        <v>24</v>
      </c>
      <c r="B1414">
        <v>2400</v>
      </c>
    </row>
    <row r="1415" spans="1:2" x14ac:dyDescent="0.25">
      <c r="A1415">
        <v>66</v>
      </c>
      <c r="B1415">
        <v>4421.3399999999992</v>
      </c>
    </row>
    <row r="1416" spans="1:2" x14ac:dyDescent="0.25">
      <c r="A1416">
        <v>36</v>
      </c>
      <c r="B1416">
        <v>2078.2799999999997</v>
      </c>
    </row>
    <row r="1417" spans="1:2" x14ac:dyDescent="0.25">
      <c r="A1417">
        <v>36</v>
      </c>
      <c r="B1417">
        <v>3069</v>
      </c>
    </row>
    <row r="1418" spans="1:2" x14ac:dyDescent="0.25">
      <c r="A1418">
        <v>22</v>
      </c>
      <c r="B1418">
        <v>1713.8000000000002</v>
      </c>
    </row>
    <row r="1419" spans="1:2" x14ac:dyDescent="0.25">
      <c r="A1419">
        <v>25</v>
      </c>
      <c r="B1419">
        <v>1506.5</v>
      </c>
    </row>
    <row r="1420" spans="1:2" x14ac:dyDescent="0.25">
      <c r="A1420">
        <v>37</v>
      </c>
      <c r="B1420">
        <v>2692.1200000000003</v>
      </c>
    </row>
    <row r="1421" spans="1:2" x14ac:dyDescent="0.25">
      <c r="A1421">
        <v>32</v>
      </c>
      <c r="B1421">
        <v>2422.08</v>
      </c>
    </row>
    <row r="1422" spans="1:2" x14ac:dyDescent="0.25">
      <c r="A1422">
        <v>47</v>
      </c>
      <c r="B1422">
        <v>3488.34</v>
      </c>
    </row>
    <row r="1423" spans="1:2" x14ac:dyDescent="0.25">
      <c r="A1423">
        <v>37</v>
      </c>
      <c r="B1423">
        <v>2583.3399999999997</v>
      </c>
    </row>
    <row r="1424" spans="1:2" x14ac:dyDescent="0.25">
      <c r="A1424">
        <v>20</v>
      </c>
      <c r="B1424">
        <v>1249.4000000000001</v>
      </c>
    </row>
    <row r="1425" spans="1:2" x14ac:dyDescent="0.25">
      <c r="A1425">
        <v>41</v>
      </c>
      <c r="B1425">
        <v>3374.71</v>
      </c>
    </row>
    <row r="1426" spans="1:2" x14ac:dyDescent="0.25">
      <c r="A1426">
        <v>21</v>
      </c>
      <c r="B1426">
        <v>1265.46</v>
      </c>
    </row>
    <row r="1427" spans="1:2" x14ac:dyDescent="0.25">
      <c r="A1427">
        <v>22</v>
      </c>
      <c r="B1427">
        <v>1681.46</v>
      </c>
    </row>
    <row r="1428" spans="1:2" x14ac:dyDescent="0.25">
      <c r="A1428">
        <v>40</v>
      </c>
      <c r="B1428">
        <v>3204</v>
      </c>
    </row>
    <row r="1429" spans="1:2" x14ac:dyDescent="0.25">
      <c r="A1429">
        <v>32</v>
      </c>
      <c r="B1429">
        <v>2398.7199999999998</v>
      </c>
    </row>
    <row r="1430" spans="1:2" x14ac:dyDescent="0.25">
      <c r="A1430">
        <v>36</v>
      </c>
      <c r="B1430">
        <v>2381.04</v>
      </c>
    </row>
    <row r="1431" spans="1:2" x14ac:dyDescent="0.25">
      <c r="A1431">
        <v>27</v>
      </c>
      <c r="B1431">
        <v>1944.54</v>
      </c>
    </row>
    <row r="1432" spans="1:2" x14ac:dyDescent="0.25">
      <c r="A1432">
        <v>26</v>
      </c>
      <c r="B1432">
        <v>2273.7000000000003</v>
      </c>
    </row>
    <row r="1433" spans="1:2" x14ac:dyDescent="0.25">
      <c r="A1433">
        <v>30</v>
      </c>
      <c r="B1433">
        <v>2116.5</v>
      </c>
    </row>
    <row r="1434" spans="1:2" x14ac:dyDescent="0.25">
      <c r="A1434">
        <v>23</v>
      </c>
      <c r="B1434">
        <v>1307.3200000000002</v>
      </c>
    </row>
    <row r="1435" spans="1:2" x14ac:dyDescent="0.25">
      <c r="A1435">
        <v>29</v>
      </c>
      <c r="B1435">
        <v>1726.3700000000001</v>
      </c>
    </row>
    <row r="1436" spans="1:2" x14ac:dyDescent="0.25">
      <c r="A1436">
        <v>21</v>
      </c>
      <c r="B1436">
        <v>1267.77</v>
      </c>
    </row>
    <row r="1437" spans="1:2" x14ac:dyDescent="0.25">
      <c r="A1437">
        <v>34</v>
      </c>
      <c r="B1437">
        <v>3400</v>
      </c>
    </row>
    <row r="1438" spans="1:2" x14ac:dyDescent="0.25">
      <c r="A1438">
        <v>26</v>
      </c>
      <c r="B1438">
        <v>1987.1800000000003</v>
      </c>
    </row>
    <row r="1439" spans="1:2" x14ac:dyDescent="0.25">
      <c r="A1439">
        <v>60</v>
      </c>
      <c r="B1439">
        <v>3880.2000000000003</v>
      </c>
    </row>
    <row r="1440" spans="1:2" x14ac:dyDescent="0.25">
      <c r="A1440">
        <v>35</v>
      </c>
      <c r="B1440">
        <v>1942.15</v>
      </c>
    </row>
    <row r="1441" spans="1:2" x14ac:dyDescent="0.25">
      <c r="A1441">
        <v>47</v>
      </c>
      <c r="B1441">
        <v>3259.92</v>
      </c>
    </row>
    <row r="1442" spans="1:2" x14ac:dyDescent="0.25">
      <c r="A1442">
        <v>20</v>
      </c>
      <c r="B1442">
        <v>1213.8</v>
      </c>
    </row>
    <row r="1443" spans="1:2" x14ac:dyDescent="0.25">
      <c r="A1443">
        <v>20</v>
      </c>
      <c r="B1443">
        <v>1086.5999999999999</v>
      </c>
    </row>
    <row r="1444" spans="1:2" x14ac:dyDescent="0.25">
      <c r="A1444">
        <v>25</v>
      </c>
      <c r="B1444">
        <v>1632.75</v>
      </c>
    </row>
    <row r="1445" spans="1:2" x14ac:dyDescent="0.25">
      <c r="A1445">
        <v>25</v>
      </c>
      <c r="B1445">
        <v>1734</v>
      </c>
    </row>
    <row r="1446" spans="1:2" x14ac:dyDescent="0.25">
      <c r="A1446">
        <v>27</v>
      </c>
      <c r="B1446">
        <v>1857.06</v>
      </c>
    </row>
    <row r="1447" spans="1:2" x14ac:dyDescent="0.25">
      <c r="A1447">
        <v>31</v>
      </c>
      <c r="B1447">
        <v>1863.41</v>
      </c>
    </row>
    <row r="1448" spans="1:2" x14ac:dyDescent="0.25">
      <c r="A1448">
        <v>44</v>
      </c>
      <c r="B1448">
        <v>2924.68</v>
      </c>
    </row>
    <row r="1449" spans="1:2" x14ac:dyDescent="0.25">
      <c r="A1449">
        <v>49</v>
      </c>
      <c r="B1449">
        <v>2294.1799999999998</v>
      </c>
    </row>
    <row r="1450" spans="1:2" x14ac:dyDescent="0.25">
      <c r="A1450">
        <v>26</v>
      </c>
      <c r="B1450">
        <v>1457.82</v>
      </c>
    </row>
    <row r="1451" spans="1:2" x14ac:dyDescent="0.25">
      <c r="A1451">
        <v>36</v>
      </c>
      <c r="B1451">
        <v>1955.8799999999999</v>
      </c>
    </row>
    <row r="1452" spans="1:2" x14ac:dyDescent="0.25">
      <c r="A1452">
        <v>44</v>
      </c>
      <c r="B1452">
        <v>2314.4</v>
      </c>
    </row>
    <row r="1453" spans="1:2" x14ac:dyDescent="0.25">
      <c r="A1453">
        <v>28</v>
      </c>
      <c r="B1453">
        <v>1310.96</v>
      </c>
    </row>
    <row r="1454" spans="1:2" x14ac:dyDescent="0.25">
      <c r="A1454">
        <v>45</v>
      </c>
      <c r="B1454">
        <v>2913.2999999999997</v>
      </c>
    </row>
    <row r="1455" spans="1:2" x14ac:dyDescent="0.25">
      <c r="A1455">
        <v>29</v>
      </c>
      <c r="B1455">
        <v>1357.78</v>
      </c>
    </row>
    <row r="1456" spans="1:2" x14ac:dyDescent="0.25">
      <c r="A1456">
        <v>40</v>
      </c>
      <c r="B1456">
        <v>2150</v>
      </c>
    </row>
    <row r="1457" spans="1:2" x14ac:dyDescent="0.25">
      <c r="A1457">
        <v>45</v>
      </c>
      <c r="B1457">
        <v>2783.25</v>
      </c>
    </row>
    <row r="1458" spans="1:2" x14ac:dyDescent="0.25">
      <c r="A1458">
        <v>44</v>
      </c>
      <c r="B1458">
        <v>2339.92</v>
      </c>
    </row>
    <row r="1459" spans="1:2" x14ac:dyDescent="0.25">
      <c r="A1459">
        <v>25</v>
      </c>
      <c r="B1459">
        <v>1729</v>
      </c>
    </row>
    <row r="1460" spans="1:2" x14ac:dyDescent="0.25">
      <c r="A1460">
        <v>45</v>
      </c>
      <c r="B1460">
        <v>4500</v>
      </c>
    </row>
    <row r="1461" spans="1:2" x14ac:dyDescent="0.25">
      <c r="A1461">
        <v>48</v>
      </c>
      <c r="B1461">
        <v>2275.1999999999998</v>
      </c>
    </row>
    <row r="1462" spans="1:2" x14ac:dyDescent="0.25">
      <c r="A1462">
        <v>44</v>
      </c>
      <c r="B1462">
        <v>2673.44</v>
      </c>
    </row>
    <row r="1463" spans="1:2" x14ac:dyDescent="0.25">
      <c r="A1463">
        <v>25</v>
      </c>
      <c r="B1463">
        <v>2431.75</v>
      </c>
    </row>
    <row r="1464" spans="1:2" x14ac:dyDescent="0.25">
      <c r="A1464">
        <v>22</v>
      </c>
      <c r="B1464">
        <v>2018.72</v>
      </c>
    </row>
    <row r="1465" spans="1:2" x14ac:dyDescent="0.25">
      <c r="A1465">
        <v>31</v>
      </c>
      <c r="B1465">
        <v>1558.99</v>
      </c>
    </row>
    <row r="1466" spans="1:2" x14ac:dyDescent="0.25">
      <c r="A1466">
        <v>21</v>
      </c>
      <c r="B1466">
        <v>1104.6000000000001</v>
      </c>
    </row>
    <row r="1467" spans="1:2" x14ac:dyDescent="0.25">
      <c r="A1467">
        <v>55</v>
      </c>
      <c r="B1467">
        <v>2575.1</v>
      </c>
    </row>
    <row r="1468" spans="1:2" x14ac:dyDescent="0.25">
      <c r="A1468">
        <v>25</v>
      </c>
      <c r="B1468">
        <v>2500</v>
      </c>
    </row>
    <row r="1469" spans="1:2" x14ac:dyDescent="0.25">
      <c r="A1469">
        <v>35</v>
      </c>
      <c r="B1469">
        <v>3431.75</v>
      </c>
    </row>
    <row r="1470" spans="1:2" x14ac:dyDescent="0.25">
      <c r="A1470">
        <v>35</v>
      </c>
      <c r="B1470">
        <v>3273.9</v>
      </c>
    </row>
    <row r="1471" spans="1:2" x14ac:dyDescent="0.25">
      <c r="A1471">
        <v>43</v>
      </c>
      <c r="B1471">
        <v>4119.3999999999996</v>
      </c>
    </row>
    <row r="1472" spans="1:2" x14ac:dyDescent="0.25">
      <c r="A1472">
        <v>44</v>
      </c>
      <c r="B1472">
        <v>4400</v>
      </c>
    </row>
    <row r="1473" spans="1:2" x14ac:dyDescent="0.25">
      <c r="A1473">
        <v>50</v>
      </c>
      <c r="B1473">
        <v>5000</v>
      </c>
    </row>
    <row r="1474" spans="1:2" x14ac:dyDescent="0.25">
      <c r="A1474">
        <v>48</v>
      </c>
      <c r="B1474">
        <v>4800</v>
      </c>
    </row>
    <row r="1475" spans="1:2" x14ac:dyDescent="0.25">
      <c r="A1475">
        <v>25</v>
      </c>
      <c r="B1475">
        <v>2500</v>
      </c>
    </row>
    <row r="1476" spans="1:2" x14ac:dyDescent="0.25">
      <c r="A1476">
        <v>39</v>
      </c>
      <c r="B1476">
        <v>3900</v>
      </c>
    </row>
    <row r="1477" spans="1:2" x14ac:dyDescent="0.25">
      <c r="A1477">
        <v>25</v>
      </c>
      <c r="B1477">
        <v>2254</v>
      </c>
    </row>
    <row r="1478" spans="1:2" x14ac:dyDescent="0.25">
      <c r="A1478">
        <v>32</v>
      </c>
      <c r="B1478">
        <v>2921.28</v>
      </c>
    </row>
    <row r="1479" spans="1:2" x14ac:dyDescent="0.25">
      <c r="A1479">
        <v>20</v>
      </c>
      <c r="B1479">
        <v>2000</v>
      </c>
    </row>
    <row r="1480" spans="1:2" x14ac:dyDescent="0.25">
      <c r="A1480">
        <v>26</v>
      </c>
      <c r="B1480">
        <v>2600</v>
      </c>
    </row>
    <row r="1481" spans="1:2" x14ac:dyDescent="0.25">
      <c r="A1481">
        <v>42</v>
      </c>
      <c r="B1481">
        <v>4200</v>
      </c>
    </row>
    <row r="1482" spans="1:2" x14ac:dyDescent="0.25">
      <c r="A1482">
        <v>21</v>
      </c>
      <c r="B1482">
        <v>2100</v>
      </c>
    </row>
    <row r="1483" spans="1:2" x14ac:dyDescent="0.25">
      <c r="A1483">
        <v>34</v>
      </c>
      <c r="B1483">
        <v>3400</v>
      </c>
    </row>
    <row r="1484" spans="1:2" x14ac:dyDescent="0.25">
      <c r="A1484">
        <v>47</v>
      </c>
      <c r="B1484">
        <v>4700</v>
      </c>
    </row>
    <row r="1485" spans="1:2" x14ac:dyDescent="0.25">
      <c r="A1485">
        <v>21</v>
      </c>
      <c r="B1485">
        <v>2100</v>
      </c>
    </row>
    <row r="1486" spans="1:2" x14ac:dyDescent="0.25">
      <c r="A1486">
        <v>48</v>
      </c>
      <c r="B1486">
        <v>4800</v>
      </c>
    </row>
    <row r="1487" spans="1:2" x14ac:dyDescent="0.25">
      <c r="A1487">
        <v>30</v>
      </c>
      <c r="B1487">
        <v>2633.4</v>
      </c>
    </row>
    <row r="1488" spans="1:2" x14ac:dyDescent="0.25">
      <c r="A1488">
        <v>27</v>
      </c>
      <c r="B1488">
        <v>2278.5300000000002</v>
      </c>
    </row>
    <row r="1489" spans="1:2" x14ac:dyDescent="0.25">
      <c r="A1489">
        <v>50</v>
      </c>
      <c r="B1489">
        <v>4846</v>
      </c>
    </row>
    <row r="1490" spans="1:2" x14ac:dyDescent="0.25">
      <c r="A1490">
        <v>38</v>
      </c>
      <c r="B1490">
        <v>3800</v>
      </c>
    </row>
    <row r="1491" spans="1:2" x14ac:dyDescent="0.25">
      <c r="A1491">
        <v>45</v>
      </c>
      <c r="B1491">
        <v>4500</v>
      </c>
    </row>
    <row r="1492" spans="1:2" x14ac:dyDescent="0.25">
      <c r="A1492">
        <v>46</v>
      </c>
      <c r="B1492">
        <v>4600</v>
      </c>
    </row>
    <row r="1493" spans="1:2" x14ac:dyDescent="0.25">
      <c r="A1493">
        <v>35</v>
      </c>
      <c r="B1493">
        <v>3500</v>
      </c>
    </row>
    <row r="1494" spans="1:2" x14ac:dyDescent="0.25">
      <c r="A1494">
        <v>29</v>
      </c>
      <c r="B1494">
        <v>1721.73</v>
      </c>
    </row>
    <row r="1495" spans="1:2" x14ac:dyDescent="0.25">
      <c r="A1495">
        <v>50</v>
      </c>
      <c r="B1495">
        <v>2993.5</v>
      </c>
    </row>
    <row r="1496" spans="1:2" x14ac:dyDescent="0.25">
      <c r="A1496">
        <v>26</v>
      </c>
      <c r="B1496">
        <v>1295.06</v>
      </c>
    </row>
    <row r="1497" spans="1:2" x14ac:dyDescent="0.25">
      <c r="A1497">
        <v>47</v>
      </c>
      <c r="B1497">
        <v>2671.9500000000003</v>
      </c>
    </row>
    <row r="1498" spans="1:2" x14ac:dyDescent="0.25">
      <c r="A1498">
        <v>23</v>
      </c>
      <c r="B1498">
        <v>1226.5899999999999</v>
      </c>
    </row>
    <row r="1499" spans="1:2" x14ac:dyDescent="0.25">
      <c r="A1499">
        <v>34</v>
      </c>
      <c r="B1499">
        <v>1453.84</v>
      </c>
    </row>
    <row r="1500" spans="1:2" x14ac:dyDescent="0.25">
      <c r="A1500">
        <v>34</v>
      </c>
      <c r="B1500">
        <v>1830.22</v>
      </c>
    </row>
    <row r="1501" spans="1:2" x14ac:dyDescent="0.25">
      <c r="A1501">
        <v>47</v>
      </c>
      <c r="B1501">
        <v>2530.0099999999998</v>
      </c>
    </row>
    <row r="1502" spans="1:2" x14ac:dyDescent="0.25">
      <c r="A1502">
        <v>45</v>
      </c>
      <c r="B1502">
        <v>2241.4500000000003</v>
      </c>
    </row>
    <row r="1503" spans="1:2" x14ac:dyDescent="0.25">
      <c r="A1503">
        <v>45</v>
      </c>
      <c r="B1503">
        <v>2399.85</v>
      </c>
    </row>
    <row r="1504" spans="1:2" x14ac:dyDescent="0.25">
      <c r="A1504">
        <v>36</v>
      </c>
      <c r="B1504">
        <v>1557.72</v>
      </c>
    </row>
    <row r="1505" spans="1:2" x14ac:dyDescent="0.25">
      <c r="A1505">
        <v>21</v>
      </c>
      <c r="B1505">
        <v>845.25</v>
      </c>
    </row>
    <row r="1506" spans="1:2" x14ac:dyDescent="0.25">
      <c r="A1506">
        <v>28</v>
      </c>
      <c r="B1506">
        <v>1352.3999999999999</v>
      </c>
    </row>
    <row r="1507" spans="1:2" x14ac:dyDescent="0.25">
      <c r="A1507">
        <v>35</v>
      </c>
      <c r="B1507">
        <v>1584.8</v>
      </c>
    </row>
    <row r="1508" spans="1:2" x14ac:dyDescent="0.25">
      <c r="A1508">
        <v>50</v>
      </c>
      <c r="B1508">
        <v>2616</v>
      </c>
    </row>
    <row r="1509" spans="1:2" x14ac:dyDescent="0.25">
      <c r="A1509">
        <v>22</v>
      </c>
      <c r="B1509">
        <v>1129.04</v>
      </c>
    </row>
    <row r="1510" spans="1:2" x14ac:dyDescent="0.25">
      <c r="A1510">
        <v>45</v>
      </c>
      <c r="B1510">
        <v>2218.5</v>
      </c>
    </row>
    <row r="1511" spans="1:2" x14ac:dyDescent="0.25">
      <c r="A1511">
        <v>48</v>
      </c>
      <c r="B1511">
        <v>2028.48</v>
      </c>
    </row>
    <row r="1512" spans="1:2" x14ac:dyDescent="0.25">
      <c r="A1512">
        <v>20</v>
      </c>
      <c r="B1512">
        <v>1759.1999999999998</v>
      </c>
    </row>
    <row r="1513" spans="1:2" x14ac:dyDescent="0.25">
      <c r="A1513">
        <v>27</v>
      </c>
      <c r="B1513">
        <v>977.67000000000007</v>
      </c>
    </row>
    <row r="1514" spans="1:2" x14ac:dyDescent="0.25">
      <c r="A1514">
        <v>38</v>
      </c>
      <c r="B1514">
        <v>1463</v>
      </c>
    </row>
    <row r="1515" spans="1:2" x14ac:dyDescent="0.25">
      <c r="A1515">
        <v>32</v>
      </c>
      <c r="B1515">
        <v>3200</v>
      </c>
    </row>
    <row r="1516" spans="1:2" x14ac:dyDescent="0.25">
      <c r="A1516">
        <v>64</v>
      </c>
      <c r="B1516">
        <v>2576</v>
      </c>
    </row>
    <row r="1517" spans="1:2" x14ac:dyDescent="0.25">
      <c r="A1517">
        <v>37</v>
      </c>
      <c r="B1517">
        <v>2233.69</v>
      </c>
    </row>
    <row r="1518" spans="1:2" x14ac:dyDescent="0.25">
      <c r="A1518">
        <v>28</v>
      </c>
      <c r="B1518">
        <v>2481.64</v>
      </c>
    </row>
    <row r="1519" spans="1:2" x14ac:dyDescent="0.25">
      <c r="A1519">
        <v>39</v>
      </c>
      <c r="B1519">
        <v>3900</v>
      </c>
    </row>
    <row r="1520" spans="1:2" x14ac:dyDescent="0.25">
      <c r="A1520">
        <v>41</v>
      </c>
      <c r="B1520">
        <v>3858.1</v>
      </c>
    </row>
    <row r="1521" spans="1:2" x14ac:dyDescent="0.25">
      <c r="A1521">
        <v>40</v>
      </c>
      <c r="B1521">
        <v>3501.6000000000004</v>
      </c>
    </row>
    <row r="1522" spans="1:2" x14ac:dyDescent="0.25">
      <c r="A1522">
        <v>49</v>
      </c>
      <c r="B1522">
        <v>4900</v>
      </c>
    </row>
    <row r="1523" spans="1:2" x14ac:dyDescent="0.25">
      <c r="A1523">
        <v>27</v>
      </c>
      <c r="B1523">
        <v>2658.96</v>
      </c>
    </row>
    <row r="1524" spans="1:2" x14ac:dyDescent="0.25">
      <c r="A1524">
        <v>34</v>
      </c>
      <c r="B1524">
        <v>3400</v>
      </c>
    </row>
    <row r="1525" spans="1:2" x14ac:dyDescent="0.25">
      <c r="A1525">
        <v>23</v>
      </c>
      <c r="B1525">
        <v>2214.67</v>
      </c>
    </row>
    <row r="1526" spans="1:2" x14ac:dyDescent="0.25">
      <c r="A1526">
        <v>31</v>
      </c>
      <c r="B1526">
        <v>2747.5299999999997</v>
      </c>
    </row>
    <row r="1527" spans="1:2" x14ac:dyDescent="0.25">
      <c r="A1527">
        <v>34</v>
      </c>
      <c r="B1527">
        <v>3310.92</v>
      </c>
    </row>
    <row r="1528" spans="1:2" x14ac:dyDescent="0.25">
      <c r="A1528">
        <v>25</v>
      </c>
      <c r="B1528">
        <v>2380</v>
      </c>
    </row>
    <row r="1529" spans="1:2" x14ac:dyDescent="0.25">
      <c r="A1529">
        <v>22</v>
      </c>
      <c r="B1529">
        <v>2200</v>
      </c>
    </row>
    <row r="1530" spans="1:2" x14ac:dyDescent="0.25">
      <c r="A1530">
        <v>32</v>
      </c>
      <c r="B1530">
        <v>3200</v>
      </c>
    </row>
    <row r="1531" spans="1:2" x14ac:dyDescent="0.25">
      <c r="A1531">
        <v>31</v>
      </c>
      <c r="B1531">
        <v>3100</v>
      </c>
    </row>
    <row r="1532" spans="1:2" x14ac:dyDescent="0.25">
      <c r="A1532">
        <v>25</v>
      </c>
      <c r="B1532">
        <v>2500</v>
      </c>
    </row>
    <row r="1533" spans="1:2" x14ac:dyDescent="0.25">
      <c r="A1533">
        <v>47</v>
      </c>
      <c r="B1533">
        <v>4114.38</v>
      </c>
    </row>
    <row r="1534" spans="1:2" x14ac:dyDescent="0.25">
      <c r="A1534">
        <v>21</v>
      </c>
      <c r="B1534">
        <v>1063.6499999999999</v>
      </c>
    </row>
    <row r="1535" spans="1:2" x14ac:dyDescent="0.25">
      <c r="A1535">
        <v>28</v>
      </c>
      <c r="B1535">
        <v>2008.44</v>
      </c>
    </row>
    <row r="1536" spans="1:2" x14ac:dyDescent="0.25">
      <c r="A1536">
        <v>46</v>
      </c>
      <c r="B1536">
        <v>4328.5999999999995</v>
      </c>
    </row>
    <row r="1537" spans="1:2" x14ac:dyDescent="0.25">
      <c r="A1537">
        <v>33</v>
      </c>
      <c r="B1537">
        <v>1376.43</v>
      </c>
    </row>
    <row r="1538" spans="1:2" x14ac:dyDescent="0.25">
      <c r="A1538">
        <v>43</v>
      </c>
      <c r="B1538">
        <v>4300</v>
      </c>
    </row>
    <row r="1539" spans="1:2" x14ac:dyDescent="0.25">
      <c r="A1539">
        <v>38</v>
      </c>
      <c r="B1539">
        <v>3659.0200000000004</v>
      </c>
    </row>
    <row r="1540" spans="1:2" x14ac:dyDescent="0.25">
      <c r="A1540">
        <v>47</v>
      </c>
      <c r="B1540">
        <v>4165.6099999999997</v>
      </c>
    </row>
    <row r="1541" spans="1:2" x14ac:dyDescent="0.25">
      <c r="A1541">
        <v>45</v>
      </c>
      <c r="B1541">
        <v>1404</v>
      </c>
    </row>
    <row r="1542" spans="1:2" x14ac:dyDescent="0.25">
      <c r="A1542">
        <v>20</v>
      </c>
      <c r="B1542">
        <v>710.19999999999993</v>
      </c>
    </row>
    <row r="1543" spans="1:2" x14ac:dyDescent="0.25">
      <c r="A1543">
        <v>45</v>
      </c>
      <c r="B1543">
        <v>1702.8000000000002</v>
      </c>
    </row>
    <row r="1544" spans="1:2" x14ac:dyDescent="0.25">
      <c r="A1544">
        <v>36</v>
      </c>
      <c r="B1544">
        <v>1194.8399999999999</v>
      </c>
    </row>
    <row r="1545" spans="1:2" x14ac:dyDescent="0.25">
      <c r="A1545">
        <v>37</v>
      </c>
      <c r="B1545">
        <v>1007.14</v>
      </c>
    </row>
    <row r="1546" spans="1:2" x14ac:dyDescent="0.25">
      <c r="A1546">
        <v>31</v>
      </c>
      <c r="B1546">
        <v>977.43000000000006</v>
      </c>
    </row>
    <row r="1547" spans="1:2" x14ac:dyDescent="0.25">
      <c r="A1547">
        <v>39</v>
      </c>
      <c r="B1547">
        <v>1436.7600000000002</v>
      </c>
    </row>
    <row r="1548" spans="1:2" x14ac:dyDescent="0.25">
      <c r="A1548">
        <v>26</v>
      </c>
      <c r="B1548">
        <v>759.46</v>
      </c>
    </row>
    <row r="1549" spans="1:2" x14ac:dyDescent="0.25">
      <c r="A1549">
        <v>32</v>
      </c>
      <c r="B1549">
        <v>1189.44</v>
      </c>
    </row>
    <row r="1550" spans="1:2" x14ac:dyDescent="0.25">
      <c r="A1550">
        <v>20</v>
      </c>
      <c r="B1550">
        <v>683.8</v>
      </c>
    </row>
    <row r="1551" spans="1:2" x14ac:dyDescent="0.25">
      <c r="A1551">
        <v>42</v>
      </c>
      <c r="B1551">
        <v>1226.82</v>
      </c>
    </row>
    <row r="1552" spans="1:2" x14ac:dyDescent="0.25">
      <c r="A1552">
        <v>33</v>
      </c>
      <c r="B1552">
        <v>974.81999999999994</v>
      </c>
    </row>
    <row r="1553" spans="1:2" x14ac:dyDescent="0.25">
      <c r="A1553">
        <v>20</v>
      </c>
      <c r="B1553">
        <v>577.6</v>
      </c>
    </row>
    <row r="1554" spans="1:2" x14ac:dyDescent="0.25">
      <c r="A1554">
        <v>29</v>
      </c>
      <c r="B1554">
        <v>1106.93</v>
      </c>
    </row>
    <row r="1555" spans="1:2" x14ac:dyDescent="0.25">
      <c r="A1555">
        <v>23</v>
      </c>
      <c r="B1555">
        <v>694.6</v>
      </c>
    </row>
    <row r="1556" spans="1:2" x14ac:dyDescent="0.25">
      <c r="A1556">
        <v>39</v>
      </c>
      <c r="B1556">
        <v>1152.06</v>
      </c>
    </row>
    <row r="1557" spans="1:2" x14ac:dyDescent="0.25">
      <c r="A1557">
        <v>20</v>
      </c>
      <c r="B1557">
        <v>2000</v>
      </c>
    </row>
    <row r="1558" spans="1:2" x14ac:dyDescent="0.25">
      <c r="A1558">
        <v>45</v>
      </c>
      <c r="B1558">
        <v>3685.95</v>
      </c>
    </row>
    <row r="1559" spans="1:2" x14ac:dyDescent="0.25">
      <c r="A1559">
        <v>20</v>
      </c>
      <c r="B1559">
        <v>703.6</v>
      </c>
    </row>
    <row r="1560" spans="1:2" x14ac:dyDescent="0.25">
      <c r="A1560">
        <v>48</v>
      </c>
      <c r="B1560">
        <v>4800</v>
      </c>
    </row>
    <row r="1561" spans="1:2" x14ac:dyDescent="0.25">
      <c r="A1561">
        <v>23</v>
      </c>
      <c r="B1561">
        <v>834.67</v>
      </c>
    </row>
    <row r="1562" spans="1:2" x14ac:dyDescent="0.25">
      <c r="A1562">
        <v>32</v>
      </c>
      <c r="B1562">
        <v>2257.92</v>
      </c>
    </row>
    <row r="1563" spans="1:2" x14ac:dyDescent="0.25">
      <c r="A1563">
        <v>33</v>
      </c>
      <c r="B1563">
        <v>3300</v>
      </c>
    </row>
    <row r="1564" spans="1:2" x14ac:dyDescent="0.25">
      <c r="A1564">
        <v>61</v>
      </c>
      <c r="B1564">
        <v>1801.94</v>
      </c>
    </row>
    <row r="1565" spans="1:2" x14ac:dyDescent="0.25">
      <c r="A1565">
        <v>45</v>
      </c>
      <c r="B1565">
        <v>1209.5999999999999</v>
      </c>
    </row>
    <row r="1566" spans="1:2" x14ac:dyDescent="0.25">
      <c r="A1566">
        <v>38</v>
      </c>
      <c r="B1566">
        <v>3155.14</v>
      </c>
    </row>
    <row r="1567" spans="1:2" x14ac:dyDescent="0.25">
      <c r="A1567">
        <v>34</v>
      </c>
      <c r="B1567">
        <v>2848.86</v>
      </c>
    </row>
    <row r="1568" spans="1:2" x14ac:dyDescent="0.25">
      <c r="A1568">
        <v>43</v>
      </c>
      <c r="B1568">
        <v>3570.29</v>
      </c>
    </row>
    <row r="1569" spans="1:2" x14ac:dyDescent="0.25">
      <c r="A1569">
        <v>47</v>
      </c>
      <c r="B1569">
        <v>3902.41</v>
      </c>
    </row>
    <row r="1570" spans="1:2" x14ac:dyDescent="0.25">
      <c r="A1570">
        <v>22</v>
      </c>
      <c r="B1570">
        <v>1474.66</v>
      </c>
    </row>
    <row r="1571" spans="1:2" x14ac:dyDescent="0.25">
      <c r="A1571">
        <v>29</v>
      </c>
      <c r="B1571">
        <v>2186.89</v>
      </c>
    </row>
    <row r="1572" spans="1:2" x14ac:dyDescent="0.25">
      <c r="A1572">
        <v>28</v>
      </c>
      <c r="B1572">
        <v>1919.3999999999999</v>
      </c>
    </row>
    <row r="1573" spans="1:2" x14ac:dyDescent="0.25">
      <c r="A1573">
        <v>40</v>
      </c>
      <c r="B1573">
        <v>3656</v>
      </c>
    </row>
    <row r="1574" spans="1:2" x14ac:dyDescent="0.25">
      <c r="A1574">
        <v>25</v>
      </c>
      <c r="B1574">
        <v>1847</v>
      </c>
    </row>
    <row r="1575" spans="1:2" x14ac:dyDescent="0.25">
      <c r="A1575">
        <v>30</v>
      </c>
      <c r="B1575">
        <v>1851</v>
      </c>
    </row>
    <row r="1576" spans="1:2" x14ac:dyDescent="0.25">
      <c r="A1576">
        <v>38</v>
      </c>
      <c r="B1576">
        <v>2633.78</v>
      </c>
    </row>
    <row r="1577" spans="1:2" x14ac:dyDescent="0.25">
      <c r="A1577">
        <v>36</v>
      </c>
      <c r="B1577">
        <v>3153.6</v>
      </c>
    </row>
    <row r="1578" spans="1:2" x14ac:dyDescent="0.25">
      <c r="A1578">
        <v>32</v>
      </c>
      <c r="B1578">
        <v>2803.2</v>
      </c>
    </row>
    <row r="1579" spans="1:2" x14ac:dyDescent="0.25">
      <c r="A1579">
        <v>37</v>
      </c>
      <c r="B1579">
        <v>2311.02</v>
      </c>
    </row>
    <row r="1580" spans="1:2" x14ac:dyDescent="0.25">
      <c r="A1580">
        <v>30</v>
      </c>
      <c r="B1580">
        <v>2399.4</v>
      </c>
    </row>
    <row r="1581" spans="1:2" x14ac:dyDescent="0.25">
      <c r="A1581">
        <v>39</v>
      </c>
      <c r="B1581">
        <v>2733.12</v>
      </c>
    </row>
    <row r="1582" spans="1:2" x14ac:dyDescent="0.25">
      <c r="A1582">
        <v>32</v>
      </c>
      <c r="B1582">
        <v>2096.3200000000002</v>
      </c>
    </row>
    <row r="1583" spans="1:2" x14ac:dyDescent="0.25">
      <c r="A1583">
        <v>47</v>
      </c>
      <c r="B1583">
        <v>2971.34</v>
      </c>
    </row>
    <row r="1584" spans="1:2" x14ac:dyDescent="0.25">
      <c r="A1584">
        <v>26</v>
      </c>
      <c r="B1584">
        <v>2257.58</v>
      </c>
    </row>
    <row r="1585" spans="1:2" x14ac:dyDescent="0.25">
      <c r="A1585">
        <v>37</v>
      </c>
      <c r="B1585">
        <v>3493.9100000000003</v>
      </c>
    </row>
    <row r="1586" spans="1:2" x14ac:dyDescent="0.25">
      <c r="A1586">
        <v>55</v>
      </c>
      <c r="B1586">
        <v>4398.9000000000005</v>
      </c>
    </row>
    <row r="1587" spans="1:2" x14ac:dyDescent="0.25">
      <c r="A1587">
        <v>21</v>
      </c>
      <c r="B1587">
        <v>2100</v>
      </c>
    </row>
    <row r="1588" spans="1:2" x14ac:dyDescent="0.25">
      <c r="A1588">
        <v>23</v>
      </c>
      <c r="B1588">
        <v>2300</v>
      </c>
    </row>
    <row r="1589" spans="1:2" x14ac:dyDescent="0.25">
      <c r="A1589">
        <v>49</v>
      </c>
      <c r="B1589">
        <v>3988.6000000000004</v>
      </c>
    </row>
    <row r="1590" spans="1:2" x14ac:dyDescent="0.25">
      <c r="A1590">
        <v>59</v>
      </c>
      <c r="B1590">
        <v>5168.3999999999996</v>
      </c>
    </row>
    <row r="1591" spans="1:2" x14ac:dyDescent="0.25">
      <c r="A1591">
        <v>32</v>
      </c>
      <c r="B1591">
        <v>2803.2</v>
      </c>
    </row>
    <row r="1592" spans="1:2" x14ac:dyDescent="0.25">
      <c r="A1592">
        <v>43</v>
      </c>
      <c r="B1592">
        <v>4300</v>
      </c>
    </row>
    <row r="1593" spans="1:2" x14ac:dyDescent="0.25">
      <c r="A1593">
        <v>41</v>
      </c>
      <c r="B1593">
        <v>4100</v>
      </c>
    </row>
    <row r="1594" spans="1:2" x14ac:dyDescent="0.25">
      <c r="A1594">
        <v>45</v>
      </c>
      <c r="B1594">
        <v>4500</v>
      </c>
    </row>
    <row r="1595" spans="1:2" x14ac:dyDescent="0.25">
      <c r="A1595">
        <v>33</v>
      </c>
      <c r="B1595">
        <v>3300</v>
      </c>
    </row>
    <row r="1596" spans="1:2" x14ac:dyDescent="0.25">
      <c r="A1596">
        <v>40</v>
      </c>
      <c r="B1596">
        <v>4000</v>
      </c>
    </row>
    <row r="1597" spans="1:2" x14ac:dyDescent="0.25">
      <c r="A1597">
        <v>33</v>
      </c>
      <c r="B1597">
        <v>3300</v>
      </c>
    </row>
    <row r="1598" spans="1:2" x14ac:dyDescent="0.25">
      <c r="A1598">
        <v>50</v>
      </c>
      <c r="B1598">
        <v>5000</v>
      </c>
    </row>
    <row r="1599" spans="1:2" x14ac:dyDescent="0.25">
      <c r="A1599">
        <v>30</v>
      </c>
      <c r="B1599">
        <v>3000</v>
      </c>
    </row>
    <row r="1600" spans="1:2" x14ac:dyDescent="0.25">
      <c r="A1600">
        <v>41</v>
      </c>
      <c r="B1600">
        <v>4100</v>
      </c>
    </row>
    <row r="1601" spans="1:2" x14ac:dyDescent="0.25">
      <c r="A1601">
        <v>35</v>
      </c>
      <c r="B1601">
        <v>3500</v>
      </c>
    </row>
    <row r="1602" spans="1:2" x14ac:dyDescent="0.25">
      <c r="A1602">
        <v>49</v>
      </c>
      <c r="B1602">
        <v>4900</v>
      </c>
    </row>
    <row r="1603" spans="1:2" x14ac:dyDescent="0.25">
      <c r="A1603">
        <v>46</v>
      </c>
      <c r="B1603">
        <v>4600</v>
      </c>
    </row>
    <row r="1604" spans="1:2" x14ac:dyDescent="0.25">
      <c r="A1604">
        <v>48</v>
      </c>
      <c r="B1604">
        <v>4800</v>
      </c>
    </row>
    <row r="1605" spans="1:2" x14ac:dyDescent="0.25">
      <c r="A1605">
        <v>36</v>
      </c>
      <c r="B1605">
        <v>3600</v>
      </c>
    </row>
    <row r="1606" spans="1:2" x14ac:dyDescent="0.25">
      <c r="A1606">
        <v>22</v>
      </c>
      <c r="B1606">
        <v>2200</v>
      </c>
    </row>
    <row r="1607" spans="1:2" x14ac:dyDescent="0.25">
      <c r="A1607">
        <v>42</v>
      </c>
      <c r="B1607">
        <v>4200</v>
      </c>
    </row>
    <row r="1608" spans="1:2" x14ac:dyDescent="0.25">
      <c r="A1608">
        <v>21</v>
      </c>
      <c r="B1608">
        <v>2100</v>
      </c>
    </row>
    <row r="1609" spans="1:2" x14ac:dyDescent="0.25">
      <c r="A1609">
        <v>29</v>
      </c>
      <c r="B1609">
        <v>2900</v>
      </c>
    </row>
    <row r="1610" spans="1:2" x14ac:dyDescent="0.25">
      <c r="A1610">
        <v>35</v>
      </c>
      <c r="B1610">
        <v>3500</v>
      </c>
    </row>
    <row r="1611" spans="1:2" x14ac:dyDescent="0.25">
      <c r="A1611">
        <v>41</v>
      </c>
      <c r="B1611">
        <v>4100</v>
      </c>
    </row>
    <row r="1612" spans="1:2" x14ac:dyDescent="0.25">
      <c r="A1612">
        <v>29</v>
      </c>
      <c r="B1612">
        <v>2087.13</v>
      </c>
    </row>
    <row r="1613" spans="1:2" x14ac:dyDescent="0.25">
      <c r="A1613">
        <v>34</v>
      </c>
      <c r="B1613">
        <v>1711.22</v>
      </c>
    </row>
    <row r="1614" spans="1:2" x14ac:dyDescent="0.25">
      <c r="A1614">
        <v>37</v>
      </c>
      <c r="B1614">
        <v>3700</v>
      </c>
    </row>
    <row r="1615" spans="1:2" x14ac:dyDescent="0.25">
      <c r="A1615">
        <v>28</v>
      </c>
      <c r="B1615">
        <v>2255.1200000000003</v>
      </c>
    </row>
    <row r="1616" spans="1:2" x14ac:dyDescent="0.25">
      <c r="A1616">
        <v>49</v>
      </c>
      <c r="B1616">
        <v>4900</v>
      </c>
    </row>
    <row r="1617" spans="1:2" x14ac:dyDescent="0.25">
      <c r="A1617">
        <v>23</v>
      </c>
      <c r="B1617">
        <v>2300</v>
      </c>
    </row>
    <row r="1618" spans="1:2" x14ac:dyDescent="0.25">
      <c r="A1618">
        <v>46</v>
      </c>
      <c r="B1618">
        <v>2472.96</v>
      </c>
    </row>
    <row r="1619" spans="1:2" x14ac:dyDescent="0.25">
      <c r="A1619">
        <v>39</v>
      </c>
      <c r="B1619">
        <v>1729.65</v>
      </c>
    </row>
    <row r="1620" spans="1:2" x14ac:dyDescent="0.25">
      <c r="A1620">
        <v>22</v>
      </c>
      <c r="B1620">
        <v>995.5</v>
      </c>
    </row>
    <row r="1621" spans="1:2" x14ac:dyDescent="0.25">
      <c r="A1621">
        <v>49</v>
      </c>
      <c r="B1621">
        <v>2414.7200000000003</v>
      </c>
    </row>
    <row r="1622" spans="1:2" x14ac:dyDescent="0.25">
      <c r="A1622">
        <v>43</v>
      </c>
      <c r="B1622">
        <v>1560.47</v>
      </c>
    </row>
    <row r="1623" spans="1:2" x14ac:dyDescent="0.25">
      <c r="A1623">
        <v>27</v>
      </c>
      <c r="B1623">
        <v>1112.94</v>
      </c>
    </row>
    <row r="1624" spans="1:2" x14ac:dyDescent="0.25">
      <c r="A1624">
        <v>31</v>
      </c>
      <c r="B1624">
        <v>1138.94</v>
      </c>
    </row>
    <row r="1625" spans="1:2" x14ac:dyDescent="0.25">
      <c r="A1625">
        <v>20</v>
      </c>
      <c r="B1625">
        <v>1012.4</v>
      </c>
    </row>
    <row r="1626" spans="1:2" x14ac:dyDescent="0.25">
      <c r="A1626">
        <v>24</v>
      </c>
      <c r="B1626">
        <v>913.92</v>
      </c>
    </row>
    <row r="1627" spans="1:2" x14ac:dyDescent="0.25">
      <c r="A1627">
        <v>49</v>
      </c>
      <c r="B1627">
        <v>2349.06</v>
      </c>
    </row>
    <row r="1628" spans="1:2" x14ac:dyDescent="0.25">
      <c r="A1628">
        <v>24</v>
      </c>
      <c r="B1628">
        <v>1161.1200000000001</v>
      </c>
    </row>
    <row r="1629" spans="1:2" x14ac:dyDescent="0.25">
      <c r="A1629">
        <v>39</v>
      </c>
      <c r="B1629">
        <v>1764.75</v>
      </c>
    </row>
    <row r="1630" spans="1:2" x14ac:dyDescent="0.25">
      <c r="A1630">
        <v>37</v>
      </c>
      <c r="B1630">
        <v>1690.9</v>
      </c>
    </row>
    <row r="1631" spans="1:2" x14ac:dyDescent="0.25">
      <c r="A1631">
        <v>45</v>
      </c>
      <c r="B1631">
        <v>2137.0500000000002</v>
      </c>
    </row>
    <row r="1632" spans="1:2" x14ac:dyDescent="0.25">
      <c r="A1632">
        <v>45</v>
      </c>
      <c r="B1632">
        <v>2177.1</v>
      </c>
    </row>
    <row r="1633" spans="1:2" x14ac:dyDescent="0.25">
      <c r="A1633">
        <v>44</v>
      </c>
      <c r="B1633">
        <v>1734.48</v>
      </c>
    </row>
    <row r="1634" spans="1:2" x14ac:dyDescent="0.25">
      <c r="A1634">
        <v>23</v>
      </c>
      <c r="B1634">
        <v>865.49</v>
      </c>
    </row>
    <row r="1635" spans="1:2" x14ac:dyDescent="0.25">
      <c r="A1635">
        <v>30</v>
      </c>
      <c r="B1635">
        <v>3000</v>
      </c>
    </row>
    <row r="1636" spans="1:2" x14ac:dyDescent="0.25">
      <c r="A1636">
        <v>26</v>
      </c>
      <c r="B1636">
        <v>2223.52</v>
      </c>
    </row>
    <row r="1637" spans="1:2" x14ac:dyDescent="0.25">
      <c r="A1637">
        <v>43</v>
      </c>
      <c r="B1637">
        <v>2311.6799999999998</v>
      </c>
    </row>
    <row r="1638" spans="1:2" x14ac:dyDescent="0.25">
      <c r="A1638">
        <v>26</v>
      </c>
      <c r="B1638">
        <v>828.36</v>
      </c>
    </row>
    <row r="1639" spans="1:2" x14ac:dyDescent="0.25">
      <c r="A1639">
        <v>28</v>
      </c>
      <c r="B1639">
        <v>856.52</v>
      </c>
    </row>
    <row r="1640" spans="1:2" x14ac:dyDescent="0.25">
      <c r="A1640">
        <v>27</v>
      </c>
      <c r="B1640">
        <v>1845.4499999999998</v>
      </c>
    </row>
    <row r="1641" spans="1:2" x14ac:dyDescent="0.25">
      <c r="A1641">
        <v>24</v>
      </c>
      <c r="B1641">
        <v>2400</v>
      </c>
    </row>
    <row r="1642" spans="1:2" x14ac:dyDescent="0.25">
      <c r="A1642">
        <v>40</v>
      </c>
      <c r="B1642">
        <v>1828</v>
      </c>
    </row>
    <row r="1643" spans="1:2" x14ac:dyDescent="0.25">
      <c r="A1643">
        <v>36</v>
      </c>
      <c r="B1643">
        <v>3600</v>
      </c>
    </row>
    <row r="1644" spans="1:2" x14ac:dyDescent="0.25">
      <c r="A1644">
        <v>21</v>
      </c>
      <c r="B1644">
        <v>2100</v>
      </c>
    </row>
    <row r="1645" spans="1:2" x14ac:dyDescent="0.25">
      <c r="A1645">
        <v>27</v>
      </c>
      <c r="B1645">
        <v>2700</v>
      </c>
    </row>
    <row r="1646" spans="1:2" x14ac:dyDescent="0.25">
      <c r="A1646">
        <v>47</v>
      </c>
      <c r="B1646">
        <v>4700</v>
      </c>
    </row>
    <row r="1647" spans="1:2" x14ac:dyDescent="0.25">
      <c r="A1647">
        <v>42</v>
      </c>
      <c r="B1647">
        <v>4200</v>
      </c>
    </row>
    <row r="1648" spans="1:2" x14ac:dyDescent="0.25">
      <c r="A1648">
        <v>32</v>
      </c>
      <c r="B1648">
        <v>3200</v>
      </c>
    </row>
    <row r="1649" spans="1:2" x14ac:dyDescent="0.25">
      <c r="A1649">
        <v>28</v>
      </c>
      <c r="B1649">
        <v>2800</v>
      </c>
    </row>
    <row r="1650" spans="1:2" x14ac:dyDescent="0.25">
      <c r="A1650">
        <v>24</v>
      </c>
      <c r="B1650">
        <v>2400</v>
      </c>
    </row>
    <row r="1651" spans="1:2" x14ac:dyDescent="0.25">
      <c r="A1651">
        <v>49</v>
      </c>
      <c r="B1651">
        <v>4900</v>
      </c>
    </row>
    <row r="1652" spans="1:2" x14ac:dyDescent="0.25">
      <c r="A1652">
        <v>46</v>
      </c>
      <c r="B1652">
        <v>4600</v>
      </c>
    </row>
    <row r="1653" spans="1:2" x14ac:dyDescent="0.25">
      <c r="A1653">
        <v>28</v>
      </c>
      <c r="B1653">
        <v>2800</v>
      </c>
    </row>
    <row r="1654" spans="1:2" x14ac:dyDescent="0.25">
      <c r="A1654">
        <v>48</v>
      </c>
      <c r="B1654">
        <v>4800</v>
      </c>
    </row>
    <row r="1655" spans="1:2" x14ac:dyDescent="0.25">
      <c r="A1655">
        <v>29</v>
      </c>
      <c r="B1655">
        <v>2900</v>
      </c>
    </row>
    <row r="1656" spans="1:2" x14ac:dyDescent="0.25">
      <c r="A1656">
        <v>47</v>
      </c>
      <c r="B1656">
        <v>4700</v>
      </c>
    </row>
    <row r="1657" spans="1:2" x14ac:dyDescent="0.25">
      <c r="A1657">
        <v>43</v>
      </c>
      <c r="B1657">
        <v>4300</v>
      </c>
    </row>
    <row r="1658" spans="1:2" x14ac:dyDescent="0.25">
      <c r="A1658">
        <v>25</v>
      </c>
      <c r="B1658">
        <v>2500</v>
      </c>
    </row>
    <row r="1659" spans="1:2" x14ac:dyDescent="0.25">
      <c r="A1659">
        <v>48</v>
      </c>
      <c r="B1659">
        <v>4800</v>
      </c>
    </row>
    <row r="1660" spans="1:2" x14ac:dyDescent="0.25">
      <c r="A1660">
        <v>24</v>
      </c>
      <c r="B1660">
        <v>2400</v>
      </c>
    </row>
    <row r="1661" spans="1:2" x14ac:dyDescent="0.25">
      <c r="A1661">
        <v>42</v>
      </c>
      <c r="B1661">
        <v>4200</v>
      </c>
    </row>
    <row r="1662" spans="1:2" x14ac:dyDescent="0.25">
      <c r="A1662">
        <v>31</v>
      </c>
      <c r="B1662">
        <v>3100</v>
      </c>
    </row>
    <row r="1663" spans="1:2" x14ac:dyDescent="0.25">
      <c r="A1663">
        <v>42</v>
      </c>
      <c r="B1663">
        <v>4200</v>
      </c>
    </row>
    <row r="1664" spans="1:2" x14ac:dyDescent="0.25">
      <c r="A1664">
        <v>37</v>
      </c>
      <c r="B1664">
        <v>3700</v>
      </c>
    </row>
    <row r="1665" spans="1:2" x14ac:dyDescent="0.25">
      <c r="A1665">
        <v>41</v>
      </c>
      <c r="B1665">
        <v>4100</v>
      </c>
    </row>
    <row r="1666" spans="1:2" x14ac:dyDescent="0.25">
      <c r="A1666">
        <v>20</v>
      </c>
      <c r="B1666">
        <v>2000</v>
      </c>
    </row>
    <row r="1667" spans="1:2" x14ac:dyDescent="0.25">
      <c r="A1667">
        <v>20</v>
      </c>
      <c r="B1667">
        <v>2000</v>
      </c>
    </row>
    <row r="1668" spans="1:2" x14ac:dyDescent="0.25">
      <c r="A1668">
        <v>70</v>
      </c>
      <c r="B1668">
        <v>7000</v>
      </c>
    </row>
    <row r="1669" spans="1:2" x14ac:dyDescent="0.25">
      <c r="A1669">
        <v>49</v>
      </c>
      <c r="B1669">
        <v>4900</v>
      </c>
    </row>
    <row r="1670" spans="1:2" x14ac:dyDescent="0.25">
      <c r="A1670">
        <v>35</v>
      </c>
      <c r="B1670">
        <v>2060.4499999999998</v>
      </c>
    </row>
    <row r="1671" spans="1:2" x14ac:dyDescent="0.25">
      <c r="A1671">
        <v>32</v>
      </c>
      <c r="B1671">
        <v>2460.16</v>
      </c>
    </row>
    <row r="1672" spans="1:2" x14ac:dyDescent="0.25">
      <c r="A1672">
        <v>29</v>
      </c>
      <c r="B1672">
        <v>1787.56</v>
      </c>
    </row>
    <row r="1673" spans="1:2" x14ac:dyDescent="0.25">
      <c r="A1673">
        <v>27</v>
      </c>
      <c r="B1673">
        <v>1645.65</v>
      </c>
    </row>
    <row r="1674" spans="1:2" x14ac:dyDescent="0.25">
      <c r="A1674">
        <v>27</v>
      </c>
      <c r="B1674">
        <v>2169.1800000000003</v>
      </c>
    </row>
    <row r="1675" spans="1:2" x14ac:dyDescent="0.25">
      <c r="A1675">
        <v>38</v>
      </c>
      <c r="B1675">
        <v>2816.18</v>
      </c>
    </row>
    <row r="1676" spans="1:2" x14ac:dyDescent="0.25">
      <c r="A1676">
        <v>35</v>
      </c>
      <c r="B1676">
        <v>2521.0500000000002</v>
      </c>
    </row>
    <row r="1677" spans="1:2" x14ac:dyDescent="0.25">
      <c r="A1677">
        <v>42</v>
      </c>
      <c r="B1677">
        <v>3199.98</v>
      </c>
    </row>
    <row r="1678" spans="1:2" x14ac:dyDescent="0.25">
      <c r="A1678">
        <v>21</v>
      </c>
      <c r="B1678">
        <v>1338.12</v>
      </c>
    </row>
    <row r="1679" spans="1:2" x14ac:dyDescent="0.25">
      <c r="A1679">
        <v>37</v>
      </c>
      <c r="B1679">
        <v>2972.58</v>
      </c>
    </row>
    <row r="1680" spans="1:2" x14ac:dyDescent="0.25">
      <c r="A1680">
        <v>26</v>
      </c>
      <c r="B1680">
        <v>2070.9</v>
      </c>
    </row>
    <row r="1681" spans="1:2" x14ac:dyDescent="0.25">
      <c r="A1681">
        <v>47</v>
      </c>
      <c r="B1681">
        <v>3092.6</v>
      </c>
    </row>
    <row r="1682" spans="1:2" x14ac:dyDescent="0.25">
      <c r="A1682">
        <v>37</v>
      </c>
      <c r="B1682">
        <v>2408.6999999999998</v>
      </c>
    </row>
    <row r="1683" spans="1:2" x14ac:dyDescent="0.25">
      <c r="A1683">
        <v>46</v>
      </c>
      <c r="B1683">
        <v>3472.54</v>
      </c>
    </row>
    <row r="1684" spans="1:2" x14ac:dyDescent="0.25">
      <c r="A1684">
        <v>38</v>
      </c>
      <c r="B1684">
        <v>2263.2800000000002</v>
      </c>
    </row>
    <row r="1685" spans="1:2" x14ac:dyDescent="0.25">
      <c r="A1685">
        <v>33</v>
      </c>
      <c r="B1685">
        <v>2194.1699999999996</v>
      </c>
    </row>
    <row r="1686" spans="1:2" x14ac:dyDescent="0.25">
      <c r="A1686">
        <v>24</v>
      </c>
      <c r="B1686">
        <v>1346.4</v>
      </c>
    </row>
    <row r="1687" spans="1:2" x14ac:dyDescent="0.25">
      <c r="A1687">
        <v>31</v>
      </c>
      <c r="B1687">
        <v>2533.63</v>
      </c>
    </row>
    <row r="1688" spans="1:2" x14ac:dyDescent="0.25">
      <c r="A1688">
        <v>42</v>
      </c>
      <c r="B1688">
        <v>3403.26</v>
      </c>
    </row>
    <row r="1689" spans="1:2" x14ac:dyDescent="0.25">
      <c r="A1689">
        <v>32</v>
      </c>
      <c r="B1689">
        <v>3200</v>
      </c>
    </row>
    <row r="1690" spans="1:2" x14ac:dyDescent="0.25">
      <c r="A1690">
        <v>41</v>
      </c>
      <c r="B1690">
        <v>2896.65</v>
      </c>
    </row>
    <row r="1691" spans="1:2" x14ac:dyDescent="0.25">
      <c r="A1691">
        <v>43</v>
      </c>
      <c r="B1691">
        <v>2632.89</v>
      </c>
    </row>
    <row r="1692" spans="1:2" x14ac:dyDescent="0.25">
      <c r="A1692">
        <v>20</v>
      </c>
      <c r="B1692">
        <v>2000</v>
      </c>
    </row>
    <row r="1693" spans="1:2" x14ac:dyDescent="0.25">
      <c r="A1693">
        <v>35</v>
      </c>
      <c r="B1693">
        <v>2279.5499999999997</v>
      </c>
    </row>
    <row r="1694" spans="1:2" x14ac:dyDescent="0.25">
      <c r="A1694">
        <v>27</v>
      </c>
      <c r="B1694">
        <v>2150.5500000000002</v>
      </c>
    </row>
    <row r="1695" spans="1:2" x14ac:dyDescent="0.25">
      <c r="A1695">
        <v>43</v>
      </c>
      <c r="B1695">
        <v>3360.4500000000003</v>
      </c>
    </row>
    <row r="1696" spans="1:2" x14ac:dyDescent="0.25">
      <c r="A1696">
        <v>32</v>
      </c>
      <c r="B1696">
        <v>2326.4</v>
      </c>
    </row>
    <row r="1697" spans="1:2" x14ac:dyDescent="0.25">
      <c r="A1697">
        <v>21</v>
      </c>
      <c r="B1697">
        <v>1545.6</v>
      </c>
    </row>
    <row r="1698" spans="1:2" x14ac:dyDescent="0.25">
      <c r="A1698">
        <v>20</v>
      </c>
      <c r="B1698">
        <v>2000</v>
      </c>
    </row>
    <row r="1699" spans="1:2" x14ac:dyDescent="0.25">
      <c r="A1699">
        <v>22</v>
      </c>
      <c r="B1699">
        <v>1639.22</v>
      </c>
    </row>
    <row r="1700" spans="1:2" x14ac:dyDescent="0.25">
      <c r="A1700">
        <v>36</v>
      </c>
      <c r="B1700">
        <v>2649.6</v>
      </c>
    </row>
    <row r="1701" spans="1:2" x14ac:dyDescent="0.25">
      <c r="A1701">
        <v>46</v>
      </c>
      <c r="B1701">
        <v>3845.6</v>
      </c>
    </row>
    <row r="1702" spans="1:2" x14ac:dyDescent="0.25">
      <c r="A1702">
        <v>47</v>
      </c>
      <c r="B1702">
        <v>4527.04</v>
      </c>
    </row>
    <row r="1703" spans="1:2" x14ac:dyDescent="0.25">
      <c r="A1703">
        <v>45</v>
      </c>
      <c r="B1703">
        <v>3966.3</v>
      </c>
    </row>
    <row r="1704" spans="1:2" x14ac:dyDescent="0.25">
      <c r="A1704">
        <v>47</v>
      </c>
      <c r="B1704">
        <v>4142.58</v>
      </c>
    </row>
    <row r="1705" spans="1:2" x14ac:dyDescent="0.25">
      <c r="A1705">
        <v>47</v>
      </c>
      <c r="B1705">
        <v>4441.5</v>
      </c>
    </row>
    <row r="1706" spans="1:2" x14ac:dyDescent="0.25">
      <c r="A1706">
        <v>38</v>
      </c>
      <c r="B1706">
        <v>3315.12</v>
      </c>
    </row>
    <row r="1707" spans="1:2" x14ac:dyDescent="0.25">
      <c r="A1707">
        <v>49</v>
      </c>
      <c r="B1707">
        <v>3918.5299999999997</v>
      </c>
    </row>
    <row r="1708" spans="1:2" x14ac:dyDescent="0.25">
      <c r="A1708">
        <v>35</v>
      </c>
      <c r="B1708">
        <v>2830.4500000000003</v>
      </c>
    </row>
    <row r="1709" spans="1:2" x14ac:dyDescent="0.25">
      <c r="A1709">
        <v>49</v>
      </c>
      <c r="B1709">
        <v>4900</v>
      </c>
    </row>
    <row r="1710" spans="1:2" x14ac:dyDescent="0.25">
      <c r="A1710">
        <v>28</v>
      </c>
      <c r="B1710">
        <v>2620.7999999999997</v>
      </c>
    </row>
    <row r="1711" spans="1:2" x14ac:dyDescent="0.25">
      <c r="A1711">
        <v>30</v>
      </c>
      <c r="B1711">
        <v>2181</v>
      </c>
    </row>
    <row r="1712" spans="1:2" x14ac:dyDescent="0.25">
      <c r="A1712">
        <v>39</v>
      </c>
      <c r="B1712">
        <v>3382.08</v>
      </c>
    </row>
    <row r="1713" spans="1:2" x14ac:dyDescent="0.25">
      <c r="A1713">
        <v>25</v>
      </c>
      <c r="B1713">
        <v>2500</v>
      </c>
    </row>
    <row r="1714" spans="1:2" x14ac:dyDescent="0.25">
      <c r="A1714">
        <v>40</v>
      </c>
      <c r="B1714">
        <v>4000</v>
      </c>
    </row>
    <row r="1715" spans="1:2" x14ac:dyDescent="0.25">
      <c r="A1715">
        <v>36</v>
      </c>
      <c r="B1715">
        <v>1350</v>
      </c>
    </row>
    <row r="1716" spans="1:2" x14ac:dyDescent="0.25">
      <c r="A1716">
        <v>76</v>
      </c>
      <c r="B1716">
        <v>7182</v>
      </c>
    </row>
    <row r="1717" spans="1:2" x14ac:dyDescent="0.25">
      <c r="A1717">
        <v>39</v>
      </c>
      <c r="B1717">
        <v>3900</v>
      </c>
    </row>
    <row r="1718" spans="1:2" x14ac:dyDescent="0.25">
      <c r="A1718">
        <v>44</v>
      </c>
      <c r="B1718">
        <v>1742.4</v>
      </c>
    </row>
    <row r="1719" spans="1:2" x14ac:dyDescent="0.25">
      <c r="A1719">
        <v>24</v>
      </c>
      <c r="B1719">
        <v>721.43999999999994</v>
      </c>
    </row>
    <row r="1720" spans="1:2" x14ac:dyDescent="0.25">
      <c r="A1720">
        <v>39</v>
      </c>
      <c r="B1720">
        <v>1489.4099999999999</v>
      </c>
    </row>
    <row r="1721" spans="1:2" x14ac:dyDescent="0.25">
      <c r="A1721">
        <v>21</v>
      </c>
      <c r="B1721">
        <v>891.03</v>
      </c>
    </row>
    <row r="1722" spans="1:2" x14ac:dyDescent="0.25">
      <c r="A1722">
        <v>30</v>
      </c>
      <c r="B1722">
        <v>1209.3000000000002</v>
      </c>
    </row>
    <row r="1723" spans="1:2" x14ac:dyDescent="0.25">
      <c r="A1723">
        <v>27</v>
      </c>
      <c r="B1723">
        <v>859.14</v>
      </c>
    </row>
    <row r="1724" spans="1:2" x14ac:dyDescent="0.25">
      <c r="A1724">
        <v>37</v>
      </c>
      <c r="B1724">
        <v>1151.44</v>
      </c>
    </row>
    <row r="1725" spans="1:2" x14ac:dyDescent="0.25">
      <c r="A1725">
        <v>42</v>
      </c>
      <c r="B1725">
        <v>1336.44</v>
      </c>
    </row>
    <row r="1726" spans="1:2" x14ac:dyDescent="0.25">
      <c r="A1726">
        <v>32</v>
      </c>
      <c r="B1726">
        <v>905.28</v>
      </c>
    </row>
    <row r="1727" spans="1:2" x14ac:dyDescent="0.25">
      <c r="A1727">
        <v>42</v>
      </c>
      <c r="B1727">
        <v>1247.3999999999999</v>
      </c>
    </row>
    <row r="1728" spans="1:2" x14ac:dyDescent="0.25">
      <c r="A1728">
        <v>21</v>
      </c>
      <c r="B1728">
        <v>846.51</v>
      </c>
    </row>
    <row r="1729" spans="1:2" x14ac:dyDescent="0.25">
      <c r="A1729">
        <v>33</v>
      </c>
      <c r="B1729">
        <v>1085.0400000000002</v>
      </c>
    </row>
    <row r="1730" spans="1:2" x14ac:dyDescent="0.25">
      <c r="A1730">
        <v>49</v>
      </c>
      <c r="B1730">
        <v>1767.43</v>
      </c>
    </row>
    <row r="1731" spans="1:2" x14ac:dyDescent="0.25">
      <c r="A1731">
        <v>31</v>
      </c>
      <c r="B1731">
        <v>1030.44</v>
      </c>
    </row>
    <row r="1732" spans="1:2" x14ac:dyDescent="0.25">
      <c r="A1732">
        <v>38</v>
      </c>
      <c r="B1732">
        <v>1585.36</v>
      </c>
    </row>
    <row r="1733" spans="1:2" x14ac:dyDescent="0.25">
      <c r="A1733">
        <v>20</v>
      </c>
      <c r="B1733">
        <v>813.19999999999993</v>
      </c>
    </row>
    <row r="1734" spans="1:2" x14ac:dyDescent="0.25">
      <c r="A1734">
        <v>39</v>
      </c>
      <c r="B1734">
        <v>1172.3399999999999</v>
      </c>
    </row>
    <row r="1735" spans="1:2" x14ac:dyDescent="0.25">
      <c r="A1735">
        <v>48</v>
      </c>
      <c r="B1735">
        <v>1510.56</v>
      </c>
    </row>
    <row r="1736" spans="1:2" x14ac:dyDescent="0.25">
      <c r="A1736">
        <v>39</v>
      </c>
      <c r="B1736">
        <v>1448.0700000000002</v>
      </c>
    </row>
    <row r="1737" spans="1:2" x14ac:dyDescent="0.25">
      <c r="A1737">
        <v>30</v>
      </c>
      <c r="B1737">
        <v>3000</v>
      </c>
    </row>
    <row r="1738" spans="1:2" x14ac:dyDescent="0.25">
      <c r="A1738">
        <v>33</v>
      </c>
      <c r="B1738">
        <v>1225.2900000000002</v>
      </c>
    </row>
    <row r="1739" spans="1:2" x14ac:dyDescent="0.25">
      <c r="A1739">
        <v>36</v>
      </c>
      <c r="B1739">
        <v>1336.68</v>
      </c>
    </row>
    <row r="1740" spans="1:2" x14ac:dyDescent="0.25">
      <c r="A1740">
        <v>36</v>
      </c>
      <c r="B1740">
        <v>2985.84</v>
      </c>
    </row>
    <row r="1741" spans="1:2" x14ac:dyDescent="0.25">
      <c r="A1741">
        <v>45</v>
      </c>
      <c r="B1741">
        <v>4500</v>
      </c>
    </row>
    <row r="1742" spans="1:2" x14ac:dyDescent="0.25">
      <c r="A1742">
        <v>40</v>
      </c>
      <c r="B1742">
        <v>4000</v>
      </c>
    </row>
    <row r="1743" spans="1:2" x14ac:dyDescent="0.25">
      <c r="A1743">
        <v>46</v>
      </c>
      <c r="B1743">
        <v>1789.3999999999999</v>
      </c>
    </row>
    <row r="1744" spans="1:2" x14ac:dyDescent="0.25">
      <c r="A1744">
        <v>30</v>
      </c>
      <c r="B1744">
        <v>1082.0999999999999</v>
      </c>
    </row>
    <row r="1745" spans="1:2" x14ac:dyDescent="0.25">
      <c r="A1745">
        <v>31</v>
      </c>
      <c r="B1745">
        <v>1030.44</v>
      </c>
    </row>
    <row r="1746" spans="1:2" x14ac:dyDescent="0.25">
      <c r="A1746">
        <v>49</v>
      </c>
      <c r="B1746">
        <v>3659.32</v>
      </c>
    </row>
    <row r="1747" spans="1:2" x14ac:dyDescent="0.25">
      <c r="A1747">
        <v>41</v>
      </c>
      <c r="B1747">
        <v>2443.6</v>
      </c>
    </row>
    <row r="1748" spans="1:2" x14ac:dyDescent="0.25">
      <c r="A1748">
        <v>35</v>
      </c>
      <c r="B1748">
        <v>2349.9</v>
      </c>
    </row>
    <row r="1749" spans="1:2" x14ac:dyDescent="0.25">
      <c r="A1749">
        <v>27</v>
      </c>
      <c r="B1749">
        <v>1646.19</v>
      </c>
    </row>
    <row r="1750" spans="1:2" x14ac:dyDescent="0.25">
      <c r="A1750">
        <v>23</v>
      </c>
      <c r="B1750">
        <v>1670.2600000000002</v>
      </c>
    </row>
    <row r="1751" spans="1:2" x14ac:dyDescent="0.25">
      <c r="A1751">
        <v>21</v>
      </c>
      <c r="B1751">
        <v>1467.48</v>
      </c>
    </row>
    <row r="1752" spans="1:2" x14ac:dyDescent="0.25">
      <c r="A1752">
        <v>34</v>
      </c>
      <c r="B1752">
        <v>2748.56</v>
      </c>
    </row>
    <row r="1753" spans="1:2" x14ac:dyDescent="0.25">
      <c r="A1753">
        <v>22</v>
      </c>
      <c r="B1753">
        <v>1522.4</v>
      </c>
    </row>
    <row r="1754" spans="1:2" x14ac:dyDescent="0.25">
      <c r="A1754">
        <v>48</v>
      </c>
      <c r="B1754">
        <v>3255.3599999999997</v>
      </c>
    </row>
    <row r="1755" spans="1:2" x14ac:dyDescent="0.25">
      <c r="A1755">
        <v>43</v>
      </c>
      <c r="B1755">
        <v>3535.0299999999997</v>
      </c>
    </row>
    <row r="1756" spans="1:2" x14ac:dyDescent="0.25">
      <c r="A1756">
        <v>32</v>
      </c>
      <c r="B1756">
        <v>2608.96</v>
      </c>
    </row>
    <row r="1757" spans="1:2" x14ac:dyDescent="0.25">
      <c r="A1757">
        <v>20</v>
      </c>
      <c r="B1757">
        <v>1356.3999999999999</v>
      </c>
    </row>
    <row r="1758" spans="1:2" x14ac:dyDescent="0.25">
      <c r="A1758">
        <v>24</v>
      </c>
      <c r="B1758">
        <v>1611.3600000000001</v>
      </c>
    </row>
    <row r="1759" spans="1:2" x14ac:dyDescent="0.25">
      <c r="A1759">
        <v>40</v>
      </c>
      <c r="B1759">
        <v>2603.1999999999998</v>
      </c>
    </row>
    <row r="1760" spans="1:2" x14ac:dyDescent="0.25">
      <c r="A1760">
        <v>30</v>
      </c>
      <c r="B1760">
        <v>2219.6999999999998</v>
      </c>
    </row>
    <row r="1761" spans="1:2" x14ac:dyDescent="0.25">
      <c r="A1761">
        <v>21</v>
      </c>
      <c r="B1761">
        <v>1496.25</v>
      </c>
    </row>
    <row r="1762" spans="1:2" x14ac:dyDescent="0.25">
      <c r="A1762">
        <v>25</v>
      </c>
      <c r="B1762">
        <v>1884</v>
      </c>
    </row>
    <row r="1763" spans="1:2" x14ac:dyDescent="0.25">
      <c r="A1763">
        <v>34</v>
      </c>
      <c r="B1763">
        <v>2166.14</v>
      </c>
    </row>
    <row r="1764" spans="1:2" x14ac:dyDescent="0.25">
      <c r="A1764">
        <v>48</v>
      </c>
      <c r="B1764">
        <v>2828.16</v>
      </c>
    </row>
    <row r="1765" spans="1:2" x14ac:dyDescent="0.25">
      <c r="A1765">
        <v>55</v>
      </c>
      <c r="B1765">
        <v>5500</v>
      </c>
    </row>
    <row r="1766" spans="1:2" x14ac:dyDescent="0.25">
      <c r="A1766">
        <v>25</v>
      </c>
      <c r="B1766">
        <v>1867.0000000000002</v>
      </c>
    </row>
    <row r="1767" spans="1:2" x14ac:dyDescent="0.25">
      <c r="A1767">
        <v>38</v>
      </c>
      <c r="B1767">
        <v>2676.72</v>
      </c>
    </row>
    <row r="1768" spans="1:2" x14ac:dyDescent="0.25">
      <c r="A1768">
        <v>39</v>
      </c>
      <c r="B1768">
        <v>2182.44</v>
      </c>
    </row>
    <row r="1769" spans="1:2" x14ac:dyDescent="0.25">
      <c r="A1769">
        <v>28</v>
      </c>
      <c r="B1769">
        <v>1611.3999999999999</v>
      </c>
    </row>
    <row r="1770" spans="1:2" x14ac:dyDescent="0.25">
      <c r="A1770">
        <v>24</v>
      </c>
      <c r="B1770">
        <v>1479.84</v>
      </c>
    </row>
    <row r="1771" spans="1:2" x14ac:dyDescent="0.25">
      <c r="A1771">
        <v>21</v>
      </c>
      <c r="B1771">
        <v>1424.2199999999998</v>
      </c>
    </row>
    <row r="1772" spans="1:2" x14ac:dyDescent="0.25">
      <c r="A1772">
        <v>46</v>
      </c>
      <c r="B1772">
        <v>4600</v>
      </c>
    </row>
    <row r="1773" spans="1:2" x14ac:dyDescent="0.25">
      <c r="A1773">
        <v>25</v>
      </c>
      <c r="B1773">
        <v>2348.75</v>
      </c>
    </row>
    <row r="1774" spans="1:2" x14ac:dyDescent="0.25">
      <c r="A1774">
        <v>34</v>
      </c>
      <c r="B1774">
        <v>3400</v>
      </c>
    </row>
    <row r="1775" spans="1:2" x14ac:dyDescent="0.25">
      <c r="A1775">
        <v>25</v>
      </c>
      <c r="B1775">
        <v>2500</v>
      </c>
    </row>
    <row r="1776" spans="1:2" x14ac:dyDescent="0.25">
      <c r="A1776">
        <v>23</v>
      </c>
      <c r="B1776">
        <v>2300</v>
      </c>
    </row>
    <row r="1777" spans="1:2" x14ac:dyDescent="0.25">
      <c r="A1777">
        <v>20</v>
      </c>
      <c r="B1777">
        <v>2000</v>
      </c>
    </row>
    <row r="1778" spans="1:2" x14ac:dyDescent="0.25">
      <c r="A1778">
        <v>23</v>
      </c>
      <c r="B1778">
        <v>2300</v>
      </c>
    </row>
    <row r="1779" spans="1:2" x14ac:dyDescent="0.25">
      <c r="A1779">
        <v>42</v>
      </c>
      <c r="B1779">
        <v>4200</v>
      </c>
    </row>
    <row r="1780" spans="1:2" x14ac:dyDescent="0.25">
      <c r="A1780">
        <v>27</v>
      </c>
      <c r="B1780">
        <v>2700</v>
      </c>
    </row>
    <row r="1781" spans="1:2" x14ac:dyDescent="0.25">
      <c r="A1781">
        <v>33</v>
      </c>
      <c r="B1781">
        <v>3300</v>
      </c>
    </row>
    <row r="1782" spans="1:2" x14ac:dyDescent="0.25">
      <c r="A1782">
        <v>28</v>
      </c>
      <c r="B1782">
        <v>2762.2000000000003</v>
      </c>
    </row>
    <row r="1783" spans="1:2" x14ac:dyDescent="0.25">
      <c r="A1783">
        <v>43</v>
      </c>
      <c r="B1783">
        <v>4300</v>
      </c>
    </row>
    <row r="1784" spans="1:2" x14ac:dyDescent="0.25">
      <c r="A1784">
        <v>48</v>
      </c>
      <c r="B1784">
        <v>4800</v>
      </c>
    </row>
    <row r="1785" spans="1:2" x14ac:dyDescent="0.25">
      <c r="A1785">
        <v>48</v>
      </c>
      <c r="B1785">
        <v>4800</v>
      </c>
    </row>
    <row r="1786" spans="1:2" x14ac:dyDescent="0.25">
      <c r="A1786">
        <v>45</v>
      </c>
      <c r="B1786">
        <v>4500</v>
      </c>
    </row>
    <row r="1787" spans="1:2" x14ac:dyDescent="0.25">
      <c r="A1787">
        <v>43</v>
      </c>
      <c r="B1787">
        <v>4300</v>
      </c>
    </row>
    <row r="1788" spans="1:2" x14ac:dyDescent="0.25">
      <c r="A1788">
        <v>44</v>
      </c>
      <c r="B1788">
        <v>1859.4399999999998</v>
      </c>
    </row>
    <row r="1789" spans="1:2" x14ac:dyDescent="0.25">
      <c r="A1789">
        <v>24</v>
      </c>
      <c r="B1789">
        <v>2093.7599999999998</v>
      </c>
    </row>
    <row r="1790" spans="1:2" x14ac:dyDescent="0.25">
      <c r="A1790">
        <v>31</v>
      </c>
      <c r="B1790">
        <v>3100</v>
      </c>
    </row>
    <row r="1791" spans="1:2" x14ac:dyDescent="0.25">
      <c r="A1791">
        <v>44</v>
      </c>
      <c r="B1791">
        <v>1596.76</v>
      </c>
    </row>
    <row r="1792" spans="1:2" x14ac:dyDescent="0.25">
      <c r="A1792">
        <v>59</v>
      </c>
      <c r="B1792">
        <v>5820.35</v>
      </c>
    </row>
    <row r="1793" spans="1:2" x14ac:dyDescent="0.25">
      <c r="A1793">
        <v>55</v>
      </c>
      <c r="B1793">
        <v>5296.5</v>
      </c>
    </row>
    <row r="1794" spans="1:2" x14ac:dyDescent="0.25">
      <c r="A1794">
        <v>29</v>
      </c>
      <c r="B1794">
        <v>930.90000000000009</v>
      </c>
    </row>
    <row r="1795" spans="1:2" x14ac:dyDescent="0.25">
      <c r="A1795">
        <v>39</v>
      </c>
      <c r="B1795">
        <v>1207.44</v>
      </c>
    </row>
    <row r="1796" spans="1:2" x14ac:dyDescent="0.25">
      <c r="A1796">
        <v>20</v>
      </c>
      <c r="B1796">
        <v>717.4</v>
      </c>
    </row>
    <row r="1797" spans="1:2" x14ac:dyDescent="0.25">
      <c r="A1797">
        <v>25</v>
      </c>
      <c r="B1797">
        <v>1066.75</v>
      </c>
    </row>
    <row r="1798" spans="1:2" x14ac:dyDescent="0.25">
      <c r="A1798">
        <v>42</v>
      </c>
      <c r="B1798">
        <v>1554</v>
      </c>
    </row>
    <row r="1799" spans="1:2" x14ac:dyDescent="0.25">
      <c r="A1799">
        <v>36</v>
      </c>
      <c r="B1799">
        <v>1277.6400000000001</v>
      </c>
    </row>
    <row r="1800" spans="1:2" x14ac:dyDescent="0.25">
      <c r="A1800">
        <v>37</v>
      </c>
      <c r="B1800">
        <v>1578.79</v>
      </c>
    </row>
    <row r="1801" spans="1:2" x14ac:dyDescent="0.25">
      <c r="A1801">
        <v>30</v>
      </c>
      <c r="B1801">
        <v>917.7</v>
      </c>
    </row>
    <row r="1802" spans="1:2" x14ac:dyDescent="0.25">
      <c r="A1802">
        <v>21</v>
      </c>
      <c r="B1802">
        <v>777</v>
      </c>
    </row>
    <row r="1803" spans="1:2" x14ac:dyDescent="0.25">
      <c r="A1803">
        <v>34</v>
      </c>
      <c r="B1803">
        <v>1476.28</v>
      </c>
    </row>
    <row r="1804" spans="1:2" x14ac:dyDescent="0.25">
      <c r="A1804">
        <v>42</v>
      </c>
      <c r="B1804">
        <v>1538.46</v>
      </c>
    </row>
    <row r="1805" spans="1:2" x14ac:dyDescent="0.25">
      <c r="A1805">
        <v>20</v>
      </c>
      <c r="B1805">
        <v>891.2</v>
      </c>
    </row>
    <row r="1806" spans="1:2" x14ac:dyDescent="0.25">
      <c r="A1806">
        <v>40</v>
      </c>
      <c r="B1806">
        <v>1706.8000000000002</v>
      </c>
    </row>
    <row r="1807" spans="1:2" x14ac:dyDescent="0.25">
      <c r="A1807">
        <v>34</v>
      </c>
      <c r="B1807">
        <v>1373.6</v>
      </c>
    </row>
    <row r="1808" spans="1:2" x14ac:dyDescent="0.25">
      <c r="A1808">
        <v>31</v>
      </c>
      <c r="B1808">
        <v>1205.5899999999999</v>
      </c>
    </row>
    <row r="1809" spans="1:2" x14ac:dyDescent="0.25">
      <c r="A1809">
        <v>36</v>
      </c>
      <c r="B1809">
        <v>1427.3999999999999</v>
      </c>
    </row>
    <row r="1810" spans="1:2" x14ac:dyDescent="0.25">
      <c r="A1810">
        <v>48</v>
      </c>
      <c r="B1810">
        <v>1649.28</v>
      </c>
    </row>
    <row r="1811" spans="1:2" x14ac:dyDescent="0.25">
      <c r="A1811">
        <v>33</v>
      </c>
      <c r="B1811">
        <v>1383.03</v>
      </c>
    </row>
    <row r="1812" spans="1:2" x14ac:dyDescent="0.25">
      <c r="A1812">
        <v>37</v>
      </c>
      <c r="B1812">
        <v>1229.51</v>
      </c>
    </row>
    <row r="1813" spans="1:2" x14ac:dyDescent="0.25">
      <c r="A1813">
        <v>27</v>
      </c>
      <c r="B1813">
        <v>1140.48</v>
      </c>
    </row>
    <row r="1814" spans="1:2" x14ac:dyDescent="0.25">
      <c r="A1814">
        <v>39</v>
      </c>
      <c r="B1814">
        <v>1575.6</v>
      </c>
    </row>
    <row r="1815" spans="1:2" x14ac:dyDescent="0.25">
      <c r="A1815">
        <v>36</v>
      </c>
      <c r="B1815">
        <v>1386.72</v>
      </c>
    </row>
    <row r="1816" spans="1:2" x14ac:dyDescent="0.25">
      <c r="A1816">
        <v>36</v>
      </c>
      <c r="B1816">
        <v>3600</v>
      </c>
    </row>
    <row r="1817" spans="1:2" x14ac:dyDescent="0.25">
      <c r="A1817">
        <v>41</v>
      </c>
      <c r="B1817">
        <v>4100</v>
      </c>
    </row>
    <row r="1818" spans="1:2" x14ac:dyDescent="0.25">
      <c r="A1818">
        <v>37</v>
      </c>
      <c r="B1818">
        <v>3700</v>
      </c>
    </row>
    <row r="1819" spans="1:2" x14ac:dyDescent="0.25">
      <c r="A1819">
        <v>47</v>
      </c>
      <c r="B1819">
        <v>2094.3200000000002</v>
      </c>
    </row>
    <row r="1820" spans="1:2" x14ac:dyDescent="0.25">
      <c r="A1820">
        <v>15</v>
      </c>
      <c r="B1820">
        <v>640.05000000000007</v>
      </c>
    </row>
    <row r="1821" spans="1:2" x14ac:dyDescent="0.25">
      <c r="A1821">
        <v>44</v>
      </c>
      <c r="B1821">
        <v>3193.52</v>
      </c>
    </row>
    <row r="1822" spans="1:2" x14ac:dyDescent="0.25">
      <c r="A1822">
        <v>35</v>
      </c>
      <c r="B1822">
        <v>3066.7000000000003</v>
      </c>
    </row>
    <row r="1823" spans="1:2" x14ac:dyDescent="0.25">
      <c r="A1823">
        <v>41</v>
      </c>
      <c r="B1823">
        <v>3883.1099999999997</v>
      </c>
    </row>
    <row r="1824" spans="1:2" x14ac:dyDescent="0.25">
      <c r="A1824">
        <v>49</v>
      </c>
      <c r="B1824">
        <v>4814.25</v>
      </c>
    </row>
    <row r="1825" spans="1:2" x14ac:dyDescent="0.25">
      <c r="A1825">
        <v>31</v>
      </c>
      <c r="B1825">
        <v>2826.27</v>
      </c>
    </row>
    <row r="1826" spans="1:2" x14ac:dyDescent="0.25">
      <c r="A1826">
        <v>20</v>
      </c>
      <c r="B1826">
        <v>1593.1999999999998</v>
      </c>
    </row>
    <row r="1827" spans="1:2" x14ac:dyDescent="0.25">
      <c r="A1827">
        <v>45</v>
      </c>
      <c r="B1827">
        <v>3266.1</v>
      </c>
    </row>
    <row r="1828" spans="1:2" x14ac:dyDescent="0.25">
      <c r="A1828">
        <v>33</v>
      </c>
      <c r="B1828">
        <v>2453.5499999999997</v>
      </c>
    </row>
    <row r="1829" spans="1:2" x14ac:dyDescent="0.25">
      <c r="A1829">
        <v>47</v>
      </c>
      <c r="B1829">
        <v>3910.4</v>
      </c>
    </row>
    <row r="1830" spans="1:2" x14ac:dyDescent="0.25">
      <c r="A1830">
        <v>20</v>
      </c>
      <c r="B1830">
        <v>1788</v>
      </c>
    </row>
    <row r="1831" spans="1:2" x14ac:dyDescent="0.25">
      <c r="A1831">
        <v>47</v>
      </c>
      <c r="B1831">
        <v>3328.07</v>
      </c>
    </row>
    <row r="1832" spans="1:2" x14ac:dyDescent="0.25">
      <c r="A1832">
        <v>40</v>
      </c>
      <c r="B1832">
        <v>3788.3999999999996</v>
      </c>
    </row>
    <row r="1833" spans="1:2" x14ac:dyDescent="0.25">
      <c r="A1833">
        <v>30</v>
      </c>
      <c r="B1833">
        <v>3000</v>
      </c>
    </row>
    <row r="1834" spans="1:2" x14ac:dyDescent="0.25">
      <c r="A1834">
        <v>22</v>
      </c>
      <c r="B1834">
        <v>2005.74</v>
      </c>
    </row>
    <row r="1835" spans="1:2" x14ac:dyDescent="0.25">
      <c r="A1835">
        <v>27</v>
      </c>
      <c r="B1835">
        <v>2700</v>
      </c>
    </row>
    <row r="1836" spans="1:2" x14ac:dyDescent="0.25">
      <c r="A1836">
        <v>34</v>
      </c>
      <c r="B1836">
        <v>3159.96</v>
      </c>
    </row>
    <row r="1837" spans="1:2" x14ac:dyDescent="0.25">
      <c r="A1837">
        <v>46</v>
      </c>
      <c r="B1837">
        <v>3908.62</v>
      </c>
    </row>
    <row r="1838" spans="1:2" x14ac:dyDescent="0.25">
      <c r="A1838">
        <v>31</v>
      </c>
      <c r="B1838">
        <v>2606.48</v>
      </c>
    </row>
    <row r="1839" spans="1:2" x14ac:dyDescent="0.25">
      <c r="A1839">
        <v>24</v>
      </c>
      <c r="B1839">
        <v>2081.7599999999998</v>
      </c>
    </row>
    <row r="1840" spans="1:2" x14ac:dyDescent="0.25">
      <c r="A1840">
        <v>41</v>
      </c>
      <c r="B1840">
        <v>3519.85</v>
      </c>
    </row>
    <row r="1841" spans="1:2" x14ac:dyDescent="0.25">
      <c r="A1841">
        <v>55</v>
      </c>
      <c r="B1841">
        <v>5500</v>
      </c>
    </row>
    <row r="1842" spans="1:2" x14ac:dyDescent="0.25">
      <c r="A1842">
        <v>30</v>
      </c>
      <c r="B1842">
        <v>3000</v>
      </c>
    </row>
    <row r="1843" spans="1:2" x14ac:dyDescent="0.25">
      <c r="A1843">
        <v>33</v>
      </c>
      <c r="B1843">
        <v>1891.56</v>
      </c>
    </row>
    <row r="1844" spans="1:2" x14ac:dyDescent="0.25">
      <c r="A1844">
        <v>43</v>
      </c>
      <c r="B1844">
        <v>4208.41</v>
      </c>
    </row>
    <row r="1845" spans="1:2" x14ac:dyDescent="0.25">
      <c r="A1845">
        <v>27</v>
      </c>
      <c r="B1845">
        <v>2246.4</v>
      </c>
    </row>
    <row r="1846" spans="1:2" x14ac:dyDescent="0.25">
      <c r="A1846">
        <v>60</v>
      </c>
      <c r="B1846">
        <v>6000</v>
      </c>
    </row>
    <row r="1847" spans="1:2" x14ac:dyDescent="0.25">
      <c r="A1847">
        <v>27</v>
      </c>
      <c r="B1847">
        <v>1987.7400000000002</v>
      </c>
    </row>
    <row r="1848" spans="1:2" x14ac:dyDescent="0.25">
      <c r="A1848">
        <v>49</v>
      </c>
      <c r="B1848">
        <v>4068.9600000000005</v>
      </c>
    </row>
    <row r="1849" spans="1:2" x14ac:dyDescent="0.25">
      <c r="A1849">
        <v>31</v>
      </c>
      <c r="B1849">
        <v>2282.2200000000003</v>
      </c>
    </row>
    <row r="1850" spans="1:2" x14ac:dyDescent="0.25">
      <c r="A1850">
        <v>20</v>
      </c>
      <c r="B1850">
        <v>1541</v>
      </c>
    </row>
    <row r="1851" spans="1:2" x14ac:dyDescent="0.25">
      <c r="A1851">
        <v>24</v>
      </c>
      <c r="B1851">
        <v>1951.92</v>
      </c>
    </row>
    <row r="1852" spans="1:2" x14ac:dyDescent="0.25">
      <c r="A1852">
        <v>33</v>
      </c>
      <c r="B1852">
        <v>3107.61</v>
      </c>
    </row>
    <row r="1853" spans="1:2" x14ac:dyDescent="0.25">
      <c r="A1853">
        <v>32</v>
      </c>
      <c r="B1853">
        <v>2328.64</v>
      </c>
    </row>
    <row r="1854" spans="1:2" x14ac:dyDescent="0.25">
      <c r="A1854">
        <v>40</v>
      </c>
      <c r="B1854">
        <v>3184.8</v>
      </c>
    </row>
    <row r="1855" spans="1:2" x14ac:dyDescent="0.25">
      <c r="A1855">
        <v>27</v>
      </c>
      <c r="B1855">
        <v>2149.7400000000002</v>
      </c>
    </row>
    <row r="1856" spans="1:2" x14ac:dyDescent="0.25">
      <c r="A1856">
        <v>40</v>
      </c>
      <c r="B1856">
        <v>3184.8</v>
      </c>
    </row>
    <row r="1857" spans="1:2" x14ac:dyDescent="0.25">
      <c r="A1857">
        <v>26</v>
      </c>
      <c r="B1857">
        <v>2114.58</v>
      </c>
    </row>
    <row r="1858" spans="1:2" x14ac:dyDescent="0.25">
      <c r="A1858">
        <v>44</v>
      </c>
      <c r="B1858">
        <v>4256.5599999999995</v>
      </c>
    </row>
    <row r="1859" spans="1:2" x14ac:dyDescent="0.25">
      <c r="A1859">
        <v>33</v>
      </c>
      <c r="B1859">
        <v>2344.98</v>
      </c>
    </row>
    <row r="1860" spans="1:2" x14ac:dyDescent="0.25">
      <c r="A1860">
        <v>34</v>
      </c>
      <c r="B1860">
        <v>2328.66</v>
      </c>
    </row>
    <row r="1861" spans="1:2" x14ac:dyDescent="0.25">
      <c r="A1861">
        <v>48</v>
      </c>
      <c r="B1861">
        <v>3575.04</v>
      </c>
    </row>
    <row r="1862" spans="1:2" x14ac:dyDescent="0.25">
      <c r="A1862">
        <v>25</v>
      </c>
      <c r="B1862">
        <v>2076</v>
      </c>
    </row>
    <row r="1863" spans="1:2" x14ac:dyDescent="0.25">
      <c r="A1863">
        <v>39</v>
      </c>
      <c r="B1863">
        <v>3305.25</v>
      </c>
    </row>
    <row r="1864" spans="1:2" x14ac:dyDescent="0.25">
      <c r="A1864">
        <v>45</v>
      </c>
      <c r="B1864">
        <v>1538.55</v>
      </c>
    </row>
    <row r="1865" spans="1:2" x14ac:dyDescent="0.25">
      <c r="A1865">
        <v>24</v>
      </c>
      <c r="B1865">
        <v>2400</v>
      </c>
    </row>
    <row r="1866" spans="1:2" x14ac:dyDescent="0.25">
      <c r="A1866">
        <v>46</v>
      </c>
      <c r="B1866">
        <v>3662.5200000000004</v>
      </c>
    </row>
    <row r="1867" spans="1:2" x14ac:dyDescent="0.25">
      <c r="A1867">
        <v>44</v>
      </c>
      <c r="B1867">
        <v>3478.6400000000003</v>
      </c>
    </row>
    <row r="1868" spans="1:2" x14ac:dyDescent="0.25">
      <c r="A1868">
        <v>13</v>
      </c>
      <c r="B1868">
        <v>1057.29</v>
      </c>
    </row>
    <row r="1869" spans="1:2" x14ac:dyDescent="0.25">
      <c r="A1869">
        <v>35</v>
      </c>
      <c r="B1869">
        <v>3385.8999999999996</v>
      </c>
    </row>
    <row r="1870" spans="1:2" x14ac:dyDescent="0.25">
      <c r="A1870">
        <v>30</v>
      </c>
      <c r="B1870">
        <v>1892.1</v>
      </c>
    </row>
    <row r="1871" spans="1:2" x14ac:dyDescent="0.25">
      <c r="A1871">
        <v>34</v>
      </c>
      <c r="B1871">
        <v>1707.14</v>
      </c>
    </row>
    <row r="1872" spans="1:2" x14ac:dyDescent="0.25">
      <c r="A1872">
        <v>27</v>
      </c>
      <c r="B1872">
        <v>1785.5099999999998</v>
      </c>
    </row>
    <row r="1873" spans="1:2" x14ac:dyDescent="0.25">
      <c r="A1873">
        <v>30</v>
      </c>
      <c r="B1873">
        <v>2057.4</v>
      </c>
    </row>
    <row r="1874" spans="1:2" x14ac:dyDescent="0.25">
      <c r="A1874">
        <v>50</v>
      </c>
      <c r="B1874">
        <v>3490</v>
      </c>
    </row>
    <row r="1875" spans="1:2" x14ac:dyDescent="0.25">
      <c r="A1875">
        <v>34</v>
      </c>
      <c r="B1875">
        <v>1707.14</v>
      </c>
    </row>
    <row r="1876" spans="1:2" x14ac:dyDescent="0.25">
      <c r="A1876">
        <v>23</v>
      </c>
      <c r="B1876">
        <v>1506.9599999999998</v>
      </c>
    </row>
    <row r="1877" spans="1:2" x14ac:dyDescent="0.25">
      <c r="A1877">
        <v>48</v>
      </c>
      <c r="B1877">
        <v>2880.48</v>
      </c>
    </row>
    <row r="1878" spans="1:2" x14ac:dyDescent="0.25">
      <c r="A1878">
        <v>34</v>
      </c>
      <c r="B1878">
        <v>2206.6000000000004</v>
      </c>
    </row>
    <row r="1879" spans="1:2" x14ac:dyDescent="0.25">
      <c r="A1879">
        <v>48</v>
      </c>
      <c r="B1879">
        <v>2351.04</v>
      </c>
    </row>
    <row r="1880" spans="1:2" x14ac:dyDescent="0.25">
      <c r="A1880">
        <v>24</v>
      </c>
      <c r="B1880">
        <v>1205.04</v>
      </c>
    </row>
    <row r="1881" spans="1:2" x14ac:dyDescent="0.25">
      <c r="A1881">
        <v>47</v>
      </c>
      <c r="B1881">
        <v>2935.15</v>
      </c>
    </row>
    <row r="1882" spans="1:2" x14ac:dyDescent="0.25">
      <c r="A1882">
        <v>24</v>
      </c>
      <c r="B1882">
        <v>1263.8399999999999</v>
      </c>
    </row>
    <row r="1883" spans="1:2" x14ac:dyDescent="0.25">
      <c r="A1883">
        <v>47</v>
      </c>
      <c r="B1883">
        <v>2935.15</v>
      </c>
    </row>
    <row r="1884" spans="1:2" x14ac:dyDescent="0.25">
      <c r="A1884">
        <v>20</v>
      </c>
      <c r="B1884">
        <v>1224.5999999999999</v>
      </c>
    </row>
    <row r="1885" spans="1:2" x14ac:dyDescent="0.25">
      <c r="A1885">
        <v>20</v>
      </c>
      <c r="B1885">
        <v>1359.4</v>
      </c>
    </row>
    <row r="1886" spans="1:2" x14ac:dyDescent="0.25">
      <c r="A1886">
        <v>31</v>
      </c>
      <c r="B1886">
        <v>1822.18</v>
      </c>
    </row>
    <row r="1887" spans="1:2" x14ac:dyDescent="0.25">
      <c r="A1887">
        <v>38</v>
      </c>
      <c r="B1887">
        <v>2163.7199999999998</v>
      </c>
    </row>
    <row r="1888" spans="1:2" x14ac:dyDescent="0.25">
      <c r="A1888">
        <v>26</v>
      </c>
      <c r="B1888">
        <v>1591.98</v>
      </c>
    </row>
    <row r="1889" spans="1:2" x14ac:dyDescent="0.25">
      <c r="A1889">
        <v>25</v>
      </c>
      <c r="B1889">
        <v>2500</v>
      </c>
    </row>
    <row r="1890" spans="1:2" x14ac:dyDescent="0.25">
      <c r="A1890">
        <v>48</v>
      </c>
      <c r="B1890">
        <v>2997.6000000000004</v>
      </c>
    </row>
    <row r="1891" spans="1:2" x14ac:dyDescent="0.25">
      <c r="A1891">
        <v>44</v>
      </c>
      <c r="B1891">
        <v>2747.8</v>
      </c>
    </row>
    <row r="1892" spans="1:2" x14ac:dyDescent="0.25">
      <c r="A1892">
        <v>21</v>
      </c>
      <c r="B1892">
        <v>2100</v>
      </c>
    </row>
    <row r="1893" spans="1:2" x14ac:dyDescent="0.25">
      <c r="A1893">
        <v>46</v>
      </c>
      <c r="B1893">
        <v>1910.84</v>
      </c>
    </row>
    <row r="1894" spans="1:2" x14ac:dyDescent="0.25">
      <c r="A1894">
        <v>46</v>
      </c>
      <c r="B1894">
        <v>2430.6400000000003</v>
      </c>
    </row>
    <row r="1895" spans="1:2" x14ac:dyDescent="0.25">
      <c r="A1895">
        <v>55</v>
      </c>
      <c r="B1895">
        <v>2896.2999999999997</v>
      </c>
    </row>
    <row r="1896" spans="1:2" x14ac:dyDescent="0.25">
      <c r="A1896">
        <v>31</v>
      </c>
      <c r="B1896">
        <v>1630.6000000000001</v>
      </c>
    </row>
    <row r="1897" spans="1:2" x14ac:dyDescent="0.25">
      <c r="A1897">
        <v>20</v>
      </c>
      <c r="B1897">
        <v>1459.6000000000001</v>
      </c>
    </row>
    <row r="1898" spans="1:2" x14ac:dyDescent="0.25">
      <c r="A1898">
        <v>29</v>
      </c>
      <c r="B1898">
        <v>1716.22</v>
      </c>
    </row>
    <row r="1899" spans="1:2" x14ac:dyDescent="0.25">
      <c r="A1899">
        <v>33</v>
      </c>
      <c r="B1899">
        <v>2560.4700000000003</v>
      </c>
    </row>
    <row r="1900" spans="1:2" x14ac:dyDescent="0.25">
      <c r="A1900">
        <v>34</v>
      </c>
      <c r="B1900">
        <v>1900.26</v>
      </c>
    </row>
    <row r="1901" spans="1:2" x14ac:dyDescent="0.25">
      <c r="A1901">
        <v>32</v>
      </c>
      <c r="B1901">
        <v>2019.84</v>
      </c>
    </row>
    <row r="1902" spans="1:2" x14ac:dyDescent="0.25">
      <c r="A1902">
        <v>27</v>
      </c>
      <c r="B1902">
        <v>1988.28</v>
      </c>
    </row>
    <row r="1903" spans="1:2" x14ac:dyDescent="0.25">
      <c r="A1903">
        <v>21</v>
      </c>
      <c r="B1903">
        <v>1449.8400000000001</v>
      </c>
    </row>
    <row r="1904" spans="1:2" x14ac:dyDescent="0.25">
      <c r="A1904">
        <v>27</v>
      </c>
      <c r="B1904">
        <v>1935.0900000000001</v>
      </c>
    </row>
    <row r="1905" spans="1:2" x14ac:dyDescent="0.25">
      <c r="A1905">
        <v>36</v>
      </c>
      <c r="B1905">
        <v>2793.2400000000002</v>
      </c>
    </row>
    <row r="1906" spans="1:2" x14ac:dyDescent="0.25">
      <c r="A1906">
        <v>43</v>
      </c>
      <c r="B1906">
        <v>3025.0499999999997</v>
      </c>
    </row>
    <row r="1907" spans="1:2" x14ac:dyDescent="0.25">
      <c r="A1907">
        <v>25</v>
      </c>
      <c r="B1907">
        <v>1742.5</v>
      </c>
    </row>
    <row r="1908" spans="1:2" x14ac:dyDescent="0.25">
      <c r="A1908">
        <v>46</v>
      </c>
      <c r="B1908">
        <v>3236.1</v>
      </c>
    </row>
    <row r="1909" spans="1:2" x14ac:dyDescent="0.25">
      <c r="A1909">
        <v>24</v>
      </c>
      <c r="B1909">
        <v>1735.92</v>
      </c>
    </row>
    <row r="1910" spans="1:2" x14ac:dyDescent="0.25">
      <c r="A1910">
        <v>39</v>
      </c>
      <c r="B1910">
        <v>2795.13</v>
      </c>
    </row>
    <row r="1911" spans="1:2" x14ac:dyDescent="0.25">
      <c r="A1911">
        <v>31</v>
      </c>
      <c r="B1911">
        <v>1671.52</v>
      </c>
    </row>
    <row r="1912" spans="1:2" x14ac:dyDescent="0.25">
      <c r="A1912">
        <v>22</v>
      </c>
      <c r="B1912">
        <v>1576.74</v>
      </c>
    </row>
    <row r="1913" spans="1:2" x14ac:dyDescent="0.25">
      <c r="A1913">
        <v>47</v>
      </c>
      <c r="B1913">
        <v>3615.7100000000005</v>
      </c>
    </row>
    <row r="1914" spans="1:2" x14ac:dyDescent="0.25">
      <c r="A1914">
        <v>20</v>
      </c>
      <c r="B1914">
        <v>1459.6000000000001</v>
      </c>
    </row>
    <row r="1915" spans="1:2" x14ac:dyDescent="0.25">
      <c r="A1915">
        <v>29</v>
      </c>
      <c r="B1915">
        <v>2891.0099999999998</v>
      </c>
    </row>
    <row r="1916" spans="1:2" x14ac:dyDescent="0.25">
      <c r="A1916">
        <v>38</v>
      </c>
      <c r="B1916">
        <v>2598.4399999999996</v>
      </c>
    </row>
    <row r="1917" spans="1:2" x14ac:dyDescent="0.25">
      <c r="A1917">
        <v>34</v>
      </c>
      <c r="B1917">
        <v>3400</v>
      </c>
    </row>
    <row r="1918" spans="1:2" x14ac:dyDescent="0.25">
      <c r="A1918">
        <v>46</v>
      </c>
      <c r="B1918">
        <v>3036</v>
      </c>
    </row>
    <row r="1919" spans="1:2" x14ac:dyDescent="0.25">
      <c r="A1919">
        <v>35</v>
      </c>
      <c r="B1919">
        <v>2231.6</v>
      </c>
    </row>
    <row r="1920" spans="1:2" x14ac:dyDescent="0.25">
      <c r="A1920">
        <v>34</v>
      </c>
      <c r="B1920">
        <v>2436.7800000000002</v>
      </c>
    </row>
    <row r="1921" spans="1:2" x14ac:dyDescent="0.25">
      <c r="A1921">
        <v>38</v>
      </c>
      <c r="B1921">
        <v>2173.6</v>
      </c>
    </row>
    <row r="1922" spans="1:2" x14ac:dyDescent="0.25">
      <c r="A1922">
        <v>18</v>
      </c>
      <c r="B1922">
        <v>1254.6000000000001</v>
      </c>
    </row>
    <row r="1923" spans="1:2" x14ac:dyDescent="0.25">
      <c r="A1923">
        <v>37</v>
      </c>
      <c r="B1923">
        <v>3700</v>
      </c>
    </row>
    <row r="1924" spans="1:2" x14ac:dyDescent="0.25">
      <c r="A1924">
        <v>43</v>
      </c>
      <c r="B1924">
        <v>4300</v>
      </c>
    </row>
    <row r="1925" spans="1:2" x14ac:dyDescent="0.25">
      <c r="A1925">
        <v>27</v>
      </c>
      <c r="B1925">
        <v>2700</v>
      </c>
    </row>
    <row r="1926" spans="1:2" x14ac:dyDescent="0.25">
      <c r="A1926">
        <v>30</v>
      </c>
      <c r="B1926">
        <v>3000</v>
      </c>
    </row>
    <row r="1927" spans="1:2" x14ac:dyDescent="0.25">
      <c r="A1927">
        <v>22</v>
      </c>
      <c r="B1927">
        <v>2167.2200000000003</v>
      </c>
    </row>
    <row r="1928" spans="1:2" x14ac:dyDescent="0.25">
      <c r="A1928">
        <v>49</v>
      </c>
      <c r="B1928">
        <v>4900</v>
      </c>
    </row>
    <row r="1929" spans="1:2" x14ac:dyDescent="0.25">
      <c r="A1929">
        <v>46</v>
      </c>
      <c r="B1929">
        <v>4600</v>
      </c>
    </row>
    <row r="1930" spans="1:2" x14ac:dyDescent="0.25">
      <c r="A1930">
        <v>48</v>
      </c>
      <c r="B1930">
        <v>4368.96</v>
      </c>
    </row>
    <row r="1931" spans="1:2" x14ac:dyDescent="0.25">
      <c r="A1931">
        <v>46</v>
      </c>
      <c r="B1931">
        <v>4039.26</v>
      </c>
    </row>
    <row r="1932" spans="1:2" x14ac:dyDescent="0.25">
      <c r="A1932">
        <v>48</v>
      </c>
      <c r="B1932">
        <v>4420.32</v>
      </c>
    </row>
    <row r="1933" spans="1:2" x14ac:dyDescent="0.25">
      <c r="A1933">
        <v>27</v>
      </c>
      <c r="B1933">
        <v>2341.71</v>
      </c>
    </row>
    <row r="1934" spans="1:2" x14ac:dyDescent="0.25">
      <c r="A1934">
        <v>43</v>
      </c>
      <c r="B1934">
        <v>4300</v>
      </c>
    </row>
    <row r="1935" spans="1:2" x14ac:dyDescent="0.25">
      <c r="A1935">
        <v>48</v>
      </c>
      <c r="B1935">
        <v>4800</v>
      </c>
    </row>
    <row r="1936" spans="1:2" x14ac:dyDescent="0.25">
      <c r="A1936">
        <v>41</v>
      </c>
      <c r="B1936">
        <v>4100</v>
      </c>
    </row>
    <row r="1937" spans="1:2" x14ac:dyDescent="0.25">
      <c r="A1937">
        <v>22</v>
      </c>
      <c r="B1937">
        <v>2120.1400000000003</v>
      </c>
    </row>
    <row r="1938" spans="1:2" x14ac:dyDescent="0.25">
      <c r="A1938">
        <v>46</v>
      </c>
      <c r="B1938">
        <v>4236.1400000000003</v>
      </c>
    </row>
    <row r="1939" spans="1:2" x14ac:dyDescent="0.25">
      <c r="A1939">
        <v>21</v>
      </c>
      <c r="B1939">
        <v>1888.95</v>
      </c>
    </row>
    <row r="1940" spans="1:2" x14ac:dyDescent="0.25">
      <c r="A1940">
        <v>31</v>
      </c>
      <c r="B1940">
        <v>1152.58</v>
      </c>
    </row>
    <row r="1941" spans="1:2" x14ac:dyDescent="0.25">
      <c r="A1941">
        <v>26</v>
      </c>
      <c r="B1941">
        <v>2492.88</v>
      </c>
    </row>
    <row r="1942" spans="1:2" x14ac:dyDescent="0.25">
      <c r="A1942">
        <v>20</v>
      </c>
      <c r="B1942">
        <v>1991.6</v>
      </c>
    </row>
    <row r="1943" spans="1:2" x14ac:dyDescent="0.25">
      <c r="A1943">
        <v>34</v>
      </c>
      <c r="B1943">
        <v>3400</v>
      </c>
    </row>
    <row r="1944" spans="1:2" x14ac:dyDescent="0.25">
      <c r="A1944">
        <v>43</v>
      </c>
      <c r="B1944">
        <v>3729.3900000000003</v>
      </c>
    </row>
    <row r="1945" spans="1:2" x14ac:dyDescent="0.25">
      <c r="A1945">
        <v>26</v>
      </c>
      <c r="B1945">
        <v>2600</v>
      </c>
    </row>
    <row r="1946" spans="1:2" x14ac:dyDescent="0.25">
      <c r="A1946">
        <v>50</v>
      </c>
      <c r="B1946">
        <v>3983.5</v>
      </c>
    </row>
    <row r="1947" spans="1:2" x14ac:dyDescent="0.25">
      <c r="A1947">
        <v>35</v>
      </c>
      <c r="B1947">
        <v>3169.95</v>
      </c>
    </row>
    <row r="1948" spans="1:2" x14ac:dyDescent="0.25">
      <c r="A1948">
        <v>50</v>
      </c>
      <c r="B1948">
        <v>3899.4999999999995</v>
      </c>
    </row>
    <row r="1949" spans="1:2" x14ac:dyDescent="0.25">
      <c r="A1949">
        <v>23</v>
      </c>
      <c r="B1949">
        <v>1851.73</v>
      </c>
    </row>
    <row r="1950" spans="1:2" x14ac:dyDescent="0.25">
      <c r="A1950">
        <v>37</v>
      </c>
      <c r="B1950">
        <v>2513.4100000000003</v>
      </c>
    </row>
    <row r="1951" spans="1:2" x14ac:dyDescent="0.25">
      <c r="A1951">
        <v>29</v>
      </c>
      <c r="B1951">
        <v>2431.94</v>
      </c>
    </row>
    <row r="1952" spans="1:2" x14ac:dyDescent="0.25">
      <c r="A1952">
        <v>21</v>
      </c>
      <c r="B1952">
        <v>1514.52</v>
      </c>
    </row>
    <row r="1953" spans="1:2" x14ac:dyDescent="0.25">
      <c r="A1953">
        <v>36</v>
      </c>
      <c r="B1953">
        <v>3079.44</v>
      </c>
    </row>
    <row r="1954" spans="1:2" x14ac:dyDescent="0.25">
      <c r="A1954">
        <v>22</v>
      </c>
      <c r="B1954">
        <v>1900.36</v>
      </c>
    </row>
    <row r="1955" spans="1:2" x14ac:dyDescent="0.25">
      <c r="A1955">
        <v>22</v>
      </c>
      <c r="B1955">
        <v>1974.0600000000002</v>
      </c>
    </row>
    <row r="1956" spans="1:2" x14ac:dyDescent="0.25">
      <c r="A1956">
        <v>46</v>
      </c>
      <c r="B1956">
        <v>3703.46</v>
      </c>
    </row>
    <row r="1957" spans="1:2" x14ac:dyDescent="0.25">
      <c r="A1957">
        <v>23</v>
      </c>
      <c r="B1957">
        <v>1755.13</v>
      </c>
    </row>
    <row r="1958" spans="1:2" x14ac:dyDescent="0.25">
      <c r="A1958">
        <v>49</v>
      </c>
      <c r="B1958">
        <v>4273.29</v>
      </c>
    </row>
    <row r="1959" spans="1:2" x14ac:dyDescent="0.25">
      <c r="A1959">
        <v>48</v>
      </c>
      <c r="B1959">
        <v>3984.96</v>
      </c>
    </row>
    <row r="1960" spans="1:2" x14ac:dyDescent="0.25">
      <c r="A1960">
        <v>33</v>
      </c>
      <c r="B1960">
        <v>2407.6799999999998</v>
      </c>
    </row>
    <row r="1961" spans="1:2" x14ac:dyDescent="0.25">
      <c r="A1961">
        <v>22</v>
      </c>
      <c r="B1961">
        <v>1697.3000000000002</v>
      </c>
    </row>
    <row r="1962" spans="1:2" x14ac:dyDescent="0.25">
      <c r="A1962">
        <v>22</v>
      </c>
      <c r="B1962">
        <v>2011.02</v>
      </c>
    </row>
    <row r="1963" spans="1:2" x14ac:dyDescent="0.25">
      <c r="A1963">
        <v>25</v>
      </c>
      <c r="B1963">
        <v>2306.25</v>
      </c>
    </row>
    <row r="1964" spans="1:2" x14ac:dyDescent="0.25">
      <c r="A1964">
        <v>20</v>
      </c>
      <c r="B1964">
        <v>1845</v>
      </c>
    </row>
    <row r="1965" spans="1:2" x14ac:dyDescent="0.25">
      <c r="A1965">
        <v>42</v>
      </c>
      <c r="B1965">
        <v>2493.12</v>
      </c>
    </row>
    <row r="1966" spans="1:2" x14ac:dyDescent="0.25">
      <c r="A1966">
        <v>25</v>
      </c>
      <c r="B1966">
        <v>1508.5</v>
      </c>
    </row>
    <row r="1967" spans="1:2" x14ac:dyDescent="0.25">
      <c r="A1967">
        <v>23</v>
      </c>
      <c r="B1967">
        <v>2300</v>
      </c>
    </row>
    <row r="1968" spans="1:2" x14ac:dyDescent="0.25">
      <c r="A1968">
        <v>37</v>
      </c>
      <c r="B1968">
        <v>3164.98</v>
      </c>
    </row>
    <row r="1969" spans="1:2" x14ac:dyDescent="0.25">
      <c r="A1969">
        <v>37</v>
      </c>
      <c r="B1969">
        <v>3351.0899999999997</v>
      </c>
    </row>
    <row r="1970" spans="1:2" x14ac:dyDescent="0.25">
      <c r="A1970">
        <v>42</v>
      </c>
      <c r="B1970">
        <v>3064.3199999999997</v>
      </c>
    </row>
    <row r="1971" spans="1:2" x14ac:dyDescent="0.25">
      <c r="A1971">
        <v>51</v>
      </c>
      <c r="B1971">
        <v>3891.81</v>
      </c>
    </row>
    <row r="1972" spans="1:2" x14ac:dyDescent="0.25">
      <c r="A1972">
        <v>40</v>
      </c>
      <c r="B1972">
        <v>4000</v>
      </c>
    </row>
    <row r="1973" spans="1:2" x14ac:dyDescent="0.25">
      <c r="A1973">
        <v>43</v>
      </c>
      <c r="B1973">
        <v>4300</v>
      </c>
    </row>
    <row r="1974" spans="1:2" x14ac:dyDescent="0.25">
      <c r="A1974">
        <v>47</v>
      </c>
      <c r="B1974">
        <v>4700</v>
      </c>
    </row>
    <row r="1975" spans="1:2" x14ac:dyDescent="0.25">
      <c r="A1975">
        <v>23</v>
      </c>
      <c r="B1975">
        <v>2300</v>
      </c>
    </row>
    <row r="1976" spans="1:2" x14ac:dyDescent="0.25">
      <c r="A1976">
        <v>35</v>
      </c>
      <c r="B1976">
        <v>3500</v>
      </c>
    </row>
    <row r="1977" spans="1:2" x14ac:dyDescent="0.25">
      <c r="A1977">
        <v>34</v>
      </c>
      <c r="B1977">
        <v>3400</v>
      </c>
    </row>
    <row r="1978" spans="1:2" x14ac:dyDescent="0.25">
      <c r="A1978">
        <v>25</v>
      </c>
      <c r="B1978">
        <v>2500</v>
      </c>
    </row>
    <row r="1979" spans="1:2" x14ac:dyDescent="0.25">
      <c r="A1979">
        <v>45</v>
      </c>
      <c r="B1979">
        <v>4500</v>
      </c>
    </row>
    <row r="1980" spans="1:2" x14ac:dyDescent="0.25">
      <c r="A1980">
        <v>47</v>
      </c>
      <c r="B1980">
        <v>4700</v>
      </c>
    </row>
    <row r="1981" spans="1:2" x14ac:dyDescent="0.25">
      <c r="A1981">
        <v>49</v>
      </c>
      <c r="B1981">
        <v>4900</v>
      </c>
    </row>
    <row r="1982" spans="1:2" x14ac:dyDescent="0.25">
      <c r="A1982">
        <v>40</v>
      </c>
      <c r="B1982">
        <v>4000</v>
      </c>
    </row>
    <row r="1983" spans="1:2" x14ac:dyDescent="0.25">
      <c r="A1983">
        <v>29</v>
      </c>
      <c r="B1983">
        <v>2900</v>
      </c>
    </row>
    <row r="1984" spans="1:2" x14ac:dyDescent="0.25">
      <c r="A1984">
        <v>39</v>
      </c>
      <c r="B1984">
        <v>3900</v>
      </c>
    </row>
    <row r="1985" spans="1:2" x14ac:dyDescent="0.25">
      <c r="A1985">
        <v>24</v>
      </c>
      <c r="B1985">
        <v>2400</v>
      </c>
    </row>
    <row r="1986" spans="1:2" x14ac:dyDescent="0.25">
      <c r="A1986">
        <v>25</v>
      </c>
      <c r="B1986">
        <v>2500</v>
      </c>
    </row>
    <row r="1987" spans="1:2" x14ac:dyDescent="0.25">
      <c r="A1987">
        <v>36</v>
      </c>
      <c r="B1987">
        <v>3600</v>
      </c>
    </row>
    <row r="1988" spans="1:2" x14ac:dyDescent="0.25">
      <c r="A1988">
        <v>50</v>
      </c>
      <c r="B1988">
        <v>5000</v>
      </c>
    </row>
    <row r="1989" spans="1:2" x14ac:dyDescent="0.25">
      <c r="A1989">
        <v>45</v>
      </c>
      <c r="B1989">
        <v>4500</v>
      </c>
    </row>
    <row r="1990" spans="1:2" x14ac:dyDescent="0.25">
      <c r="A1990">
        <v>26</v>
      </c>
      <c r="B1990">
        <v>2600</v>
      </c>
    </row>
    <row r="1991" spans="1:2" x14ac:dyDescent="0.25">
      <c r="A1991">
        <v>21</v>
      </c>
      <c r="B1991">
        <v>2100</v>
      </c>
    </row>
    <row r="1992" spans="1:2" x14ac:dyDescent="0.25">
      <c r="A1992">
        <v>42</v>
      </c>
      <c r="B1992">
        <v>4200</v>
      </c>
    </row>
    <row r="1993" spans="1:2" x14ac:dyDescent="0.25">
      <c r="A1993">
        <v>32</v>
      </c>
      <c r="B1993">
        <v>3200</v>
      </c>
    </row>
    <row r="1994" spans="1:2" x14ac:dyDescent="0.25">
      <c r="A1994">
        <v>31</v>
      </c>
      <c r="B1994">
        <v>2931.98</v>
      </c>
    </row>
    <row r="1995" spans="1:2" x14ac:dyDescent="0.25">
      <c r="A1995">
        <v>33</v>
      </c>
      <c r="B1995">
        <v>1757.91</v>
      </c>
    </row>
    <row r="1996" spans="1:2" x14ac:dyDescent="0.25">
      <c r="A1996">
        <v>45</v>
      </c>
      <c r="B1996">
        <v>4500</v>
      </c>
    </row>
    <row r="1997" spans="1:2" x14ac:dyDescent="0.25">
      <c r="A1997">
        <v>76</v>
      </c>
      <c r="B1997">
        <v>7600</v>
      </c>
    </row>
    <row r="1998" spans="1:2" x14ac:dyDescent="0.25">
      <c r="A1998">
        <v>70</v>
      </c>
      <c r="B1998">
        <v>7000</v>
      </c>
    </row>
    <row r="1999" spans="1:2" x14ac:dyDescent="0.25">
      <c r="A1999">
        <v>50</v>
      </c>
      <c r="B1999">
        <v>3241.5</v>
      </c>
    </row>
    <row r="2000" spans="1:2" x14ac:dyDescent="0.25">
      <c r="A2000">
        <v>28</v>
      </c>
      <c r="B2000">
        <v>1968.1200000000001</v>
      </c>
    </row>
    <row r="2001" spans="1:2" x14ac:dyDescent="0.25">
      <c r="A2001">
        <v>50</v>
      </c>
      <c r="B2001">
        <v>4094.5</v>
      </c>
    </row>
    <row r="2002" spans="1:2" x14ac:dyDescent="0.25">
      <c r="A2002">
        <v>28</v>
      </c>
      <c r="B2002">
        <v>1853.32</v>
      </c>
    </row>
    <row r="2003" spans="1:2" x14ac:dyDescent="0.25">
      <c r="A2003">
        <v>44</v>
      </c>
      <c r="B2003">
        <v>3392.84</v>
      </c>
    </row>
    <row r="2004" spans="1:2" x14ac:dyDescent="0.25">
      <c r="A2004">
        <v>27</v>
      </c>
      <c r="B2004">
        <v>1971.54</v>
      </c>
    </row>
    <row r="2005" spans="1:2" x14ac:dyDescent="0.25">
      <c r="A2005">
        <v>30</v>
      </c>
      <c r="B2005">
        <v>2169.9</v>
      </c>
    </row>
    <row r="2006" spans="1:2" x14ac:dyDescent="0.25">
      <c r="A2006">
        <v>43</v>
      </c>
      <c r="B2006">
        <v>2846.17</v>
      </c>
    </row>
    <row r="2007" spans="1:2" x14ac:dyDescent="0.25">
      <c r="A2007">
        <v>29</v>
      </c>
      <c r="B2007">
        <v>2018.3999999999999</v>
      </c>
    </row>
    <row r="2008" spans="1:2" x14ac:dyDescent="0.25">
      <c r="A2008">
        <v>48</v>
      </c>
      <c r="B2008">
        <v>2718.7200000000003</v>
      </c>
    </row>
    <row r="2009" spans="1:2" x14ac:dyDescent="0.25">
      <c r="A2009">
        <v>33</v>
      </c>
      <c r="B2009">
        <v>1981.6499999999999</v>
      </c>
    </row>
    <row r="2010" spans="1:2" x14ac:dyDescent="0.25">
      <c r="A2010">
        <v>40</v>
      </c>
      <c r="B2010">
        <v>3002.4</v>
      </c>
    </row>
    <row r="2011" spans="1:2" x14ac:dyDescent="0.25">
      <c r="A2011">
        <v>48</v>
      </c>
      <c r="B2011">
        <v>2948.16</v>
      </c>
    </row>
    <row r="2012" spans="1:2" x14ac:dyDescent="0.25">
      <c r="A2012">
        <v>41</v>
      </c>
      <c r="B2012">
        <v>3357.4900000000002</v>
      </c>
    </row>
    <row r="2013" spans="1:2" x14ac:dyDescent="0.25">
      <c r="A2013">
        <v>21</v>
      </c>
      <c r="B2013">
        <v>1175.1600000000001</v>
      </c>
    </row>
    <row r="2014" spans="1:2" x14ac:dyDescent="0.25">
      <c r="A2014">
        <v>32</v>
      </c>
      <c r="B2014">
        <v>2292.8000000000002</v>
      </c>
    </row>
    <row r="2015" spans="1:2" x14ac:dyDescent="0.25">
      <c r="A2015">
        <v>43</v>
      </c>
      <c r="B2015">
        <v>3286.4900000000002</v>
      </c>
    </row>
    <row r="2016" spans="1:2" x14ac:dyDescent="0.25">
      <c r="A2016">
        <v>30</v>
      </c>
      <c r="B2016">
        <v>2333.7000000000003</v>
      </c>
    </row>
    <row r="2017" spans="1:2" x14ac:dyDescent="0.25">
      <c r="A2017">
        <v>35</v>
      </c>
      <c r="B2017">
        <v>2675.05</v>
      </c>
    </row>
    <row r="2018" spans="1:2" x14ac:dyDescent="0.25">
      <c r="A2018">
        <v>45</v>
      </c>
      <c r="B2018">
        <v>4361.3999999999996</v>
      </c>
    </row>
    <row r="2019" spans="1:2" x14ac:dyDescent="0.25">
      <c r="A2019">
        <v>34</v>
      </c>
      <c r="B2019">
        <v>2018.58</v>
      </c>
    </row>
    <row r="2020" spans="1:2" x14ac:dyDescent="0.25">
      <c r="A2020">
        <v>26</v>
      </c>
      <c r="B2020">
        <v>2600</v>
      </c>
    </row>
    <row r="2021" spans="1:2" x14ac:dyDescent="0.25">
      <c r="A2021">
        <v>39</v>
      </c>
      <c r="B2021">
        <v>2847</v>
      </c>
    </row>
    <row r="2022" spans="1:2" x14ac:dyDescent="0.25">
      <c r="A2022">
        <v>41</v>
      </c>
      <c r="B2022">
        <v>3006.12</v>
      </c>
    </row>
    <row r="2023" spans="1:2" x14ac:dyDescent="0.25">
      <c r="A2023">
        <v>41</v>
      </c>
      <c r="B2023">
        <v>2797.8399999999997</v>
      </c>
    </row>
    <row r="2024" spans="1:2" x14ac:dyDescent="0.25">
      <c r="A2024">
        <v>64</v>
      </c>
      <c r="B2024">
        <v>3843.2</v>
      </c>
    </row>
    <row r="2025" spans="1:2" x14ac:dyDescent="0.25">
      <c r="A2025">
        <v>18</v>
      </c>
      <c r="B2025">
        <v>1351.08</v>
      </c>
    </row>
    <row r="2026" spans="1:2" x14ac:dyDescent="0.25">
      <c r="A2026">
        <v>49</v>
      </c>
      <c r="B2026">
        <v>1689.03</v>
      </c>
    </row>
    <row r="2027" spans="1:2" x14ac:dyDescent="0.25">
      <c r="A2027">
        <v>48</v>
      </c>
      <c r="B2027">
        <v>1654.56</v>
      </c>
    </row>
    <row r="2028" spans="1:2" x14ac:dyDescent="0.25">
      <c r="A2028">
        <v>46</v>
      </c>
      <c r="B2028">
        <v>1528.58</v>
      </c>
    </row>
    <row r="2029" spans="1:2" x14ac:dyDescent="0.25">
      <c r="A2029">
        <v>26</v>
      </c>
      <c r="B2029">
        <v>1013.4799999999999</v>
      </c>
    </row>
    <row r="2030" spans="1:2" x14ac:dyDescent="0.25">
      <c r="A2030">
        <v>37</v>
      </c>
      <c r="B2030">
        <v>1442.26</v>
      </c>
    </row>
    <row r="2031" spans="1:2" x14ac:dyDescent="0.25">
      <c r="A2031">
        <v>35</v>
      </c>
      <c r="B2031">
        <v>1163.05</v>
      </c>
    </row>
    <row r="2032" spans="1:2" x14ac:dyDescent="0.25">
      <c r="A2032">
        <v>23</v>
      </c>
      <c r="B2032">
        <v>971.9799999999999</v>
      </c>
    </row>
    <row r="2033" spans="1:2" x14ac:dyDescent="0.25">
      <c r="A2033">
        <v>22</v>
      </c>
      <c r="B2033">
        <v>902.66000000000008</v>
      </c>
    </row>
    <row r="2034" spans="1:2" x14ac:dyDescent="0.25">
      <c r="A2034">
        <v>39</v>
      </c>
      <c r="B2034">
        <v>1295.9699999999998</v>
      </c>
    </row>
    <row r="2035" spans="1:2" x14ac:dyDescent="0.25">
      <c r="A2035">
        <v>44</v>
      </c>
      <c r="B2035">
        <v>1534.72</v>
      </c>
    </row>
    <row r="2036" spans="1:2" x14ac:dyDescent="0.25">
      <c r="A2036">
        <v>27</v>
      </c>
      <c r="B2036">
        <v>1185.3</v>
      </c>
    </row>
    <row r="2037" spans="1:2" x14ac:dyDescent="0.25">
      <c r="A2037">
        <v>46</v>
      </c>
      <c r="B2037">
        <v>1698.78</v>
      </c>
    </row>
    <row r="2038" spans="1:2" x14ac:dyDescent="0.25">
      <c r="A2038">
        <v>33</v>
      </c>
      <c r="B2038">
        <v>1381.05</v>
      </c>
    </row>
    <row r="2039" spans="1:2" x14ac:dyDescent="0.25">
      <c r="A2039">
        <v>33</v>
      </c>
      <c r="B2039">
        <v>1340.4599999999998</v>
      </c>
    </row>
    <row r="2040" spans="1:2" x14ac:dyDescent="0.25">
      <c r="A2040">
        <v>24</v>
      </c>
      <c r="B2040">
        <v>965.04</v>
      </c>
    </row>
    <row r="2041" spans="1:2" x14ac:dyDescent="0.25">
      <c r="A2041">
        <v>31</v>
      </c>
      <c r="B2041">
        <v>1093.99</v>
      </c>
    </row>
    <row r="2042" spans="1:2" x14ac:dyDescent="0.25">
      <c r="A2042">
        <v>41</v>
      </c>
      <c r="B2042">
        <v>3166.8399999999997</v>
      </c>
    </row>
    <row r="2043" spans="1:2" x14ac:dyDescent="0.25">
      <c r="A2043">
        <v>22</v>
      </c>
      <c r="B2043">
        <v>2143.6799999999998</v>
      </c>
    </row>
    <row r="2044" spans="1:2" x14ac:dyDescent="0.25">
      <c r="A2044">
        <v>46</v>
      </c>
      <c r="B2044">
        <v>1717.64</v>
      </c>
    </row>
    <row r="2045" spans="1:2" x14ac:dyDescent="0.25">
      <c r="A2045">
        <v>43</v>
      </c>
      <c r="B2045">
        <v>4086.29</v>
      </c>
    </row>
    <row r="2046" spans="1:2" x14ac:dyDescent="0.25">
      <c r="A2046">
        <v>15</v>
      </c>
      <c r="B2046">
        <v>553.95000000000005</v>
      </c>
    </row>
    <row r="2047" spans="1:2" x14ac:dyDescent="0.25">
      <c r="A2047">
        <v>15</v>
      </c>
      <c r="B2047">
        <v>652.35</v>
      </c>
    </row>
    <row r="2048" spans="1:2" x14ac:dyDescent="0.25">
      <c r="A2048">
        <v>26</v>
      </c>
      <c r="B2048">
        <v>2600</v>
      </c>
    </row>
    <row r="2049" spans="1:2" x14ac:dyDescent="0.25">
      <c r="A2049">
        <v>44</v>
      </c>
      <c r="B2049">
        <v>4400</v>
      </c>
    </row>
    <row r="2050" spans="1:2" x14ac:dyDescent="0.25">
      <c r="A2050">
        <v>20</v>
      </c>
      <c r="B2050">
        <v>1939.8</v>
      </c>
    </row>
    <row r="2051" spans="1:2" x14ac:dyDescent="0.25">
      <c r="A2051">
        <v>40</v>
      </c>
      <c r="B2051">
        <v>3784.8</v>
      </c>
    </row>
    <row r="2052" spans="1:2" x14ac:dyDescent="0.25">
      <c r="A2052">
        <v>23</v>
      </c>
      <c r="B2052">
        <v>2300</v>
      </c>
    </row>
    <row r="2053" spans="1:2" x14ac:dyDescent="0.25">
      <c r="A2053">
        <v>24</v>
      </c>
      <c r="B2053">
        <v>2384.64</v>
      </c>
    </row>
    <row r="2054" spans="1:2" x14ac:dyDescent="0.25">
      <c r="A2054">
        <v>29</v>
      </c>
      <c r="B2054">
        <v>2900</v>
      </c>
    </row>
    <row r="2055" spans="1:2" x14ac:dyDescent="0.25">
      <c r="A2055">
        <v>49</v>
      </c>
      <c r="B2055">
        <v>4900</v>
      </c>
    </row>
    <row r="2056" spans="1:2" x14ac:dyDescent="0.25">
      <c r="A2056">
        <v>34</v>
      </c>
      <c r="B2056">
        <v>3400</v>
      </c>
    </row>
    <row r="2057" spans="1:2" x14ac:dyDescent="0.25">
      <c r="A2057">
        <v>28</v>
      </c>
      <c r="B2057">
        <v>2800</v>
      </c>
    </row>
    <row r="2058" spans="1:2" x14ac:dyDescent="0.25">
      <c r="A2058">
        <v>37</v>
      </c>
      <c r="B2058">
        <v>3700</v>
      </c>
    </row>
    <row r="2059" spans="1:2" x14ac:dyDescent="0.25">
      <c r="A2059">
        <v>45</v>
      </c>
      <c r="B2059">
        <v>4500</v>
      </c>
    </row>
    <row r="2060" spans="1:2" x14ac:dyDescent="0.25">
      <c r="A2060">
        <v>46</v>
      </c>
      <c r="B2060">
        <v>4600</v>
      </c>
    </row>
    <row r="2061" spans="1:2" x14ac:dyDescent="0.25">
      <c r="A2061">
        <v>22</v>
      </c>
      <c r="B2061">
        <v>2200</v>
      </c>
    </row>
    <row r="2062" spans="1:2" x14ac:dyDescent="0.25">
      <c r="A2062">
        <v>39</v>
      </c>
      <c r="B2062">
        <v>3900</v>
      </c>
    </row>
    <row r="2063" spans="1:2" x14ac:dyDescent="0.25">
      <c r="A2063">
        <v>27</v>
      </c>
      <c r="B2063">
        <v>2700</v>
      </c>
    </row>
    <row r="2064" spans="1:2" x14ac:dyDescent="0.25">
      <c r="A2064">
        <v>36</v>
      </c>
      <c r="B2064">
        <v>3600</v>
      </c>
    </row>
    <row r="2065" spans="1:2" x14ac:dyDescent="0.25">
      <c r="A2065">
        <v>38</v>
      </c>
      <c r="B2065">
        <v>3800</v>
      </c>
    </row>
    <row r="2066" spans="1:2" x14ac:dyDescent="0.25">
      <c r="A2066">
        <v>44</v>
      </c>
      <c r="B2066">
        <v>4400</v>
      </c>
    </row>
    <row r="2067" spans="1:2" x14ac:dyDescent="0.25">
      <c r="A2067">
        <v>31</v>
      </c>
      <c r="B2067">
        <v>3100</v>
      </c>
    </row>
    <row r="2068" spans="1:2" x14ac:dyDescent="0.25">
      <c r="A2068">
        <v>23</v>
      </c>
      <c r="B2068">
        <v>2300</v>
      </c>
    </row>
    <row r="2069" spans="1:2" x14ac:dyDescent="0.25">
      <c r="A2069">
        <v>22</v>
      </c>
      <c r="B2069">
        <v>2200</v>
      </c>
    </row>
    <row r="2070" spans="1:2" x14ac:dyDescent="0.25">
      <c r="A2070">
        <v>28</v>
      </c>
      <c r="B2070">
        <v>1408.96</v>
      </c>
    </row>
    <row r="2071" spans="1:2" x14ac:dyDescent="0.25">
      <c r="A2071">
        <v>21</v>
      </c>
      <c r="B2071">
        <v>1972.11</v>
      </c>
    </row>
    <row r="2072" spans="1:2" x14ac:dyDescent="0.25">
      <c r="A2072">
        <v>37</v>
      </c>
      <c r="B2072">
        <v>3700</v>
      </c>
    </row>
    <row r="2073" spans="1:2" x14ac:dyDescent="0.25">
      <c r="A2073">
        <v>31</v>
      </c>
      <c r="B2073">
        <v>3100</v>
      </c>
    </row>
    <row r="2074" spans="1:2" x14ac:dyDescent="0.25">
      <c r="A2074">
        <v>25</v>
      </c>
      <c r="B2074">
        <v>2500</v>
      </c>
    </row>
    <row r="2075" spans="1:2" x14ac:dyDescent="0.25">
      <c r="A2075">
        <v>26</v>
      </c>
      <c r="B2075">
        <v>2253.6800000000003</v>
      </c>
    </row>
    <row r="2076" spans="1:2" x14ac:dyDescent="0.25">
      <c r="A2076">
        <v>34</v>
      </c>
      <c r="B2076">
        <v>3400</v>
      </c>
    </row>
    <row r="2077" spans="1:2" x14ac:dyDescent="0.25">
      <c r="A2077">
        <v>29</v>
      </c>
      <c r="B2077">
        <v>2900</v>
      </c>
    </row>
    <row r="2078" spans="1:2" x14ac:dyDescent="0.25">
      <c r="A2078">
        <v>20</v>
      </c>
      <c r="B2078">
        <v>1811.3999999999999</v>
      </c>
    </row>
    <row r="2079" spans="1:2" x14ac:dyDescent="0.25">
      <c r="A2079">
        <v>42</v>
      </c>
      <c r="B2079">
        <v>3845.1</v>
      </c>
    </row>
    <row r="2080" spans="1:2" x14ac:dyDescent="0.25">
      <c r="A2080">
        <v>22</v>
      </c>
      <c r="B2080">
        <v>2200</v>
      </c>
    </row>
    <row r="2081" spans="1:2" x14ac:dyDescent="0.25">
      <c r="A2081">
        <v>47</v>
      </c>
      <c r="B2081">
        <v>4700</v>
      </c>
    </row>
    <row r="2082" spans="1:2" x14ac:dyDescent="0.25">
      <c r="A2082">
        <v>20</v>
      </c>
      <c r="B2082">
        <v>2000</v>
      </c>
    </row>
    <row r="2083" spans="1:2" x14ac:dyDescent="0.25">
      <c r="A2083">
        <v>33</v>
      </c>
      <c r="B2083">
        <v>3213.87</v>
      </c>
    </row>
    <row r="2084" spans="1:2" x14ac:dyDescent="0.25">
      <c r="A2084">
        <v>39</v>
      </c>
      <c r="B2084">
        <v>3532.2299999999996</v>
      </c>
    </row>
    <row r="2085" spans="1:2" x14ac:dyDescent="0.25">
      <c r="A2085">
        <v>33</v>
      </c>
      <c r="B2085">
        <v>3300</v>
      </c>
    </row>
    <row r="2086" spans="1:2" x14ac:dyDescent="0.25">
      <c r="A2086">
        <v>40</v>
      </c>
      <c r="B2086">
        <v>3467.2000000000003</v>
      </c>
    </row>
    <row r="2087" spans="1:2" x14ac:dyDescent="0.25">
      <c r="A2087">
        <v>46</v>
      </c>
      <c r="B2087">
        <v>3628.94</v>
      </c>
    </row>
    <row r="2088" spans="1:2" x14ac:dyDescent="0.25">
      <c r="A2088">
        <v>48</v>
      </c>
      <c r="B2088">
        <v>4674.72</v>
      </c>
    </row>
    <row r="2089" spans="1:2" x14ac:dyDescent="0.25">
      <c r="A2089">
        <v>21</v>
      </c>
      <c r="B2089">
        <v>1656.69</v>
      </c>
    </row>
    <row r="2090" spans="1:2" x14ac:dyDescent="0.25">
      <c r="A2090">
        <v>45</v>
      </c>
      <c r="B2090">
        <v>4500</v>
      </c>
    </row>
    <row r="2091" spans="1:2" x14ac:dyDescent="0.25">
      <c r="A2091">
        <v>33</v>
      </c>
      <c r="B2091">
        <v>3300</v>
      </c>
    </row>
    <row r="2092" spans="1:2" x14ac:dyDescent="0.25">
      <c r="A2092">
        <v>44</v>
      </c>
      <c r="B2092">
        <v>4400</v>
      </c>
    </row>
    <row r="2093" spans="1:2" x14ac:dyDescent="0.25">
      <c r="A2093">
        <v>33</v>
      </c>
      <c r="B2093">
        <v>3300</v>
      </c>
    </row>
    <row r="2094" spans="1:2" x14ac:dyDescent="0.25">
      <c r="A2094">
        <v>39</v>
      </c>
      <c r="B2094">
        <v>3900</v>
      </c>
    </row>
    <row r="2095" spans="1:2" x14ac:dyDescent="0.25">
      <c r="A2095">
        <v>39</v>
      </c>
      <c r="B2095">
        <v>1962.0900000000001</v>
      </c>
    </row>
    <row r="2096" spans="1:2" x14ac:dyDescent="0.25">
      <c r="A2096">
        <v>41</v>
      </c>
      <c r="B2096">
        <v>4100</v>
      </c>
    </row>
    <row r="2097" spans="1:2" x14ac:dyDescent="0.25">
      <c r="A2097">
        <v>40</v>
      </c>
      <c r="B2097">
        <v>3476.8</v>
      </c>
    </row>
    <row r="2098" spans="1:2" x14ac:dyDescent="0.25">
      <c r="A2098">
        <v>33</v>
      </c>
      <c r="B2098">
        <v>3300</v>
      </c>
    </row>
    <row r="2099" spans="1:2" x14ac:dyDescent="0.25">
      <c r="A2099">
        <v>28</v>
      </c>
      <c r="B2099">
        <v>2208.92</v>
      </c>
    </row>
    <row r="2100" spans="1:2" x14ac:dyDescent="0.25">
      <c r="A2100">
        <v>26</v>
      </c>
      <c r="B2100">
        <v>1657.76</v>
      </c>
    </row>
    <row r="2101" spans="1:2" x14ac:dyDescent="0.25">
      <c r="A2101">
        <v>29</v>
      </c>
      <c r="B2101">
        <v>2479.21</v>
      </c>
    </row>
    <row r="2102" spans="1:2" x14ac:dyDescent="0.25">
      <c r="A2102">
        <v>46</v>
      </c>
      <c r="B2102">
        <v>3565.9199999999996</v>
      </c>
    </row>
    <row r="2103" spans="1:2" x14ac:dyDescent="0.25">
      <c r="A2103">
        <v>33</v>
      </c>
      <c r="B2103">
        <v>2797.41</v>
      </c>
    </row>
    <row r="2104" spans="1:2" x14ac:dyDescent="0.25">
      <c r="A2104">
        <v>48</v>
      </c>
      <c r="B2104">
        <v>3756</v>
      </c>
    </row>
    <row r="2105" spans="1:2" x14ac:dyDescent="0.25">
      <c r="A2105">
        <v>40</v>
      </c>
      <c r="B2105">
        <v>2840</v>
      </c>
    </row>
    <row r="2106" spans="1:2" x14ac:dyDescent="0.25">
      <c r="A2106">
        <v>23</v>
      </c>
      <c r="B2106">
        <v>1716.2600000000002</v>
      </c>
    </row>
    <row r="2107" spans="1:2" x14ac:dyDescent="0.25">
      <c r="A2107">
        <v>40</v>
      </c>
      <c r="B2107">
        <v>3245.6</v>
      </c>
    </row>
    <row r="2108" spans="1:2" x14ac:dyDescent="0.25">
      <c r="A2108">
        <v>37</v>
      </c>
      <c r="B2108">
        <v>2760.94</v>
      </c>
    </row>
    <row r="2109" spans="1:2" x14ac:dyDescent="0.25">
      <c r="A2109">
        <v>24</v>
      </c>
      <c r="B2109">
        <v>1808.3999999999999</v>
      </c>
    </row>
    <row r="2110" spans="1:2" x14ac:dyDescent="0.25">
      <c r="A2110">
        <v>27</v>
      </c>
      <c r="B2110">
        <v>1682.3700000000001</v>
      </c>
    </row>
    <row r="2111" spans="1:2" x14ac:dyDescent="0.25">
      <c r="A2111">
        <v>21</v>
      </c>
      <c r="B2111">
        <v>1491</v>
      </c>
    </row>
    <row r="2112" spans="1:2" x14ac:dyDescent="0.25">
      <c r="A2112">
        <v>23</v>
      </c>
      <c r="B2112">
        <v>1666.3500000000001</v>
      </c>
    </row>
    <row r="2113" spans="1:2" x14ac:dyDescent="0.25">
      <c r="A2113">
        <v>44</v>
      </c>
      <c r="B2113">
        <v>3666.08</v>
      </c>
    </row>
    <row r="2114" spans="1:2" x14ac:dyDescent="0.25">
      <c r="A2114">
        <v>35</v>
      </c>
      <c r="B2114">
        <v>2916.2</v>
      </c>
    </row>
    <row r="2115" spans="1:2" x14ac:dyDescent="0.25">
      <c r="A2115">
        <v>43</v>
      </c>
      <c r="B2115">
        <v>2616.98</v>
      </c>
    </row>
    <row r="2116" spans="1:2" x14ac:dyDescent="0.25">
      <c r="A2116">
        <v>40</v>
      </c>
      <c r="B2116">
        <v>3390.7999999999997</v>
      </c>
    </row>
    <row r="2117" spans="1:2" x14ac:dyDescent="0.25">
      <c r="A2117">
        <v>35</v>
      </c>
      <c r="B2117">
        <v>3146.5</v>
      </c>
    </row>
    <row r="2118" spans="1:2" x14ac:dyDescent="0.25">
      <c r="A2118">
        <v>25</v>
      </c>
      <c r="B2118">
        <v>1561.5</v>
      </c>
    </row>
    <row r="2119" spans="1:2" x14ac:dyDescent="0.25">
      <c r="A2119">
        <v>43</v>
      </c>
      <c r="B2119">
        <v>4300</v>
      </c>
    </row>
    <row r="2120" spans="1:2" x14ac:dyDescent="0.25">
      <c r="A2120">
        <v>50</v>
      </c>
      <c r="B2120">
        <v>3167</v>
      </c>
    </row>
    <row r="2121" spans="1:2" x14ac:dyDescent="0.25">
      <c r="A2121">
        <v>45</v>
      </c>
      <c r="B2121">
        <v>3521.25</v>
      </c>
    </row>
    <row r="2122" spans="1:2" x14ac:dyDescent="0.25">
      <c r="A2122">
        <v>52</v>
      </c>
      <c r="B2122">
        <v>4219.28</v>
      </c>
    </row>
    <row r="2123" spans="1:2" x14ac:dyDescent="0.25">
      <c r="A2123">
        <v>48</v>
      </c>
      <c r="B2123">
        <v>3581.76</v>
      </c>
    </row>
    <row r="2124" spans="1:2" x14ac:dyDescent="0.25">
      <c r="A2124">
        <v>31</v>
      </c>
      <c r="B2124">
        <v>2130.0099999999998</v>
      </c>
    </row>
    <row r="2125" spans="1:2" x14ac:dyDescent="0.25">
      <c r="A2125">
        <v>29</v>
      </c>
      <c r="B2125">
        <v>2063.06</v>
      </c>
    </row>
    <row r="2126" spans="1:2" x14ac:dyDescent="0.25">
      <c r="A2126">
        <v>23</v>
      </c>
      <c r="B2126">
        <v>2008.13</v>
      </c>
    </row>
    <row r="2127" spans="1:2" x14ac:dyDescent="0.25">
      <c r="A2127">
        <v>31</v>
      </c>
      <c r="B2127">
        <v>2004.77</v>
      </c>
    </row>
    <row r="2128" spans="1:2" x14ac:dyDescent="0.25">
      <c r="A2128">
        <v>23</v>
      </c>
      <c r="B2128">
        <v>1543.3</v>
      </c>
    </row>
    <row r="2129" spans="1:2" x14ac:dyDescent="0.25">
      <c r="A2129">
        <v>24</v>
      </c>
      <c r="B2129">
        <v>2269.92</v>
      </c>
    </row>
    <row r="2130" spans="1:2" x14ac:dyDescent="0.25">
      <c r="A2130">
        <v>28</v>
      </c>
      <c r="B2130">
        <v>1991.92</v>
      </c>
    </row>
    <row r="2131" spans="1:2" x14ac:dyDescent="0.25">
      <c r="A2131">
        <v>44</v>
      </c>
      <c r="B2131">
        <v>2916.76</v>
      </c>
    </row>
    <row r="2132" spans="1:2" x14ac:dyDescent="0.25">
      <c r="A2132">
        <v>22</v>
      </c>
      <c r="B2132">
        <v>2027.52</v>
      </c>
    </row>
    <row r="2133" spans="1:2" x14ac:dyDescent="0.25">
      <c r="A2133">
        <v>46</v>
      </c>
      <c r="B2133">
        <v>3235.18</v>
      </c>
    </row>
    <row r="2134" spans="1:2" x14ac:dyDescent="0.25">
      <c r="A2134">
        <v>22</v>
      </c>
      <c r="B2134">
        <v>2062.94</v>
      </c>
    </row>
    <row r="2135" spans="1:2" x14ac:dyDescent="0.25">
      <c r="A2135">
        <v>38</v>
      </c>
      <c r="B2135">
        <v>3317.78</v>
      </c>
    </row>
    <row r="2136" spans="1:2" x14ac:dyDescent="0.25">
      <c r="A2136">
        <v>47</v>
      </c>
      <c r="B2136">
        <v>3913.6899999999996</v>
      </c>
    </row>
    <row r="2137" spans="1:2" x14ac:dyDescent="0.25">
      <c r="A2137">
        <v>48</v>
      </c>
      <c r="B2137">
        <v>3608.6400000000003</v>
      </c>
    </row>
    <row r="2138" spans="1:2" x14ac:dyDescent="0.25">
      <c r="A2138">
        <v>40</v>
      </c>
      <c r="B2138">
        <v>3524.8</v>
      </c>
    </row>
    <row r="2139" spans="1:2" x14ac:dyDescent="0.25">
      <c r="A2139">
        <v>32</v>
      </c>
      <c r="B2139">
        <v>2586.88</v>
      </c>
    </row>
    <row r="2140" spans="1:2" x14ac:dyDescent="0.25">
      <c r="A2140">
        <v>49</v>
      </c>
      <c r="B2140">
        <v>4753.4900000000007</v>
      </c>
    </row>
    <row r="2141" spans="1:2" x14ac:dyDescent="0.25">
      <c r="A2141">
        <v>43</v>
      </c>
      <c r="B2141">
        <v>3684.67</v>
      </c>
    </row>
    <row r="2142" spans="1:2" x14ac:dyDescent="0.25">
      <c r="A2142">
        <v>41</v>
      </c>
      <c r="B2142">
        <v>4100</v>
      </c>
    </row>
    <row r="2143" spans="1:2" x14ac:dyDescent="0.25">
      <c r="A2143">
        <v>30</v>
      </c>
      <c r="B2143">
        <v>3000</v>
      </c>
    </row>
    <row r="2144" spans="1:2" x14ac:dyDescent="0.25">
      <c r="A2144">
        <v>28</v>
      </c>
      <c r="B2144">
        <v>2670.92</v>
      </c>
    </row>
    <row r="2145" spans="1:2" x14ac:dyDescent="0.25">
      <c r="A2145">
        <v>43</v>
      </c>
      <c r="B2145">
        <v>4300</v>
      </c>
    </row>
    <row r="2146" spans="1:2" x14ac:dyDescent="0.25">
      <c r="A2146">
        <v>41</v>
      </c>
      <c r="B2146">
        <v>4100</v>
      </c>
    </row>
    <row r="2147" spans="1:2" x14ac:dyDescent="0.25">
      <c r="A2147">
        <v>30</v>
      </c>
      <c r="B2147">
        <v>2472.6</v>
      </c>
    </row>
    <row r="2148" spans="1:2" x14ac:dyDescent="0.25">
      <c r="A2148">
        <v>31</v>
      </c>
      <c r="B2148">
        <v>3100</v>
      </c>
    </row>
    <row r="2149" spans="1:2" x14ac:dyDescent="0.25">
      <c r="A2149">
        <v>32</v>
      </c>
      <c r="B2149">
        <v>3200</v>
      </c>
    </row>
    <row r="2150" spans="1:2" x14ac:dyDescent="0.25">
      <c r="A2150">
        <v>43</v>
      </c>
      <c r="B2150">
        <v>4141.33</v>
      </c>
    </row>
    <row r="2151" spans="1:2" x14ac:dyDescent="0.25">
      <c r="A2151">
        <v>26</v>
      </c>
      <c r="B2151">
        <v>2600</v>
      </c>
    </row>
    <row r="2152" spans="1:2" x14ac:dyDescent="0.25">
      <c r="A2152">
        <v>27</v>
      </c>
      <c r="B2152">
        <v>2700</v>
      </c>
    </row>
    <row r="2153" spans="1:2" x14ac:dyDescent="0.25">
      <c r="A2153">
        <v>24</v>
      </c>
      <c r="B2153">
        <v>2400</v>
      </c>
    </row>
    <row r="2154" spans="1:2" x14ac:dyDescent="0.25">
      <c r="A2154">
        <v>22</v>
      </c>
      <c r="B2154">
        <v>2200</v>
      </c>
    </row>
    <row r="2155" spans="1:2" x14ac:dyDescent="0.25">
      <c r="A2155">
        <v>46</v>
      </c>
      <c r="B2155">
        <v>4600</v>
      </c>
    </row>
    <row r="2156" spans="1:2" x14ac:dyDescent="0.25">
      <c r="A2156">
        <v>37</v>
      </c>
      <c r="B2156">
        <v>3598.99</v>
      </c>
    </row>
    <row r="2157" spans="1:2" x14ac:dyDescent="0.25">
      <c r="A2157">
        <v>49</v>
      </c>
      <c r="B2157">
        <v>3964.1000000000004</v>
      </c>
    </row>
    <row r="2158" spans="1:2" x14ac:dyDescent="0.25">
      <c r="A2158">
        <v>21</v>
      </c>
      <c r="B2158">
        <v>2100</v>
      </c>
    </row>
    <row r="2159" spans="1:2" x14ac:dyDescent="0.25">
      <c r="A2159">
        <v>25</v>
      </c>
      <c r="B2159">
        <v>2500</v>
      </c>
    </row>
    <row r="2160" spans="1:2" x14ac:dyDescent="0.25">
      <c r="A2160">
        <v>37</v>
      </c>
      <c r="B2160">
        <v>3700</v>
      </c>
    </row>
    <row r="2161" spans="1:2" x14ac:dyDescent="0.25">
      <c r="A2161">
        <v>45</v>
      </c>
      <c r="B2161">
        <v>3900.6000000000004</v>
      </c>
    </row>
    <row r="2162" spans="1:2" x14ac:dyDescent="0.25">
      <c r="A2162">
        <v>32</v>
      </c>
      <c r="B2162">
        <v>2743.04</v>
      </c>
    </row>
    <row r="2163" spans="1:2" x14ac:dyDescent="0.25">
      <c r="A2163">
        <v>29</v>
      </c>
      <c r="B2163">
        <v>2402.0700000000002</v>
      </c>
    </row>
    <row r="2164" spans="1:2" x14ac:dyDescent="0.25">
      <c r="A2164">
        <v>26</v>
      </c>
      <c r="B2164">
        <v>2178.54</v>
      </c>
    </row>
    <row r="2165" spans="1:2" x14ac:dyDescent="0.25">
      <c r="A2165">
        <v>28</v>
      </c>
      <c r="B2165">
        <v>2800</v>
      </c>
    </row>
    <row r="2166" spans="1:2" x14ac:dyDescent="0.25">
      <c r="A2166">
        <v>27</v>
      </c>
      <c r="B2166">
        <v>2366.2800000000002</v>
      </c>
    </row>
    <row r="2167" spans="1:2" x14ac:dyDescent="0.25">
      <c r="A2167">
        <v>20</v>
      </c>
      <c r="B2167">
        <v>1963.6000000000001</v>
      </c>
    </row>
    <row r="2168" spans="1:2" x14ac:dyDescent="0.25">
      <c r="A2168">
        <v>44</v>
      </c>
      <c r="B2168">
        <v>4400</v>
      </c>
    </row>
    <row r="2169" spans="1:2" x14ac:dyDescent="0.25">
      <c r="A2169">
        <v>42</v>
      </c>
      <c r="B2169">
        <v>4200</v>
      </c>
    </row>
    <row r="2170" spans="1:2" x14ac:dyDescent="0.25">
      <c r="A2170">
        <v>41</v>
      </c>
      <c r="B2170">
        <v>4100</v>
      </c>
    </row>
    <row r="2171" spans="1:2" x14ac:dyDescent="0.25">
      <c r="A2171">
        <v>26</v>
      </c>
      <c r="B2171">
        <v>2600</v>
      </c>
    </row>
    <row r="2172" spans="1:2" x14ac:dyDescent="0.25">
      <c r="A2172">
        <v>26</v>
      </c>
      <c r="B2172">
        <v>2600</v>
      </c>
    </row>
    <row r="2173" spans="1:2" x14ac:dyDescent="0.25">
      <c r="A2173">
        <v>26</v>
      </c>
      <c r="B2173">
        <v>2600</v>
      </c>
    </row>
    <row r="2174" spans="1:2" x14ac:dyDescent="0.25">
      <c r="A2174">
        <v>41</v>
      </c>
      <c r="B2174">
        <v>3553.88</v>
      </c>
    </row>
    <row r="2175" spans="1:2" x14ac:dyDescent="0.25">
      <c r="A2175">
        <v>20</v>
      </c>
      <c r="B2175">
        <v>1858</v>
      </c>
    </row>
    <row r="2176" spans="1:2" x14ac:dyDescent="0.25">
      <c r="A2176">
        <v>22</v>
      </c>
      <c r="B2176">
        <v>2200</v>
      </c>
    </row>
    <row r="2177" spans="1:2" x14ac:dyDescent="0.25">
      <c r="A2177">
        <v>23</v>
      </c>
      <c r="B2177">
        <v>2300</v>
      </c>
    </row>
    <row r="2178" spans="1:2" x14ac:dyDescent="0.25">
      <c r="A2178">
        <v>33</v>
      </c>
      <c r="B2178">
        <v>3098.7000000000003</v>
      </c>
    </row>
    <row r="2179" spans="1:2" x14ac:dyDescent="0.25">
      <c r="A2179">
        <v>28</v>
      </c>
      <c r="B2179">
        <v>2800</v>
      </c>
    </row>
    <row r="2180" spans="1:2" x14ac:dyDescent="0.25">
      <c r="A2180">
        <v>44</v>
      </c>
      <c r="B2180">
        <v>4351.16</v>
      </c>
    </row>
    <row r="2181" spans="1:2" x14ac:dyDescent="0.25">
      <c r="A2181">
        <v>46</v>
      </c>
      <c r="B2181">
        <v>3675.8599999999997</v>
      </c>
    </row>
    <row r="2182" spans="1:2" x14ac:dyDescent="0.25">
      <c r="A2182">
        <v>21</v>
      </c>
      <c r="B2182">
        <v>2100</v>
      </c>
    </row>
    <row r="2183" spans="1:2" x14ac:dyDescent="0.25">
      <c r="A2183">
        <v>41</v>
      </c>
      <c r="B2183">
        <v>4100</v>
      </c>
    </row>
    <row r="2184" spans="1:2" x14ac:dyDescent="0.25">
      <c r="A2184">
        <v>31</v>
      </c>
      <c r="B2184">
        <v>3100</v>
      </c>
    </row>
    <row r="2185" spans="1:2" x14ac:dyDescent="0.25">
      <c r="A2185">
        <v>31</v>
      </c>
      <c r="B2185">
        <v>2477.21</v>
      </c>
    </row>
    <row r="2186" spans="1:2" x14ac:dyDescent="0.25">
      <c r="A2186">
        <v>23</v>
      </c>
      <c r="B2186">
        <v>1883.9299999999998</v>
      </c>
    </row>
    <row r="2187" spans="1:2" x14ac:dyDescent="0.25">
      <c r="A2187">
        <v>37</v>
      </c>
      <c r="B2187">
        <v>3658.93</v>
      </c>
    </row>
    <row r="2188" spans="1:2" x14ac:dyDescent="0.25">
      <c r="A2188">
        <v>26</v>
      </c>
      <c r="B2188">
        <v>2600</v>
      </c>
    </row>
    <row r="2189" spans="1:2" x14ac:dyDescent="0.25">
      <c r="A2189">
        <v>24</v>
      </c>
      <c r="B2189">
        <v>1917.84</v>
      </c>
    </row>
    <row r="2190" spans="1:2" x14ac:dyDescent="0.25">
      <c r="A2190">
        <v>47</v>
      </c>
      <c r="B2190">
        <v>4700</v>
      </c>
    </row>
    <row r="2191" spans="1:2" x14ac:dyDescent="0.25">
      <c r="A2191">
        <v>45</v>
      </c>
      <c r="B2191">
        <v>2875.95</v>
      </c>
    </row>
    <row r="2192" spans="1:2" x14ac:dyDescent="0.25">
      <c r="A2192">
        <v>55</v>
      </c>
      <c r="B2192">
        <v>5500</v>
      </c>
    </row>
    <row r="2193" spans="1:2" x14ac:dyDescent="0.25">
      <c r="A2193">
        <v>46</v>
      </c>
      <c r="B2193">
        <v>3733.82</v>
      </c>
    </row>
    <row r="2194" spans="1:2" x14ac:dyDescent="0.25">
      <c r="A2194">
        <v>50</v>
      </c>
      <c r="B2194">
        <v>5000</v>
      </c>
    </row>
    <row r="2195" spans="1:2" x14ac:dyDescent="0.25">
      <c r="A2195">
        <v>37</v>
      </c>
      <c r="B2195">
        <v>3700</v>
      </c>
    </row>
    <row r="2196" spans="1:2" x14ac:dyDescent="0.25">
      <c r="A2196">
        <v>44</v>
      </c>
      <c r="B2196">
        <v>4175.6000000000004</v>
      </c>
    </row>
    <row r="2197" spans="1:2" x14ac:dyDescent="0.25">
      <c r="A2197">
        <v>49</v>
      </c>
      <c r="B2197">
        <v>4900</v>
      </c>
    </row>
    <row r="2198" spans="1:2" x14ac:dyDescent="0.25">
      <c r="A2198">
        <v>45</v>
      </c>
      <c r="B2198">
        <v>4500</v>
      </c>
    </row>
    <row r="2199" spans="1:2" x14ac:dyDescent="0.25">
      <c r="A2199">
        <v>27</v>
      </c>
      <c r="B2199">
        <v>1173.1500000000001</v>
      </c>
    </row>
    <row r="2200" spans="1:2" x14ac:dyDescent="0.25">
      <c r="A2200">
        <v>31</v>
      </c>
      <c r="B2200">
        <v>1384.4599999999998</v>
      </c>
    </row>
    <row r="2201" spans="1:2" x14ac:dyDescent="0.25">
      <c r="A2201">
        <v>33</v>
      </c>
      <c r="B2201">
        <v>1327.59</v>
      </c>
    </row>
    <row r="2202" spans="1:2" x14ac:dyDescent="0.25">
      <c r="A2202">
        <v>31</v>
      </c>
      <c r="B2202">
        <v>1109.8</v>
      </c>
    </row>
    <row r="2203" spans="1:2" x14ac:dyDescent="0.25">
      <c r="A2203">
        <v>35</v>
      </c>
      <c r="B2203">
        <v>1239</v>
      </c>
    </row>
    <row r="2204" spans="1:2" x14ac:dyDescent="0.25">
      <c r="A2204">
        <v>26</v>
      </c>
      <c r="B2204">
        <v>1035.58</v>
      </c>
    </row>
    <row r="2205" spans="1:2" x14ac:dyDescent="0.25">
      <c r="A2205">
        <v>34</v>
      </c>
      <c r="B2205">
        <v>1545.64</v>
      </c>
    </row>
    <row r="2206" spans="1:2" x14ac:dyDescent="0.25">
      <c r="A2206">
        <v>46</v>
      </c>
      <c r="B2206">
        <v>1517.5400000000002</v>
      </c>
    </row>
    <row r="2207" spans="1:2" x14ac:dyDescent="0.25">
      <c r="A2207">
        <v>41</v>
      </c>
      <c r="B2207">
        <v>1731.8400000000001</v>
      </c>
    </row>
    <row r="2208" spans="1:2" x14ac:dyDescent="0.25">
      <c r="A2208">
        <v>43</v>
      </c>
      <c r="B2208">
        <v>1695.49</v>
      </c>
    </row>
    <row r="2209" spans="1:2" x14ac:dyDescent="0.25">
      <c r="A2209">
        <v>26</v>
      </c>
      <c r="B2209">
        <v>1045.98</v>
      </c>
    </row>
    <row r="2210" spans="1:2" x14ac:dyDescent="0.25">
      <c r="A2210">
        <v>36</v>
      </c>
      <c r="B2210">
        <v>1738.08</v>
      </c>
    </row>
    <row r="2211" spans="1:2" x14ac:dyDescent="0.25">
      <c r="A2211">
        <v>20</v>
      </c>
      <c r="B2211">
        <v>651.80000000000007</v>
      </c>
    </row>
    <row r="2212" spans="1:2" x14ac:dyDescent="0.25">
      <c r="A2212">
        <v>27</v>
      </c>
      <c r="B2212">
        <v>988.47</v>
      </c>
    </row>
    <row r="2213" spans="1:2" x14ac:dyDescent="0.25">
      <c r="A2213">
        <v>37</v>
      </c>
      <c r="B2213">
        <v>1518.1100000000001</v>
      </c>
    </row>
    <row r="2214" spans="1:2" x14ac:dyDescent="0.25">
      <c r="A2214">
        <v>24</v>
      </c>
      <c r="B2214">
        <v>1013.76</v>
      </c>
    </row>
    <row r="2215" spans="1:2" x14ac:dyDescent="0.25">
      <c r="A2215">
        <v>36</v>
      </c>
      <c r="B2215">
        <v>1549.8</v>
      </c>
    </row>
    <row r="2216" spans="1:2" x14ac:dyDescent="0.25">
      <c r="A2216">
        <v>29</v>
      </c>
      <c r="B2216">
        <v>1108.3799999999999</v>
      </c>
    </row>
    <row r="2217" spans="1:2" x14ac:dyDescent="0.25">
      <c r="A2217">
        <v>28</v>
      </c>
      <c r="B2217">
        <v>2800</v>
      </c>
    </row>
    <row r="2218" spans="1:2" x14ac:dyDescent="0.25">
      <c r="A2218">
        <v>29</v>
      </c>
      <c r="B2218">
        <v>2900</v>
      </c>
    </row>
    <row r="2219" spans="1:2" x14ac:dyDescent="0.25">
      <c r="A2219">
        <v>38</v>
      </c>
      <c r="B2219">
        <v>1513.54</v>
      </c>
    </row>
    <row r="2220" spans="1:2" x14ac:dyDescent="0.25">
      <c r="A2220">
        <v>48</v>
      </c>
      <c r="B2220">
        <v>2317.44</v>
      </c>
    </row>
    <row r="2221" spans="1:2" x14ac:dyDescent="0.25">
      <c r="A2221">
        <v>40</v>
      </c>
      <c r="B2221">
        <v>3298.3999999999996</v>
      </c>
    </row>
    <row r="2222" spans="1:2" x14ac:dyDescent="0.25">
      <c r="A2222">
        <v>41</v>
      </c>
      <c r="B2222">
        <v>1826.96</v>
      </c>
    </row>
    <row r="2223" spans="1:2" x14ac:dyDescent="0.25">
      <c r="A2223">
        <v>30</v>
      </c>
      <c r="B2223">
        <v>1206.8999999999999</v>
      </c>
    </row>
    <row r="2224" spans="1:2" x14ac:dyDescent="0.25">
      <c r="A2224">
        <v>35</v>
      </c>
      <c r="B2224">
        <v>1666.6999999999998</v>
      </c>
    </row>
    <row r="2225" spans="1:2" x14ac:dyDescent="0.25">
      <c r="A2225">
        <v>28</v>
      </c>
      <c r="B2225">
        <v>1560.4399999999998</v>
      </c>
    </row>
    <row r="2226" spans="1:2" x14ac:dyDescent="0.25">
      <c r="A2226">
        <v>45</v>
      </c>
      <c r="B2226">
        <v>2337.75</v>
      </c>
    </row>
    <row r="2227" spans="1:2" x14ac:dyDescent="0.25">
      <c r="A2227">
        <v>24</v>
      </c>
      <c r="B2227">
        <v>1103.76</v>
      </c>
    </row>
    <row r="2228" spans="1:2" x14ac:dyDescent="0.25">
      <c r="A2228">
        <v>41</v>
      </c>
      <c r="B2228">
        <v>2617.85</v>
      </c>
    </row>
    <row r="2229" spans="1:2" x14ac:dyDescent="0.25">
      <c r="A2229">
        <v>48</v>
      </c>
      <c r="B2229">
        <v>2207.52</v>
      </c>
    </row>
    <row r="2230" spans="1:2" x14ac:dyDescent="0.25">
      <c r="A2230">
        <v>50</v>
      </c>
      <c r="B2230">
        <v>3165.5</v>
      </c>
    </row>
    <row r="2231" spans="1:2" x14ac:dyDescent="0.25">
      <c r="A2231">
        <v>33</v>
      </c>
      <c r="B2231">
        <v>2071.4100000000003</v>
      </c>
    </row>
    <row r="2232" spans="1:2" x14ac:dyDescent="0.25">
      <c r="A2232">
        <v>32</v>
      </c>
      <c r="B2232">
        <v>1385.28</v>
      </c>
    </row>
    <row r="2233" spans="1:2" x14ac:dyDescent="0.25">
      <c r="A2233">
        <v>27</v>
      </c>
      <c r="B2233">
        <v>1621.6200000000001</v>
      </c>
    </row>
    <row r="2234" spans="1:2" x14ac:dyDescent="0.25">
      <c r="A2234">
        <v>35</v>
      </c>
      <c r="B2234">
        <v>1931.6499999999999</v>
      </c>
    </row>
    <row r="2235" spans="1:2" x14ac:dyDescent="0.25">
      <c r="A2235">
        <v>23</v>
      </c>
      <c r="B2235">
        <v>1244.53</v>
      </c>
    </row>
    <row r="2236" spans="1:2" x14ac:dyDescent="0.25">
      <c r="A2236">
        <v>35</v>
      </c>
      <c r="B2236">
        <v>1704.5</v>
      </c>
    </row>
    <row r="2237" spans="1:2" x14ac:dyDescent="0.25">
      <c r="A2237">
        <v>40</v>
      </c>
      <c r="B2237">
        <v>1753.1999999999998</v>
      </c>
    </row>
    <row r="2238" spans="1:2" x14ac:dyDescent="0.25">
      <c r="A2238">
        <v>35</v>
      </c>
      <c r="B2238">
        <v>1666.6999999999998</v>
      </c>
    </row>
    <row r="2239" spans="1:2" x14ac:dyDescent="0.25">
      <c r="A2239">
        <v>31</v>
      </c>
      <c r="B2239">
        <v>1710.8899999999999</v>
      </c>
    </row>
    <row r="2240" spans="1:2" x14ac:dyDescent="0.25">
      <c r="A2240">
        <v>50</v>
      </c>
      <c r="B2240">
        <v>2326.5</v>
      </c>
    </row>
    <row r="2241" spans="1:2" x14ac:dyDescent="0.25">
      <c r="A2241">
        <v>40</v>
      </c>
      <c r="B2241">
        <v>2316</v>
      </c>
    </row>
    <row r="2242" spans="1:2" x14ac:dyDescent="0.25">
      <c r="A2242">
        <v>38</v>
      </c>
      <c r="B2242">
        <v>1727.1000000000001</v>
      </c>
    </row>
    <row r="2243" spans="1:2" x14ac:dyDescent="0.25">
      <c r="A2243">
        <v>38</v>
      </c>
      <c r="B2243">
        <v>3800</v>
      </c>
    </row>
    <row r="2244" spans="1:2" x14ac:dyDescent="0.25">
      <c r="A2244">
        <v>40</v>
      </c>
      <c r="B2244">
        <v>2424</v>
      </c>
    </row>
    <row r="2245" spans="1:2" x14ac:dyDescent="0.25">
      <c r="A2245">
        <v>33</v>
      </c>
      <c r="B2245">
        <v>1535.49</v>
      </c>
    </row>
    <row r="2246" spans="1:2" x14ac:dyDescent="0.25">
      <c r="A2246">
        <v>36</v>
      </c>
      <c r="B2246">
        <v>3600</v>
      </c>
    </row>
    <row r="2247" spans="1:2" x14ac:dyDescent="0.25">
      <c r="A2247">
        <v>20</v>
      </c>
      <c r="B2247">
        <v>1329.4</v>
      </c>
    </row>
    <row r="2248" spans="1:2" x14ac:dyDescent="0.25">
      <c r="A2248">
        <v>32</v>
      </c>
      <c r="B2248">
        <v>1701.76</v>
      </c>
    </row>
    <row r="2249" spans="1:2" x14ac:dyDescent="0.25">
      <c r="A2249">
        <v>36</v>
      </c>
      <c r="B2249">
        <v>2259.7200000000003</v>
      </c>
    </row>
    <row r="2250" spans="1:2" x14ac:dyDescent="0.25">
      <c r="A2250">
        <v>19</v>
      </c>
      <c r="B2250">
        <v>925.30000000000007</v>
      </c>
    </row>
    <row r="2251" spans="1:2" x14ac:dyDescent="0.25">
      <c r="A2251">
        <v>11</v>
      </c>
      <c r="B2251">
        <v>482.13</v>
      </c>
    </row>
    <row r="2252" spans="1:2" x14ac:dyDescent="0.25">
      <c r="A2252">
        <v>49</v>
      </c>
      <c r="B2252">
        <v>3227.63</v>
      </c>
    </row>
    <row r="2253" spans="1:2" x14ac:dyDescent="0.25">
      <c r="A2253">
        <v>27</v>
      </c>
      <c r="B2253">
        <v>1711.26</v>
      </c>
    </row>
    <row r="2254" spans="1:2" x14ac:dyDescent="0.25">
      <c r="A2254">
        <v>29</v>
      </c>
      <c r="B2254">
        <v>2054.36</v>
      </c>
    </row>
    <row r="2255" spans="1:2" x14ac:dyDescent="0.25">
      <c r="A2255">
        <v>42</v>
      </c>
      <c r="B2255">
        <v>3131.9399999999996</v>
      </c>
    </row>
    <row r="2256" spans="1:2" x14ac:dyDescent="0.25">
      <c r="A2256">
        <v>33</v>
      </c>
      <c r="B2256">
        <v>1681.3500000000001</v>
      </c>
    </row>
    <row r="2257" spans="1:2" x14ac:dyDescent="0.25">
      <c r="A2257">
        <v>44</v>
      </c>
      <c r="B2257">
        <v>2351.3599999999997</v>
      </c>
    </row>
    <row r="2258" spans="1:2" x14ac:dyDescent="0.25">
      <c r="A2258">
        <v>22</v>
      </c>
      <c r="B2258">
        <v>1408</v>
      </c>
    </row>
    <row r="2259" spans="1:2" x14ac:dyDescent="0.25">
      <c r="A2259">
        <v>48</v>
      </c>
      <c r="B2259">
        <v>2445.6000000000004</v>
      </c>
    </row>
    <row r="2260" spans="1:2" x14ac:dyDescent="0.25">
      <c r="A2260">
        <v>33</v>
      </c>
      <c r="B2260">
        <v>1804.44</v>
      </c>
    </row>
    <row r="2261" spans="1:2" x14ac:dyDescent="0.25">
      <c r="A2261">
        <v>45</v>
      </c>
      <c r="B2261">
        <v>2544.75</v>
      </c>
    </row>
    <row r="2262" spans="1:2" x14ac:dyDescent="0.25">
      <c r="A2262">
        <v>20</v>
      </c>
      <c r="B2262">
        <v>1056.4000000000001</v>
      </c>
    </row>
    <row r="2263" spans="1:2" x14ac:dyDescent="0.25">
      <c r="A2263">
        <v>46</v>
      </c>
      <c r="B2263">
        <v>2801.4</v>
      </c>
    </row>
    <row r="2264" spans="1:2" x14ac:dyDescent="0.25">
      <c r="A2264">
        <v>40</v>
      </c>
      <c r="B2264">
        <v>1988.4</v>
      </c>
    </row>
    <row r="2265" spans="1:2" x14ac:dyDescent="0.25">
      <c r="A2265">
        <v>45</v>
      </c>
      <c r="B2265">
        <v>2908.35</v>
      </c>
    </row>
    <row r="2266" spans="1:2" x14ac:dyDescent="0.25">
      <c r="A2266">
        <v>36</v>
      </c>
      <c r="B2266">
        <v>2147.4</v>
      </c>
    </row>
    <row r="2267" spans="1:2" x14ac:dyDescent="0.25">
      <c r="A2267">
        <v>31</v>
      </c>
      <c r="B2267">
        <v>2099.63</v>
      </c>
    </row>
    <row r="2268" spans="1:2" x14ac:dyDescent="0.25">
      <c r="A2268">
        <v>46</v>
      </c>
      <c r="B2268">
        <v>2315.1799999999998</v>
      </c>
    </row>
    <row r="2269" spans="1:2" x14ac:dyDescent="0.25">
      <c r="A2269">
        <v>35</v>
      </c>
      <c r="B2269">
        <v>2327.1499999999996</v>
      </c>
    </row>
    <row r="2270" spans="1:2" x14ac:dyDescent="0.25">
      <c r="A2270">
        <v>28</v>
      </c>
      <c r="B2270">
        <v>2800</v>
      </c>
    </row>
    <row r="2271" spans="1:2" x14ac:dyDescent="0.25">
      <c r="A2271">
        <v>31</v>
      </c>
      <c r="B2271">
        <v>2626.0099999999998</v>
      </c>
    </row>
    <row r="2272" spans="1:2" x14ac:dyDescent="0.25">
      <c r="A2272">
        <v>27</v>
      </c>
      <c r="B2272">
        <v>2700</v>
      </c>
    </row>
    <row r="2273" spans="1:2" x14ac:dyDescent="0.25">
      <c r="A2273">
        <v>22</v>
      </c>
      <c r="B2273">
        <v>2200</v>
      </c>
    </row>
    <row r="2274" spans="1:2" x14ac:dyDescent="0.25">
      <c r="A2274">
        <v>30</v>
      </c>
      <c r="B2274">
        <v>2986.5</v>
      </c>
    </row>
    <row r="2275" spans="1:2" x14ac:dyDescent="0.25">
      <c r="A2275">
        <v>44</v>
      </c>
      <c r="B2275">
        <v>1587.08</v>
      </c>
    </row>
    <row r="2276" spans="1:2" x14ac:dyDescent="0.25">
      <c r="A2276">
        <v>30</v>
      </c>
      <c r="B2276">
        <v>1808.4</v>
      </c>
    </row>
    <row r="2277" spans="1:2" x14ac:dyDescent="0.25">
      <c r="A2277">
        <v>24</v>
      </c>
      <c r="B2277">
        <v>1193.04</v>
      </c>
    </row>
    <row r="2278" spans="1:2" x14ac:dyDescent="0.25">
      <c r="A2278">
        <v>45</v>
      </c>
      <c r="B2278">
        <v>3403.35</v>
      </c>
    </row>
    <row r="2279" spans="1:2" x14ac:dyDescent="0.25">
      <c r="A2279">
        <v>23</v>
      </c>
      <c r="B2279">
        <v>1575.9599999999998</v>
      </c>
    </row>
    <row r="2280" spans="1:2" x14ac:dyDescent="0.25">
      <c r="A2280">
        <v>26</v>
      </c>
      <c r="B2280">
        <v>1630.2</v>
      </c>
    </row>
    <row r="2281" spans="1:2" x14ac:dyDescent="0.25">
      <c r="A2281">
        <v>28</v>
      </c>
      <c r="B2281">
        <v>1701.28</v>
      </c>
    </row>
    <row r="2282" spans="1:2" x14ac:dyDescent="0.25">
      <c r="A2282">
        <v>49</v>
      </c>
      <c r="B2282">
        <v>2850.82</v>
      </c>
    </row>
    <row r="2283" spans="1:2" x14ac:dyDescent="0.25">
      <c r="A2283">
        <v>49</v>
      </c>
      <c r="B2283">
        <v>2692.06</v>
      </c>
    </row>
    <row r="2284" spans="1:2" x14ac:dyDescent="0.25">
      <c r="A2284">
        <v>29</v>
      </c>
      <c r="B2284">
        <v>2174.42</v>
      </c>
    </row>
    <row r="2285" spans="1:2" x14ac:dyDescent="0.25">
      <c r="A2285">
        <v>49</v>
      </c>
      <c r="B2285">
        <v>3167.36</v>
      </c>
    </row>
    <row r="2286" spans="1:2" x14ac:dyDescent="0.25">
      <c r="A2286">
        <v>39</v>
      </c>
      <c r="B2286">
        <v>2142.66</v>
      </c>
    </row>
    <row r="2287" spans="1:2" x14ac:dyDescent="0.25">
      <c r="A2287">
        <v>36</v>
      </c>
      <c r="B2287">
        <v>2117.52</v>
      </c>
    </row>
    <row r="2288" spans="1:2" x14ac:dyDescent="0.25">
      <c r="A2288">
        <v>39</v>
      </c>
      <c r="B2288">
        <v>2419.9499999999998</v>
      </c>
    </row>
    <row r="2289" spans="1:2" x14ac:dyDescent="0.25">
      <c r="A2289">
        <v>30</v>
      </c>
      <c r="B2289">
        <v>2191.2000000000003</v>
      </c>
    </row>
    <row r="2290" spans="1:2" x14ac:dyDescent="0.25">
      <c r="A2290">
        <v>44</v>
      </c>
      <c r="B2290">
        <v>3043.04</v>
      </c>
    </row>
    <row r="2291" spans="1:2" x14ac:dyDescent="0.25">
      <c r="A2291">
        <v>20</v>
      </c>
      <c r="B2291">
        <v>1228.1999999999998</v>
      </c>
    </row>
    <row r="2292" spans="1:2" x14ac:dyDescent="0.25">
      <c r="A2292">
        <v>21</v>
      </c>
      <c r="B2292">
        <v>1330.3500000000001</v>
      </c>
    </row>
    <row r="2293" spans="1:2" x14ac:dyDescent="0.25">
      <c r="A2293">
        <v>36</v>
      </c>
      <c r="B2293">
        <v>2792.5199999999995</v>
      </c>
    </row>
    <row r="2294" spans="1:2" x14ac:dyDescent="0.25">
      <c r="A2294">
        <v>32</v>
      </c>
      <c r="B2294">
        <v>2296</v>
      </c>
    </row>
    <row r="2295" spans="1:2" x14ac:dyDescent="0.25">
      <c r="A2295">
        <v>36</v>
      </c>
      <c r="B2295">
        <v>2629.44</v>
      </c>
    </row>
    <row r="2296" spans="1:2" x14ac:dyDescent="0.25">
      <c r="A2296">
        <v>34</v>
      </c>
      <c r="B2296">
        <v>1912.16</v>
      </c>
    </row>
    <row r="2297" spans="1:2" x14ac:dyDescent="0.25">
      <c r="A2297">
        <v>48</v>
      </c>
      <c r="B2297">
        <v>4800</v>
      </c>
    </row>
    <row r="2298" spans="1:2" x14ac:dyDescent="0.25">
      <c r="A2298">
        <v>33</v>
      </c>
      <c r="B2298">
        <v>2431.77</v>
      </c>
    </row>
    <row r="2299" spans="1:2" x14ac:dyDescent="0.25">
      <c r="A2299">
        <v>31</v>
      </c>
      <c r="B2299">
        <v>3100</v>
      </c>
    </row>
    <row r="2300" spans="1:2" x14ac:dyDescent="0.25">
      <c r="A2300">
        <v>36</v>
      </c>
      <c r="B2300">
        <v>3600</v>
      </c>
    </row>
    <row r="2301" spans="1:2" x14ac:dyDescent="0.25">
      <c r="A2301">
        <v>25</v>
      </c>
      <c r="B2301">
        <v>2500</v>
      </c>
    </row>
    <row r="2302" spans="1:2" x14ac:dyDescent="0.25">
      <c r="A2302">
        <v>48</v>
      </c>
      <c r="B2302">
        <v>4800</v>
      </c>
    </row>
    <row r="2303" spans="1:2" x14ac:dyDescent="0.25">
      <c r="A2303">
        <v>27</v>
      </c>
      <c r="B2303">
        <v>1867.32</v>
      </c>
    </row>
    <row r="2304" spans="1:2" x14ac:dyDescent="0.25">
      <c r="A2304">
        <v>44</v>
      </c>
      <c r="B2304">
        <v>2702.04</v>
      </c>
    </row>
    <row r="2305" spans="1:2" x14ac:dyDescent="0.25">
      <c r="A2305">
        <v>33</v>
      </c>
      <c r="B2305">
        <v>2406.36</v>
      </c>
    </row>
    <row r="2306" spans="1:2" x14ac:dyDescent="0.25">
      <c r="A2306">
        <v>29</v>
      </c>
      <c r="B2306">
        <v>2094.67</v>
      </c>
    </row>
    <row r="2307" spans="1:2" x14ac:dyDescent="0.25">
      <c r="A2307">
        <v>49</v>
      </c>
      <c r="B2307">
        <v>2797.9</v>
      </c>
    </row>
    <row r="2308" spans="1:2" x14ac:dyDescent="0.25">
      <c r="A2308">
        <v>20</v>
      </c>
      <c r="B2308">
        <v>1637.2</v>
      </c>
    </row>
    <row r="2309" spans="1:2" x14ac:dyDescent="0.25">
      <c r="A2309">
        <v>31</v>
      </c>
      <c r="B2309">
        <v>2281.91</v>
      </c>
    </row>
    <row r="2310" spans="1:2" x14ac:dyDescent="0.25">
      <c r="A2310">
        <v>39</v>
      </c>
      <c r="B2310">
        <v>2307.2399999999998</v>
      </c>
    </row>
    <row r="2311" spans="1:2" x14ac:dyDescent="0.25">
      <c r="A2311">
        <v>20</v>
      </c>
      <c r="B2311">
        <v>1320.8000000000002</v>
      </c>
    </row>
    <row r="2312" spans="1:2" x14ac:dyDescent="0.25">
      <c r="A2312">
        <v>34</v>
      </c>
      <c r="B2312">
        <v>2642.82</v>
      </c>
    </row>
    <row r="2313" spans="1:2" x14ac:dyDescent="0.25">
      <c r="A2313">
        <v>50</v>
      </c>
      <c r="B2313">
        <v>3061</v>
      </c>
    </row>
    <row r="2314" spans="1:2" x14ac:dyDescent="0.25">
      <c r="A2314">
        <v>40</v>
      </c>
      <c r="B2314">
        <v>3164.4</v>
      </c>
    </row>
    <row r="2315" spans="1:2" x14ac:dyDescent="0.25">
      <c r="A2315">
        <v>28</v>
      </c>
      <c r="B2315">
        <v>1791.1599999999999</v>
      </c>
    </row>
    <row r="2316" spans="1:2" x14ac:dyDescent="0.25">
      <c r="A2316">
        <v>50</v>
      </c>
      <c r="B2316">
        <v>4093</v>
      </c>
    </row>
    <row r="2317" spans="1:2" x14ac:dyDescent="0.25">
      <c r="A2317">
        <v>28</v>
      </c>
      <c r="B2317">
        <v>2234.4</v>
      </c>
    </row>
    <row r="2318" spans="1:2" x14ac:dyDescent="0.25">
      <c r="A2318">
        <v>46</v>
      </c>
      <c r="B2318">
        <v>3037.84</v>
      </c>
    </row>
    <row r="2319" spans="1:2" x14ac:dyDescent="0.25">
      <c r="A2319">
        <v>24</v>
      </c>
      <c r="B2319">
        <v>1419.84</v>
      </c>
    </row>
    <row r="2320" spans="1:2" x14ac:dyDescent="0.25">
      <c r="A2320">
        <v>24</v>
      </c>
      <c r="B2320">
        <v>1948.08</v>
      </c>
    </row>
    <row r="2321" spans="1:2" x14ac:dyDescent="0.25">
      <c r="A2321">
        <v>39</v>
      </c>
      <c r="B2321">
        <v>2307.2399999999998</v>
      </c>
    </row>
    <row r="2322" spans="1:2" x14ac:dyDescent="0.25">
      <c r="A2322">
        <v>40</v>
      </c>
      <c r="B2322">
        <v>1780.3999999999999</v>
      </c>
    </row>
    <row r="2323" spans="1:2" x14ac:dyDescent="0.25">
      <c r="A2323">
        <v>49</v>
      </c>
      <c r="B2323">
        <v>3544.17</v>
      </c>
    </row>
    <row r="2324" spans="1:2" x14ac:dyDescent="0.25">
      <c r="A2324">
        <v>44</v>
      </c>
      <c r="B2324">
        <v>3619.44</v>
      </c>
    </row>
    <row r="2325" spans="1:2" x14ac:dyDescent="0.25">
      <c r="A2325">
        <v>35</v>
      </c>
      <c r="B2325">
        <v>3500</v>
      </c>
    </row>
    <row r="2326" spans="1:2" x14ac:dyDescent="0.25">
      <c r="A2326">
        <v>22</v>
      </c>
      <c r="B2326">
        <v>1483.02</v>
      </c>
    </row>
    <row r="2327" spans="1:2" x14ac:dyDescent="0.25">
      <c r="A2327">
        <v>62</v>
      </c>
      <c r="B2327">
        <v>4819.26</v>
      </c>
    </row>
    <row r="2328" spans="1:2" x14ac:dyDescent="0.25">
      <c r="A2328">
        <v>26</v>
      </c>
      <c r="B2328">
        <v>1591.72</v>
      </c>
    </row>
    <row r="2329" spans="1:2" x14ac:dyDescent="0.25">
      <c r="A2329">
        <v>31</v>
      </c>
      <c r="B2329">
        <v>3100</v>
      </c>
    </row>
    <row r="2330" spans="1:2" x14ac:dyDescent="0.25">
      <c r="A2330">
        <v>25</v>
      </c>
      <c r="B2330">
        <v>2168.5</v>
      </c>
    </row>
    <row r="2331" spans="1:2" x14ac:dyDescent="0.25">
      <c r="A2331">
        <v>30</v>
      </c>
      <c r="B2331">
        <v>2694</v>
      </c>
    </row>
    <row r="2332" spans="1:2" x14ac:dyDescent="0.25">
      <c r="A2332">
        <v>27</v>
      </c>
      <c r="B2332">
        <v>2700</v>
      </c>
    </row>
    <row r="2333" spans="1:2" x14ac:dyDescent="0.25">
      <c r="A2333">
        <v>23</v>
      </c>
      <c r="B2333">
        <v>2300</v>
      </c>
    </row>
    <row r="2334" spans="1:2" x14ac:dyDescent="0.25">
      <c r="A2334">
        <v>34</v>
      </c>
      <c r="B2334">
        <v>3400</v>
      </c>
    </row>
    <row r="2335" spans="1:2" x14ac:dyDescent="0.25">
      <c r="A2335">
        <v>22</v>
      </c>
      <c r="B2335">
        <v>2200</v>
      </c>
    </row>
    <row r="2336" spans="1:2" x14ac:dyDescent="0.25">
      <c r="A2336">
        <v>42</v>
      </c>
      <c r="B2336">
        <v>3600.24</v>
      </c>
    </row>
    <row r="2337" spans="1:2" x14ac:dyDescent="0.25">
      <c r="A2337">
        <v>37</v>
      </c>
      <c r="B2337">
        <v>3700</v>
      </c>
    </row>
    <row r="2338" spans="1:2" x14ac:dyDescent="0.25">
      <c r="A2338">
        <v>30</v>
      </c>
      <c r="B2338">
        <v>3000</v>
      </c>
    </row>
    <row r="2339" spans="1:2" x14ac:dyDescent="0.25">
      <c r="A2339">
        <v>27</v>
      </c>
      <c r="B2339">
        <v>2700</v>
      </c>
    </row>
    <row r="2340" spans="1:2" x14ac:dyDescent="0.25">
      <c r="A2340">
        <v>25</v>
      </c>
      <c r="B2340">
        <v>2500</v>
      </c>
    </row>
    <row r="2341" spans="1:2" x14ac:dyDescent="0.25">
      <c r="A2341">
        <v>34</v>
      </c>
      <c r="B2341">
        <v>3330.98</v>
      </c>
    </row>
    <row r="2342" spans="1:2" x14ac:dyDescent="0.25">
      <c r="A2342">
        <v>38</v>
      </c>
      <c r="B2342">
        <v>3800</v>
      </c>
    </row>
    <row r="2343" spans="1:2" x14ac:dyDescent="0.25">
      <c r="A2343">
        <v>26</v>
      </c>
      <c r="B2343">
        <v>2600</v>
      </c>
    </row>
    <row r="2344" spans="1:2" x14ac:dyDescent="0.25">
      <c r="A2344">
        <v>38</v>
      </c>
      <c r="B2344">
        <v>3800</v>
      </c>
    </row>
    <row r="2345" spans="1:2" x14ac:dyDescent="0.25">
      <c r="A2345">
        <v>50</v>
      </c>
      <c r="B2345">
        <v>4235</v>
      </c>
    </row>
    <row r="2346" spans="1:2" x14ac:dyDescent="0.25">
      <c r="A2346">
        <v>22</v>
      </c>
      <c r="B2346">
        <v>2200</v>
      </c>
    </row>
    <row r="2347" spans="1:2" x14ac:dyDescent="0.25">
      <c r="A2347">
        <v>32</v>
      </c>
      <c r="B2347">
        <v>3200</v>
      </c>
    </row>
    <row r="2348" spans="1:2" x14ac:dyDescent="0.25">
      <c r="A2348">
        <v>31</v>
      </c>
      <c r="B2348">
        <v>2201.62</v>
      </c>
    </row>
    <row r="2349" spans="1:2" x14ac:dyDescent="0.25">
      <c r="A2349">
        <v>40</v>
      </c>
      <c r="B2349">
        <v>4000</v>
      </c>
    </row>
    <row r="2350" spans="1:2" x14ac:dyDescent="0.25">
      <c r="A2350">
        <v>22</v>
      </c>
      <c r="B2350">
        <v>2200</v>
      </c>
    </row>
    <row r="2351" spans="1:2" x14ac:dyDescent="0.25">
      <c r="A2351">
        <v>41</v>
      </c>
      <c r="B2351">
        <v>4100</v>
      </c>
    </row>
    <row r="2352" spans="1:2" x14ac:dyDescent="0.25">
      <c r="A2352">
        <v>45</v>
      </c>
      <c r="B2352">
        <v>2204.1</v>
      </c>
    </row>
    <row r="2353" spans="1:2" x14ac:dyDescent="0.25">
      <c r="A2353">
        <v>45</v>
      </c>
      <c r="B2353">
        <v>4500</v>
      </c>
    </row>
    <row r="2354" spans="1:2" x14ac:dyDescent="0.25">
      <c r="A2354">
        <v>39</v>
      </c>
      <c r="B2354">
        <v>1565.85</v>
      </c>
    </row>
    <row r="2355" spans="1:2" x14ac:dyDescent="0.25">
      <c r="A2355">
        <v>49</v>
      </c>
      <c r="B2355">
        <v>2480.3799999999997</v>
      </c>
    </row>
    <row r="2356" spans="1:2" x14ac:dyDescent="0.25">
      <c r="A2356">
        <v>27</v>
      </c>
      <c r="B2356">
        <v>1355.1299999999999</v>
      </c>
    </row>
    <row r="2357" spans="1:2" x14ac:dyDescent="0.25">
      <c r="A2357">
        <v>34</v>
      </c>
      <c r="B2357">
        <v>1246.4399999999998</v>
      </c>
    </row>
    <row r="2358" spans="1:2" x14ac:dyDescent="0.25">
      <c r="A2358">
        <v>20</v>
      </c>
      <c r="B2358">
        <v>820.40000000000009</v>
      </c>
    </row>
    <row r="2359" spans="1:2" x14ac:dyDescent="0.25">
      <c r="A2359">
        <v>48</v>
      </c>
      <c r="B2359">
        <v>2492.64</v>
      </c>
    </row>
    <row r="2360" spans="1:2" x14ac:dyDescent="0.25">
      <c r="A2360">
        <v>29</v>
      </c>
      <c r="B2360">
        <v>1113.5999999999999</v>
      </c>
    </row>
    <row r="2361" spans="1:2" x14ac:dyDescent="0.25">
      <c r="A2361">
        <v>43</v>
      </c>
      <c r="B2361">
        <v>1763.8600000000001</v>
      </c>
    </row>
    <row r="2362" spans="1:2" x14ac:dyDescent="0.25">
      <c r="A2362">
        <v>41</v>
      </c>
      <c r="B2362">
        <v>1896.6599999999999</v>
      </c>
    </row>
    <row r="2363" spans="1:2" x14ac:dyDescent="0.25">
      <c r="A2363">
        <v>41</v>
      </c>
      <c r="B2363">
        <v>1449.3500000000001</v>
      </c>
    </row>
    <row r="2364" spans="1:2" x14ac:dyDescent="0.25">
      <c r="A2364">
        <v>36</v>
      </c>
      <c r="B2364">
        <v>1869.48</v>
      </c>
    </row>
    <row r="2365" spans="1:2" x14ac:dyDescent="0.25">
      <c r="A2365">
        <v>49</v>
      </c>
      <c r="B2365">
        <v>1860.53</v>
      </c>
    </row>
    <row r="2366" spans="1:2" x14ac:dyDescent="0.25">
      <c r="A2366">
        <v>38</v>
      </c>
      <c r="B2366">
        <v>1724.82</v>
      </c>
    </row>
    <row r="2367" spans="1:2" x14ac:dyDescent="0.25">
      <c r="A2367">
        <v>33</v>
      </c>
      <c r="B2367">
        <v>1713.69</v>
      </c>
    </row>
    <row r="2368" spans="1:2" x14ac:dyDescent="0.25">
      <c r="A2368">
        <v>26</v>
      </c>
      <c r="B2368">
        <v>1259.44</v>
      </c>
    </row>
    <row r="2369" spans="1:2" x14ac:dyDescent="0.25">
      <c r="A2369">
        <v>47</v>
      </c>
      <c r="B2369">
        <v>2051.08</v>
      </c>
    </row>
    <row r="2370" spans="1:2" x14ac:dyDescent="0.25">
      <c r="A2370">
        <v>34</v>
      </c>
      <c r="B2370">
        <v>1617.38</v>
      </c>
    </row>
    <row r="2371" spans="1:2" x14ac:dyDescent="0.25">
      <c r="A2371">
        <v>34</v>
      </c>
      <c r="B2371">
        <v>1765.62</v>
      </c>
    </row>
    <row r="2372" spans="1:2" x14ac:dyDescent="0.25">
      <c r="A2372">
        <v>40</v>
      </c>
      <c r="B2372">
        <v>2024.8</v>
      </c>
    </row>
    <row r="2373" spans="1:2" x14ac:dyDescent="0.25">
      <c r="A2373">
        <v>40</v>
      </c>
      <c r="B2373">
        <v>3288.3999999999996</v>
      </c>
    </row>
    <row r="2374" spans="1:2" x14ac:dyDescent="0.25">
      <c r="A2374">
        <v>33</v>
      </c>
      <c r="B2374">
        <v>2725.4700000000003</v>
      </c>
    </row>
    <row r="2375" spans="1:2" x14ac:dyDescent="0.25">
      <c r="A2375">
        <v>49</v>
      </c>
      <c r="B2375">
        <v>3224.2</v>
      </c>
    </row>
    <row r="2376" spans="1:2" x14ac:dyDescent="0.25">
      <c r="A2376">
        <v>27</v>
      </c>
      <c r="B2376">
        <v>2700</v>
      </c>
    </row>
    <row r="2377" spans="1:2" x14ac:dyDescent="0.25">
      <c r="A2377">
        <v>49</v>
      </c>
      <c r="B2377">
        <v>1796.34</v>
      </c>
    </row>
    <row r="2378" spans="1:2" x14ac:dyDescent="0.25">
      <c r="A2378">
        <v>56</v>
      </c>
      <c r="B2378">
        <v>1979.6000000000001</v>
      </c>
    </row>
    <row r="2379" spans="1:2" x14ac:dyDescent="0.25">
      <c r="A2379">
        <v>37</v>
      </c>
      <c r="B2379">
        <v>1921.41</v>
      </c>
    </row>
    <row r="2380" spans="1:2" x14ac:dyDescent="0.25">
      <c r="A2380">
        <v>33</v>
      </c>
      <c r="B2380">
        <v>3300</v>
      </c>
    </row>
    <row r="2381" spans="1:2" x14ac:dyDescent="0.25">
      <c r="A2381">
        <v>27</v>
      </c>
      <c r="B2381">
        <v>2700</v>
      </c>
    </row>
    <row r="2382" spans="1:2" x14ac:dyDescent="0.25">
      <c r="A2382">
        <v>46</v>
      </c>
      <c r="B2382">
        <v>4600</v>
      </c>
    </row>
    <row r="2383" spans="1:2" x14ac:dyDescent="0.25">
      <c r="A2383">
        <v>44</v>
      </c>
      <c r="B2383">
        <v>4400</v>
      </c>
    </row>
    <row r="2384" spans="1:2" x14ac:dyDescent="0.25">
      <c r="A2384">
        <v>26</v>
      </c>
      <c r="B2384">
        <v>2600</v>
      </c>
    </row>
    <row r="2385" spans="1:2" x14ac:dyDescent="0.25">
      <c r="A2385">
        <v>48</v>
      </c>
      <c r="B2385">
        <v>4556.16</v>
      </c>
    </row>
    <row r="2386" spans="1:2" x14ac:dyDescent="0.25">
      <c r="A2386">
        <v>23</v>
      </c>
      <c r="B2386">
        <v>2300</v>
      </c>
    </row>
    <row r="2387" spans="1:2" x14ac:dyDescent="0.25">
      <c r="A2387">
        <v>45</v>
      </c>
      <c r="B2387">
        <v>4500</v>
      </c>
    </row>
    <row r="2388" spans="1:2" x14ac:dyDescent="0.25">
      <c r="A2388">
        <v>49</v>
      </c>
      <c r="B2388">
        <v>4900</v>
      </c>
    </row>
    <row r="2389" spans="1:2" x14ac:dyDescent="0.25">
      <c r="A2389">
        <v>28</v>
      </c>
      <c r="B2389">
        <v>2657.76</v>
      </c>
    </row>
    <row r="2390" spans="1:2" x14ac:dyDescent="0.25">
      <c r="A2390">
        <v>37</v>
      </c>
      <c r="B2390">
        <v>3700</v>
      </c>
    </row>
    <row r="2391" spans="1:2" x14ac:dyDescent="0.25">
      <c r="A2391">
        <v>34</v>
      </c>
      <c r="B2391">
        <v>3400</v>
      </c>
    </row>
    <row r="2392" spans="1:2" x14ac:dyDescent="0.25">
      <c r="A2392">
        <v>22</v>
      </c>
      <c r="B2392">
        <v>2200</v>
      </c>
    </row>
    <row r="2393" spans="1:2" x14ac:dyDescent="0.25">
      <c r="A2393">
        <v>29</v>
      </c>
      <c r="B2393">
        <v>2900</v>
      </c>
    </row>
    <row r="2394" spans="1:2" x14ac:dyDescent="0.25">
      <c r="A2394">
        <v>34</v>
      </c>
      <c r="B2394">
        <v>3345.26</v>
      </c>
    </row>
    <row r="2395" spans="1:2" x14ac:dyDescent="0.25">
      <c r="A2395">
        <v>38</v>
      </c>
      <c r="B2395">
        <v>3800</v>
      </c>
    </row>
    <row r="2396" spans="1:2" x14ac:dyDescent="0.25">
      <c r="A2396">
        <v>41</v>
      </c>
      <c r="B2396">
        <v>4100</v>
      </c>
    </row>
    <row r="2397" spans="1:2" x14ac:dyDescent="0.25">
      <c r="A2397">
        <v>42</v>
      </c>
      <c r="B2397">
        <v>4200</v>
      </c>
    </row>
    <row r="2398" spans="1:2" x14ac:dyDescent="0.25">
      <c r="A2398">
        <v>28</v>
      </c>
      <c r="B2398">
        <v>2800</v>
      </c>
    </row>
    <row r="2399" spans="1:2" x14ac:dyDescent="0.25">
      <c r="A2399">
        <v>38</v>
      </c>
      <c r="B2399">
        <v>3800</v>
      </c>
    </row>
    <row r="2400" spans="1:2" x14ac:dyDescent="0.25">
      <c r="A2400">
        <v>23</v>
      </c>
      <c r="B2400">
        <v>2300</v>
      </c>
    </row>
    <row r="2401" spans="1:2" x14ac:dyDescent="0.25">
      <c r="A2401">
        <v>31</v>
      </c>
      <c r="B2401">
        <v>2213.4</v>
      </c>
    </row>
    <row r="2402" spans="1:2" x14ac:dyDescent="0.25">
      <c r="A2402">
        <v>46</v>
      </c>
      <c r="B2402">
        <v>4600</v>
      </c>
    </row>
    <row r="2403" spans="1:2" x14ac:dyDescent="0.25">
      <c r="A2403">
        <v>48</v>
      </c>
      <c r="B2403">
        <v>2714.3999999999996</v>
      </c>
    </row>
    <row r="2404" spans="1:2" x14ac:dyDescent="0.25">
      <c r="A2404">
        <v>29</v>
      </c>
      <c r="B2404">
        <v>2900</v>
      </c>
    </row>
    <row r="2405" spans="1:2" x14ac:dyDescent="0.25">
      <c r="A2405">
        <v>46</v>
      </c>
      <c r="B2405">
        <v>4600</v>
      </c>
    </row>
    <row r="2406" spans="1:2" x14ac:dyDescent="0.25">
      <c r="A2406">
        <v>26</v>
      </c>
      <c r="B2406">
        <v>2600</v>
      </c>
    </row>
    <row r="2407" spans="1:2" x14ac:dyDescent="0.25">
      <c r="A2407">
        <v>18</v>
      </c>
      <c r="B2407">
        <v>1800</v>
      </c>
    </row>
    <row r="2408" spans="1:2" x14ac:dyDescent="0.25">
      <c r="A2408">
        <v>32</v>
      </c>
      <c r="B2408">
        <v>1705.92</v>
      </c>
    </row>
    <row r="2409" spans="1:2" x14ac:dyDescent="0.25">
      <c r="A2409">
        <v>21</v>
      </c>
      <c r="B2409">
        <v>1033.4100000000001</v>
      </c>
    </row>
    <row r="2410" spans="1:2" x14ac:dyDescent="0.25">
      <c r="A2410">
        <v>46</v>
      </c>
      <c r="B2410">
        <v>3179.5200000000004</v>
      </c>
    </row>
    <row r="2411" spans="1:2" x14ac:dyDescent="0.25">
      <c r="A2411">
        <v>42</v>
      </c>
      <c r="B2411">
        <v>2091.1799999999998</v>
      </c>
    </row>
    <row r="2412" spans="1:2" x14ac:dyDescent="0.25">
      <c r="A2412">
        <v>31</v>
      </c>
      <c r="B2412">
        <v>1779.7099999999998</v>
      </c>
    </row>
    <row r="2413" spans="1:2" x14ac:dyDescent="0.25">
      <c r="A2413">
        <v>38</v>
      </c>
      <c r="B2413">
        <v>2537.64</v>
      </c>
    </row>
    <row r="2414" spans="1:2" x14ac:dyDescent="0.25">
      <c r="A2414">
        <v>38</v>
      </c>
      <c r="B2414">
        <v>2448.7199999999998</v>
      </c>
    </row>
    <row r="2415" spans="1:2" x14ac:dyDescent="0.25">
      <c r="A2415">
        <v>20</v>
      </c>
      <c r="B2415">
        <v>972.4</v>
      </c>
    </row>
    <row r="2416" spans="1:2" x14ac:dyDescent="0.25">
      <c r="A2416">
        <v>46</v>
      </c>
      <c r="B2416">
        <v>2856.1400000000003</v>
      </c>
    </row>
    <row r="2417" spans="1:2" x14ac:dyDescent="0.25">
      <c r="A2417">
        <v>30</v>
      </c>
      <c r="B2417">
        <v>1968.3</v>
      </c>
    </row>
    <row r="2418" spans="1:2" x14ac:dyDescent="0.25">
      <c r="A2418">
        <v>30</v>
      </c>
      <c r="B2418">
        <v>2056.2000000000003</v>
      </c>
    </row>
    <row r="2419" spans="1:2" x14ac:dyDescent="0.25">
      <c r="A2419">
        <v>43</v>
      </c>
      <c r="B2419">
        <v>2242.02</v>
      </c>
    </row>
    <row r="2420" spans="1:2" x14ac:dyDescent="0.25">
      <c r="A2420">
        <v>49</v>
      </c>
      <c r="B2420">
        <v>3128.65</v>
      </c>
    </row>
    <row r="2421" spans="1:2" x14ac:dyDescent="0.25">
      <c r="A2421">
        <v>43</v>
      </c>
      <c r="B2421">
        <v>2443.2600000000002</v>
      </c>
    </row>
    <row r="2422" spans="1:2" x14ac:dyDescent="0.25">
      <c r="A2422">
        <v>37</v>
      </c>
      <c r="B2422">
        <v>2470.86</v>
      </c>
    </row>
    <row r="2423" spans="1:2" x14ac:dyDescent="0.25">
      <c r="A2423">
        <v>35</v>
      </c>
      <c r="B2423">
        <v>1927.45</v>
      </c>
    </row>
    <row r="2424" spans="1:2" x14ac:dyDescent="0.25">
      <c r="A2424">
        <v>34</v>
      </c>
      <c r="B2424">
        <v>2051.56</v>
      </c>
    </row>
    <row r="2425" spans="1:2" x14ac:dyDescent="0.25">
      <c r="A2425">
        <v>38</v>
      </c>
      <c r="B2425">
        <v>2337.38</v>
      </c>
    </row>
    <row r="2426" spans="1:2" x14ac:dyDescent="0.25">
      <c r="A2426">
        <v>44</v>
      </c>
      <c r="B2426">
        <v>4400</v>
      </c>
    </row>
    <row r="2427" spans="1:2" x14ac:dyDescent="0.25">
      <c r="A2427">
        <v>21</v>
      </c>
      <c r="B2427">
        <v>2100</v>
      </c>
    </row>
    <row r="2428" spans="1:2" x14ac:dyDescent="0.25">
      <c r="A2428">
        <v>44</v>
      </c>
      <c r="B2428">
        <v>4400</v>
      </c>
    </row>
    <row r="2429" spans="1:2" x14ac:dyDescent="0.25">
      <c r="A2429">
        <v>25</v>
      </c>
      <c r="B2429">
        <v>1623.2500000000002</v>
      </c>
    </row>
    <row r="2430" spans="1:2" x14ac:dyDescent="0.25">
      <c r="A2430">
        <v>24</v>
      </c>
      <c r="B2430">
        <v>1405.92</v>
      </c>
    </row>
    <row r="2431" spans="1:2" x14ac:dyDescent="0.25">
      <c r="A2431">
        <v>38</v>
      </c>
      <c r="B2431">
        <v>2282.2800000000002</v>
      </c>
    </row>
    <row r="2432" spans="1:2" x14ac:dyDescent="0.25">
      <c r="A2432">
        <v>45</v>
      </c>
      <c r="B2432">
        <v>4500</v>
      </c>
    </row>
    <row r="2433" spans="1:2" x14ac:dyDescent="0.25">
      <c r="A2433">
        <v>51</v>
      </c>
      <c r="B2433">
        <v>3256.35</v>
      </c>
    </row>
    <row r="2434" spans="1:2" x14ac:dyDescent="0.25">
      <c r="A2434">
        <v>34</v>
      </c>
      <c r="B2434">
        <v>2821.66</v>
      </c>
    </row>
    <row r="2435" spans="1:2" x14ac:dyDescent="0.25">
      <c r="A2435">
        <v>44</v>
      </c>
      <c r="B2435">
        <v>3293.3999999999996</v>
      </c>
    </row>
    <row r="2436" spans="1:2" x14ac:dyDescent="0.25">
      <c r="A2436">
        <v>44</v>
      </c>
      <c r="B2436">
        <v>4224</v>
      </c>
    </row>
    <row r="2437" spans="1:2" x14ac:dyDescent="0.25">
      <c r="A2437">
        <v>38</v>
      </c>
      <c r="B2437">
        <v>3091.68</v>
      </c>
    </row>
    <row r="2438" spans="1:2" x14ac:dyDescent="0.25">
      <c r="A2438">
        <v>31</v>
      </c>
      <c r="B2438">
        <v>2219.6</v>
      </c>
    </row>
    <row r="2439" spans="1:2" x14ac:dyDescent="0.25">
      <c r="A2439">
        <v>48</v>
      </c>
      <c r="B2439">
        <v>3866.3999999999996</v>
      </c>
    </row>
    <row r="2440" spans="1:2" x14ac:dyDescent="0.25">
      <c r="A2440">
        <v>21</v>
      </c>
      <c r="B2440">
        <v>1964.76</v>
      </c>
    </row>
    <row r="2441" spans="1:2" x14ac:dyDescent="0.25">
      <c r="A2441">
        <v>40</v>
      </c>
      <c r="B2441">
        <v>2668.8</v>
      </c>
    </row>
    <row r="2442" spans="1:2" x14ac:dyDescent="0.25">
      <c r="A2442">
        <v>40</v>
      </c>
      <c r="B2442">
        <v>3222</v>
      </c>
    </row>
    <row r="2443" spans="1:2" x14ac:dyDescent="0.25">
      <c r="A2443">
        <v>50</v>
      </c>
      <c r="B2443">
        <v>3864.5000000000005</v>
      </c>
    </row>
    <row r="2444" spans="1:2" x14ac:dyDescent="0.25">
      <c r="A2444">
        <v>20</v>
      </c>
      <c r="B2444">
        <v>1366.8000000000002</v>
      </c>
    </row>
    <row r="2445" spans="1:2" x14ac:dyDescent="0.25">
      <c r="A2445">
        <v>48</v>
      </c>
      <c r="B2445">
        <v>3475.68</v>
      </c>
    </row>
    <row r="2446" spans="1:2" x14ac:dyDescent="0.25">
      <c r="A2446">
        <v>47</v>
      </c>
      <c r="B2446">
        <v>4206.5</v>
      </c>
    </row>
    <row r="2447" spans="1:2" x14ac:dyDescent="0.25">
      <c r="A2447">
        <v>21</v>
      </c>
      <c r="B2447">
        <v>1486.38</v>
      </c>
    </row>
    <row r="2448" spans="1:2" x14ac:dyDescent="0.25">
      <c r="A2448">
        <v>39</v>
      </c>
      <c r="B2448">
        <v>3077.88</v>
      </c>
    </row>
    <row r="2449" spans="1:2" x14ac:dyDescent="0.25">
      <c r="A2449">
        <v>44</v>
      </c>
      <c r="B2449">
        <v>3544.2</v>
      </c>
    </row>
    <row r="2450" spans="1:2" x14ac:dyDescent="0.25">
      <c r="A2450">
        <v>28</v>
      </c>
      <c r="B2450">
        <v>2483.04</v>
      </c>
    </row>
    <row r="2451" spans="1:2" x14ac:dyDescent="0.25">
      <c r="A2451">
        <v>45</v>
      </c>
      <c r="B2451">
        <v>3478.05</v>
      </c>
    </row>
    <row r="2452" spans="1:2" x14ac:dyDescent="0.25">
      <c r="A2452">
        <v>20</v>
      </c>
      <c r="B2452">
        <v>2000</v>
      </c>
    </row>
    <row r="2453" spans="1:2" x14ac:dyDescent="0.25">
      <c r="A2453">
        <v>38</v>
      </c>
      <c r="B2453">
        <v>3800</v>
      </c>
    </row>
    <row r="2454" spans="1:2" x14ac:dyDescent="0.25">
      <c r="A2454">
        <v>26</v>
      </c>
      <c r="B2454">
        <v>2600</v>
      </c>
    </row>
    <row r="2455" spans="1:2" x14ac:dyDescent="0.25">
      <c r="A2455">
        <v>44</v>
      </c>
      <c r="B2455">
        <v>4400</v>
      </c>
    </row>
    <row r="2456" spans="1:2" x14ac:dyDescent="0.25">
      <c r="A2456">
        <v>49</v>
      </c>
      <c r="B2456">
        <v>4900</v>
      </c>
    </row>
    <row r="2457" spans="1:2" x14ac:dyDescent="0.25">
      <c r="A2457">
        <v>22</v>
      </c>
      <c r="B2457">
        <v>2200</v>
      </c>
    </row>
    <row r="2458" spans="1:2" x14ac:dyDescent="0.25">
      <c r="A2458">
        <v>31</v>
      </c>
      <c r="B2458">
        <v>2118.54</v>
      </c>
    </row>
    <row r="2459" spans="1:2" x14ac:dyDescent="0.25">
      <c r="A2459">
        <v>41</v>
      </c>
      <c r="B2459">
        <v>2897.4700000000003</v>
      </c>
    </row>
    <row r="2460" spans="1:2" x14ac:dyDescent="0.25">
      <c r="A2460">
        <v>25</v>
      </c>
      <c r="B2460">
        <v>1916.75</v>
      </c>
    </row>
    <row r="2461" spans="1:2" x14ac:dyDescent="0.25">
      <c r="A2461">
        <v>31</v>
      </c>
      <c r="B2461">
        <v>1860</v>
      </c>
    </row>
    <row r="2462" spans="1:2" x14ac:dyDescent="0.25">
      <c r="A2462">
        <v>41</v>
      </c>
      <c r="B2462">
        <v>2624</v>
      </c>
    </row>
    <row r="2463" spans="1:2" x14ac:dyDescent="0.25">
      <c r="A2463">
        <v>43</v>
      </c>
      <c r="B2463">
        <v>2780.81</v>
      </c>
    </row>
    <row r="2464" spans="1:2" x14ac:dyDescent="0.25">
      <c r="A2464">
        <v>43</v>
      </c>
      <c r="B2464">
        <v>3239.6200000000003</v>
      </c>
    </row>
    <row r="2465" spans="1:2" x14ac:dyDescent="0.25">
      <c r="A2465">
        <v>24</v>
      </c>
      <c r="B2465">
        <v>1824</v>
      </c>
    </row>
    <row r="2466" spans="1:2" x14ac:dyDescent="0.25">
      <c r="A2466">
        <v>21</v>
      </c>
      <c r="B2466">
        <v>1134</v>
      </c>
    </row>
    <row r="2467" spans="1:2" x14ac:dyDescent="0.25">
      <c r="A2467">
        <v>23</v>
      </c>
      <c r="B2467">
        <v>1487.41</v>
      </c>
    </row>
    <row r="2468" spans="1:2" x14ac:dyDescent="0.25">
      <c r="A2468">
        <v>38</v>
      </c>
      <c r="B2468">
        <v>2837.46</v>
      </c>
    </row>
    <row r="2469" spans="1:2" x14ac:dyDescent="0.25">
      <c r="A2469">
        <v>31</v>
      </c>
      <c r="B2469">
        <v>1942.77</v>
      </c>
    </row>
    <row r="2470" spans="1:2" x14ac:dyDescent="0.25">
      <c r="A2470">
        <v>36</v>
      </c>
      <c r="B2470">
        <v>2544.12</v>
      </c>
    </row>
    <row r="2471" spans="1:2" x14ac:dyDescent="0.25">
      <c r="A2471">
        <v>36</v>
      </c>
      <c r="B2471">
        <v>2568.2400000000002</v>
      </c>
    </row>
    <row r="2472" spans="1:2" x14ac:dyDescent="0.25">
      <c r="A2472">
        <v>34</v>
      </c>
      <c r="B2472">
        <v>2108</v>
      </c>
    </row>
    <row r="2473" spans="1:2" x14ac:dyDescent="0.25">
      <c r="A2473">
        <v>21</v>
      </c>
      <c r="B2473">
        <v>1372.14</v>
      </c>
    </row>
    <row r="2474" spans="1:2" x14ac:dyDescent="0.25">
      <c r="A2474">
        <v>45</v>
      </c>
      <c r="B2474">
        <v>3540.15</v>
      </c>
    </row>
    <row r="2475" spans="1:2" x14ac:dyDescent="0.25">
      <c r="A2475">
        <v>26</v>
      </c>
      <c r="B2475">
        <v>1958.8400000000001</v>
      </c>
    </row>
    <row r="2476" spans="1:2" x14ac:dyDescent="0.25">
      <c r="A2476">
        <v>50</v>
      </c>
      <c r="B2476">
        <v>2700</v>
      </c>
    </row>
    <row r="2477" spans="1:2" x14ac:dyDescent="0.25">
      <c r="A2477">
        <v>41</v>
      </c>
      <c r="B2477">
        <v>2542</v>
      </c>
    </row>
    <row r="2478" spans="1:2" x14ac:dyDescent="0.25">
      <c r="A2478">
        <v>39</v>
      </c>
      <c r="B2478">
        <v>2340</v>
      </c>
    </row>
    <row r="2479" spans="1:2" x14ac:dyDescent="0.25">
      <c r="A2479">
        <v>22</v>
      </c>
      <c r="B2479">
        <v>2200</v>
      </c>
    </row>
    <row r="2480" spans="1:2" x14ac:dyDescent="0.25">
      <c r="A2480">
        <v>46</v>
      </c>
      <c r="B2480">
        <v>3526.82</v>
      </c>
    </row>
    <row r="2481" spans="1:2" x14ac:dyDescent="0.25">
      <c r="A2481">
        <v>44</v>
      </c>
      <c r="B2481">
        <v>4400</v>
      </c>
    </row>
    <row r="2482" spans="1:2" x14ac:dyDescent="0.25">
      <c r="A2482">
        <v>25</v>
      </c>
      <c r="B2482">
        <v>1933.5</v>
      </c>
    </row>
    <row r="2483" spans="1:2" x14ac:dyDescent="0.25">
      <c r="A2483">
        <v>39</v>
      </c>
      <c r="B2483">
        <v>2600.13</v>
      </c>
    </row>
    <row r="2484" spans="1:2" x14ac:dyDescent="0.25">
      <c r="A2484">
        <v>37</v>
      </c>
      <c r="B2484">
        <v>2639.58</v>
      </c>
    </row>
    <row r="2485" spans="1:2" x14ac:dyDescent="0.25">
      <c r="A2485">
        <v>31</v>
      </c>
      <c r="B2485">
        <v>3100</v>
      </c>
    </row>
    <row r="2486" spans="1:2" x14ac:dyDescent="0.25">
      <c r="A2486">
        <v>47</v>
      </c>
      <c r="B2486">
        <v>3863.87</v>
      </c>
    </row>
    <row r="2487" spans="1:2" x14ac:dyDescent="0.25">
      <c r="A2487">
        <v>24</v>
      </c>
      <c r="B2487">
        <v>1863.3600000000001</v>
      </c>
    </row>
    <row r="2488" spans="1:2" x14ac:dyDescent="0.25">
      <c r="A2488">
        <v>36</v>
      </c>
      <c r="B2488">
        <v>3600</v>
      </c>
    </row>
    <row r="2489" spans="1:2" x14ac:dyDescent="0.25">
      <c r="A2489">
        <v>48</v>
      </c>
      <c r="B2489">
        <v>4800</v>
      </c>
    </row>
    <row r="2490" spans="1:2" x14ac:dyDescent="0.25">
      <c r="A2490">
        <v>28</v>
      </c>
      <c r="B2490">
        <v>2762.2000000000003</v>
      </c>
    </row>
    <row r="2491" spans="1:2" x14ac:dyDescent="0.25">
      <c r="A2491">
        <v>48</v>
      </c>
      <c r="B2491">
        <v>3989.76</v>
      </c>
    </row>
    <row r="2492" spans="1:2" x14ac:dyDescent="0.25">
      <c r="A2492">
        <v>21</v>
      </c>
      <c r="B2492">
        <v>1649.55</v>
      </c>
    </row>
    <row r="2493" spans="1:2" x14ac:dyDescent="0.25">
      <c r="A2493">
        <v>25</v>
      </c>
      <c r="B2493">
        <v>2500</v>
      </c>
    </row>
    <row r="2494" spans="1:2" x14ac:dyDescent="0.25">
      <c r="A2494">
        <v>25</v>
      </c>
      <c r="B2494">
        <v>2500</v>
      </c>
    </row>
    <row r="2495" spans="1:2" x14ac:dyDescent="0.25">
      <c r="A2495">
        <v>31</v>
      </c>
      <c r="B2495">
        <v>2831.54</v>
      </c>
    </row>
    <row r="2496" spans="1:2" x14ac:dyDescent="0.25">
      <c r="A2496">
        <v>40</v>
      </c>
      <c r="B2496">
        <v>3361.2</v>
      </c>
    </row>
    <row r="2497" spans="1:2" x14ac:dyDescent="0.25">
      <c r="A2497">
        <v>32</v>
      </c>
      <c r="B2497">
        <v>2864.32</v>
      </c>
    </row>
    <row r="2498" spans="1:2" x14ac:dyDescent="0.25">
      <c r="A2498">
        <v>24</v>
      </c>
      <c r="B2498">
        <v>1994.88</v>
      </c>
    </row>
    <row r="2499" spans="1:2" x14ac:dyDescent="0.25">
      <c r="A2499">
        <v>42</v>
      </c>
      <c r="B2499">
        <v>4200</v>
      </c>
    </row>
    <row r="2500" spans="1:2" x14ac:dyDescent="0.25">
      <c r="A2500">
        <v>21</v>
      </c>
      <c r="B2500">
        <v>2100</v>
      </c>
    </row>
    <row r="2501" spans="1:2" x14ac:dyDescent="0.25">
      <c r="A2501">
        <v>34</v>
      </c>
      <c r="B2501">
        <v>2795.14</v>
      </c>
    </row>
    <row r="2502" spans="1:2" x14ac:dyDescent="0.25">
      <c r="A2502">
        <v>27</v>
      </c>
      <c r="B2502">
        <v>2700</v>
      </c>
    </row>
    <row r="2503" spans="1:2" x14ac:dyDescent="0.25">
      <c r="A2503">
        <v>30</v>
      </c>
      <c r="B2503">
        <v>2658</v>
      </c>
    </row>
    <row r="2504" spans="1:2" x14ac:dyDescent="0.25">
      <c r="A2504">
        <v>39</v>
      </c>
      <c r="B2504">
        <v>3900</v>
      </c>
    </row>
    <row r="2505" spans="1:2" x14ac:dyDescent="0.25">
      <c r="A2505">
        <v>20</v>
      </c>
      <c r="B2505">
        <v>1210.8</v>
      </c>
    </row>
    <row r="2506" spans="1:2" x14ac:dyDescent="0.25">
      <c r="A2506">
        <v>37</v>
      </c>
      <c r="B2506">
        <v>3029.19</v>
      </c>
    </row>
    <row r="2507" spans="1:2" x14ac:dyDescent="0.25">
      <c r="A2507">
        <v>46</v>
      </c>
      <c r="B2507">
        <v>4600</v>
      </c>
    </row>
    <row r="2508" spans="1:2" x14ac:dyDescent="0.25">
      <c r="A2508">
        <v>47</v>
      </c>
      <c r="B2508">
        <v>4121.43</v>
      </c>
    </row>
    <row r="2509" spans="1:2" x14ac:dyDescent="0.25">
      <c r="A2509">
        <v>11</v>
      </c>
      <c r="B2509">
        <v>1100</v>
      </c>
    </row>
    <row r="2510" spans="1:2" x14ac:dyDescent="0.25">
      <c r="A2510">
        <v>23</v>
      </c>
      <c r="B2510">
        <v>2100.8200000000002</v>
      </c>
    </row>
    <row r="2511" spans="1:2" x14ac:dyDescent="0.25">
      <c r="A2511">
        <v>29</v>
      </c>
      <c r="B2511">
        <v>2034.3500000000001</v>
      </c>
    </row>
    <row r="2512" spans="1:2" x14ac:dyDescent="0.25">
      <c r="A2512">
        <v>38</v>
      </c>
      <c r="B2512">
        <v>3027.84</v>
      </c>
    </row>
    <row r="2513" spans="1:2" x14ac:dyDescent="0.25">
      <c r="A2513">
        <v>32</v>
      </c>
      <c r="B2513">
        <v>3104</v>
      </c>
    </row>
    <row r="2514" spans="1:2" x14ac:dyDescent="0.25">
      <c r="A2514">
        <v>43</v>
      </c>
      <c r="B2514">
        <v>3612.4300000000003</v>
      </c>
    </row>
    <row r="2515" spans="1:2" x14ac:dyDescent="0.25">
      <c r="A2515">
        <v>31</v>
      </c>
      <c r="B2515">
        <v>2711.88</v>
      </c>
    </row>
    <row r="2516" spans="1:2" x14ac:dyDescent="0.25">
      <c r="A2516">
        <v>29</v>
      </c>
      <c r="B2516">
        <v>2900</v>
      </c>
    </row>
    <row r="2517" spans="1:2" x14ac:dyDescent="0.25">
      <c r="A2517">
        <v>31</v>
      </c>
      <c r="B2517">
        <v>2738.54</v>
      </c>
    </row>
    <row r="2518" spans="1:2" x14ac:dyDescent="0.25">
      <c r="A2518">
        <v>30</v>
      </c>
      <c r="B2518">
        <v>2832</v>
      </c>
    </row>
    <row r="2519" spans="1:2" x14ac:dyDescent="0.25">
      <c r="A2519">
        <v>50</v>
      </c>
      <c r="B2519">
        <v>4720</v>
      </c>
    </row>
    <row r="2520" spans="1:2" x14ac:dyDescent="0.25">
      <c r="A2520">
        <v>40</v>
      </c>
      <c r="B2520">
        <v>3222</v>
      </c>
    </row>
    <row r="2521" spans="1:2" x14ac:dyDescent="0.25">
      <c r="A2521">
        <v>23</v>
      </c>
      <c r="B2521">
        <v>2231</v>
      </c>
    </row>
    <row r="2522" spans="1:2" x14ac:dyDescent="0.25">
      <c r="A2522">
        <v>26</v>
      </c>
      <c r="B2522">
        <v>2296.84</v>
      </c>
    </row>
    <row r="2523" spans="1:2" x14ac:dyDescent="0.25">
      <c r="A2523">
        <v>40</v>
      </c>
      <c r="B2523">
        <v>4000</v>
      </c>
    </row>
    <row r="2524" spans="1:2" x14ac:dyDescent="0.25">
      <c r="A2524">
        <v>21</v>
      </c>
      <c r="B2524">
        <v>2100</v>
      </c>
    </row>
    <row r="2525" spans="1:2" x14ac:dyDescent="0.25">
      <c r="A2525">
        <v>43</v>
      </c>
      <c r="B2525">
        <v>3724.23</v>
      </c>
    </row>
    <row r="2526" spans="1:2" x14ac:dyDescent="0.25">
      <c r="A2526">
        <v>29</v>
      </c>
      <c r="B2526">
        <v>2084.81</v>
      </c>
    </row>
    <row r="2527" spans="1:2" x14ac:dyDescent="0.25">
      <c r="A2527">
        <v>38</v>
      </c>
      <c r="B2527">
        <v>3488.78</v>
      </c>
    </row>
    <row r="2528" spans="1:2" x14ac:dyDescent="0.25">
      <c r="A2528">
        <v>23</v>
      </c>
      <c r="B2528">
        <v>1753.06</v>
      </c>
    </row>
    <row r="2529" spans="1:2" x14ac:dyDescent="0.25">
      <c r="A2529">
        <v>20</v>
      </c>
      <c r="B2529">
        <v>2000</v>
      </c>
    </row>
    <row r="2530" spans="1:2" x14ac:dyDescent="0.25">
      <c r="A2530">
        <v>36</v>
      </c>
      <c r="B2530">
        <v>2530.7999999999997</v>
      </c>
    </row>
    <row r="2531" spans="1:2" x14ac:dyDescent="0.25">
      <c r="A2531">
        <v>28</v>
      </c>
      <c r="B2531">
        <v>2800</v>
      </c>
    </row>
    <row r="2532" spans="1:2" x14ac:dyDescent="0.25">
      <c r="A2532">
        <v>44</v>
      </c>
      <c r="B2532">
        <v>4400</v>
      </c>
    </row>
    <row r="2533" spans="1:2" x14ac:dyDescent="0.25">
      <c r="A2533">
        <v>49</v>
      </c>
      <c r="B2533">
        <v>4900</v>
      </c>
    </row>
    <row r="2534" spans="1:2" x14ac:dyDescent="0.25">
      <c r="A2534">
        <v>32</v>
      </c>
      <c r="B2534">
        <v>2577.6</v>
      </c>
    </row>
    <row r="2535" spans="1:2" x14ac:dyDescent="0.25">
      <c r="A2535">
        <v>34</v>
      </c>
      <c r="B2535">
        <v>3400</v>
      </c>
    </row>
    <row r="2536" spans="1:2" x14ac:dyDescent="0.25">
      <c r="A2536">
        <v>30</v>
      </c>
      <c r="B2536">
        <v>3000</v>
      </c>
    </row>
    <row r="2537" spans="1:2" x14ac:dyDescent="0.25">
      <c r="A2537">
        <v>29</v>
      </c>
      <c r="B2537">
        <v>2730.06</v>
      </c>
    </row>
    <row r="2538" spans="1:2" x14ac:dyDescent="0.25">
      <c r="A2538">
        <v>22</v>
      </c>
      <c r="B2538">
        <v>1891.78</v>
      </c>
    </row>
    <row r="2539" spans="1:2" x14ac:dyDescent="0.25">
      <c r="A2539">
        <v>26</v>
      </c>
      <c r="B2539">
        <v>2600</v>
      </c>
    </row>
    <row r="2540" spans="1:2" x14ac:dyDescent="0.25">
      <c r="A2540">
        <v>32</v>
      </c>
      <c r="B2540">
        <v>2925.76</v>
      </c>
    </row>
    <row r="2541" spans="1:2" x14ac:dyDescent="0.25">
      <c r="A2541">
        <v>29</v>
      </c>
      <c r="B2541">
        <v>2900</v>
      </c>
    </row>
    <row r="2542" spans="1:2" x14ac:dyDescent="0.25">
      <c r="A2542">
        <v>34</v>
      </c>
      <c r="B2542">
        <v>3293.24</v>
      </c>
    </row>
    <row r="2543" spans="1:2" x14ac:dyDescent="0.25">
      <c r="A2543">
        <v>24</v>
      </c>
      <c r="B2543">
        <v>2389.6799999999998</v>
      </c>
    </row>
    <row r="2544" spans="1:2" x14ac:dyDescent="0.25">
      <c r="A2544">
        <v>24</v>
      </c>
      <c r="B2544">
        <v>2172.48</v>
      </c>
    </row>
    <row r="2545" spans="1:2" x14ac:dyDescent="0.25">
      <c r="A2545">
        <v>33</v>
      </c>
      <c r="B2545">
        <v>2927.43</v>
      </c>
    </row>
    <row r="2546" spans="1:2" x14ac:dyDescent="0.25">
      <c r="A2546">
        <v>26</v>
      </c>
      <c r="B2546">
        <v>2600</v>
      </c>
    </row>
    <row r="2547" spans="1:2" x14ac:dyDescent="0.25">
      <c r="A2547">
        <v>40</v>
      </c>
      <c r="B2547">
        <v>3838</v>
      </c>
    </row>
    <row r="2548" spans="1:2" x14ac:dyDescent="0.25">
      <c r="A2548">
        <v>44</v>
      </c>
      <c r="B2548">
        <v>4142.16</v>
      </c>
    </row>
    <row r="2549" spans="1:2" x14ac:dyDescent="0.25">
      <c r="A2549">
        <v>24</v>
      </c>
      <c r="B2549">
        <v>2172.48</v>
      </c>
    </row>
    <row r="2550" spans="1:2" x14ac:dyDescent="0.25">
      <c r="A2550">
        <v>20</v>
      </c>
      <c r="B2550">
        <v>1882.8</v>
      </c>
    </row>
    <row r="2551" spans="1:2" x14ac:dyDescent="0.25">
      <c r="A2551">
        <v>34</v>
      </c>
      <c r="B2551">
        <v>3400</v>
      </c>
    </row>
    <row r="2552" spans="1:2" x14ac:dyDescent="0.25">
      <c r="A2552">
        <v>34</v>
      </c>
      <c r="B2552">
        <v>3323.84</v>
      </c>
    </row>
    <row r="2553" spans="1:2" x14ac:dyDescent="0.25">
      <c r="A2553">
        <v>45</v>
      </c>
      <c r="B2553">
        <v>4195.8</v>
      </c>
    </row>
    <row r="2554" spans="1:2" x14ac:dyDescent="0.25">
      <c r="A2554">
        <v>41</v>
      </c>
      <c r="B2554">
        <v>4100</v>
      </c>
    </row>
    <row r="2555" spans="1:2" x14ac:dyDescent="0.25">
      <c r="A2555">
        <v>55</v>
      </c>
      <c r="B2555">
        <v>3918.75</v>
      </c>
    </row>
    <row r="2556" spans="1:2" x14ac:dyDescent="0.25">
      <c r="A2556">
        <v>23</v>
      </c>
      <c r="B2556">
        <v>2300</v>
      </c>
    </row>
    <row r="2557" spans="1:2" x14ac:dyDescent="0.25">
      <c r="A2557">
        <v>24</v>
      </c>
      <c r="B2557">
        <v>1089.3600000000001</v>
      </c>
    </row>
    <row r="2558" spans="1:2" x14ac:dyDescent="0.25">
      <c r="A2558">
        <v>32</v>
      </c>
      <c r="B2558">
        <v>2701.12</v>
      </c>
    </row>
    <row r="2559" spans="1:2" x14ac:dyDescent="0.25">
      <c r="A2559">
        <v>29</v>
      </c>
      <c r="B2559">
        <v>2487.04</v>
      </c>
    </row>
    <row r="2560" spans="1:2" x14ac:dyDescent="0.25">
      <c r="A2560">
        <v>36</v>
      </c>
      <c r="B2560">
        <v>3600</v>
      </c>
    </row>
    <row r="2561" spans="1:2" x14ac:dyDescent="0.25">
      <c r="A2561">
        <v>46</v>
      </c>
      <c r="B2561">
        <v>4038.7999999999997</v>
      </c>
    </row>
    <row r="2562" spans="1:2" x14ac:dyDescent="0.25">
      <c r="A2562">
        <v>32</v>
      </c>
      <c r="B2562">
        <v>3070.4</v>
      </c>
    </row>
    <row r="2563" spans="1:2" x14ac:dyDescent="0.25">
      <c r="A2563">
        <v>34</v>
      </c>
      <c r="B2563">
        <v>3400</v>
      </c>
    </row>
    <row r="2564" spans="1:2" x14ac:dyDescent="0.25">
      <c r="A2564">
        <v>24</v>
      </c>
      <c r="B2564">
        <v>2400</v>
      </c>
    </row>
    <row r="2565" spans="1:2" x14ac:dyDescent="0.25">
      <c r="A2565">
        <v>40</v>
      </c>
      <c r="B2565">
        <v>4000</v>
      </c>
    </row>
    <row r="2566" spans="1:2" x14ac:dyDescent="0.25">
      <c r="A2566">
        <v>26</v>
      </c>
      <c r="B2566">
        <v>2152.02</v>
      </c>
    </row>
    <row r="2567" spans="1:2" x14ac:dyDescent="0.25">
      <c r="A2567">
        <v>20</v>
      </c>
      <c r="B2567">
        <v>2000</v>
      </c>
    </row>
    <row r="2568" spans="1:2" x14ac:dyDescent="0.25">
      <c r="A2568">
        <v>31</v>
      </c>
      <c r="B2568">
        <v>3100</v>
      </c>
    </row>
    <row r="2569" spans="1:2" x14ac:dyDescent="0.25">
      <c r="A2569">
        <v>22</v>
      </c>
      <c r="B2569">
        <v>1930.5</v>
      </c>
    </row>
    <row r="2570" spans="1:2" x14ac:dyDescent="0.25">
      <c r="A2570">
        <v>42</v>
      </c>
      <c r="B2570">
        <v>4200</v>
      </c>
    </row>
    <row r="2571" spans="1:2" x14ac:dyDescent="0.25">
      <c r="A2571">
        <v>26</v>
      </c>
      <c r="B2571">
        <v>2592.7199999999998</v>
      </c>
    </row>
    <row r="2572" spans="1:2" x14ac:dyDescent="0.25">
      <c r="A2572">
        <v>37</v>
      </c>
      <c r="B2572">
        <v>3246.75</v>
      </c>
    </row>
    <row r="2573" spans="1:2" x14ac:dyDescent="0.25">
      <c r="A2573">
        <v>38</v>
      </c>
      <c r="B2573">
        <v>3372.5</v>
      </c>
    </row>
    <row r="2574" spans="1:2" x14ac:dyDescent="0.25">
      <c r="A2574">
        <v>35</v>
      </c>
      <c r="B2574">
        <v>3500</v>
      </c>
    </row>
    <row r="2575" spans="1:2" x14ac:dyDescent="0.25">
      <c r="A2575">
        <v>33</v>
      </c>
      <c r="B2575">
        <v>2994.75</v>
      </c>
    </row>
    <row r="2576" spans="1:2" x14ac:dyDescent="0.25">
      <c r="A2576">
        <v>39</v>
      </c>
      <c r="B2576">
        <v>3900</v>
      </c>
    </row>
    <row r="2577" spans="1:2" x14ac:dyDescent="0.25">
      <c r="A2577">
        <v>45</v>
      </c>
      <c r="B2577">
        <v>4500</v>
      </c>
    </row>
    <row r="2578" spans="1:2" x14ac:dyDescent="0.25">
      <c r="A2578">
        <v>24</v>
      </c>
      <c r="B2578">
        <v>2400</v>
      </c>
    </row>
    <row r="2579" spans="1:2" x14ac:dyDescent="0.25">
      <c r="A2579">
        <v>35</v>
      </c>
      <c r="B2579">
        <v>3106.25</v>
      </c>
    </row>
    <row r="2580" spans="1:2" x14ac:dyDescent="0.25">
      <c r="A2580">
        <v>23</v>
      </c>
      <c r="B2580">
        <v>2300</v>
      </c>
    </row>
    <row r="2581" spans="1:2" x14ac:dyDescent="0.25">
      <c r="A2581">
        <v>37</v>
      </c>
      <c r="B2581">
        <v>3700</v>
      </c>
    </row>
    <row r="2582" spans="1:2" x14ac:dyDescent="0.25">
      <c r="A2582">
        <v>55</v>
      </c>
      <c r="B2582">
        <v>4826.25</v>
      </c>
    </row>
    <row r="2583" spans="1:2" x14ac:dyDescent="0.25">
      <c r="A2583">
        <v>49</v>
      </c>
      <c r="B2583">
        <v>4900</v>
      </c>
    </row>
    <row r="2584" spans="1:2" x14ac:dyDescent="0.25">
      <c r="A2584">
        <v>26</v>
      </c>
      <c r="B2584">
        <v>2600</v>
      </c>
    </row>
    <row r="2585" spans="1:2" x14ac:dyDescent="0.25">
      <c r="A2585">
        <v>33</v>
      </c>
      <c r="B2585">
        <v>3300</v>
      </c>
    </row>
    <row r="2586" spans="1:2" x14ac:dyDescent="0.25">
      <c r="A2586">
        <v>37</v>
      </c>
      <c r="B2586">
        <v>3102.08</v>
      </c>
    </row>
    <row r="2587" spans="1:2" x14ac:dyDescent="0.25">
      <c r="A2587">
        <v>22</v>
      </c>
      <c r="B2587">
        <v>1908.72</v>
      </c>
    </row>
    <row r="2588" spans="1:2" x14ac:dyDescent="0.25">
      <c r="A2588">
        <v>85</v>
      </c>
      <c r="B2588">
        <v>7543.75</v>
      </c>
    </row>
    <row r="2589" spans="1:2" x14ac:dyDescent="0.25">
      <c r="A2589">
        <v>22</v>
      </c>
      <c r="B2589">
        <v>2200</v>
      </c>
    </row>
    <row r="2590" spans="1:2" x14ac:dyDescent="0.25">
      <c r="A2590">
        <v>31</v>
      </c>
      <c r="B2590">
        <v>2038.87</v>
      </c>
    </row>
    <row r="2591" spans="1:2" x14ac:dyDescent="0.25">
      <c r="A2591">
        <v>38</v>
      </c>
      <c r="B2591">
        <v>2499.2599999999998</v>
      </c>
    </row>
    <row r="2592" spans="1:2" x14ac:dyDescent="0.25">
      <c r="A2592">
        <v>45</v>
      </c>
      <c r="B2592">
        <v>3838.05</v>
      </c>
    </row>
    <row r="2593" spans="1:2" x14ac:dyDescent="0.25">
      <c r="A2593">
        <v>31</v>
      </c>
      <c r="B2593">
        <v>2643.9900000000002</v>
      </c>
    </row>
    <row r="2594" spans="1:2" x14ac:dyDescent="0.25">
      <c r="A2594">
        <v>36</v>
      </c>
      <c r="B2594">
        <v>2315.88</v>
      </c>
    </row>
    <row r="2595" spans="1:2" x14ac:dyDescent="0.25">
      <c r="A2595">
        <v>46</v>
      </c>
      <c r="B2595">
        <v>3225.06</v>
      </c>
    </row>
    <row r="2596" spans="1:2" x14ac:dyDescent="0.25">
      <c r="A2596">
        <v>32</v>
      </c>
      <c r="B2596">
        <v>2451.84</v>
      </c>
    </row>
    <row r="2597" spans="1:2" x14ac:dyDescent="0.25">
      <c r="A2597">
        <v>39</v>
      </c>
      <c r="B2597">
        <v>2254.98</v>
      </c>
    </row>
    <row r="2598" spans="1:2" x14ac:dyDescent="0.25">
      <c r="A2598">
        <v>50</v>
      </c>
      <c r="B2598">
        <v>3939.5000000000005</v>
      </c>
    </row>
    <row r="2599" spans="1:2" x14ac:dyDescent="0.25">
      <c r="A2599">
        <v>46</v>
      </c>
      <c r="B2599">
        <v>3424.7000000000003</v>
      </c>
    </row>
    <row r="2600" spans="1:2" x14ac:dyDescent="0.25">
      <c r="A2600">
        <v>36</v>
      </c>
      <c r="B2600">
        <v>2914.2000000000003</v>
      </c>
    </row>
    <row r="2601" spans="1:2" x14ac:dyDescent="0.25">
      <c r="A2601">
        <v>29</v>
      </c>
      <c r="B2601">
        <v>2389.6000000000004</v>
      </c>
    </row>
    <row r="2602" spans="1:2" x14ac:dyDescent="0.25">
      <c r="A2602">
        <v>32</v>
      </c>
      <c r="B2602">
        <v>2428.48</v>
      </c>
    </row>
    <row r="2603" spans="1:2" x14ac:dyDescent="0.25">
      <c r="A2603">
        <v>44</v>
      </c>
      <c r="B2603">
        <v>3021.48</v>
      </c>
    </row>
    <row r="2604" spans="1:2" x14ac:dyDescent="0.25">
      <c r="A2604">
        <v>42</v>
      </c>
      <c r="B2604">
        <v>2610.7199999999998</v>
      </c>
    </row>
    <row r="2605" spans="1:2" x14ac:dyDescent="0.25">
      <c r="A2605">
        <v>47</v>
      </c>
      <c r="B2605">
        <v>3091.1899999999996</v>
      </c>
    </row>
    <row r="2606" spans="1:2" x14ac:dyDescent="0.25">
      <c r="A2606">
        <v>44</v>
      </c>
      <c r="B2606">
        <v>2576.1999999999998</v>
      </c>
    </row>
    <row r="2607" spans="1:2" x14ac:dyDescent="0.25">
      <c r="A2607">
        <v>43</v>
      </c>
      <c r="B2607">
        <v>3232.31</v>
      </c>
    </row>
    <row r="2608" spans="1:2" x14ac:dyDescent="0.25">
      <c r="A2608">
        <v>48</v>
      </c>
      <c r="B2608">
        <v>3573.6000000000004</v>
      </c>
    </row>
    <row r="2609" spans="1:2" x14ac:dyDescent="0.25">
      <c r="A2609">
        <v>21</v>
      </c>
      <c r="B2609">
        <v>2022.51</v>
      </c>
    </row>
    <row r="2610" spans="1:2" x14ac:dyDescent="0.25">
      <c r="A2610">
        <v>50</v>
      </c>
      <c r="B2610">
        <v>3717.4999999999995</v>
      </c>
    </row>
    <row r="2611" spans="1:2" x14ac:dyDescent="0.25">
      <c r="A2611">
        <v>29</v>
      </c>
      <c r="B2611">
        <v>2185.1499999999996</v>
      </c>
    </row>
    <row r="2612" spans="1:2" x14ac:dyDescent="0.25">
      <c r="A2612">
        <v>41</v>
      </c>
      <c r="B2612">
        <v>2883.5299999999997</v>
      </c>
    </row>
    <row r="2613" spans="1:2" x14ac:dyDescent="0.25">
      <c r="A2613">
        <v>37</v>
      </c>
      <c r="B2613">
        <v>3700</v>
      </c>
    </row>
    <row r="2614" spans="1:2" x14ac:dyDescent="0.25">
      <c r="A2614">
        <v>22</v>
      </c>
      <c r="B2614">
        <v>1463</v>
      </c>
    </row>
    <row r="2615" spans="1:2" x14ac:dyDescent="0.25">
      <c r="A2615">
        <v>31</v>
      </c>
      <c r="B2615">
        <v>2352.59</v>
      </c>
    </row>
    <row r="2616" spans="1:2" x14ac:dyDescent="0.25">
      <c r="A2616">
        <v>42</v>
      </c>
      <c r="B2616">
        <v>4200</v>
      </c>
    </row>
    <row r="2617" spans="1:2" x14ac:dyDescent="0.25">
      <c r="A2617">
        <v>42</v>
      </c>
      <c r="B2617">
        <v>4200</v>
      </c>
    </row>
    <row r="2618" spans="1:2" x14ac:dyDescent="0.25">
      <c r="A2618">
        <v>45</v>
      </c>
      <c r="B2618">
        <v>4500</v>
      </c>
    </row>
    <row r="2619" spans="1:2" x14ac:dyDescent="0.25">
      <c r="A2619">
        <v>36</v>
      </c>
      <c r="B2619">
        <v>3600</v>
      </c>
    </row>
    <row r="2620" spans="1:2" x14ac:dyDescent="0.25">
      <c r="A2620">
        <v>20</v>
      </c>
      <c r="B2620">
        <v>2000</v>
      </c>
    </row>
    <row r="2621" spans="1:2" x14ac:dyDescent="0.25">
      <c r="A2621">
        <v>39</v>
      </c>
      <c r="B2621">
        <v>3195.2700000000004</v>
      </c>
    </row>
    <row r="2622" spans="1:2" x14ac:dyDescent="0.25">
      <c r="A2622">
        <v>42</v>
      </c>
      <c r="B2622">
        <v>3611.1600000000003</v>
      </c>
    </row>
    <row r="2623" spans="1:2" x14ac:dyDescent="0.25">
      <c r="A2623">
        <v>23</v>
      </c>
      <c r="B2623">
        <v>2000.77</v>
      </c>
    </row>
    <row r="2624" spans="1:2" x14ac:dyDescent="0.25">
      <c r="A2624">
        <v>26</v>
      </c>
      <c r="B2624">
        <v>2314.2600000000002</v>
      </c>
    </row>
    <row r="2625" spans="1:2" x14ac:dyDescent="0.25">
      <c r="A2625">
        <v>33</v>
      </c>
      <c r="B2625">
        <v>3300</v>
      </c>
    </row>
    <row r="2626" spans="1:2" x14ac:dyDescent="0.25">
      <c r="A2626">
        <v>31</v>
      </c>
      <c r="B2626">
        <v>2728</v>
      </c>
    </row>
    <row r="2627" spans="1:2" x14ac:dyDescent="0.25">
      <c r="A2627">
        <v>50</v>
      </c>
      <c r="B2627">
        <v>5000</v>
      </c>
    </row>
    <row r="2628" spans="1:2" x14ac:dyDescent="0.25">
      <c r="A2628">
        <v>44</v>
      </c>
      <c r="B2628">
        <v>4400</v>
      </c>
    </row>
    <row r="2629" spans="1:2" x14ac:dyDescent="0.25">
      <c r="A2629">
        <v>45</v>
      </c>
      <c r="B2629">
        <v>3641.4</v>
      </c>
    </row>
    <row r="2630" spans="1:2" x14ac:dyDescent="0.25">
      <c r="A2630">
        <v>46</v>
      </c>
      <c r="B2630">
        <v>4048</v>
      </c>
    </row>
    <row r="2631" spans="1:2" x14ac:dyDescent="0.25">
      <c r="A2631">
        <v>27</v>
      </c>
      <c r="B2631">
        <v>2321.46</v>
      </c>
    </row>
    <row r="2632" spans="1:2" x14ac:dyDescent="0.25">
      <c r="A2632">
        <v>28</v>
      </c>
      <c r="B2632">
        <v>2800</v>
      </c>
    </row>
    <row r="2633" spans="1:2" x14ac:dyDescent="0.25">
      <c r="A2633">
        <v>40</v>
      </c>
      <c r="B2633">
        <v>4000</v>
      </c>
    </row>
    <row r="2634" spans="1:2" x14ac:dyDescent="0.25">
      <c r="A2634">
        <v>30</v>
      </c>
      <c r="B2634">
        <v>2973.8999999999996</v>
      </c>
    </row>
    <row r="2635" spans="1:2" x14ac:dyDescent="0.25">
      <c r="A2635">
        <v>34</v>
      </c>
      <c r="B2635">
        <v>3400</v>
      </c>
    </row>
    <row r="2636" spans="1:2" x14ac:dyDescent="0.25">
      <c r="A2636">
        <v>46</v>
      </c>
      <c r="B2636">
        <v>4600</v>
      </c>
    </row>
    <row r="2637" spans="1:2" x14ac:dyDescent="0.25">
      <c r="A2637">
        <v>32</v>
      </c>
      <c r="B2637">
        <v>2650.56</v>
      </c>
    </row>
    <row r="2638" spans="1:2" x14ac:dyDescent="0.25">
      <c r="A2638">
        <v>27</v>
      </c>
      <c r="B2638">
        <v>2700</v>
      </c>
    </row>
    <row r="2639" spans="1:2" x14ac:dyDescent="0.25">
      <c r="A2639">
        <v>34</v>
      </c>
      <c r="B2639">
        <v>3400</v>
      </c>
    </row>
    <row r="2640" spans="1:2" x14ac:dyDescent="0.25">
      <c r="A2640">
        <v>34</v>
      </c>
      <c r="B2640">
        <v>1864.5600000000002</v>
      </c>
    </row>
    <row r="2641" spans="1:2" x14ac:dyDescent="0.25">
      <c r="A2641">
        <v>34</v>
      </c>
      <c r="B2641">
        <v>3400</v>
      </c>
    </row>
    <row r="2642" spans="1:2" x14ac:dyDescent="0.25">
      <c r="A2642">
        <v>46</v>
      </c>
      <c r="B2642">
        <v>3722.32</v>
      </c>
    </row>
    <row r="2643" spans="1:2" x14ac:dyDescent="0.25">
      <c r="A2643">
        <v>32</v>
      </c>
      <c r="B2643">
        <v>3200</v>
      </c>
    </row>
    <row r="2644" spans="1:2" x14ac:dyDescent="0.25">
      <c r="A2644">
        <v>24</v>
      </c>
      <c r="B2644">
        <v>2400</v>
      </c>
    </row>
    <row r="2645" spans="1:2" x14ac:dyDescent="0.25">
      <c r="A2645">
        <v>27</v>
      </c>
      <c r="B2645">
        <v>2691.09</v>
      </c>
    </row>
    <row r="2646" spans="1:2" x14ac:dyDescent="0.25">
      <c r="A2646">
        <v>20</v>
      </c>
      <c r="B2646">
        <v>2000</v>
      </c>
    </row>
    <row r="2647" spans="1:2" x14ac:dyDescent="0.25">
      <c r="A2647">
        <v>36</v>
      </c>
      <c r="B2647">
        <v>3600</v>
      </c>
    </row>
    <row r="2648" spans="1:2" x14ac:dyDescent="0.25">
      <c r="A2648">
        <v>29</v>
      </c>
      <c r="B2648">
        <v>2900</v>
      </c>
    </row>
    <row r="2649" spans="1:2" x14ac:dyDescent="0.25">
      <c r="A2649">
        <v>25</v>
      </c>
      <c r="B2649">
        <v>2500</v>
      </c>
    </row>
    <row r="2650" spans="1:2" x14ac:dyDescent="0.25">
      <c r="A2650">
        <v>29</v>
      </c>
      <c r="B2650">
        <v>2900</v>
      </c>
    </row>
    <row r="2651" spans="1:2" x14ac:dyDescent="0.25">
      <c r="A2651">
        <v>25</v>
      </c>
      <c r="B2651">
        <v>2402.75</v>
      </c>
    </row>
    <row r="2652" spans="1:2" x14ac:dyDescent="0.25">
      <c r="A2652">
        <v>44</v>
      </c>
      <c r="B2652">
        <v>4400</v>
      </c>
    </row>
    <row r="2653" spans="1:2" x14ac:dyDescent="0.25">
      <c r="A2653">
        <v>47</v>
      </c>
      <c r="B2653">
        <v>4700</v>
      </c>
    </row>
    <row r="2654" spans="1:2" x14ac:dyDescent="0.25">
      <c r="A2654">
        <v>48</v>
      </c>
      <c r="B2654">
        <v>4800</v>
      </c>
    </row>
    <row r="2655" spans="1:2" x14ac:dyDescent="0.25">
      <c r="A2655">
        <v>45</v>
      </c>
      <c r="B2655">
        <v>4500</v>
      </c>
    </row>
    <row r="2656" spans="1:2" x14ac:dyDescent="0.25">
      <c r="A2656">
        <v>35</v>
      </c>
      <c r="B2656">
        <v>3500</v>
      </c>
    </row>
    <row r="2657" spans="1:2" x14ac:dyDescent="0.25">
      <c r="A2657">
        <v>31</v>
      </c>
      <c r="B2657">
        <v>3100</v>
      </c>
    </row>
    <row r="2658" spans="1:2" x14ac:dyDescent="0.25">
      <c r="A2658">
        <v>50</v>
      </c>
      <c r="B2658">
        <v>5000</v>
      </c>
    </row>
    <row r="2659" spans="1:2" x14ac:dyDescent="0.25">
      <c r="A2659">
        <v>33</v>
      </c>
      <c r="B2659">
        <v>3300</v>
      </c>
    </row>
    <row r="2660" spans="1:2" x14ac:dyDescent="0.25">
      <c r="A2660">
        <v>29</v>
      </c>
      <c r="B2660">
        <v>2900</v>
      </c>
    </row>
    <row r="2661" spans="1:2" x14ac:dyDescent="0.25">
      <c r="A2661">
        <v>48</v>
      </c>
      <c r="B2661">
        <v>3302.3999999999996</v>
      </c>
    </row>
    <row r="2662" spans="1:2" x14ac:dyDescent="0.25">
      <c r="A2662">
        <v>44</v>
      </c>
      <c r="B2662">
        <v>3186.48</v>
      </c>
    </row>
    <row r="2663" spans="1:2" x14ac:dyDescent="0.25">
      <c r="A2663">
        <v>25</v>
      </c>
      <c r="B2663">
        <v>1668.25</v>
      </c>
    </row>
    <row r="2664" spans="1:2" x14ac:dyDescent="0.25">
      <c r="A2664">
        <v>50</v>
      </c>
      <c r="B2664">
        <v>5000</v>
      </c>
    </row>
    <row r="2665" spans="1:2" x14ac:dyDescent="0.25">
      <c r="A2665">
        <v>23</v>
      </c>
      <c r="B2665">
        <v>2300</v>
      </c>
    </row>
    <row r="2666" spans="1:2" x14ac:dyDescent="0.25">
      <c r="A2666">
        <v>21</v>
      </c>
      <c r="B2666">
        <v>2018.31</v>
      </c>
    </row>
    <row r="2667" spans="1:2" x14ac:dyDescent="0.25">
      <c r="A2667">
        <v>41</v>
      </c>
      <c r="B2667">
        <v>4100</v>
      </c>
    </row>
    <row r="2668" spans="1:2" x14ac:dyDescent="0.25">
      <c r="A2668">
        <v>44</v>
      </c>
      <c r="B2668">
        <v>3273.6000000000004</v>
      </c>
    </row>
    <row r="2669" spans="1:2" x14ac:dyDescent="0.25">
      <c r="A2669">
        <v>43</v>
      </c>
      <c r="B2669">
        <v>3268</v>
      </c>
    </row>
    <row r="2670" spans="1:2" x14ac:dyDescent="0.25">
      <c r="A2670">
        <v>28</v>
      </c>
      <c r="B2670">
        <v>2688</v>
      </c>
    </row>
    <row r="2671" spans="1:2" x14ac:dyDescent="0.25">
      <c r="A2671">
        <v>43</v>
      </c>
      <c r="B2671">
        <v>3715.2000000000003</v>
      </c>
    </row>
    <row r="2672" spans="1:2" x14ac:dyDescent="0.25">
      <c r="A2672">
        <v>48</v>
      </c>
      <c r="B2672">
        <v>4608</v>
      </c>
    </row>
    <row r="2673" spans="1:2" x14ac:dyDescent="0.25">
      <c r="A2673">
        <v>38</v>
      </c>
      <c r="B2673">
        <v>3131.2000000000003</v>
      </c>
    </row>
    <row r="2674" spans="1:2" x14ac:dyDescent="0.25">
      <c r="A2674">
        <v>31</v>
      </c>
      <c r="B2674">
        <v>2678.4</v>
      </c>
    </row>
    <row r="2675" spans="1:2" x14ac:dyDescent="0.25">
      <c r="A2675">
        <v>26</v>
      </c>
      <c r="B2675">
        <v>1747.2</v>
      </c>
    </row>
    <row r="2676" spans="1:2" x14ac:dyDescent="0.25">
      <c r="A2676">
        <v>32</v>
      </c>
      <c r="B2676">
        <v>2944</v>
      </c>
    </row>
    <row r="2677" spans="1:2" x14ac:dyDescent="0.25">
      <c r="A2677">
        <v>44</v>
      </c>
      <c r="B2677">
        <v>2956.8</v>
      </c>
    </row>
    <row r="2678" spans="1:2" x14ac:dyDescent="0.25">
      <c r="A2678">
        <v>27</v>
      </c>
      <c r="B2678">
        <v>2052</v>
      </c>
    </row>
    <row r="2679" spans="1:2" x14ac:dyDescent="0.25">
      <c r="A2679">
        <v>43</v>
      </c>
      <c r="B2679">
        <v>3164.7999999999997</v>
      </c>
    </row>
    <row r="2680" spans="1:2" x14ac:dyDescent="0.25">
      <c r="A2680">
        <v>25</v>
      </c>
      <c r="B2680">
        <v>1739.9999999999998</v>
      </c>
    </row>
    <row r="2681" spans="1:2" x14ac:dyDescent="0.25">
      <c r="A2681">
        <v>22</v>
      </c>
      <c r="B2681">
        <v>1777.6</v>
      </c>
    </row>
    <row r="2682" spans="1:2" x14ac:dyDescent="0.25">
      <c r="A2682">
        <v>21</v>
      </c>
      <c r="B2682">
        <v>1831.2</v>
      </c>
    </row>
    <row r="2683" spans="1:2" x14ac:dyDescent="0.25">
      <c r="A2683">
        <v>48</v>
      </c>
      <c r="B2683">
        <v>3609.6000000000004</v>
      </c>
    </row>
    <row r="2684" spans="1:2" x14ac:dyDescent="0.25">
      <c r="A2684">
        <v>33</v>
      </c>
      <c r="B2684">
        <v>2112</v>
      </c>
    </row>
    <row r="2685" spans="1:2" x14ac:dyDescent="0.25">
      <c r="A2685">
        <v>34</v>
      </c>
      <c r="B2685">
        <v>3400</v>
      </c>
    </row>
    <row r="2686" spans="1:2" x14ac:dyDescent="0.25">
      <c r="A2686">
        <v>43</v>
      </c>
      <c r="B2686">
        <v>3523.85</v>
      </c>
    </row>
    <row r="2687" spans="1:2" x14ac:dyDescent="0.25">
      <c r="A2687">
        <v>44</v>
      </c>
      <c r="B2687">
        <v>4400</v>
      </c>
    </row>
    <row r="2688" spans="1:2" x14ac:dyDescent="0.25">
      <c r="A2688">
        <v>44</v>
      </c>
      <c r="B2688">
        <v>4400</v>
      </c>
    </row>
    <row r="2689" spans="1:2" x14ac:dyDescent="0.25">
      <c r="A2689">
        <v>32</v>
      </c>
      <c r="B2689">
        <v>3018.88</v>
      </c>
    </row>
    <row r="2690" spans="1:2" x14ac:dyDescent="0.25">
      <c r="A2690">
        <v>29</v>
      </c>
      <c r="B2690">
        <v>1902.3999999999999</v>
      </c>
    </row>
    <row r="2691" spans="1:2" x14ac:dyDescent="0.25">
      <c r="A2691">
        <v>77</v>
      </c>
      <c r="B2691">
        <v>7084</v>
      </c>
    </row>
    <row r="2692" spans="1:2" x14ac:dyDescent="0.25">
      <c r="A2692">
        <v>39</v>
      </c>
      <c r="B2692">
        <v>2620.8000000000002</v>
      </c>
    </row>
    <row r="2693" spans="1:2" x14ac:dyDescent="0.25">
      <c r="A2693">
        <v>39</v>
      </c>
      <c r="B2693">
        <v>3164.46</v>
      </c>
    </row>
    <row r="2694" spans="1:2" x14ac:dyDescent="0.25">
      <c r="A2694">
        <v>36</v>
      </c>
      <c r="B2694">
        <v>3600</v>
      </c>
    </row>
    <row r="2695" spans="1:2" x14ac:dyDescent="0.25">
      <c r="A2695">
        <v>42</v>
      </c>
      <c r="B2695">
        <v>3828.3</v>
      </c>
    </row>
    <row r="2696" spans="1:2" x14ac:dyDescent="0.25">
      <c r="A2696">
        <v>21</v>
      </c>
      <c r="B2696">
        <v>2100</v>
      </c>
    </row>
    <row r="2697" spans="1:2" x14ac:dyDescent="0.25">
      <c r="A2697">
        <v>50</v>
      </c>
      <c r="B2697">
        <v>4407.5</v>
      </c>
    </row>
    <row r="2698" spans="1:2" x14ac:dyDescent="0.25">
      <c r="A2698">
        <v>24</v>
      </c>
      <c r="B2698">
        <v>2400</v>
      </c>
    </row>
    <row r="2699" spans="1:2" x14ac:dyDescent="0.25">
      <c r="A2699">
        <v>44</v>
      </c>
      <c r="B2699">
        <v>4055.04</v>
      </c>
    </row>
    <row r="2700" spans="1:2" x14ac:dyDescent="0.25">
      <c r="A2700">
        <v>37</v>
      </c>
      <c r="B2700">
        <v>3700</v>
      </c>
    </row>
    <row r="2701" spans="1:2" x14ac:dyDescent="0.25">
      <c r="A2701">
        <v>27</v>
      </c>
      <c r="B2701">
        <v>2488.3199999999997</v>
      </c>
    </row>
    <row r="2702" spans="1:2" x14ac:dyDescent="0.25">
      <c r="A2702">
        <v>37</v>
      </c>
      <c r="B2702">
        <v>3700</v>
      </c>
    </row>
    <row r="2703" spans="1:2" x14ac:dyDescent="0.25">
      <c r="A2703">
        <v>38</v>
      </c>
      <c r="B2703">
        <v>3800</v>
      </c>
    </row>
    <row r="2704" spans="1:2" x14ac:dyDescent="0.25">
      <c r="A2704">
        <v>48</v>
      </c>
      <c r="B2704">
        <v>4615.68</v>
      </c>
    </row>
    <row r="2705" spans="1:2" x14ac:dyDescent="0.25">
      <c r="A2705">
        <v>30</v>
      </c>
      <c r="B2705">
        <v>3000</v>
      </c>
    </row>
    <row r="2706" spans="1:2" x14ac:dyDescent="0.25">
      <c r="A2706">
        <v>25</v>
      </c>
      <c r="B2706">
        <v>2203.75</v>
      </c>
    </row>
    <row r="2707" spans="1:2" x14ac:dyDescent="0.25">
      <c r="A2707">
        <v>40</v>
      </c>
      <c r="B2707">
        <v>3446</v>
      </c>
    </row>
    <row r="2708" spans="1:2" x14ac:dyDescent="0.25">
      <c r="A2708">
        <v>22</v>
      </c>
      <c r="B2708">
        <v>1939.3000000000002</v>
      </c>
    </row>
    <row r="2709" spans="1:2" x14ac:dyDescent="0.25">
      <c r="A2709">
        <v>34</v>
      </c>
      <c r="B2709">
        <v>3400</v>
      </c>
    </row>
    <row r="2710" spans="1:2" x14ac:dyDescent="0.25">
      <c r="A2710">
        <v>32</v>
      </c>
      <c r="B2710">
        <v>2884.8</v>
      </c>
    </row>
    <row r="2711" spans="1:2" x14ac:dyDescent="0.25">
      <c r="A2711">
        <v>31</v>
      </c>
      <c r="B2711">
        <v>2670.65</v>
      </c>
    </row>
    <row r="2712" spans="1:2" x14ac:dyDescent="0.25">
      <c r="A2712">
        <v>43</v>
      </c>
      <c r="B2712">
        <v>3440</v>
      </c>
    </row>
    <row r="2713" spans="1:2" x14ac:dyDescent="0.25">
      <c r="A2713">
        <v>31</v>
      </c>
      <c r="B2713">
        <v>2770.7799999999997</v>
      </c>
    </row>
    <row r="2714" spans="1:2" x14ac:dyDescent="0.25">
      <c r="A2714">
        <v>31</v>
      </c>
      <c r="B2714">
        <v>2397.54</v>
      </c>
    </row>
    <row r="2715" spans="1:2" x14ac:dyDescent="0.25">
      <c r="A2715">
        <v>34</v>
      </c>
      <c r="B2715">
        <v>3275.56</v>
      </c>
    </row>
    <row r="2716" spans="1:2" x14ac:dyDescent="0.25">
      <c r="A2716">
        <v>45</v>
      </c>
      <c r="B2716">
        <v>4143.6000000000004</v>
      </c>
    </row>
    <row r="2717" spans="1:2" x14ac:dyDescent="0.25">
      <c r="A2717">
        <v>48</v>
      </c>
      <c r="B2717">
        <v>4800</v>
      </c>
    </row>
    <row r="2718" spans="1:2" x14ac:dyDescent="0.25">
      <c r="A2718">
        <v>28</v>
      </c>
      <c r="B2718">
        <v>2800</v>
      </c>
    </row>
    <row r="2719" spans="1:2" x14ac:dyDescent="0.25">
      <c r="A2719">
        <v>22</v>
      </c>
      <c r="B2719">
        <v>2200</v>
      </c>
    </row>
    <row r="2720" spans="1:2" x14ac:dyDescent="0.25">
      <c r="A2720">
        <v>45</v>
      </c>
      <c r="B2720">
        <v>3753.9</v>
      </c>
    </row>
    <row r="2721" spans="1:2" x14ac:dyDescent="0.25">
      <c r="A2721">
        <v>30</v>
      </c>
      <c r="B2721">
        <v>2562.2999999999997</v>
      </c>
    </row>
    <row r="2722" spans="1:2" x14ac:dyDescent="0.25">
      <c r="A2722">
        <v>38</v>
      </c>
      <c r="B2722">
        <v>3245.58</v>
      </c>
    </row>
    <row r="2723" spans="1:2" x14ac:dyDescent="0.25">
      <c r="A2723">
        <v>20</v>
      </c>
      <c r="B2723">
        <v>2000</v>
      </c>
    </row>
    <row r="2724" spans="1:2" x14ac:dyDescent="0.25">
      <c r="A2724">
        <v>28</v>
      </c>
      <c r="B2724">
        <v>2800</v>
      </c>
    </row>
    <row r="2725" spans="1:2" x14ac:dyDescent="0.25">
      <c r="A2725">
        <v>24</v>
      </c>
      <c r="B2725">
        <v>2400</v>
      </c>
    </row>
    <row r="2726" spans="1:2" x14ac:dyDescent="0.25">
      <c r="A2726">
        <v>22</v>
      </c>
      <c r="B2726">
        <v>1747.9</v>
      </c>
    </row>
    <row r="2727" spans="1:2" x14ac:dyDescent="0.25">
      <c r="A2727">
        <v>35</v>
      </c>
      <c r="B2727">
        <v>3267.25</v>
      </c>
    </row>
    <row r="2728" spans="1:2" x14ac:dyDescent="0.25">
      <c r="A2728">
        <v>33</v>
      </c>
      <c r="B2728">
        <v>2818.5299999999997</v>
      </c>
    </row>
    <row r="2729" spans="1:2" x14ac:dyDescent="0.25">
      <c r="A2729">
        <v>31</v>
      </c>
      <c r="B2729">
        <v>2955.54</v>
      </c>
    </row>
    <row r="2730" spans="1:2" x14ac:dyDescent="0.25">
      <c r="A2730">
        <v>35</v>
      </c>
      <c r="B2730">
        <v>2885.05</v>
      </c>
    </row>
    <row r="2731" spans="1:2" x14ac:dyDescent="0.25">
      <c r="A2731">
        <v>35</v>
      </c>
      <c r="B2731">
        <v>3162.9500000000003</v>
      </c>
    </row>
    <row r="2732" spans="1:2" x14ac:dyDescent="0.25">
      <c r="A2732">
        <v>50</v>
      </c>
      <c r="B2732">
        <v>4071.5000000000005</v>
      </c>
    </row>
    <row r="2733" spans="1:2" x14ac:dyDescent="0.25">
      <c r="A2733">
        <v>26</v>
      </c>
      <c r="B2733">
        <v>2600</v>
      </c>
    </row>
    <row r="2734" spans="1:2" x14ac:dyDescent="0.25">
      <c r="A2734">
        <v>38</v>
      </c>
      <c r="B2734">
        <v>3396.4399999999996</v>
      </c>
    </row>
    <row r="2735" spans="1:2" x14ac:dyDescent="0.25">
      <c r="A2735">
        <v>45</v>
      </c>
      <c r="B2735">
        <v>4500</v>
      </c>
    </row>
    <row r="2736" spans="1:2" x14ac:dyDescent="0.25">
      <c r="A2736">
        <v>30</v>
      </c>
      <c r="B2736">
        <v>3000</v>
      </c>
    </row>
    <row r="2737" spans="1:2" x14ac:dyDescent="0.25">
      <c r="A2737">
        <v>37</v>
      </c>
      <c r="B2737">
        <v>3380.69</v>
      </c>
    </row>
    <row r="2738" spans="1:2" x14ac:dyDescent="0.25">
      <c r="A2738">
        <v>37</v>
      </c>
      <c r="B2738">
        <v>3204.57</v>
      </c>
    </row>
    <row r="2739" spans="1:2" x14ac:dyDescent="0.25">
      <c r="A2739">
        <v>36</v>
      </c>
      <c r="B2739">
        <v>2588.04</v>
      </c>
    </row>
    <row r="2740" spans="1:2" x14ac:dyDescent="0.25">
      <c r="A2740">
        <v>25</v>
      </c>
      <c r="B2740">
        <v>2500</v>
      </c>
    </row>
    <row r="2741" spans="1:2" x14ac:dyDescent="0.25">
      <c r="A2741">
        <v>37</v>
      </c>
      <c r="B2741">
        <v>3700</v>
      </c>
    </row>
    <row r="2742" spans="1:2" x14ac:dyDescent="0.25">
      <c r="A2742">
        <v>30</v>
      </c>
      <c r="B2742">
        <v>2864.4</v>
      </c>
    </row>
    <row r="2743" spans="1:2" x14ac:dyDescent="0.25">
      <c r="A2743">
        <v>36</v>
      </c>
      <c r="B2743">
        <v>3600</v>
      </c>
    </row>
    <row r="2744" spans="1:2" x14ac:dyDescent="0.25">
      <c r="A2744">
        <v>27</v>
      </c>
      <c r="B2744">
        <v>2439.9900000000002</v>
      </c>
    </row>
    <row r="2745" spans="1:2" x14ac:dyDescent="0.25">
      <c r="A2745">
        <v>48</v>
      </c>
      <c r="B2745">
        <v>2949.12</v>
      </c>
    </row>
    <row r="2746" spans="1:2" x14ac:dyDescent="0.25">
      <c r="A2746">
        <v>26</v>
      </c>
      <c r="B2746">
        <v>1539.72</v>
      </c>
    </row>
    <row r="2747" spans="1:2" x14ac:dyDescent="0.25">
      <c r="A2747">
        <v>26</v>
      </c>
      <c r="B2747">
        <v>2213.38</v>
      </c>
    </row>
    <row r="2748" spans="1:2" x14ac:dyDescent="0.25">
      <c r="A2748">
        <v>34</v>
      </c>
      <c r="B2748">
        <v>2919.58</v>
      </c>
    </row>
    <row r="2749" spans="1:2" x14ac:dyDescent="0.25">
      <c r="A2749">
        <v>44</v>
      </c>
      <c r="B2749">
        <v>3778.28</v>
      </c>
    </row>
    <row r="2750" spans="1:2" x14ac:dyDescent="0.25">
      <c r="A2750">
        <v>39</v>
      </c>
      <c r="B2750">
        <v>3233.49</v>
      </c>
    </row>
    <row r="2751" spans="1:2" x14ac:dyDescent="0.25">
      <c r="A2751">
        <v>45</v>
      </c>
      <c r="B2751">
        <v>3431.25</v>
      </c>
    </row>
    <row r="2752" spans="1:2" x14ac:dyDescent="0.25">
      <c r="A2752">
        <v>40</v>
      </c>
      <c r="B2752">
        <v>2546.8000000000002</v>
      </c>
    </row>
    <row r="2753" spans="1:2" x14ac:dyDescent="0.25">
      <c r="A2753">
        <v>42</v>
      </c>
      <c r="B2753">
        <v>2953.86</v>
      </c>
    </row>
    <row r="2754" spans="1:2" x14ac:dyDescent="0.25">
      <c r="A2754">
        <v>43</v>
      </c>
      <c r="B2754">
        <v>3183.29</v>
      </c>
    </row>
    <row r="2755" spans="1:2" x14ac:dyDescent="0.25">
      <c r="A2755">
        <v>34</v>
      </c>
      <c r="B2755">
        <v>2466.6999999999998</v>
      </c>
    </row>
    <row r="2756" spans="1:2" x14ac:dyDescent="0.25">
      <c r="A2756">
        <v>38</v>
      </c>
      <c r="B2756">
        <v>2363.2199999999998</v>
      </c>
    </row>
    <row r="2757" spans="1:2" x14ac:dyDescent="0.25">
      <c r="A2757">
        <v>35</v>
      </c>
      <c r="B2757">
        <v>2487.4499999999998</v>
      </c>
    </row>
    <row r="2758" spans="1:2" x14ac:dyDescent="0.25">
      <c r="A2758">
        <v>31</v>
      </c>
      <c r="B2758">
        <v>2249.0499999999997</v>
      </c>
    </row>
    <row r="2759" spans="1:2" x14ac:dyDescent="0.25">
      <c r="A2759">
        <v>32</v>
      </c>
      <c r="B2759">
        <v>2061.12</v>
      </c>
    </row>
    <row r="2760" spans="1:2" x14ac:dyDescent="0.25">
      <c r="A2760">
        <v>47</v>
      </c>
      <c r="B2760">
        <v>4071.1400000000003</v>
      </c>
    </row>
    <row r="2761" spans="1:2" x14ac:dyDescent="0.25">
      <c r="A2761">
        <v>39</v>
      </c>
      <c r="B2761">
        <v>2656.29</v>
      </c>
    </row>
    <row r="2762" spans="1:2" x14ac:dyDescent="0.25">
      <c r="A2762">
        <v>44</v>
      </c>
      <c r="B2762">
        <v>2736.3599999999997</v>
      </c>
    </row>
    <row r="2763" spans="1:2" x14ac:dyDescent="0.25">
      <c r="A2763">
        <v>39</v>
      </c>
      <c r="B2763">
        <v>3348.9300000000003</v>
      </c>
    </row>
    <row r="2764" spans="1:2" x14ac:dyDescent="0.25">
      <c r="A2764">
        <v>50</v>
      </c>
      <c r="B2764">
        <v>2893</v>
      </c>
    </row>
    <row r="2765" spans="1:2" x14ac:dyDescent="0.25">
      <c r="A2765">
        <v>22</v>
      </c>
      <c r="B2765">
        <v>1661.22</v>
      </c>
    </row>
    <row r="2766" spans="1:2" x14ac:dyDescent="0.25">
      <c r="A2766">
        <v>35</v>
      </c>
      <c r="B2766">
        <v>3500</v>
      </c>
    </row>
    <row r="2767" spans="1:2" x14ac:dyDescent="0.25">
      <c r="A2767">
        <v>45</v>
      </c>
      <c r="B2767">
        <v>2502.9</v>
      </c>
    </row>
    <row r="2768" spans="1:2" x14ac:dyDescent="0.25">
      <c r="A2768">
        <v>44</v>
      </c>
      <c r="B2768">
        <v>3801.6000000000004</v>
      </c>
    </row>
    <row r="2769" spans="1:2" x14ac:dyDescent="0.25">
      <c r="A2769">
        <v>36</v>
      </c>
      <c r="B2769">
        <v>3144.96</v>
      </c>
    </row>
    <row r="2770" spans="1:2" x14ac:dyDescent="0.25">
      <c r="A2770">
        <v>28</v>
      </c>
      <c r="B2770">
        <v>2031.3999999999999</v>
      </c>
    </row>
    <row r="2771" spans="1:2" x14ac:dyDescent="0.25">
      <c r="A2771">
        <v>43</v>
      </c>
      <c r="B2771">
        <v>2674.17</v>
      </c>
    </row>
    <row r="2772" spans="1:2" x14ac:dyDescent="0.25">
      <c r="A2772">
        <v>48</v>
      </c>
      <c r="B2772">
        <v>2526.7200000000003</v>
      </c>
    </row>
    <row r="2773" spans="1:2" x14ac:dyDescent="0.25">
      <c r="A2773">
        <v>28</v>
      </c>
      <c r="B2773">
        <v>1348.76</v>
      </c>
    </row>
    <row r="2774" spans="1:2" x14ac:dyDescent="0.25">
      <c r="A2774">
        <v>21</v>
      </c>
      <c r="B2774">
        <v>875.91</v>
      </c>
    </row>
    <row r="2775" spans="1:2" x14ac:dyDescent="0.25">
      <c r="A2775">
        <v>37</v>
      </c>
      <c r="B2775">
        <v>1874.05</v>
      </c>
    </row>
    <row r="2776" spans="1:2" x14ac:dyDescent="0.25">
      <c r="A2776">
        <v>34</v>
      </c>
      <c r="B2776">
        <v>1671.4399999999998</v>
      </c>
    </row>
    <row r="2777" spans="1:2" x14ac:dyDescent="0.25">
      <c r="A2777">
        <v>40</v>
      </c>
      <c r="B2777">
        <v>1668.4</v>
      </c>
    </row>
    <row r="2778" spans="1:2" x14ac:dyDescent="0.25">
      <c r="A2778">
        <v>45</v>
      </c>
      <c r="B2778">
        <v>2301.75</v>
      </c>
    </row>
    <row r="2779" spans="1:2" x14ac:dyDescent="0.25">
      <c r="A2779">
        <v>28</v>
      </c>
      <c r="B2779">
        <v>1459.92</v>
      </c>
    </row>
    <row r="2780" spans="1:2" x14ac:dyDescent="0.25">
      <c r="A2780">
        <v>29</v>
      </c>
      <c r="B2780">
        <v>1209.5899999999999</v>
      </c>
    </row>
    <row r="2781" spans="1:2" x14ac:dyDescent="0.25">
      <c r="A2781">
        <v>48</v>
      </c>
      <c r="B2781">
        <v>2145.12</v>
      </c>
    </row>
    <row r="2782" spans="1:2" x14ac:dyDescent="0.25">
      <c r="A2782">
        <v>31</v>
      </c>
      <c r="B2782">
        <v>1416.3899999999999</v>
      </c>
    </row>
    <row r="2783" spans="1:2" x14ac:dyDescent="0.25">
      <c r="A2783">
        <v>32</v>
      </c>
      <c r="B2783">
        <v>1843.52</v>
      </c>
    </row>
    <row r="2784" spans="1:2" x14ac:dyDescent="0.25">
      <c r="A2784">
        <v>21</v>
      </c>
      <c r="B2784">
        <v>1199.31</v>
      </c>
    </row>
    <row r="2785" spans="1:2" x14ac:dyDescent="0.25">
      <c r="A2785">
        <v>32</v>
      </c>
      <c r="B2785">
        <v>1875.2</v>
      </c>
    </row>
    <row r="2786" spans="1:2" x14ac:dyDescent="0.25">
      <c r="A2786">
        <v>43</v>
      </c>
      <c r="B2786">
        <v>2477.23</v>
      </c>
    </row>
    <row r="2787" spans="1:2" x14ac:dyDescent="0.25">
      <c r="A2787">
        <v>21</v>
      </c>
      <c r="B2787">
        <v>948.99</v>
      </c>
    </row>
    <row r="2788" spans="1:2" x14ac:dyDescent="0.25">
      <c r="A2788">
        <v>34</v>
      </c>
      <c r="B2788">
        <v>1823.42</v>
      </c>
    </row>
    <row r="2789" spans="1:2" x14ac:dyDescent="0.25">
      <c r="A2789">
        <v>34</v>
      </c>
      <c r="B2789">
        <v>1485.8000000000002</v>
      </c>
    </row>
    <row r="2790" spans="1:2" x14ac:dyDescent="0.25">
      <c r="A2790">
        <v>44</v>
      </c>
      <c r="B2790">
        <v>3789.72</v>
      </c>
    </row>
    <row r="2791" spans="1:2" x14ac:dyDescent="0.25">
      <c r="A2791">
        <v>27</v>
      </c>
      <c r="B2791">
        <v>2060.37</v>
      </c>
    </row>
    <row r="2792" spans="1:2" x14ac:dyDescent="0.25">
      <c r="A2792">
        <v>49</v>
      </c>
      <c r="B2792">
        <v>2579.36</v>
      </c>
    </row>
    <row r="2793" spans="1:2" x14ac:dyDescent="0.25">
      <c r="A2793">
        <v>23</v>
      </c>
      <c r="B2793">
        <v>2189.6</v>
      </c>
    </row>
    <row r="2794" spans="1:2" x14ac:dyDescent="0.25">
      <c r="A2794">
        <v>25</v>
      </c>
      <c r="B2794">
        <v>1624.25</v>
      </c>
    </row>
    <row r="2795" spans="1:2" x14ac:dyDescent="0.25">
      <c r="A2795">
        <v>50</v>
      </c>
      <c r="B2795">
        <v>4357.5</v>
      </c>
    </row>
    <row r="2796" spans="1:2" x14ac:dyDescent="0.25">
      <c r="A2796">
        <v>34</v>
      </c>
      <c r="B2796">
        <v>1367.48</v>
      </c>
    </row>
    <row r="2797" spans="1:2" x14ac:dyDescent="0.25">
      <c r="A2797">
        <v>20</v>
      </c>
      <c r="B2797">
        <v>1122.3999999999999</v>
      </c>
    </row>
    <row r="2798" spans="1:2" x14ac:dyDescent="0.25">
      <c r="A2798">
        <v>42</v>
      </c>
      <c r="B2798">
        <v>2419.62</v>
      </c>
    </row>
    <row r="2799" spans="1:2" x14ac:dyDescent="0.25">
      <c r="A2799">
        <v>25</v>
      </c>
      <c r="B2799">
        <v>1419.5</v>
      </c>
    </row>
    <row r="2800" spans="1:2" x14ac:dyDescent="0.25">
      <c r="A2800">
        <v>50</v>
      </c>
      <c r="B2800">
        <v>2184</v>
      </c>
    </row>
    <row r="2801" spans="1:2" x14ac:dyDescent="0.25">
      <c r="A2801">
        <v>32</v>
      </c>
      <c r="B2801">
        <v>2079.04</v>
      </c>
    </row>
    <row r="2802" spans="1:2" x14ac:dyDescent="0.25">
      <c r="A2802">
        <v>39</v>
      </c>
      <c r="B2802">
        <v>1724.9699999999998</v>
      </c>
    </row>
    <row r="2803" spans="1:2" x14ac:dyDescent="0.25">
      <c r="A2803">
        <v>50</v>
      </c>
      <c r="B2803">
        <v>3003</v>
      </c>
    </row>
    <row r="2804" spans="1:2" x14ac:dyDescent="0.25">
      <c r="A2804">
        <v>38</v>
      </c>
      <c r="B2804">
        <v>1846.42</v>
      </c>
    </row>
    <row r="2805" spans="1:2" x14ac:dyDescent="0.25">
      <c r="A2805">
        <v>40</v>
      </c>
      <c r="B2805">
        <v>2009.1999999999998</v>
      </c>
    </row>
    <row r="2806" spans="1:2" x14ac:dyDescent="0.25">
      <c r="A2806">
        <v>28</v>
      </c>
      <c r="B2806">
        <v>1804.0400000000002</v>
      </c>
    </row>
    <row r="2807" spans="1:2" x14ac:dyDescent="0.25">
      <c r="A2807">
        <v>42</v>
      </c>
      <c r="B2807">
        <v>2109.66</v>
      </c>
    </row>
    <row r="2808" spans="1:2" x14ac:dyDescent="0.25">
      <c r="A2808">
        <v>42</v>
      </c>
      <c r="B2808">
        <v>2682.96</v>
      </c>
    </row>
    <row r="2809" spans="1:2" x14ac:dyDescent="0.25">
      <c r="A2809">
        <v>36</v>
      </c>
      <c r="B2809">
        <v>2280.2400000000002</v>
      </c>
    </row>
    <row r="2810" spans="1:2" x14ac:dyDescent="0.25">
      <c r="A2810">
        <v>24</v>
      </c>
      <c r="B2810">
        <v>1192.56</v>
      </c>
    </row>
    <row r="2811" spans="1:2" x14ac:dyDescent="0.25">
      <c r="A2811">
        <v>23</v>
      </c>
      <c r="B2811">
        <v>1506.9599999999998</v>
      </c>
    </row>
    <row r="2812" spans="1:2" x14ac:dyDescent="0.25">
      <c r="A2812">
        <v>29</v>
      </c>
      <c r="B2812">
        <v>1472.6200000000001</v>
      </c>
    </row>
    <row r="2813" spans="1:2" x14ac:dyDescent="0.25">
      <c r="A2813">
        <v>37</v>
      </c>
      <c r="B2813">
        <v>1696.82</v>
      </c>
    </row>
    <row r="2814" spans="1:2" x14ac:dyDescent="0.25">
      <c r="A2814">
        <v>33</v>
      </c>
      <c r="B2814">
        <v>1693.56</v>
      </c>
    </row>
    <row r="2815" spans="1:2" x14ac:dyDescent="0.25">
      <c r="A2815">
        <v>32</v>
      </c>
      <c r="B2815">
        <v>1921.92</v>
      </c>
    </row>
    <row r="2816" spans="1:2" x14ac:dyDescent="0.25">
      <c r="A2816">
        <v>35</v>
      </c>
      <c r="B2816">
        <v>2082.85</v>
      </c>
    </row>
    <row r="2817" spans="1:2" x14ac:dyDescent="0.25">
      <c r="A2817">
        <v>40</v>
      </c>
      <c r="B2817">
        <v>2227.6</v>
      </c>
    </row>
    <row r="2818" spans="1:2" x14ac:dyDescent="0.25">
      <c r="A2818">
        <v>37</v>
      </c>
      <c r="B2818">
        <v>3209.3799999999997</v>
      </c>
    </row>
    <row r="2819" spans="1:2" x14ac:dyDescent="0.25">
      <c r="A2819">
        <v>42</v>
      </c>
      <c r="B2819">
        <v>4080.72</v>
      </c>
    </row>
    <row r="2820" spans="1:2" x14ac:dyDescent="0.25">
      <c r="A2820">
        <v>20</v>
      </c>
      <c r="B2820">
        <v>2000</v>
      </c>
    </row>
    <row r="2821" spans="1:2" x14ac:dyDescent="0.25">
      <c r="A2821">
        <v>29</v>
      </c>
      <c r="B2821">
        <v>2900</v>
      </c>
    </row>
    <row r="2822" spans="1:2" x14ac:dyDescent="0.25">
      <c r="A2822">
        <v>43</v>
      </c>
      <c r="B2822">
        <v>4300</v>
      </c>
    </row>
    <row r="2823" spans="1:2" x14ac:dyDescent="0.25">
      <c r="A2823">
        <v>34</v>
      </c>
      <c r="B2823">
        <v>2116.16</v>
      </c>
    </row>
    <row r="2824" spans="1:2" x14ac:dyDescent="0.25">
      <c r="A2824">
        <v>47</v>
      </c>
      <c r="B2824">
        <v>3079.4399999999996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B7F5C-D932-4FF2-9FB0-0E2E673A6A36}">
  <dimension ref="B4:I14"/>
  <sheetViews>
    <sheetView zoomScale="146" zoomScaleNormal="146" workbookViewId="0">
      <selection activeCell="I5" sqref="I5"/>
    </sheetView>
  </sheetViews>
  <sheetFormatPr defaultRowHeight="15" x14ac:dyDescent="0.25"/>
  <sheetData>
    <row r="4" spans="2:9" x14ac:dyDescent="0.25">
      <c r="B4" t="s">
        <v>432</v>
      </c>
      <c r="C4" t="s">
        <v>433</v>
      </c>
      <c r="D4" t="s">
        <v>434</v>
      </c>
      <c r="E4" t="s">
        <v>435</v>
      </c>
      <c r="F4" t="s">
        <v>436</v>
      </c>
      <c r="H4" t="s">
        <v>424</v>
      </c>
      <c r="I4" t="s">
        <v>443</v>
      </c>
    </row>
    <row r="5" spans="2:9" x14ac:dyDescent="0.25">
      <c r="B5">
        <v>1</v>
      </c>
      <c r="C5" t="s">
        <v>437</v>
      </c>
      <c r="D5">
        <v>10</v>
      </c>
      <c r="E5">
        <v>110</v>
      </c>
      <c r="F5">
        <v>210</v>
      </c>
      <c r="H5" t="s">
        <v>434</v>
      </c>
      <c r="I5">
        <f>INDEX($B$4:$F$14,MATCH($I$4,$C$4:$C$14,0),MATCH(H5,$B$4:$F$4,0))</f>
        <v>80</v>
      </c>
    </row>
    <row r="6" spans="2:9" x14ac:dyDescent="0.25">
      <c r="B6">
        <v>2</v>
      </c>
      <c r="C6" t="s">
        <v>438</v>
      </c>
      <c r="D6">
        <v>20</v>
      </c>
      <c r="E6">
        <v>160</v>
      </c>
      <c r="F6">
        <v>200</v>
      </c>
      <c r="H6" t="s">
        <v>435</v>
      </c>
      <c r="I6">
        <f t="shared" ref="I6:I7" si="0">INDEX($B$4:$F$14,MATCH($I$4,$C$4:$C$14,0),MATCH(H6,$B$4:$F$4,0))</f>
        <v>120</v>
      </c>
    </row>
    <row r="7" spans="2:9" x14ac:dyDescent="0.25">
      <c r="B7">
        <v>3</v>
      </c>
      <c r="C7" t="s">
        <v>439</v>
      </c>
      <c r="D7">
        <v>30</v>
      </c>
      <c r="E7">
        <v>150</v>
      </c>
      <c r="F7">
        <v>190</v>
      </c>
      <c r="H7" t="s">
        <v>436</v>
      </c>
      <c r="I7">
        <f t="shared" si="0"/>
        <v>240</v>
      </c>
    </row>
    <row r="8" spans="2:9" x14ac:dyDescent="0.25">
      <c r="B8">
        <v>4</v>
      </c>
      <c r="C8" t="s">
        <v>440</v>
      </c>
      <c r="D8">
        <v>40</v>
      </c>
      <c r="E8">
        <v>140</v>
      </c>
      <c r="F8">
        <v>220</v>
      </c>
    </row>
    <row r="9" spans="2:9" x14ac:dyDescent="0.25">
      <c r="B9">
        <v>5</v>
      </c>
      <c r="C9" t="s">
        <v>441</v>
      </c>
      <c r="D9">
        <v>50</v>
      </c>
      <c r="E9">
        <v>120</v>
      </c>
      <c r="F9">
        <v>222</v>
      </c>
    </row>
    <row r="10" spans="2:9" x14ac:dyDescent="0.25">
      <c r="B10">
        <v>6</v>
      </c>
      <c r="C10" t="s">
        <v>442</v>
      </c>
      <c r="D10">
        <v>60</v>
      </c>
      <c r="E10">
        <v>130</v>
      </c>
      <c r="F10">
        <v>230</v>
      </c>
    </row>
    <row r="11" spans="2:9" x14ac:dyDescent="0.25">
      <c r="B11">
        <v>7</v>
      </c>
      <c r="C11" t="s">
        <v>443</v>
      </c>
      <c r="D11">
        <v>80</v>
      </c>
      <c r="E11">
        <v>120</v>
      </c>
      <c r="F11">
        <v>240</v>
      </c>
    </row>
    <row r="12" spans="2:9" x14ac:dyDescent="0.25">
      <c r="B12">
        <v>8</v>
      </c>
      <c r="C12" t="s">
        <v>444</v>
      </c>
      <c r="D12">
        <v>90</v>
      </c>
      <c r="E12">
        <v>110</v>
      </c>
      <c r="F12">
        <v>250</v>
      </c>
    </row>
    <row r="13" spans="2:9" x14ac:dyDescent="0.25">
      <c r="B13">
        <v>9</v>
      </c>
      <c r="C13" t="s">
        <v>445</v>
      </c>
      <c r="D13">
        <v>70</v>
      </c>
      <c r="E13">
        <v>150</v>
      </c>
      <c r="F13">
        <v>210</v>
      </c>
    </row>
    <row r="14" spans="2:9" x14ac:dyDescent="0.25">
      <c r="B14">
        <v>10</v>
      </c>
      <c r="C14" t="s">
        <v>446</v>
      </c>
      <c r="D14">
        <v>100</v>
      </c>
      <c r="E14">
        <v>190</v>
      </c>
      <c r="F14">
        <v>230</v>
      </c>
    </row>
  </sheetData>
  <dataValidations count="1">
    <dataValidation type="list" allowBlank="1" showInputMessage="1" showErrorMessage="1" sqref="I4" xr:uid="{1F1525F5-B2C1-43CF-BA28-5013AF086BED}">
      <formula1>$C$5:$C$14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A00AD-500E-42D1-8180-6CDC7D07B89E}">
  <dimension ref="C2:M30"/>
  <sheetViews>
    <sheetView zoomScale="146" zoomScaleNormal="146" workbookViewId="0">
      <selection activeCell="I11" sqref="I11"/>
    </sheetView>
  </sheetViews>
  <sheetFormatPr defaultRowHeight="15" x14ac:dyDescent="0.25"/>
  <cols>
    <col min="10" max="10" width="12.7109375" bestFit="1" customWidth="1"/>
  </cols>
  <sheetData>
    <row r="2" spans="3:13" x14ac:dyDescent="0.25">
      <c r="D2" t="s">
        <v>317</v>
      </c>
      <c r="K2" s="8"/>
      <c r="L2" s="8" t="s">
        <v>337</v>
      </c>
      <c r="M2" s="8"/>
    </row>
    <row r="3" spans="3:13" x14ac:dyDescent="0.25">
      <c r="D3" t="s">
        <v>312</v>
      </c>
      <c r="K3" s="8"/>
      <c r="L3" s="8" t="s">
        <v>332</v>
      </c>
      <c r="M3" s="8" t="s">
        <v>333</v>
      </c>
    </row>
    <row r="4" spans="3:13" x14ac:dyDescent="0.25">
      <c r="D4" t="s">
        <v>313</v>
      </c>
      <c r="K4" s="8" t="s">
        <v>335</v>
      </c>
      <c r="L4" s="8">
        <v>4</v>
      </c>
      <c r="M4" s="8">
        <v>1</v>
      </c>
    </row>
    <row r="5" spans="3:13" x14ac:dyDescent="0.25">
      <c r="C5">
        <v>5</v>
      </c>
      <c r="D5" t="s">
        <v>314</v>
      </c>
      <c r="K5" s="8" t="s">
        <v>335</v>
      </c>
      <c r="L5" s="10">
        <f>FIND("e",K5)</f>
        <v>4</v>
      </c>
      <c r="M5" s="10">
        <f>SEARCH("e",K5)</f>
        <v>1</v>
      </c>
    </row>
    <row r="6" spans="3:13" x14ac:dyDescent="0.25">
      <c r="D6" t="s">
        <v>315</v>
      </c>
    </row>
    <row r="7" spans="3:13" x14ac:dyDescent="0.25">
      <c r="D7" t="s">
        <v>316</v>
      </c>
      <c r="J7" s="15" t="s">
        <v>344</v>
      </c>
      <c r="K7" s="15" t="s">
        <v>346</v>
      </c>
      <c r="L7" s="15" t="s">
        <v>347</v>
      </c>
    </row>
    <row r="8" spans="3:13" x14ac:dyDescent="0.25">
      <c r="J8" s="15" t="s">
        <v>343</v>
      </c>
      <c r="K8" s="15" t="str">
        <f>LEFT(J8,7)</f>
        <v>physics</v>
      </c>
      <c r="L8" s="15" t="str">
        <f>RIGHT(J8,6)</f>
        <v>wallah</v>
      </c>
    </row>
    <row r="9" spans="3:13" x14ac:dyDescent="0.25">
      <c r="D9" t="s">
        <v>323</v>
      </c>
      <c r="J9" s="15" t="s">
        <v>348</v>
      </c>
      <c r="K9" s="15" t="str">
        <f>LEFT(J9,7)</f>
        <v xml:space="preserve">bansal </v>
      </c>
      <c r="L9" s="15" t="str">
        <f>RIGHT(J9,6)</f>
        <v>lasses</v>
      </c>
    </row>
    <row r="10" spans="3:13" x14ac:dyDescent="0.25">
      <c r="D10" t="s">
        <v>324</v>
      </c>
      <c r="J10" s="15"/>
      <c r="K10" s="15"/>
      <c r="L10" s="15"/>
    </row>
    <row r="11" spans="3:13" x14ac:dyDescent="0.25">
      <c r="C11">
        <v>3</v>
      </c>
      <c r="D11" t="s">
        <v>325</v>
      </c>
      <c r="J11" s="15" t="s">
        <v>343</v>
      </c>
      <c r="K11" s="15" t="str">
        <f>LEFT(J11,FIND(" ",J11)-1)</f>
        <v>physics</v>
      </c>
      <c r="L11" s="15" t="str">
        <f>RIGHT(J11,LEN(J11)-FIND(" ",J11))</f>
        <v>wallah</v>
      </c>
    </row>
    <row r="12" spans="3:13" x14ac:dyDescent="0.25">
      <c r="D12" t="s">
        <v>326</v>
      </c>
      <c r="J12" s="15" t="s">
        <v>348</v>
      </c>
      <c r="K12" s="15" t="str">
        <f>LEFT(J12,FIND(" ",J12)-1)</f>
        <v>bansal</v>
      </c>
      <c r="L12" s="15" t="str">
        <f>RIGHT(J12,LEN(J12)-FIND(" ",J12))</f>
        <v>classes</v>
      </c>
    </row>
    <row r="14" spans="3:13" x14ac:dyDescent="0.25">
      <c r="D14" t="s">
        <v>331</v>
      </c>
    </row>
    <row r="15" spans="3:13" x14ac:dyDescent="0.25">
      <c r="C15">
        <v>2</v>
      </c>
      <c r="D15" t="s">
        <v>332</v>
      </c>
      <c r="E15" t="s">
        <v>334</v>
      </c>
    </row>
    <row r="16" spans="3:13" x14ac:dyDescent="0.25">
      <c r="D16" t="s">
        <v>333</v>
      </c>
      <c r="E16" t="s">
        <v>336</v>
      </c>
    </row>
    <row r="18" spans="3:7" x14ac:dyDescent="0.25">
      <c r="D18" t="s">
        <v>338</v>
      </c>
    </row>
    <row r="19" spans="3:7" x14ac:dyDescent="0.25">
      <c r="D19" t="s">
        <v>339</v>
      </c>
    </row>
    <row r="20" spans="3:7" x14ac:dyDescent="0.25">
      <c r="C20">
        <v>4</v>
      </c>
      <c r="D20" t="s">
        <v>340</v>
      </c>
    </row>
    <row r="21" spans="3:7" x14ac:dyDescent="0.25">
      <c r="D21" t="s">
        <v>341</v>
      </c>
    </row>
    <row r="22" spans="3:7" x14ac:dyDescent="0.25">
      <c r="D22" t="s">
        <v>342</v>
      </c>
    </row>
    <row r="24" spans="3:7" x14ac:dyDescent="0.25">
      <c r="D24" s="11" t="s">
        <v>339</v>
      </c>
      <c r="E24" s="11"/>
      <c r="F24" s="11"/>
      <c r="G24" s="11"/>
    </row>
    <row r="25" spans="3:7" x14ac:dyDescent="0.25">
      <c r="D25" s="11" t="s">
        <v>343</v>
      </c>
      <c r="E25" s="11"/>
      <c r="F25" s="11" t="str">
        <f>REPLACE(D25,1,7,"maths")</f>
        <v>maths wallah</v>
      </c>
      <c r="G25" s="11"/>
    </row>
    <row r="26" spans="3:7" x14ac:dyDescent="0.25">
      <c r="D26" s="11"/>
      <c r="E26" s="11"/>
      <c r="F26" s="11" t="str">
        <f>REPLACE(D25,9,6,"point")</f>
        <v>physics point</v>
      </c>
      <c r="G26" s="11"/>
    </row>
    <row r="28" spans="3:7" x14ac:dyDescent="0.25">
      <c r="D28" s="12" t="s">
        <v>340</v>
      </c>
      <c r="E28" s="12"/>
    </row>
    <row r="29" spans="3:7" x14ac:dyDescent="0.25">
      <c r="D29" s="12" t="str">
        <f>SUBSTITUTE(D25,"physics","maths")</f>
        <v>maths wallah</v>
      </c>
      <c r="E29" s="12"/>
    </row>
    <row r="30" spans="3:7" x14ac:dyDescent="0.25">
      <c r="D30" s="12" t="str">
        <f>SUBSTITUTE(D25,"wallah","point")</f>
        <v>physics point</v>
      </c>
      <c r="E30" s="12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1043C-6E7F-48AB-9D5E-8D5E7E70BFB0}">
  <dimension ref="F4:I89"/>
  <sheetViews>
    <sheetView topLeftCell="D13" zoomScale="146" zoomScaleNormal="146" workbookViewId="0">
      <selection activeCell="F9" sqref="F9"/>
    </sheetView>
  </sheetViews>
  <sheetFormatPr defaultRowHeight="15" x14ac:dyDescent="0.25"/>
  <sheetData>
    <row r="4" spans="6:7" x14ac:dyDescent="0.25">
      <c r="F4" t="s">
        <v>349</v>
      </c>
    </row>
    <row r="5" spans="6:7" x14ac:dyDescent="0.25">
      <c r="F5" t="s">
        <v>350</v>
      </c>
    </row>
    <row r="6" spans="6:7" x14ac:dyDescent="0.25">
      <c r="F6" t="s">
        <v>351</v>
      </c>
    </row>
    <row r="7" spans="6:7" x14ac:dyDescent="0.25">
      <c r="F7" t="s">
        <v>352</v>
      </c>
    </row>
    <row r="8" spans="6:7" x14ac:dyDescent="0.25">
      <c r="F8" t="s">
        <v>353</v>
      </c>
    </row>
    <row r="9" spans="6:7" x14ac:dyDescent="0.25">
      <c r="F9" t="s">
        <v>354</v>
      </c>
    </row>
    <row r="10" spans="6:7" x14ac:dyDescent="0.25">
      <c r="F10" t="s">
        <v>355</v>
      </c>
    </row>
    <row r="12" spans="6:7" x14ac:dyDescent="0.25">
      <c r="F12" t="s">
        <v>350</v>
      </c>
    </row>
    <row r="13" spans="6:7" x14ac:dyDescent="0.25">
      <c r="F13" t="s">
        <v>356</v>
      </c>
      <c r="G13" t="s">
        <v>357</v>
      </c>
    </row>
    <row r="14" spans="6:7" x14ac:dyDescent="0.25">
      <c r="F14" t="s">
        <v>358</v>
      </c>
    </row>
    <row r="15" spans="6:7" x14ac:dyDescent="0.25">
      <c r="F15" t="s">
        <v>359</v>
      </c>
    </row>
    <row r="16" spans="6:7" x14ac:dyDescent="0.25">
      <c r="F16" t="s">
        <v>360</v>
      </c>
      <c r="G16" t="s">
        <v>362</v>
      </c>
    </row>
    <row r="17" spans="6:7" x14ac:dyDescent="0.25">
      <c r="F17" t="s">
        <v>361</v>
      </c>
      <c r="G17" t="s">
        <v>324</v>
      </c>
    </row>
    <row r="18" spans="6:7" x14ac:dyDescent="0.25">
      <c r="G18" t="s">
        <v>325</v>
      </c>
    </row>
    <row r="20" spans="6:7" x14ac:dyDescent="0.25">
      <c r="F20" t="s">
        <v>363</v>
      </c>
    </row>
    <row r="21" spans="6:7" x14ac:dyDescent="0.25">
      <c r="F21" t="s">
        <v>364</v>
      </c>
    </row>
    <row r="23" spans="6:7" x14ac:dyDescent="0.25">
      <c r="F23" t="s">
        <v>365</v>
      </c>
    </row>
    <row r="24" spans="6:7" x14ac:dyDescent="0.25">
      <c r="F24" t="s">
        <v>366</v>
      </c>
    </row>
    <row r="26" spans="6:7" x14ac:dyDescent="0.25">
      <c r="F26" t="s">
        <v>367</v>
      </c>
    </row>
    <row r="27" spans="6:7" x14ac:dyDescent="0.25">
      <c r="F27" t="s">
        <v>368</v>
      </c>
      <c r="G27">
        <v>1000</v>
      </c>
    </row>
    <row r="28" spans="6:7" x14ac:dyDescent="0.25">
      <c r="F28" t="s">
        <v>369</v>
      </c>
    </row>
    <row r="29" spans="6:7" x14ac:dyDescent="0.25">
      <c r="F29" t="s">
        <v>370</v>
      </c>
    </row>
    <row r="30" spans="6:7" x14ac:dyDescent="0.25">
      <c r="F30" t="s">
        <v>371</v>
      </c>
    </row>
    <row r="31" spans="6:7" x14ac:dyDescent="0.25">
      <c r="F31" t="s">
        <v>372</v>
      </c>
    </row>
    <row r="32" spans="6:7" x14ac:dyDescent="0.25">
      <c r="F32" t="s">
        <v>373</v>
      </c>
    </row>
    <row r="33" spans="6:9" x14ac:dyDescent="0.25">
      <c r="F33" t="s">
        <v>374</v>
      </c>
    </row>
    <row r="34" spans="6:9" x14ac:dyDescent="0.25">
      <c r="F34" t="s">
        <v>375</v>
      </c>
    </row>
    <row r="36" spans="6:9" x14ac:dyDescent="0.25">
      <c r="F36" t="s">
        <v>370</v>
      </c>
      <c r="G36">
        <v>200</v>
      </c>
      <c r="H36">
        <v>1000</v>
      </c>
      <c r="I36" s="16">
        <f>G36/H36</f>
        <v>0.2</v>
      </c>
    </row>
    <row r="37" spans="6:9" x14ac:dyDescent="0.25">
      <c r="F37" t="s">
        <v>371</v>
      </c>
      <c r="G37">
        <v>400</v>
      </c>
      <c r="H37">
        <v>1000</v>
      </c>
      <c r="I37" s="16">
        <f t="shared" ref="I37:I40" si="0">G37/H37</f>
        <v>0.4</v>
      </c>
    </row>
    <row r="38" spans="6:9" x14ac:dyDescent="0.25">
      <c r="F38" t="s">
        <v>374</v>
      </c>
      <c r="G38">
        <v>100</v>
      </c>
      <c r="H38">
        <v>1000</v>
      </c>
      <c r="I38" s="16">
        <f t="shared" si="0"/>
        <v>0.1</v>
      </c>
    </row>
    <row r="39" spans="6:9" x14ac:dyDescent="0.25">
      <c r="F39" t="s">
        <v>372</v>
      </c>
      <c r="G39">
        <v>50</v>
      </c>
      <c r="H39">
        <v>1000</v>
      </c>
      <c r="I39" s="16">
        <f t="shared" si="0"/>
        <v>0.05</v>
      </c>
    </row>
    <row r="40" spans="6:9" x14ac:dyDescent="0.25">
      <c r="F40" t="s">
        <v>376</v>
      </c>
      <c r="G40">
        <v>250</v>
      </c>
      <c r="H40">
        <v>1000</v>
      </c>
      <c r="I40" s="16">
        <f t="shared" si="0"/>
        <v>0.25</v>
      </c>
    </row>
    <row r="42" spans="6:9" x14ac:dyDescent="0.25">
      <c r="F42" t="s">
        <v>377</v>
      </c>
    </row>
    <row r="43" spans="6:9" x14ac:dyDescent="0.25">
      <c r="F43" t="s">
        <v>352</v>
      </c>
      <c r="H43" t="s">
        <v>378</v>
      </c>
    </row>
    <row r="44" spans="6:9" x14ac:dyDescent="0.25">
      <c r="F44" t="s">
        <v>353</v>
      </c>
      <c r="H44" t="s">
        <v>379</v>
      </c>
    </row>
    <row r="46" spans="6:9" x14ac:dyDescent="0.25">
      <c r="F46" t="s">
        <v>380</v>
      </c>
    </row>
    <row r="48" spans="6:9" x14ac:dyDescent="0.25">
      <c r="F48" t="s">
        <v>381</v>
      </c>
      <c r="G48" t="s">
        <v>383</v>
      </c>
    </row>
    <row r="49" spans="6:7" x14ac:dyDescent="0.25">
      <c r="F49">
        <v>1</v>
      </c>
      <c r="G49" t="s">
        <v>384</v>
      </c>
    </row>
    <row r="50" spans="6:7" x14ac:dyDescent="0.25">
      <c r="F50">
        <v>2</v>
      </c>
      <c r="G50" t="s">
        <v>385</v>
      </c>
    </row>
    <row r="51" spans="6:7" x14ac:dyDescent="0.25">
      <c r="F51">
        <v>3</v>
      </c>
      <c r="G51" t="s">
        <v>386</v>
      </c>
    </row>
    <row r="52" spans="6:7" x14ac:dyDescent="0.25">
      <c r="F52">
        <v>4</v>
      </c>
      <c r="G52" t="s">
        <v>384</v>
      </c>
    </row>
    <row r="53" spans="6:7" x14ac:dyDescent="0.25">
      <c r="F53" t="s">
        <v>382</v>
      </c>
    </row>
    <row r="54" spans="6:7" x14ac:dyDescent="0.25">
      <c r="F54">
        <v>100</v>
      </c>
      <c r="G54" t="s">
        <v>384</v>
      </c>
    </row>
    <row r="56" spans="6:7" x14ac:dyDescent="0.25">
      <c r="F56" t="s">
        <v>384</v>
      </c>
      <c r="G56">
        <v>40</v>
      </c>
    </row>
    <row r="57" spans="6:7" x14ac:dyDescent="0.25">
      <c r="F57" t="s">
        <v>385</v>
      </c>
      <c r="G57">
        <v>25</v>
      </c>
    </row>
    <row r="58" spans="6:7" x14ac:dyDescent="0.25">
      <c r="F58" t="s">
        <v>386</v>
      </c>
      <c r="G58">
        <v>35</v>
      </c>
    </row>
    <row r="59" spans="6:7" x14ac:dyDescent="0.25">
      <c r="G59">
        <v>100</v>
      </c>
    </row>
    <row r="61" spans="6:7" x14ac:dyDescent="0.25">
      <c r="F61" t="s">
        <v>352</v>
      </c>
    </row>
    <row r="62" spans="6:7" x14ac:dyDescent="0.25">
      <c r="F62" t="s">
        <v>387</v>
      </c>
      <c r="G62" t="s">
        <v>388</v>
      </c>
    </row>
    <row r="63" spans="6:7" x14ac:dyDescent="0.25">
      <c r="F63" t="s">
        <v>389</v>
      </c>
      <c r="G63" t="s">
        <v>390</v>
      </c>
    </row>
    <row r="65" spans="6:8" x14ac:dyDescent="0.25">
      <c r="F65" t="s">
        <v>353</v>
      </c>
    </row>
    <row r="66" spans="6:8" x14ac:dyDescent="0.25">
      <c r="F66" t="s">
        <v>387</v>
      </c>
      <c r="G66" t="s">
        <v>390</v>
      </c>
    </row>
    <row r="67" spans="6:8" x14ac:dyDescent="0.25">
      <c r="F67" t="s">
        <v>389</v>
      </c>
      <c r="G67" t="s">
        <v>388</v>
      </c>
    </row>
    <row r="69" spans="6:8" x14ac:dyDescent="0.25">
      <c r="F69" t="s">
        <v>354</v>
      </c>
    </row>
    <row r="70" spans="6:8" x14ac:dyDescent="0.25">
      <c r="F70" t="s">
        <v>391</v>
      </c>
      <c r="G70">
        <v>2</v>
      </c>
    </row>
    <row r="71" spans="6:8" x14ac:dyDescent="0.25">
      <c r="F71" t="s">
        <v>392</v>
      </c>
      <c r="G71" t="s">
        <v>393</v>
      </c>
    </row>
    <row r="72" spans="6:8" x14ac:dyDescent="0.25">
      <c r="F72" t="s">
        <v>380</v>
      </c>
      <c r="G72" t="s">
        <v>394</v>
      </c>
    </row>
    <row r="73" spans="6:8" x14ac:dyDescent="0.25">
      <c r="G73" t="s">
        <v>395</v>
      </c>
    </row>
    <row r="74" spans="6:8" x14ac:dyDescent="0.25">
      <c r="G74" t="s">
        <v>396</v>
      </c>
    </row>
    <row r="75" spans="6:8" x14ac:dyDescent="0.25">
      <c r="G75" t="s">
        <v>397</v>
      </c>
    </row>
    <row r="77" spans="6:8" x14ac:dyDescent="0.25">
      <c r="F77" t="s">
        <v>398</v>
      </c>
      <c r="G77" t="s">
        <v>399</v>
      </c>
      <c r="H77" t="s">
        <v>395</v>
      </c>
    </row>
    <row r="78" spans="6:8" x14ac:dyDescent="0.25">
      <c r="F78" t="s">
        <v>400</v>
      </c>
      <c r="G78" t="s">
        <v>401</v>
      </c>
      <c r="H78" t="s">
        <v>396</v>
      </c>
    </row>
    <row r="79" spans="6:8" x14ac:dyDescent="0.25">
      <c r="F79" t="s">
        <v>402</v>
      </c>
      <c r="G79" t="s">
        <v>403</v>
      </c>
      <c r="H79" t="s">
        <v>397</v>
      </c>
    </row>
    <row r="81" spans="6:9" x14ac:dyDescent="0.25">
      <c r="F81" t="s">
        <v>355</v>
      </c>
    </row>
    <row r="82" spans="6:9" x14ac:dyDescent="0.25">
      <c r="F82" t="s">
        <v>404</v>
      </c>
      <c r="G82" t="s">
        <v>405</v>
      </c>
    </row>
    <row r="83" spans="6:9" x14ac:dyDescent="0.25">
      <c r="F83" t="s">
        <v>406</v>
      </c>
      <c r="G83" t="s">
        <v>407</v>
      </c>
      <c r="H83" t="s">
        <v>408</v>
      </c>
    </row>
    <row r="84" spans="6:9" x14ac:dyDescent="0.25">
      <c r="F84" t="s">
        <v>409</v>
      </c>
      <c r="G84" t="s">
        <v>410</v>
      </c>
      <c r="H84" t="s">
        <v>411</v>
      </c>
      <c r="I84" t="s">
        <v>412</v>
      </c>
    </row>
    <row r="85" spans="6:9" x14ac:dyDescent="0.25">
      <c r="F85" t="s">
        <v>413</v>
      </c>
      <c r="G85" t="s">
        <v>414</v>
      </c>
      <c r="H85" t="s">
        <v>415</v>
      </c>
    </row>
    <row r="86" spans="6:9" x14ac:dyDescent="0.25">
      <c r="F86" t="s">
        <v>416</v>
      </c>
      <c r="G86" t="s">
        <v>417</v>
      </c>
      <c r="I86" t="s">
        <v>418</v>
      </c>
    </row>
    <row r="87" spans="6:9" x14ac:dyDescent="0.25">
      <c r="F87" t="s">
        <v>419</v>
      </c>
      <c r="H87" t="s">
        <v>421</v>
      </c>
    </row>
    <row r="88" spans="6:9" x14ac:dyDescent="0.25">
      <c r="F88" t="s">
        <v>420</v>
      </c>
      <c r="H88" t="s">
        <v>422</v>
      </c>
    </row>
    <row r="89" spans="6:9" x14ac:dyDescent="0.25">
      <c r="F89" t="s">
        <v>423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7C59-4DD7-426F-97BE-4CF44A84BCFD}">
  <dimension ref="A1:L22"/>
  <sheetViews>
    <sheetView workbookViewId="0">
      <selection activeCell="J2" sqref="J2:J15"/>
    </sheetView>
  </sheetViews>
  <sheetFormatPr defaultRowHeight="15" x14ac:dyDescent="0.25"/>
  <cols>
    <col min="1" max="1" width="12.5703125" customWidth="1"/>
    <col min="2" max="2" width="11.42578125" customWidth="1"/>
    <col min="3" max="3" width="11" customWidth="1"/>
    <col min="4" max="4" width="11.7109375" customWidth="1"/>
    <col min="6" max="6" width="12.42578125" customWidth="1"/>
    <col min="9" max="9" width="20.7109375" customWidth="1"/>
    <col min="10" max="10" width="27.28515625" customWidth="1"/>
    <col min="11" max="11" width="13.42578125" customWidth="1"/>
    <col min="12" max="12" width="11.7109375" customWidth="1"/>
  </cols>
  <sheetData>
    <row r="1" spans="1:12" x14ac:dyDescent="0.25">
      <c r="A1" s="20" t="s">
        <v>476</v>
      </c>
      <c r="B1" s="21"/>
      <c r="C1" s="21"/>
      <c r="D1" s="21"/>
      <c r="I1" s="24" t="s">
        <v>501</v>
      </c>
      <c r="J1" s="25"/>
      <c r="K1" s="25"/>
      <c r="L1" s="25"/>
    </row>
    <row r="2" spans="1:12" ht="23.25" customHeight="1" x14ac:dyDescent="0.25">
      <c r="A2" s="22" t="s">
        <v>477</v>
      </c>
      <c r="B2" s="22" t="s">
        <v>478</v>
      </c>
      <c r="C2" s="22" t="s">
        <v>479</v>
      </c>
      <c r="D2" s="29" t="s">
        <v>503</v>
      </c>
      <c r="I2" s="26" t="s">
        <v>477</v>
      </c>
      <c r="J2" s="31" t="s">
        <v>502</v>
      </c>
      <c r="K2" s="32" t="s">
        <v>504</v>
      </c>
      <c r="L2" s="32" t="s">
        <v>505</v>
      </c>
    </row>
    <row r="3" spans="1:12" x14ac:dyDescent="0.25">
      <c r="A3" s="23">
        <v>110608</v>
      </c>
      <c r="B3" s="23" t="s">
        <v>480</v>
      </c>
      <c r="C3" s="30" t="s">
        <v>481</v>
      </c>
      <c r="D3" s="32">
        <f>VLOOKUP($A3,$I$2:$J$15,2,FALSE)</f>
        <v>131505</v>
      </c>
      <c r="I3" s="27">
        <v>990678</v>
      </c>
      <c r="J3" s="28">
        <v>84289</v>
      </c>
      <c r="K3" t="str">
        <f>VLOOKUP($I3,$A$2:$C$15,3,FALSE)</f>
        <v>Brad</v>
      </c>
      <c r="L3" t="str">
        <f>VLOOKUP($I3,$A$2:$C$15,2,FALSE)</f>
        <v>Pitt</v>
      </c>
    </row>
    <row r="4" spans="1:12" x14ac:dyDescent="0.25">
      <c r="A4" s="23">
        <v>253072</v>
      </c>
      <c r="B4" s="23" t="s">
        <v>482</v>
      </c>
      <c r="C4" s="30" t="s">
        <v>483</v>
      </c>
      <c r="D4" s="32">
        <f t="shared" ref="D4:D15" si="0">VLOOKUP($A4,$I$2:$J$15,2,FALSE)</f>
        <v>149946</v>
      </c>
      <c r="I4" s="27">
        <v>830385</v>
      </c>
      <c r="J4" s="28">
        <v>137670</v>
      </c>
      <c r="K4" t="str">
        <f t="shared" ref="K4:K15" si="1">VLOOKUP($I4,$A$2:$C$15,3,FALSE)</f>
        <v>Price</v>
      </c>
      <c r="L4" t="str">
        <f t="shared" ref="L4:L15" si="2">VLOOKUP($I4,$A$2:$C$15,2,FALSE)</f>
        <v>Williams</v>
      </c>
    </row>
    <row r="5" spans="1:12" x14ac:dyDescent="0.25">
      <c r="A5" s="23">
        <v>352711</v>
      </c>
      <c r="B5" s="23" t="s">
        <v>484</v>
      </c>
      <c r="C5" s="30" t="s">
        <v>481</v>
      </c>
      <c r="D5" s="32">
        <f t="shared" si="0"/>
        <v>89627</v>
      </c>
      <c r="I5" s="27">
        <v>795574</v>
      </c>
      <c r="J5" s="28">
        <v>190024</v>
      </c>
      <c r="K5" t="str">
        <f t="shared" si="1"/>
        <v>Tony</v>
      </c>
      <c r="L5" t="str">
        <f t="shared" si="2"/>
        <v>Stark</v>
      </c>
    </row>
    <row r="6" spans="1:12" x14ac:dyDescent="0.25">
      <c r="A6" s="23">
        <v>391006</v>
      </c>
      <c r="B6" s="23" t="s">
        <v>485</v>
      </c>
      <c r="C6" s="30" t="s">
        <v>59</v>
      </c>
      <c r="D6" s="32">
        <f t="shared" si="0"/>
        <v>168114</v>
      </c>
      <c r="I6" s="27">
        <v>580622</v>
      </c>
      <c r="J6" s="28">
        <v>122604</v>
      </c>
      <c r="K6" t="str">
        <f t="shared" si="1"/>
        <v>Eli</v>
      </c>
      <c r="L6" t="str">
        <f t="shared" si="2"/>
        <v>Manning</v>
      </c>
    </row>
    <row r="7" spans="1:12" x14ac:dyDescent="0.25">
      <c r="A7" s="23">
        <v>392128</v>
      </c>
      <c r="B7" s="23" t="s">
        <v>486</v>
      </c>
      <c r="C7" s="30" t="s">
        <v>487</v>
      </c>
      <c r="D7" s="32">
        <f t="shared" si="0"/>
        <v>85931</v>
      </c>
      <c r="I7" s="27">
        <v>549427</v>
      </c>
      <c r="J7" s="28">
        <v>111700</v>
      </c>
      <c r="K7" t="str">
        <f t="shared" si="1"/>
        <v>John</v>
      </c>
      <c r="L7" t="str">
        <f t="shared" si="2"/>
        <v>Elway</v>
      </c>
    </row>
    <row r="8" spans="1:12" x14ac:dyDescent="0.25">
      <c r="A8" s="23">
        <v>549427</v>
      </c>
      <c r="B8" s="23" t="s">
        <v>488</v>
      </c>
      <c r="C8" s="30" t="s">
        <v>481</v>
      </c>
      <c r="D8" s="32">
        <f t="shared" si="0"/>
        <v>111700</v>
      </c>
      <c r="I8" s="27">
        <v>392128</v>
      </c>
      <c r="J8" s="28">
        <v>85931</v>
      </c>
      <c r="K8" t="str">
        <f t="shared" si="1"/>
        <v>Bret</v>
      </c>
      <c r="L8" t="str">
        <f t="shared" si="2"/>
        <v>Fawre</v>
      </c>
    </row>
    <row r="9" spans="1:12" x14ac:dyDescent="0.25">
      <c r="A9" s="23">
        <v>580622</v>
      </c>
      <c r="B9" s="23" t="s">
        <v>489</v>
      </c>
      <c r="C9" s="30" t="s">
        <v>490</v>
      </c>
      <c r="D9" s="32">
        <f t="shared" si="0"/>
        <v>122604</v>
      </c>
      <c r="I9" s="27">
        <v>391006</v>
      </c>
      <c r="J9" s="28">
        <v>168114</v>
      </c>
      <c r="K9" t="str">
        <f t="shared" si="1"/>
        <v>Peter</v>
      </c>
      <c r="L9" t="str">
        <f t="shared" si="2"/>
        <v>Pan</v>
      </c>
    </row>
    <row r="10" spans="1:12" x14ac:dyDescent="0.25">
      <c r="A10" s="23">
        <v>602693</v>
      </c>
      <c r="B10" s="23" t="s">
        <v>491</v>
      </c>
      <c r="C10" s="30" t="s">
        <v>492</v>
      </c>
      <c r="D10" s="32">
        <f t="shared" si="0"/>
        <v>71478</v>
      </c>
      <c r="I10" s="27">
        <v>352711</v>
      </c>
      <c r="J10" s="28">
        <v>89627</v>
      </c>
      <c r="K10" t="str">
        <f t="shared" si="1"/>
        <v>John</v>
      </c>
      <c r="L10" t="str">
        <f t="shared" si="2"/>
        <v>Smith</v>
      </c>
    </row>
    <row r="11" spans="1:12" x14ac:dyDescent="0.25">
      <c r="A11" s="23">
        <v>611810</v>
      </c>
      <c r="B11" s="23" t="s">
        <v>493</v>
      </c>
      <c r="C11" s="30" t="s">
        <v>494</v>
      </c>
      <c r="D11" s="32">
        <f t="shared" si="0"/>
        <v>64757</v>
      </c>
      <c r="I11" s="27">
        <v>253072</v>
      </c>
      <c r="J11" s="28">
        <v>149946</v>
      </c>
      <c r="K11" t="str">
        <f t="shared" si="1"/>
        <v>Andy</v>
      </c>
      <c r="L11" t="str">
        <f t="shared" si="2"/>
        <v>Cline</v>
      </c>
    </row>
    <row r="12" spans="1:12" x14ac:dyDescent="0.25">
      <c r="A12" s="23">
        <v>612235</v>
      </c>
      <c r="B12" s="23" t="s">
        <v>495</v>
      </c>
      <c r="C12" s="30" t="s">
        <v>492</v>
      </c>
      <c r="D12" s="32">
        <f t="shared" si="0"/>
        <v>145893</v>
      </c>
      <c r="I12" s="27">
        <v>612235</v>
      </c>
      <c r="J12" s="28">
        <v>145893</v>
      </c>
      <c r="K12" t="str">
        <f t="shared" si="1"/>
        <v>Micheal</v>
      </c>
      <c r="L12" t="str">
        <f t="shared" si="2"/>
        <v>Jordan</v>
      </c>
    </row>
    <row r="13" spans="1:12" x14ac:dyDescent="0.25">
      <c r="A13" s="23">
        <v>795574</v>
      </c>
      <c r="B13" s="23" t="s">
        <v>496</v>
      </c>
      <c r="C13" s="30" t="s">
        <v>123</v>
      </c>
      <c r="D13" s="32">
        <f t="shared" si="0"/>
        <v>190024</v>
      </c>
      <c r="I13" s="27">
        <v>611810</v>
      </c>
      <c r="J13" s="28">
        <v>64757</v>
      </c>
      <c r="K13" t="str">
        <f t="shared" si="1"/>
        <v>Tiger</v>
      </c>
      <c r="L13" t="str">
        <f t="shared" si="2"/>
        <v>Woods</v>
      </c>
    </row>
    <row r="14" spans="1:12" x14ac:dyDescent="0.25">
      <c r="A14" s="23">
        <v>830385</v>
      </c>
      <c r="B14" s="23" t="s">
        <v>497</v>
      </c>
      <c r="C14" s="30" t="s">
        <v>498</v>
      </c>
      <c r="D14" s="32">
        <f t="shared" si="0"/>
        <v>137670</v>
      </c>
      <c r="I14" s="27">
        <v>602693</v>
      </c>
      <c r="J14" s="28">
        <v>71478</v>
      </c>
      <c r="K14" t="str">
        <f t="shared" si="1"/>
        <v>Micheal</v>
      </c>
      <c r="L14" t="str">
        <f t="shared" si="2"/>
        <v>Vick</v>
      </c>
    </row>
    <row r="15" spans="1:12" x14ac:dyDescent="0.25">
      <c r="A15" s="23">
        <v>990678</v>
      </c>
      <c r="B15" s="23" t="s">
        <v>499</v>
      </c>
      <c r="C15" s="30" t="s">
        <v>500</v>
      </c>
      <c r="D15" s="32">
        <f t="shared" si="0"/>
        <v>84289</v>
      </c>
      <c r="I15" s="27">
        <v>110608</v>
      </c>
      <c r="J15" s="28">
        <v>131505</v>
      </c>
      <c r="K15" t="str">
        <f t="shared" si="1"/>
        <v>John</v>
      </c>
      <c r="L15" t="str">
        <f t="shared" si="2"/>
        <v>Doe</v>
      </c>
    </row>
    <row r="18" spans="6:10" ht="15.75" thickBot="1" x14ac:dyDescent="0.3"/>
    <row r="19" spans="6:10" ht="18.75" x14ac:dyDescent="0.3">
      <c r="F19" s="33" t="s">
        <v>506</v>
      </c>
      <c r="G19" s="34" t="s">
        <v>507</v>
      </c>
      <c r="H19" s="35"/>
      <c r="I19" s="34" t="s">
        <v>508</v>
      </c>
      <c r="J19" s="36" t="s">
        <v>509</v>
      </c>
    </row>
    <row r="20" spans="6:10" ht="18.75" x14ac:dyDescent="0.3">
      <c r="F20" s="37" t="s">
        <v>510</v>
      </c>
      <c r="G20" s="38" t="s">
        <v>511</v>
      </c>
      <c r="H20" s="39"/>
      <c r="I20" s="38" t="s">
        <v>512</v>
      </c>
      <c r="J20" s="40"/>
    </row>
    <row r="21" spans="6:10" ht="18.75" x14ac:dyDescent="0.3">
      <c r="F21" s="41" t="s">
        <v>513</v>
      </c>
      <c r="G21" s="39"/>
      <c r="H21" s="39"/>
      <c r="I21" s="39"/>
      <c r="J21" s="40"/>
    </row>
    <row r="22" spans="6:10" ht="19.5" thickBot="1" x14ac:dyDescent="0.35">
      <c r="F22" s="42"/>
      <c r="G22" s="43"/>
      <c r="H22" s="43"/>
      <c r="I22" s="43"/>
      <c r="J22" s="44"/>
    </row>
  </sheetData>
  <mergeCells count="3">
    <mergeCell ref="A1:D1"/>
    <mergeCell ref="I1:L1"/>
    <mergeCell ref="J19:J2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4E808-C9B9-482C-B7B3-2E15126E2C2D}">
  <dimension ref="A1:L23"/>
  <sheetViews>
    <sheetView tabSelected="1" workbookViewId="0">
      <selection activeCell="B17" sqref="B17"/>
    </sheetView>
  </sheetViews>
  <sheetFormatPr defaultRowHeight="15" x14ac:dyDescent="0.25"/>
  <cols>
    <col min="1" max="1" width="33.42578125" customWidth="1"/>
    <col min="2" max="2" width="13.42578125" customWidth="1"/>
    <col min="8" max="8" width="10.85546875" customWidth="1"/>
    <col min="9" max="9" width="11.42578125" customWidth="1"/>
    <col min="10" max="10" width="10.85546875" customWidth="1"/>
    <col min="11" max="11" width="10.7109375" customWidth="1"/>
    <col min="12" max="12" width="10.140625" customWidth="1"/>
  </cols>
  <sheetData>
    <row r="1" spans="1:12" ht="18.75" x14ac:dyDescent="0.3">
      <c r="A1" s="45" t="s">
        <v>514</v>
      </c>
      <c r="B1" s="46" t="s">
        <v>515</v>
      </c>
      <c r="C1" s="46" t="s">
        <v>516</v>
      </c>
      <c r="D1" s="46" t="s">
        <v>517</v>
      </c>
      <c r="E1" s="46" t="s">
        <v>518</v>
      </c>
      <c r="F1" s="46" t="s">
        <v>519</v>
      </c>
    </row>
    <row r="2" spans="1:12" ht="18.75" x14ac:dyDescent="0.3">
      <c r="A2" s="47" t="s">
        <v>520</v>
      </c>
      <c r="B2" s="48">
        <v>75</v>
      </c>
      <c r="C2" s="48">
        <v>65</v>
      </c>
      <c r="D2" s="48">
        <v>70</v>
      </c>
      <c r="E2" s="48">
        <v>60</v>
      </c>
      <c r="F2" s="48">
        <v>59</v>
      </c>
    </row>
    <row r="3" spans="1:12" ht="18.75" x14ac:dyDescent="0.3">
      <c r="A3" s="47" t="s">
        <v>521</v>
      </c>
      <c r="B3" s="48">
        <v>65</v>
      </c>
      <c r="C3" s="48">
        <v>72</v>
      </c>
      <c r="D3" s="48">
        <v>78</v>
      </c>
      <c r="E3" s="48">
        <v>89</v>
      </c>
      <c r="F3" s="48">
        <v>67</v>
      </c>
    </row>
    <row r="4" spans="1:12" ht="18.75" x14ac:dyDescent="0.3">
      <c r="A4" s="47" t="s">
        <v>522</v>
      </c>
      <c r="B4" s="48">
        <v>70</v>
      </c>
      <c r="C4" s="48">
        <v>68</v>
      </c>
      <c r="D4" s="48">
        <v>90</v>
      </c>
      <c r="E4" s="48">
        <v>72</v>
      </c>
      <c r="F4" s="48">
        <v>58</v>
      </c>
    </row>
    <row r="5" spans="1:12" ht="18.75" x14ac:dyDescent="0.3">
      <c r="A5" s="47" t="s">
        <v>523</v>
      </c>
      <c r="B5" s="48">
        <v>80</v>
      </c>
      <c r="C5" s="48">
        <v>90</v>
      </c>
      <c r="D5" s="48">
        <v>75</v>
      </c>
      <c r="E5" s="48">
        <v>65</v>
      </c>
      <c r="F5" s="48">
        <v>87</v>
      </c>
    </row>
    <row r="7" spans="1:12" ht="15.75" thickBot="1" x14ac:dyDescent="0.3"/>
    <row r="8" spans="1:12" ht="18.75" x14ac:dyDescent="0.3">
      <c r="A8" s="49" t="s">
        <v>524</v>
      </c>
      <c r="B8">
        <f>HLOOKUP($E1,$A$1:$F$5,4,FALSE)</f>
        <v>72</v>
      </c>
    </row>
    <row r="9" spans="1:12" ht="18.75" x14ac:dyDescent="0.3">
      <c r="A9" s="50" t="s">
        <v>525</v>
      </c>
      <c r="B9">
        <f>HLOOKUP($B1,$A$1:$F$5,2,FALSE)</f>
        <v>75</v>
      </c>
    </row>
    <row r="10" spans="1:12" ht="18.75" x14ac:dyDescent="0.3">
      <c r="A10" s="50" t="s">
        <v>526</v>
      </c>
      <c r="B10">
        <f>HLOOKUP($C1,$A$1:$F$5,3,FALSE)</f>
        <v>72</v>
      </c>
    </row>
    <row r="11" spans="1:12" ht="18.75" x14ac:dyDescent="0.3">
      <c r="A11" s="50" t="s">
        <v>527</v>
      </c>
      <c r="B11">
        <f>HLOOKUP($D1,$A$1:$F$5,5,FALSE)</f>
        <v>75</v>
      </c>
    </row>
    <row r="12" spans="1:12" ht="19.5" thickBot="1" x14ac:dyDescent="0.35">
      <c r="A12" s="51" t="s">
        <v>528</v>
      </c>
      <c r="B12">
        <f>HLOOKUP($F1,$A$1:$F$5,4,FALSE)</f>
        <v>58</v>
      </c>
    </row>
    <row r="13" spans="1:12" ht="18.75" x14ac:dyDescent="0.3">
      <c r="H13" s="52" t="s">
        <v>529</v>
      </c>
      <c r="I13" s="52" t="s">
        <v>530</v>
      </c>
      <c r="J13" s="52" t="s">
        <v>531</v>
      </c>
      <c r="K13" s="52" t="s">
        <v>532</v>
      </c>
      <c r="L13" s="52" t="s">
        <v>533</v>
      </c>
    </row>
    <row r="14" spans="1:12" ht="18.75" x14ac:dyDescent="0.3">
      <c r="H14" s="53">
        <v>101</v>
      </c>
      <c r="I14" s="54" t="s">
        <v>534</v>
      </c>
      <c r="J14" s="53">
        <v>10000</v>
      </c>
      <c r="K14" s="53">
        <v>20000</v>
      </c>
      <c r="L14" s="53">
        <v>45000</v>
      </c>
    </row>
    <row r="15" spans="1:12" ht="18.75" x14ac:dyDescent="0.3">
      <c r="H15" s="53">
        <v>102</v>
      </c>
      <c r="I15" s="54" t="s">
        <v>535</v>
      </c>
      <c r="J15" s="53">
        <v>20000</v>
      </c>
      <c r="K15" s="53">
        <v>23000</v>
      </c>
      <c r="L15" s="53">
        <v>43000</v>
      </c>
    </row>
    <row r="16" spans="1:12" ht="18.75" x14ac:dyDescent="0.3">
      <c r="H16" s="53">
        <v>103</v>
      </c>
      <c r="I16" s="54" t="s">
        <v>536</v>
      </c>
      <c r="J16" s="55">
        <v>30000</v>
      </c>
      <c r="K16" s="55">
        <v>34000</v>
      </c>
      <c r="L16" s="55">
        <v>54000</v>
      </c>
    </row>
    <row r="17" spans="1:12" ht="23.25" x14ac:dyDescent="0.35">
      <c r="A17" s="56" t="s">
        <v>544</v>
      </c>
      <c r="B17">
        <f>HLOOKUP($J13,$H$13:$L$23,7,FALSE)</f>
        <v>34500</v>
      </c>
      <c r="H17" s="53">
        <v>104</v>
      </c>
      <c r="I17" s="54" t="s">
        <v>537</v>
      </c>
      <c r="J17" s="53">
        <v>23000</v>
      </c>
      <c r="K17" s="53">
        <v>45000</v>
      </c>
      <c r="L17" s="53">
        <v>98000</v>
      </c>
    </row>
    <row r="18" spans="1:12" ht="18.75" x14ac:dyDescent="0.3">
      <c r="H18" s="53">
        <v>105</v>
      </c>
      <c r="I18" s="54" t="s">
        <v>538</v>
      </c>
      <c r="J18" s="53">
        <v>250000</v>
      </c>
      <c r="K18" s="53">
        <v>56000</v>
      </c>
      <c r="L18" s="53">
        <v>96000</v>
      </c>
    </row>
    <row r="19" spans="1:12" ht="18.75" x14ac:dyDescent="0.3">
      <c r="H19" s="53">
        <v>106</v>
      </c>
      <c r="I19" s="54" t="s">
        <v>539</v>
      </c>
      <c r="J19" s="53">
        <v>34500</v>
      </c>
      <c r="K19" s="53">
        <v>67000</v>
      </c>
      <c r="L19" s="53">
        <v>65000</v>
      </c>
    </row>
    <row r="20" spans="1:12" ht="18.75" x14ac:dyDescent="0.3">
      <c r="H20" s="53">
        <v>107</v>
      </c>
      <c r="I20" s="54" t="s">
        <v>540</v>
      </c>
      <c r="J20" s="53">
        <v>56000</v>
      </c>
      <c r="K20" s="53">
        <v>78000</v>
      </c>
      <c r="L20" s="53">
        <v>64000</v>
      </c>
    </row>
    <row r="21" spans="1:12" ht="18.75" x14ac:dyDescent="0.3">
      <c r="H21" s="53">
        <v>108</v>
      </c>
      <c r="I21" s="54" t="s">
        <v>541</v>
      </c>
      <c r="J21" s="53">
        <v>76000</v>
      </c>
      <c r="K21" s="53">
        <v>54000</v>
      </c>
      <c r="L21" s="53">
        <v>63000</v>
      </c>
    </row>
    <row r="22" spans="1:12" ht="18.75" x14ac:dyDescent="0.3">
      <c r="H22" s="53">
        <v>109</v>
      </c>
      <c r="I22" s="54" t="s">
        <v>542</v>
      </c>
      <c r="J22" s="53">
        <v>89000</v>
      </c>
      <c r="K22" s="53">
        <v>87000</v>
      </c>
      <c r="L22" s="53">
        <v>85000</v>
      </c>
    </row>
    <row r="23" spans="1:12" ht="18.75" x14ac:dyDescent="0.3">
      <c r="H23" s="53">
        <v>110</v>
      </c>
      <c r="I23" s="54" t="s">
        <v>543</v>
      </c>
      <c r="J23" s="53">
        <v>65000</v>
      </c>
      <c r="K23" s="53">
        <v>65000</v>
      </c>
      <c r="L23" s="53">
        <v>87000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0FC6-2691-4DDD-8416-D64CF0BA2747}">
  <dimension ref="A1:E2824"/>
  <sheetViews>
    <sheetView zoomScale="155" zoomScaleNormal="155" workbookViewId="0">
      <selection activeCell="F5" sqref="F5"/>
    </sheetView>
  </sheetViews>
  <sheetFormatPr defaultRowHeight="15" x14ac:dyDescent="0.25"/>
  <cols>
    <col min="1" max="1" width="15.7109375" style="4" bestFit="1" customWidth="1"/>
    <col min="2" max="2" width="11" bestFit="1" customWidth="1"/>
  </cols>
  <sheetData>
    <row r="1" spans="1:5" x14ac:dyDescent="0.25">
      <c r="A1" s="5" t="s">
        <v>307</v>
      </c>
      <c r="B1" s="2" t="s">
        <v>308</v>
      </c>
      <c r="C1" t="s">
        <v>310</v>
      </c>
      <c r="D1" t="s">
        <v>309</v>
      </c>
      <c r="E1" t="s">
        <v>311</v>
      </c>
    </row>
    <row r="2" spans="1:5" x14ac:dyDescent="0.25">
      <c r="A2" s="4">
        <v>41623</v>
      </c>
      <c r="B2" s="3">
        <v>3.4722222222222224E-2</v>
      </c>
      <c r="C2" t="str">
        <f>TEXT(A2,"YY")</f>
        <v>13</v>
      </c>
      <c r="D2" t="str">
        <f>TEXT(A2,"mm")</f>
        <v>12</v>
      </c>
      <c r="E2" t="str">
        <f>TEXT(A2,"dd")</f>
        <v>15</v>
      </c>
    </row>
    <row r="3" spans="1:5" x14ac:dyDescent="0.25">
      <c r="A3" s="4">
        <v>41758</v>
      </c>
      <c r="B3" s="3">
        <v>0.98611111111111116</v>
      </c>
      <c r="C3" t="str">
        <f t="shared" ref="C3:C66" si="0">TEXT(A3,"YY")</f>
        <v>14</v>
      </c>
      <c r="D3" t="str">
        <f t="shared" ref="D3:D66" si="1">TEXT(A3,"mm")</f>
        <v>04</v>
      </c>
      <c r="E3" t="str">
        <f t="shared" ref="E3:E66" si="2">TEXT(A3,"dd")</f>
        <v>29</v>
      </c>
    </row>
    <row r="4" spans="1:5" x14ac:dyDescent="0.25">
      <c r="A4" s="4">
        <v>41273</v>
      </c>
      <c r="B4" s="3">
        <v>1.4583333333333334E-2</v>
      </c>
      <c r="C4" t="str">
        <f t="shared" si="0"/>
        <v>12</v>
      </c>
      <c r="D4" t="str">
        <f t="shared" si="1"/>
        <v>12</v>
      </c>
      <c r="E4" t="str">
        <f t="shared" si="2"/>
        <v>30</v>
      </c>
    </row>
    <row r="5" spans="1:5" x14ac:dyDescent="0.25">
      <c r="A5" s="4">
        <v>41971</v>
      </c>
      <c r="B5" s="3">
        <v>2.1527777777777778E-2</v>
      </c>
      <c r="C5" t="str">
        <f t="shared" si="0"/>
        <v>14</v>
      </c>
      <c r="D5" t="str">
        <f t="shared" si="1"/>
        <v>11</v>
      </c>
      <c r="E5" t="str">
        <f t="shared" si="2"/>
        <v>28</v>
      </c>
    </row>
    <row r="6" spans="1:5" x14ac:dyDescent="0.25">
      <c r="A6" s="4">
        <v>41573</v>
      </c>
      <c r="B6" s="3">
        <v>0.96597222222222223</v>
      </c>
      <c r="C6" t="str">
        <f t="shared" si="0"/>
        <v>13</v>
      </c>
      <c r="D6" t="str">
        <f t="shared" si="1"/>
        <v>10</v>
      </c>
      <c r="E6" t="str">
        <f t="shared" si="2"/>
        <v>26</v>
      </c>
    </row>
    <row r="7" spans="1:5" x14ac:dyDescent="0.25">
      <c r="A7" s="4">
        <v>42437</v>
      </c>
      <c r="B7" s="3">
        <v>0.95277777777777772</v>
      </c>
      <c r="C7" t="str">
        <f t="shared" si="0"/>
        <v>16</v>
      </c>
      <c r="D7" t="str">
        <f t="shared" si="1"/>
        <v>03</v>
      </c>
      <c r="E7" t="str">
        <f t="shared" si="2"/>
        <v>08</v>
      </c>
    </row>
    <row r="8" spans="1:5" x14ac:dyDescent="0.25">
      <c r="A8" s="4">
        <v>41688</v>
      </c>
      <c r="B8" s="3">
        <v>1.5972222222222221E-2</v>
      </c>
      <c r="C8" t="str">
        <f t="shared" si="0"/>
        <v>14</v>
      </c>
      <c r="D8" t="str">
        <f t="shared" si="1"/>
        <v>02</v>
      </c>
      <c r="E8" t="str">
        <f t="shared" si="2"/>
        <v>18</v>
      </c>
    </row>
    <row r="9" spans="1:5" x14ac:dyDescent="0.25">
      <c r="A9" s="4">
        <v>41236</v>
      </c>
      <c r="B9" s="3">
        <v>4.8611111111111112E-2</v>
      </c>
      <c r="C9" t="str">
        <f t="shared" si="0"/>
        <v>12</v>
      </c>
      <c r="D9" t="str">
        <f t="shared" si="1"/>
        <v>11</v>
      </c>
      <c r="E9" t="str">
        <f t="shared" si="2"/>
        <v>23</v>
      </c>
    </row>
    <row r="10" spans="1:5" x14ac:dyDescent="0.25">
      <c r="A10" s="4">
        <v>41996</v>
      </c>
      <c r="B10" s="3">
        <v>5.5555555555555552E-2</v>
      </c>
      <c r="C10" t="str">
        <f t="shared" si="0"/>
        <v>14</v>
      </c>
      <c r="D10" t="str">
        <f t="shared" si="1"/>
        <v>12</v>
      </c>
      <c r="E10" t="str">
        <f t="shared" si="2"/>
        <v>23</v>
      </c>
    </row>
    <row r="11" spans="1:5" x14ac:dyDescent="0.25">
      <c r="A11" s="4">
        <v>41216</v>
      </c>
      <c r="B11" s="3">
        <v>0.99027777777777781</v>
      </c>
      <c r="C11" t="str">
        <f t="shared" si="0"/>
        <v>12</v>
      </c>
      <c r="D11" t="str">
        <f t="shared" si="1"/>
        <v>11</v>
      </c>
      <c r="E11" t="str">
        <f t="shared" si="2"/>
        <v>03</v>
      </c>
    </row>
    <row r="12" spans="1:5" x14ac:dyDescent="0.25">
      <c r="A12" s="4">
        <v>41481</v>
      </c>
      <c r="B12" s="3">
        <v>7.6388888888888886E-3</v>
      </c>
      <c r="C12" t="str">
        <f t="shared" si="0"/>
        <v>13</v>
      </c>
      <c r="D12" t="str">
        <f t="shared" si="1"/>
        <v>07</v>
      </c>
      <c r="E12" t="str">
        <f t="shared" si="2"/>
        <v>26</v>
      </c>
    </row>
    <row r="13" spans="1:5" x14ac:dyDescent="0.25">
      <c r="A13" s="4">
        <v>41626</v>
      </c>
      <c r="B13" s="3">
        <v>2.7083333333333334E-2</v>
      </c>
      <c r="C13" t="str">
        <f t="shared" si="0"/>
        <v>13</v>
      </c>
      <c r="D13" t="str">
        <f t="shared" si="1"/>
        <v>12</v>
      </c>
      <c r="E13" t="str">
        <f t="shared" si="2"/>
        <v>18</v>
      </c>
    </row>
    <row r="14" spans="1:5" x14ac:dyDescent="0.25">
      <c r="A14" s="4">
        <v>41430</v>
      </c>
      <c r="B14" s="3">
        <v>4.5138888888888888E-2</v>
      </c>
      <c r="C14" t="str">
        <f t="shared" si="0"/>
        <v>13</v>
      </c>
      <c r="D14" t="str">
        <f t="shared" si="1"/>
        <v>06</v>
      </c>
      <c r="E14" t="str">
        <f t="shared" si="2"/>
        <v>05</v>
      </c>
    </row>
    <row r="15" spans="1:5" x14ac:dyDescent="0.25">
      <c r="A15" s="4">
        <v>42701</v>
      </c>
      <c r="B15" s="3">
        <v>0.93680555555555556</v>
      </c>
      <c r="C15" t="str">
        <f t="shared" si="0"/>
        <v>16</v>
      </c>
      <c r="D15" t="str">
        <f t="shared" si="1"/>
        <v>11</v>
      </c>
      <c r="E15" t="str">
        <f t="shared" si="2"/>
        <v>27</v>
      </c>
    </row>
    <row r="16" spans="1:5" x14ac:dyDescent="0.25">
      <c r="A16" s="4">
        <v>42281</v>
      </c>
      <c r="B16" s="3">
        <v>7.0833333333333331E-2</v>
      </c>
      <c r="C16" t="str">
        <f t="shared" si="0"/>
        <v>15</v>
      </c>
      <c r="D16" t="str">
        <f t="shared" si="1"/>
        <v>10</v>
      </c>
      <c r="E16" t="str">
        <f t="shared" si="2"/>
        <v>04</v>
      </c>
    </row>
    <row r="17" spans="1:5" x14ac:dyDescent="0.25">
      <c r="A17" s="4">
        <v>41145</v>
      </c>
      <c r="B17" s="3">
        <v>0.96736111111111112</v>
      </c>
      <c r="C17" t="str">
        <f t="shared" si="0"/>
        <v>12</v>
      </c>
      <c r="D17" t="str">
        <f t="shared" si="1"/>
        <v>08</v>
      </c>
      <c r="E17" t="str">
        <f t="shared" si="2"/>
        <v>24</v>
      </c>
    </row>
    <row r="18" spans="1:5" x14ac:dyDescent="0.25">
      <c r="A18" s="4">
        <v>42296</v>
      </c>
      <c r="B18" s="3">
        <v>0.95277777777777772</v>
      </c>
      <c r="C18" t="str">
        <f t="shared" si="0"/>
        <v>15</v>
      </c>
      <c r="D18" t="str">
        <f t="shared" si="1"/>
        <v>10</v>
      </c>
      <c r="E18" t="str">
        <f t="shared" si="2"/>
        <v>19</v>
      </c>
    </row>
    <row r="19" spans="1:5" x14ac:dyDescent="0.25">
      <c r="A19" s="4">
        <v>41560</v>
      </c>
      <c r="B19" s="3">
        <v>4.2361111111111113E-2</v>
      </c>
      <c r="C19" t="str">
        <f t="shared" si="0"/>
        <v>13</v>
      </c>
      <c r="D19" t="str">
        <f t="shared" si="1"/>
        <v>10</v>
      </c>
      <c r="E19" t="str">
        <f t="shared" si="2"/>
        <v>13</v>
      </c>
    </row>
    <row r="20" spans="1:5" x14ac:dyDescent="0.25">
      <c r="A20" s="4">
        <v>42388</v>
      </c>
      <c r="B20" s="3">
        <v>0.93958333333333333</v>
      </c>
      <c r="C20" t="str">
        <f t="shared" si="0"/>
        <v>16</v>
      </c>
      <c r="D20" t="str">
        <f t="shared" si="1"/>
        <v>01</v>
      </c>
      <c r="E20" t="str">
        <f t="shared" si="2"/>
        <v>19</v>
      </c>
    </row>
    <row r="21" spans="1:5" x14ac:dyDescent="0.25">
      <c r="A21" s="4">
        <v>41715</v>
      </c>
      <c r="B21" s="3">
        <v>0.96944444444444444</v>
      </c>
      <c r="C21" t="str">
        <f t="shared" si="0"/>
        <v>14</v>
      </c>
      <c r="D21" t="str">
        <f t="shared" si="1"/>
        <v>03</v>
      </c>
      <c r="E21" t="str">
        <f t="shared" si="2"/>
        <v>17</v>
      </c>
    </row>
    <row r="22" spans="1:5" x14ac:dyDescent="0.25">
      <c r="A22" s="4">
        <v>41801</v>
      </c>
      <c r="B22" s="3">
        <v>8.3333333333333332E-3</v>
      </c>
      <c r="C22" t="str">
        <f t="shared" si="0"/>
        <v>14</v>
      </c>
      <c r="D22" t="str">
        <f t="shared" si="1"/>
        <v>06</v>
      </c>
      <c r="E22" t="str">
        <f t="shared" si="2"/>
        <v>11</v>
      </c>
    </row>
    <row r="23" spans="1:5" x14ac:dyDescent="0.25">
      <c r="A23" s="4">
        <v>41662</v>
      </c>
      <c r="B23" s="3">
        <v>1.1805555555555555E-2</v>
      </c>
      <c r="C23" t="str">
        <f t="shared" si="0"/>
        <v>14</v>
      </c>
      <c r="D23" t="str">
        <f t="shared" si="1"/>
        <v>01</v>
      </c>
      <c r="E23" t="str">
        <f t="shared" si="2"/>
        <v>23</v>
      </c>
    </row>
    <row r="24" spans="1:5" x14ac:dyDescent="0.25">
      <c r="A24" s="4">
        <v>42053</v>
      </c>
      <c r="B24" s="3">
        <v>2.361111111111111E-2</v>
      </c>
      <c r="C24" t="str">
        <f t="shared" si="0"/>
        <v>15</v>
      </c>
      <c r="D24" t="str">
        <f t="shared" si="1"/>
        <v>02</v>
      </c>
      <c r="E24" t="str">
        <f t="shared" si="2"/>
        <v>18</v>
      </c>
    </row>
    <row r="25" spans="1:5" x14ac:dyDescent="0.25">
      <c r="A25" s="4">
        <v>41527</v>
      </c>
      <c r="B25" s="3">
        <v>4.1666666666666666E-3</v>
      </c>
      <c r="C25" t="str">
        <f t="shared" si="0"/>
        <v>13</v>
      </c>
      <c r="D25" t="str">
        <f t="shared" si="1"/>
        <v>09</v>
      </c>
      <c r="E25" t="str">
        <f t="shared" si="2"/>
        <v>10</v>
      </c>
    </row>
    <row r="26" spans="1:5" x14ac:dyDescent="0.25">
      <c r="A26" s="4">
        <v>41351</v>
      </c>
      <c r="B26" s="3">
        <v>8.3333333333333329E-2</v>
      </c>
      <c r="C26" t="str">
        <f t="shared" si="0"/>
        <v>13</v>
      </c>
      <c r="D26" t="str">
        <f t="shared" si="1"/>
        <v>03</v>
      </c>
      <c r="E26" t="str">
        <f t="shared" si="2"/>
        <v>18</v>
      </c>
    </row>
    <row r="27" spans="1:5" x14ac:dyDescent="0.25">
      <c r="A27" s="4">
        <v>41793</v>
      </c>
      <c r="B27" s="3">
        <v>4.2361111111111113E-2</v>
      </c>
      <c r="C27" t="str">
        <f t="shared" si="0"/>
        <v>14</v>
      </c>
      <c r="D27" t="str">
        <f t="shared" si="1"/>
        <v>06</v>
      </c>
      <c r="E27" t="str">
        <f t="shared" si="2"/>
        <v>03</v>
      </c>
    </row>
    <row r="28" spans="1:5" x14ac:dyDescent="0.25">
      <c r="A28" s="4">
        <v>42582</v>
      </c>
      <c r="B28" s="3">
        <v>0.97152777777777777</v>
      </c>
      <c r="C28" t="str">
        <f t="shared" si="0"/>
        <v>16</v>
      </c>
      <c r="D28" t="str">
        <f t="shared" si="1"/>
        <v>07</v>
      </c>
      <c r="E28" t="str">
        <f t="shared" si="2"/>
        <v>31</v>
      </c>
    </row>
    <row r="29" spans="1:5" x14ac:dyDescent="0.25">
      <c r="A29" s="4">
        <v>41973</v>
      </c>
      <c r="B29" s="3">
        <v>0.95763888888888893</v>
      </c>
      <c r="C29" t="str">
        <f t="shared" si="0"/>
        <v>14</v>
      </c>
      <c r="D29" t="str">
        <f t="shared" si="1"/>
        <v>11</v>
      </c>
      <c r="E29" t="str">
        <f t="shared" si="2"/>
        <v>30</v>
      </c>
    </row>
    <row r="30" spans="1:5" x14ac:dyDescent="0.25">
      <c r="A30" s="4">
        <v>42682</v>
      </c>
      <c r="B30" s="3">
        <v>1.1805555555555555E-2</v>
      </c>
      <c r="C30" t="str">
        <f t="shared" si="0"/>
        <v>16</v>
      </c>
      <c r="D30" t="str">
        <f t="shared" si="1"/>
        <v>11</v>
      </c>
      <c r="E30" t="str">
        <f t="shared" si="2"/>
        <v>08</v>
      </c>
    </row>
    <row r="31" spans="1:5" x14ac:dyDescent="0.25">
      <c r="A31" s="4">
        <v>41719</v>
      </c>
      <c r="B31" s="3">
        <v>0.9555555555555556</v>
      </c>
      <c r="C31" t="str">
        <f t="shared" si="0"/>
        <v>14</v>
      </c>
      <c r="D31" t="str">
        <f t="shared" si="1"/>
        <v>03</v>
      </c>
      <c r="E31" t="str">
        <f t="shared" si="2"/>
        <v>21</v>
      </c>
    </row>
    <row r="32" spans="1:5" x14ac:dyDescent="0.25">
      <c r="A32" s="4">
        <v>41349</v>
      </c>
      <c r="B32" s="3">
        <v>0.97222222222222221</v>
      </c>
      <c r="C32" t="str">
        <f t="shared" si="0"/>
        <v>13</v>
      </c>
      <c r="D32" t="str">
        <f t="shared" si="1"/>
        <v>03</v>
      </c>
      <c r="E32" t="str">
        <f t="shared" si="2"/>
        <v>16</v>
      </c>
    </row>
    <row r="33" spans="1:5" x14ac:dyDescent="0.25">
      <c r="A33" s="4">
        <v>41336</v>
      </c>
      <c r="B33" s="3">
        <v>4.027777777777778E-2</v>
      </c>
      <c r="C33" t="str">
        <f t="shared" si="0"/>
        <v>13</v>
      </c>
      <c r="D33" t="str">
        <f t="shared" si="1"/>
        <v>03</v>
      </c>
      <c r="E33" t="str">
        <f t="shared" si="2"/>
        <v>03</v>
      </c>
    </row>
    <row r="34" spans="1:5" x14ac:dyDescent="0.25">
      <c r="A34" s="4">
        <v>40959</v>
      </c>
      <c r="B34" s="3">
        <v>0.98611111111111116</v>
      </c>
      <c r="C34" t="str">
        <f t="shared" si="0"/>
        <v>12</v>
      </c>
      <c r="D34" t="str">
        <f t="shared" si="1"/>
        <v>02</v>
      </c>
      <c r="E34" t="str">
        <f t="shared" si="2"/>
        <v>20</v>
      </c>
    </row>
    <row r="35" spans="1:5" x14ac:dyDescent="0.25">
      <c r="A35" s="4">
        <v>42188</v>
      </c>
      <c r="B35" s="3">
        <v>3.125E-2</v>
      </c>
      <c r="C35" t="str">
        <f t="shared" si="0"/>
        <v>15</v>
      </c>
      <c r="D35" t="str">
        <f t="shared" si="1"/>
        <v>07</v>
      </c>
      <c r="E35" t="str">
        <f t="shared" si="2"/>
        <v>03</v>
      </c>
    </row>
    <row r="36" spans="1:5" x14ac:dyDescent="0.25">
      <c r="A36" s="4">
        <v>42287</v>
      </c>
      <c r="B36" s="3">
        <v>3.6111111111111108E-2</v>
      </c>
      <c r="C36" t="str">
        <f t="shared" si="0"/>
        <v>15</v>
      </c>
      <c r="D36" t="str">
        <f t="shared" si="1"/>
        <v>10</v>
      </c>
      <c r="E36" t="str">
        <f t="shared" si="2"/>
        <v>10</v>
      </c>
    </row>
    <row r="37" spans="1:5" x14ac:dyDescent="0.25">
      <c r="A37" s="4">
        <v>42304</v>
      </c>
      <c r="B37" s="3">
        <v>4.6527777777777779E-2</v>
      </c>
      <c r="C37" t="str">
        <f t="shared" si="0"/>
        <v>15</v>
      </c>
      <c r="D37" t="str">
        <f t="shared" si="1"/>
        <v>10</v>
      </c>
      <c r="E37" t="str">
        <f t="shared" si="2"/>
        <v>27</v>
      </c>
    </row>
    <row r="38" spans="1:5" x14ac:dyDescent="0.25">
      <c r="A38" s="4">
        <v>41820</v>
      </c>
      <c r="B38" s="3">
        <v>5.0694444444444445E-2</v>
      </c>
      <c r="C38" t="str">
        <f t="shared" si="0"/>
        <v>14</v>
      </c>
      <c r="D38" t="str">
        <f t="shared" si="1"/>
        <v>06</v>
      </c>
      <c r="E38" t="str">
        <f t="shared" si="2"/>
        <v>30</v>
      </c>
    </row>
    <row r="39" spans="1:5" x14ac:dyDescent="0.25">
      <c r="A39" s="4">
        <v>41583</v>
      </c>
      <c r="B39" s="3">
        <v>7.5694444444444439E-2</v>
      </c>
      <c r="C39" t="str">
        <f t="shared" si="0"/>
        <v>13</v>
      </c>
      <c r="D39" t="str">
        <f t="shared" si="1"/>
        <v>11</v>
      </c>
      <c r="E39" t="str">
        <f t="shared" si="2"/>
        <v>05</v>
      </c>
    </row>
    <row r="40" spans="1:5" x14ac:dyDescent="0.25">
      <c r="A40" s="4">
        <v>41573</v>
      </c>
      <c r="B40" s="3">
        <v>8.3333333333333332E-3</v>
      </c>
      <c r="C40" t="str">
        <f t="shared" si="0"/>
        <v>13</v>
      </c>
      <c r="D40" t="str">
        <f t="shared" si="1"/>
        <v>10</v>
      </c>
      <c r="E40" t="str">
        <f t="shared" si="2"/>
        <v>26</v>
      </c>
    </row>
    <row r="41" spans="1:5" x14ac:dyDescent="0.25">
      <c r="A41" s="4">
        <v>42497</v>
      </c>
      <c r="B41" s="3">
        <v>4.8611111111111112E-3</v>
      </c>
      <c r="C41" t="str">
        <f t="shared" si="0"/>
        <v>16</v>
      </c>
      <c r="D41" t="str">
        <f t="shared" si="1"/>
        <v>05</v>
      </c>
      <c r="E41" t="str">
        <f t="shared" si="2"/>
        <v>07</v>
      </c>
    </row>
    <row r="42" spans="1:5" x14ac:dyDescent="0.25">
      <c r="A42" s="4">
        <v>40956</v>
      </c>
      <c r="B42" s="3">
        <v>3.4027777777777775E-2</v>
      </c>
      <c r="C42" t="str">
        <f t="shared" si="0"/>
        <v>12</v>
      </c>
      <c r="D42" t="str">
        <f t="shared" si="1"/>
        <v>02</v>
      </c>
      <c r="E42" t="str">
        <f t="shared" si="2"/>
        <v>17</v>
      </c>
    </row>
    <row r="43" spans="1:5" x14ac:dyDescent="0.25">
      <c r="A43" s="4">
        <v>41328</v>
      </c>
      <c r="B43" s="3">
        <v>3.6805555555555557E-2</v>
      </c>
      <c r="C43" t="str">
        <f t="shared" si="0"/>
        <v>13</v>
      </c>
      <c r="D43" t="str">
        <f t="shared" si="1"/>
        <v>02</v>
      </c>
      <c r="E43" t="str">
        <f t="shared" si="2"/>
        <v>23</v>
      </c>
    </row>
    <row r="44" spans="1:5" x14ac:dyDescent="0.25">
      <c r="A44" s="4">
        <v>41293</v>
      </c>
      <c r="B44" s="3">
        <v>4.7222222222222221E-2</v>
      </c>
      <c r="C44" t="str">
        <f t="shared" si="0"/>
        <v>13</v>
      </c>
      <c r="D44" t="str">
        <f t="shared" si="1"/>
        <v>01</v>
      </c>
      <c r="E44" t="str">
        <f t="shared" si="2"/>
        <v>19</v>
      </c>
    </row>
    <row r="45" spans="1:5" x14ac:dyDescent="0.25">
      <c r="A45" s="4">
        <v>41594</v>
      </c>
      <c r="B45" s="3">
        <v>0.99027777777777781</v>
      </c>
      <c r="C45" t="str">
        <f t="shared" si="0"/>
        <v>13</v>
      </c>
      <c r="D45" t="str">
        <f t="shared" si="1"/>
        <v>11</v>
      </c>
      <c r="E45" t="str">
        <f t="shared" si="2"/>
        <v>16</v>
      </c>
    </row>
    <row r="46" spans="1:5" x14ac:dyDescent="0.25">
      <c r="A46" s="4">
        <v>42552</v>
      </c>
      <c r="B46" s="3">
        <v>0.98750000000000004</v>
      </c>
      <c r="C46" t="str">
        <f t="shared" si="0"/>
        <v>16</v>
      </c>
      <c r="D46" t="str">
        <f t="shared" si="1"/>
        <v>07</v>
      </c>
      <c r="E46" t="str">
        <f t="shared" si="2"/>
        <v>01</v>
      </c>
    </row>
    <row r="47" spans="1:5" x14ac:dyDescent="0.25">
      <c r="A47" s="4">
        <v>41058</v>
      </c>
      <c r="B47" s="3">
        <v>1.9444444444444445E-2</v>
      </c>
      <c r="C47" t="str">
        <f t="shared" si="0"/>
        <v>12</v>
      </c>
      <c r="D47" t="str">
        <f t="shared" si="1"/>
        <v>05</v>
      </c>
      <c r="E47" t="str">
        <f t="shared" si="2"/>
        <v>29</v>
      </c>
    </row>
    <row r="48" spans="1:5" x14ac:dyDescent="0.25">
      <c r="A48" s="4">
        <v>41177</v>
      </c>
      <c r="B48" s="3">
        <v>0.99027777777777781</v>
      </c>
      <c r="C48" t="str">
        <f t="shared" si="0"/>
        <v>12</v>
      </c>
      <c r="D48" t="str">
        <f t="shared" si="1"/>
        <v>09</v>
      </c>
      <c r="E48" t="str">
        <f t="shared" si="2"/>
        <v>25</v>
      </c>
    </row>
    <row r="49" spans="1:5" x14ac:dyDescent="0.25">
      <c r="A49" s="4">
        <v>41770</v>
      </c>
      <c r="B49" s="3">
        <v>2.1527777777777778E-2</v>
      </c>
      <c r="C49" t="str">
        <f t="shared" si="0"/>
        <v>14</v>
      </c>
      <c r="D49" t="str">
        <f t="shared" si="1"/>
        <v>05</v>
      </c>
      <c r="E49" t="str">
        <f t="shared" si="2"/>
        <v>11</v>
      </c>
    </row>
    <row r="50" spans="1:5" x14ac:dyDescent="0.25">
      <c r="A50" s="4">
        <v>41293</v>
      </c>
      <c r="B50" s="3">
        <v>0.96319444444444446</v>
      </c>
      <c r="C50" t="str">
        <f t="shared" si="0"/>
        <v>13</v>
      </c>
      <c r="D50" t="str">
        <f t="shared" si="1"/>
        <v>01</v>
      </c>
      <c r="E50" t="str">
        <f t="shared" si="2"/>
        <v>19</v>
      </c>
    </row>
    <row r="51" spans="1:5" x14ac:dyDescent="0.25">
      <c r="A51" s="4">
        <v>41918</v>
      </c>
      <c r="B51" s="3">
        <v>0.98611111111111116</v>
      </c>
      <c r="C51" t="str">
        <f t="shared" si="0"/>
        <v>14</v>
      </c>
      <c r="D51" t="str">
        <f t="shared" si="1"/>
        <v>10</v>
      </c>
      <c r="E51" t="str">
        <f t="shared" si="2"/>
        <v>06</v>
      </c>
    </row>
    <row r="52" spans="1:5" x14ac:dyDescent="0.25">
      <c r="A52" s="4">
        <v>41046</v>
      </c>
      <c r="B52" s="3">
        <v>9.8611111111111108E-2</v>
      </c>
      <c r="C52" t="str">
        <f t="shared" si="0"/>
        <v>12</v>
      </c>
      <c r="D52" t="str">
        <f t="shared" si="1"/>
        <v>05</v>
      </c>
      <c r="E52" t="str">
        <f t="shared" si="2"/>
        <v>17</v>
      </c>
    </row>
    <row r="53" spans="1:5" x14ac:dyDescent="0.25">
      <c r="A53" s="4">
        <v>42295</v>
      </c>
      <c r="B53" s="3">
        <v>3.9583333333333331E-2</v>
      </c>
      <c r="C53" t="str">
        <f t="shared" si="0"/>
        <v>15</v>
      </c>
      <c r="D53" t="str">
        <f t="shared" si="1"/>
        <v>10</v>
      </c>
      <c r="E53" t="str">
        <f t="shared" si="2"/>
        <v>18</v>
      </c>
    </row>
    <row r="54" spans="1:5" x14ac:dyDescent="0.25">
      <c r="A54" s="4">
        <v>41755</v>
      </c>
      <c r="B54" s="3">
        <v>0.99236111111111114</v>
      </c>
      <c r="C54" t="str">
        <f t="shared" si="0"/>
        <v>14</v>
      </c>
      <c r="D54" t="str">
        <f t="shared" si="1"/>
        <v>04</v>
      </c>
      <c r="E54" t="str">
        <f t="shared" si="2"/>
        <v>26</v>
      </c>
    </row>
    <row r="55" spans="1:5" x14ac:dyDescent="0.25">
      <c r="A55" s="4">
        <v>40945</v>
      </c>
      <c r="B55" s="3">
        <v>3.8194444444444448E-2</v>
      </c>
      <c r="C55" t="str">
        <f t="shared" si="0"/>
        <v>12</v>
      </c>
      <c r="D55" t="str">
        <f t="shared" si="1"/>
        <v>02</v>
      </c>
      <c r="E55" t="str">
        <f t="shared" si="2"/>
        <v>06</v>
      </c>
    </row>
    <row r="56" spans="1:5" x14ac:dyDescent="0.25">
      <c r="A56" s="4">
        <v>41103</v>
      </c>
      <c r="B56" s="3">
        <v>7.6388888888888895E-2</v>
      </c>
      <c r="C56" t="str">
        <f t="shared" si="0"/>
        <v>12</v>
      </c>
      <c r="D56" t="str">
        <f t="shared" si="1"/>
        <v>07</v>
      </c>
      <c r="E56" t="str">
        <f t="shared" si="2"/>
        <v>13</v>
      </c>
    </row>
    <row r="57" spans="1:5" x14ac:dyDescent="0.25">
      <c r="A57" s="4">
        <v>41039</v>
      </c>
      <c r="B57" s="3">
        <v>7.4999999999999997E-2</v>
      </c>
      <c r="C57" t="str">
        <f t="shared" si="0"/>
        <v>12</v>
      </c>
      <c r="D57" t="str">
        <f t="shared" si="1"/>
        <v>05</v>
      </c>
      <c r="E57" t="str">
        <f t="shared" si="2"/>
        <v>10</v>
      </c>
    </row>
    <row r="58" spans="1:5" x14ac:dyDescent="0.25">
      <c r="A58" s="4">
        <v>40931</v>
      </c>
      <c r="B58" s="3">
        <v>6.458333333333334E-2</v>
      </c>
      <c r="C58" t="str">
        <f t="shared" si="0"/>
        <v>12</v>
      </c>
      <c r="D58" t="str">
        <f t="shared" si="1"/>
        <v>01</v>
      </c>
      <c r="E58" t="str">
        <f t="shared" si="2"/>
        <v>23</v>
      </c>
    </row>
    <row r="59" spans="1:5" x14ac:dyDescent="0.25">
      <c r="A59" s="4">
        <v>42667</v>
      </c>
      <c r="B59" s="3">
        <v>3.472222222222222E-3</v>
      </c>
      <c r="C59" t="str">
        <f t="shared" si="0"/>
        <v>16</v>
      </c>
      <c r="D59" t="str">
        <f t="shared" si="1"/>
        <v>10</v>
      </c>
      <c r="E59" t="str">
        <f t="shared" si="2"/>
        <v>24</v>
      </c>
    </row>
    <row r="60" spans="1:5" x14ac:dyDescent="0.25">
      <c r="A60" s="4">
        <v>41449</v>
      </c>
      <c r="B60" s="3">
        <v>6.1111111111111109E-2</v>
      </c>
      <c r="C60" t="str">
        <f t="shared" si="0"/>
        <v>13</v>
      </c>
      <c r="D60" t="str">
        <f t="shared" si="1"/>
        <v>06</v>
      </c>
      <c r="E60" t="str">
        <f t="shared" si="2"/>
        <v>24</v>
      </c>
    </row>
    <row r="61" spans="1:5" x14ac:dyDescent="0.25">
      <c r="A61" s="4">
        <v>42007</v>
      </c>
      <c r="B61" s="3">
        <v>2.013888888888889E-2</v>
      </c>
      <c r="C61" t="str">
        <f t="shared" si="0"/>
        <v>15</v>
      </c>
      <c r="D61" t="str">
        <f t="shared" si="1"/>
        <v>01</v>
      </c>
      <c r="E61" t="str">
        <f t="shared" si="2"/>
        <v>03</v>
      </c>
    </row>
    <row r="62" spans="1:5" x14ac:dyDescent="0.25">
      <c r="A62" s="4">
        <v>41932</v>
      </c>
      <c r="B62" s="3">
        <v>2.7777777777777776E-2</v>
      </c>
      <c r="C62" t="str">
        <f t="shared" si="0"/>
        <v>14</v>
      </c>
      <c r="D62" t="str">
        <f t="shared" si="1"/>
        <v>10</v>
      </c>
      <c r="E62" t="str">
        <f t="shared" si="2"/>
        <v>20</v>
      </c>
    </row>
    <row r="63" spans="1:5" x14ac:dyDescent="0.25">
      <c r="A63" s="4">
        <v>42271</v>
      </c>
      <c r="B63" s="3">
        <v>0.05</v>
      </c>
      <c r="C63" t="str">
        <f t="shared" si="0"/>
        <v>15</v>
      </c>
      <c r="D63" t="str">
        <f t="shared" si="1"/>
        <v>09</v>
      </c>
      <c r="E63" t="str">
        <f t="shared" si="2"/>
        <v>24</v>
      </c>
    </row>
    <row r="64" spans="1:5" x14ac:dyDescent="0.25">
      <c r="A64" s="4">
        <v>41063</v>
      </c>
      <c r="B64" s="3">
        <v>2.2916666666666665E-2</v>
      </c>
      <c r="C64" t="str">
        <f t="shared" si="0"/>
        <v>12</v>
      </c>
      <c r="D64" t="str">
        <f t="shared" si="1"/>
        <v>06</v>
      </c>
      <c r="E64" t="str">
        <f t="shared" si="2"/>
        <v>03</v>
      </c>
    </row>
    <row r="65" spans="1:5" x14ac:dyDescent="0.25">
      <c r="A65" s="4">
        <v>41406</v>
      </c>
      <c r="B65" s="3">
        <v>1.5277777777777777E-2</v>
      </c>
      <c r="C65" t="str">
        <f t="shared" si="0"/>
        <v>13</v>
      </c>
      <c r="D65" t="str">
        <f t="shared" si="1"/>
        <v>05</v>
      </c>
      <c r="E65" t="str">
        <f t="shared" si="2"/>
        <v>12</v>
      </c>
    </row>
    <row r="66" spans="1:5" x14ac:dyDescent="0.25">
      <c r="A66" s="4">
        <v>41806</v>
      </c>
      <c r="B66" s="3">
        <v>0.94097222222222221</v>
      </c>
      <c r="C66" t="str">
        <f t="shared" si="0"/>
        <v>14</v>
      </c>
      <c r="D66" t="str">
        <f t="shared" si="1"/>
        <v>06</v>
      </c>
      <c r="E66" t="str">
        <f t="shared" si="2"/>
        <v>16</v>
      </c>
    </row>
    <row r="67" spans="1:5" x14ac:dyDescent="0.25">
      <c r="A67" s="4">
        <v>41716</v>
      </c>
      <c r="B67" s="3">
        <v>0.97499999999999998</v>
      </c>
      <c r="C67" t="str">
        <f t="shared" ref="C67:C130" si="3">TEXT(A67,"YY")</f>
        <v>14</v>
      </c>
      <c r="D67" t="str">
        <f t="shared" ref="D67:D130" si="4">TEXT(A67,"mm")</f>
        <v>03</v>
      </c>
      <c r="E67" t="str">
        <f t="shared" ref="E67:E130" si="5">TEXT(A67,"dd")</f>
        <v>18</v>
      </c>
    </row>
    <row r="68" spans="1:5" x14ac:dyDescent="0.25">
      <c r="A68" s="4">
        <v>41581</v>
      </c>
      <c r="B68" s="3">
        <v>0.97986111111111107</v>
      </c>
      <c r="C68" t="str">
        <f t="shared" si="3"/>
        <v>13</v>
      </c>
      <c r="D68" t="str">
        <f t="shared" si="4"/>
        <v>11</v>
      </c>
      <c r="E68" t="str">
        <f t="shared" si="5"/>
        <v>03</v>
      </c>
    </row>
    <row r="69" spans="1:5" x14ac:dyDescent="0.25">
      <c r="A69" s="4">
        <v>41562</v>
      </c>
      <c r="B69" s="3">
        <v>2.2222222222222223E-2</v>
      </c>
      <c r="C69" t="str">
        <f t="shared" si="3"/>
        <v>13</v>
      </c>
      <c r="D69" t="str">
        <f t="shared" si="4"/>
        <v>10</v>
      </c>
      <c r="E69" t="str">
        <f t="shared" si="5"/>
        <v>15</v>
      </c>
    </row>
    <row r="70" spans="1:5" x14ac:dyDescent="0.25">
      <c r="A70" s="4">
        <v>40999</v>
      </c>
      <c r="B70" s="3">
        <v>7.2916666666666671E-2</v>
      </c>
      <c r="C70" t="str">
        <f t="shared" si="3"/>
        <v>12</v>
      </c>
      <c r="D70" t="str">
        <f t="shared" si="4"/>
        <v>03</v>
      </c>
      <c r="E70" t="str">
        <f t="shared" si="5"/>
        <v>31</v>
      </c>
    </row>
    <row r="71" spans="1:5" x14ac:dyDescent="0.25">
      <c r="A71" s="4">
        <v>41069</v>
      </c>
      <c r="B71" s="3">
        <v>2.8472222222222222E-2</v>
      </c>
      <c r="C71" t="str">
        <f t="shared" si="3"/>
        <v>12</v>
      </c>
      <c r="D71" t="str">
        <f t="shared" si="4"/>
        <v>06</v>
      </c>
      <c r="E71" t="str">
        <f t="shared" si="5"/>
        <v>09</v>
      </c>
    </row>
    <row r="72" spans="1:5" x14ac:dyDescent="0.25">
      <c r="A72" s="4">
        <v>41231</v>
      </c>
      <c r="B72" s="3">
        <v>1.1111111111111112E-2</v>
      </c>
      <c r="C72" t="str">
        <f t="shared" si="3"/>
        <v>12</v>
      </c>
      <c r="D72" t="str">
        <f t="shared" si="4"/>
        <v>11</v>
      </c>
      <c r="E72" t="str">
        <f t="shared" si="5"/>
        <v>18</v>
      </c>
    </row>
    <row r="73" spans="1:5" x14ac:dyDescent="0.25">
      <c r="A73" s="4">
        <v>41829</v>
      </c>
      <c r="B73" s="3">
        <v>0.98124999999999996</v>
      </c>
      <c r="C73" t="str">
        <f t="shared" si="3"/>
        <v>14</v>
      </c>
      <c r="D73" t="str">
        <f t="shared" si="4"/>
        <v>07</v>
      </c>
      <c r="E73" t="str">
        <f t="shared" si="5"/>
        <v>09</v>
      </c>
    </row>
    <row r="74" spans="1:5" x14ac:dyDescent="0.25">
      <c r="A74" s="4">
        <v>41174</v>
      </c>
      <c r="B74" s="3">
        <v>2.2916666666666665E-2</v>
      </c>
      <c r="C74" t="str">
        <f t="shared" si="3"/>
        <v>12</v>
      </c>
      <c r="D74" t="str">
        <f t="shared" si="4"/>
        <v>09</v>
      </c>
      <c r="E74" t="str">
        <f t="shared" si="5"/>
        <v>22</v>
      </c>
    </row>
    <row r="75" spans="1:5" x14ac:dyDescent="0.25">
      <c r="A75" s="4">
        <v>41823</v>
      </c>
      <c r="B75" s="3">
        <v>6.9444444444444447E-4</v>
      </c>
      <c r="C75" t="str">
        <f t="shared" si="3"/>
        <v>14</v>
      </c>
      <c r="D75" t="str">
        <f t="shared" si="4"/>
        <v>07</v>
      </c>
      <c r="E75" t="str">
        <f t="shared" si="5"/>
        <v>03</v>
      </c>
    </row>
    <row r="76" spans="1:5" x14ac:dyDescent="0.25">
      <c r="A76" s="4">
        <v>41210</v>
      </c>
      <c r="B76" s="3">
        <v>2.7777777777777779E-3</v>
      </c>
      <c r="C76" t="str">
        <f t="shared" si="3"/>
        <v>12</v>
      </c>
      <c r="D76" t="str">
        <f t="shared" si="4"/>
        <v>10</v>
      </c>
      <c r="E76" t="str">
        <f t="shared" si="5"/>
        <v>28</v>
      </c>
    </row>
    <row r="77" spans="1:5" x14ac:dyDescent="0.25">
      <c r="A77" s="4">
        <v>41303</v>
      </c>
      <c r="B77" s="3">
        <v>5.9722222222222225E-2</v>
      </c>
      <c r="C77" t="str">
        <f t="shared" si="3"/>
        <v>13</v>
      </c>
      <c r="D77" t="str">
        <f t="shared" si="4"/>
        <v>01</v>
      </c>
      <c r="E77" t="str">
        <f t="shared" si="5"/>
        <v>29</v>
      </c>
    </row>
    <row r="78" spans="1:5" x14ac:dyDescent="0.25">
      <c r="A78" s="4">
        <v>42462</v>
      </c>
      <c r="B78" s="3">
        <v>0.96388888888888891</v>
      </c>
      <c r="C78" t="str">
        <f t="shared" si="3"/>
        <v>16</v>
      </c>
      <c r="D78" t="str">
        <f t="shared" si="4"/>
        <v>04</v>
      </c>
      <c r="E78" t="str">
        <f t="shared" si="5"/>
        <v>02</v>
      </c>
    </row>
    <row r="79" spans="1:5" x14ac:dyDescent="0.25">
      <c r="A79" s="4">
        <v>41626</v>
      </c>
      <c r="B79" s="3">
        <v>2.4305555555555556E-2</v>
      </c>
      <c r="C79" t="str">
        <f t="shared" si="3"/>
        <v>13</v>
      </c>
      <c r="D79" t="str">
        <f t="shared" si="4"/>
        <v>12</v>
      </c>
      <c r="E79" t="str">
        <f t="shared" si="5"/>
        <v>18</v>
      </c>
    </row>
    <row r="80" spans="1:5" x14ac:dyDescent="0.25">
      <c r="A80" s="4">
        <v>41589</v>
      </c>
      <c r="B80" s="3">
        <v>1.3888888888888888E-2</v>
      </c>
      <c r="C80" t="str">
        <f t="shared" si="3"/>
        <v>13</v>
      </c>
      <c r="D80" t="str">
        <f t="shared" si="4"/>
        <v>11</v>
      </c>
      <c r="E80" t="str">
        <f t="shared" si="5"/>
        <v>11</v>
      </c>
    </row>
    <row r="81" spans="1:5" x14ac:dyDescent="0.25">
      <c r="A81" s="4">
        <v>41797</v>
      </c>
      <c r="B81" s="3">
        <v>3.8194444444444448E-2</v>
      </c>
      <c r="C81" t="str">
        <f t="shared" si="3"/>
        <v>14</v>
      </c>
      <c r="D81" t="str">
        <f t="shared" si="4"/>
        <v>06</v>
      </c>
      <c r="E81" t="str">
        <f t="shared" si="5"/>
        <v>07</v>
      </c>
    </row>
    <row r="82" spans="1:5" x14ac:dyDescent="0.25">
      <c r="A82" s="4">
        <v>41013</v>
      </c>
      <c r="B82" s="3">
        <v>6.1111111111111109E-2</v>
      </c>
      <c r="C82" t="str">
        <f t="shared" si="3"/>
        <v>12</v>
      </c>
      <c r="D82" t="str">
        <f t="shared" si="4"/>
        <v>04</v>
      </c>
      <c r="E82" t="str">
        <f t="shared" si="5"/>
        <v>14</v>
      </c>
    </row>
    <row r="83" spans="1:5" x14ac:dyDescent="0.25">
      <c r="A83" s="4">
        <v>41540</v>
      </c>
      <c r="B83" s="3">
        <v>3.6805555555555557E-2</v>
      </c>
      <c r="C83" t="str">
        <f t="shared" si="3"/>
        <v>13</v>
      </c>
      <c r="D83" t="str">
        <f t="shared" si="4"/>
        <v>09</v>
      </c>
      <c r="E83" t="str">
        <f t="shared" si="5"/>
        <v>23</v>
      </c>
    </row>
    <row r="84" spans="1:5" x14ac:dyDescent="0.25">
      <c r="A84" s="4">
        <v>41990</v>
      </c>
      <c r="B84" s="3">
        <v>0.97291666666666665</v>
      </c>
      <c r="C84" t="str">
        <f t="shared" si="3"/>
        <v>14</v>
      </c>
      <c r="D84" t="str">
        <f t="shared" si="4"/>
        <v>12</v>
      </c>
      <c r="E84" t="str">
        <f t="shared" si="5"/>
        <v>17</v>
      </c>
    </row>
    <row r="85" spans="1:5" x14ac:dyDescent="0.25">
      <c r="A85" s="4">
        <v>41677</v>
      </c>
      <c r="B85" s="3">
        <v>0.96805555555555556</v>
      </c>
      <c r="C85" t="str">
        <f t="shared" si="3"/>
        <v>14</v>
      </c>
      <c r="D85" t="str">
        <f t="shared" si="4"/>
        <v>02</v>
      </c>
      <c r="E85" t="str">
        <f t="shared" si="5"/>
        <v>07</v>
      </c>
    </row>
    <row r="86" spans="1:5" x14ac:dyDescent="0.25">
      <c r="A86" s="4">
        <v>42612</v>
      </c>
      <c r="B86" s="3">
        <v>0.97847222222222219</v>
      </c>
      <c r="C86" t="str">
        <f t="shared" si="3"/>
        <v>16</v>
      </c>
      <c r="D86" t="str">
        <f t="shared" si="4"/>
        <v>08</v>
      </c>
      <c r="E86" t="str">
        <f t="shared" si="5"/>
        <v>30</v>
      </c>
    </row>
    <row r="87" spans="1:5" x14ac:dyDescent="0.25">
      <c r="A87" s="4">
        <v>41187</v>
      </c>
      <c r="B87" s="3">
        <v>1.5277777777777777E-2</v>
      </c>
      <c r="C87" t="str">
        <f t="shared" si="3"/>
        <v>12</v>
      </c>
      <c r="D87" t="str">
        <f t="shared" si="4"/>
        <v>10</v>
      </c>
      <c r="E87" t="str">
        <f t="shared" si="5"/>
        <v>05</v>
      </c>
    </row>
    <row r="88" spans="1:5" x14ac:dyDescent="0.25">
      <c r="A88" s="4">
        <v>41311</v>
      </c>
      <c r="B88" s="3">
        <v>2.0833333333333333E-3</v>
      </c>
      <c r="C88" t="str">
        <f t="shared" si="3"/>
        <v>13</v>
      </c>
      <c r="D88" t="str">
        <f t="shared" si="4"/>
        <v>02</v>
      </c>
      <c r="E88" t="str">
        <f t="shared" si="5"/>
        <v>06</v>
      </c>
    </row>
    <row r="89" spans="1:5" x14ac:dyDescent="0.25">
      <c r="A89" s="4">
        <v>40989</v>
      </c>
      <c r="B89" s="3">
        <v>3.7499999999999999E-2</v>
      </c>
      <c r="C89" t="str">
        <f t="shared" si="3"/>
        <v>12</v>
      </c>
      <c r="D89" t="str">
        <f t="shared" si="4"/>
        <v>03</v>
      </c>
      <c r="E89" t="str">
        <f t="shared" si="5"/>
        <v>21</v>
      </c>
    </row>
    <row r="90" spans="1:5" x14ac:dyDescent="0.25">
      <c r="A90" s="4">
        <v>42671</v>
      </c>
      <c r="B90" s="3">
        <v>2.7777777777777779E-3</v>
      </c>
      <c r="C90" t="str">
        <f t="shared" si="3"/>
        <v>16</v>
      </c>
      <c r="D90" t="str">
        <f t="shared" si="4"/>
        <v>10</v>
      </c>
      <c r="E90" t="str">
        <f t="shared" si="5"/>
        <v>28</v>
      </c>
    </row>
    <row r="91" spans="1:5" x14ac:dyDescent="0.25">
      <c r="A91" s="4">
        <v>41651</v>
      </c>
      <c r="B91" s="3">
        <v>0.98263888888888884</v>
      </c>
      <c r="C91" t="str">
        <f t="shared" si="3"/>
        <v>14</v>
      </c>
      <c r="D91" t="str">
        <f t="shared" si="4"/>
        <v>01</v>
      </c>
      <c r="E91" t="str">
        <f t="shared" si="5"/>
        <v>12</v>
      </c>
    </row>
    <row r="92" spans="1:5" x14ac:dyDescent="0.25">
      <c r="A92" s="4">
        <v>41476</v>
      </c>
      <c r="B92" s="3">
        <v>7.6388888888888886E-3</v>
      </c>
      <c r="C92" t="str">
        <f t="shared" si="3"/>
        <v>13</v>
      </c>
      <c r="D92" t="str">
        <f t="shared" si="4"/>
        <v>07</v>
      </c>
      <c r="E92" t="str">
        <f t="shared" si="5"/>
        <v>21</v>
      </c>
    </row>
    <row r="93" spans="1:5" x14ac:dyDescent="0.25">
      <c r="A93" s="4">
        <v>41948</v>
      </c>
      <c r="B93" s="3">
        <v>4.5138888888888888E-2</v>
      </c>
      <c r="C93" t="str">
        <f t="shared" si="3"/>
        <v>14</v>
      </c>
      <c r="D93" t="str">
        <f t="shared" si="4"/>
        <v>11</v>
      </c>
      <c r="E93" t="str">
        <f t="shared" si="5"/>
        <v>05</v>
      </c>
    </row>
    <row r="94" spans="1:5" x14ac:dyDescent="0.25">
      <c r="A94" s="4">
        <v>42017</v>
      </c>
      <c r="B94" s="3">
        <v>4.8611111111111112E-3</v>
      </c>
      <c r="C94" t="str">
        <f t="shared" si="3"/>
        <v>15</v>
      </c>
      <c r="D94" t="str">
        <f t="shared" si="4"/>
        <v>01</v>
      </c>
      <c r="E94" t="str">
        <f t="shared" si="5"/>
        <v>13</v>
      </c>
    </row>
    <row r="95" spans="1:5" x14ac:dyDescent="0.25">
      <c r="A95" s="4">
        <v>42010</v>
      </c>
      <c r="B95" s="3">
        <v>3.2638888888888891E-2</v>
      </c>
      <c r="C95" t="str">
        <f t="shared" si="3"/>
        <v>15</v>
      </c>
      <c r="D95" t="str">
        <f t="shared" si="4"/>
        <v>01</v>
      </c>
      <c r="E95" t="str">
        <f t="shared" si="5"/>
        <v>06</v>
      </c>
    </row>
    <row r="96" spans="1:5" x14ac:dyDescent="0.25">
      <c r="A96" s="4">
        <v>41573</v>
      </c>
      <c r="B96" s="3">
        <v>6.9444444444444448E-2</v>
      </c>
      <c r="C96" t="str">
        <f t="shared" si="3"/>
        <v>13</v>
      </c>
      <c r="D96" t="str">
        <f t="shared" si="4"/>
        <v>10</v>
      </c>
      <c r="E96" t="str">
        <f t="shared" si="5"/>
        <v>26</v>
      </c>
    </row>
    <row r="97" spans="1:5" x14ac:dyDescent="0.25">
      <c r="A97" s="4">
        <v>42006</v>
      </c>
      <c r="B97" s="3">
        <v>3.1944444444444442E-2</v>
      </c>
      <c r="C97" t="str">
        <f t="shared" si="3"/>
        <v>15</v>
      </c>
      <c r="D97" t="str">
        <f t="shared" si="4"/>
        <v>01</v>
      </c>
      <c r="E97" t="str">
        <f t="shared" si="5"/>
        <v>02</v>
      </c>
    </row>
    <row r="98" spans="1:5" x14ac:dyDescent="0.25">
      <c r="A98" s="4">
        <v>41269</v>
      </c>
      <c r="B98" s="3">
        <v>2.2222222222222223E-2</v>
      </c>
      <c r="C98" t="str">
        <f t="shared" si="3"/>
        <v>12</v>
      </c>
      <c r="D98" t="str">
        <f t="shared" si="4"/>
        <v>12</v>
      </c>
      <c r="E98" t="str">
        <f t="shared" si="5"/>
        <v>26</v>
      </c>
    </row>
    <row r="99" spans="1:5" x14ac:dyDescent="0.25">
      <c r="A99" s="4">
        <v>41082</v>
      </c>
      <c r="B99" s="3">
        <v>0.98402777777777772</v>
      </c>
      <c r="C99" t="str">
        <f t="shared" si="3"/>
        <v>12</v>
      </c>
      <c r="D99" t="str">
        <f t="shared" si="4"/>
        <v>06</v>
      </c>
      <c r="E99" t="str">
        <f t="shared" si="5"/>
        <v>22</v>
      </c>
    </row>
    <row r="100" spans="1:5" x14ac:dyDescent="0.25">
      <c r="A100" s="4">
        <v>41361</v>
      </c>
      <c r="B100" s="3">
        <v>0.9770833333333333</v>
      </c>
      <c r="C100" t="str">
        <f t="shared" si="3"/>
        <v>13</v>
      </c>
      <c r="D100" t="str">
        <f t="shared" si="4"/>
        <v>03</v>
      </c>
      <c r="E100" t="str">
        <f t="shared" si="5"/>
        <v>28</v>
      </c>
    </row>
    <row r="101" spans="1:5" x14ac:dyDescent="0.25">
      <c r="A101" s="4">
        <v>41719</v>
      </c>
      <c r="B101" s="3">
        <v>0.98472222222222228</v>
      </c>
      <c r="C101" t="str">
        <f t="shared" si="3"/>
        <v>14</v>
      </c>
      <c r="D101" t="str">
        <f t="shared" si="4"/>
        <v>03</v>
      </c>
      <c r="E101" t="str">
        <f t="shared" si="5"/>
        <v>21</v>
      </c>
    </row>
    <row r="102" spans="1:5" x14ac:dyDescent="0.25">
      <c r="A102" s="4">
        <v>41330</v>
      </c>
      <c r="B102" s="3">
        <v>7.6388888888888886E-3</v>
      </c>
      <c r="C102" t="str">
        <f t="shared" si="3"/>
        <v>13</v>
      </c>
      <c r="D102" t="str">
        <f t="shared" si="4"/>
        <v>02</v>
      </c>
      <c r="E102" t="str">
        <f t="shared" si="5"/>
        <v>25</v>
      </c>
    </row>
    <row r="103" spans="1:5" x14ac:dyDescent="0.25">
      <c r="A103" s="4">
        <v>41482</v>
      </c>
      <c r="B103" s="3">
        <v>2.7777777777777779E-3</v>
      </c>
      <c r="C103" t="str">
        <f t="shared" si="3"/>
        <v>13</v>
      </c>
      <c r="D103" t="str">
        <f t="shared" si="4"/>
        <v>07</v>
      </c>
      <c r="E103" t="str">
        <f t="shared" si="5"/>
        <v>27</v>
      </c>
    </row>
    <row r="104" spans="1:5" x14ac:dyDescent="0.25">
      <c r="A104" s="4">
        <v>42252</v>
      </c>
      <c r="B104" s="3">
        <v>4.027777777777778E-2</v>
      </c>
      <c r="C104" t="str">
        <f t="shared" si="3"/>
        <v>15</v>
      </c>
      <c r="D104" t="str">
        <f t="shared" si="4"/>
        <v>09</v>
      </c>
      <c r="E104" t="str">
        <f t="shared" si="5"/>
        <v>05</v>
      </c>
    </row>
    <row r="105" spans="1:5" x14ac:dyDescent="0.25">
      <c r="A105" s="4">
        <v>41340</v>
      </c>
      <c r="B105" s="3">
        <v>6.2500000000000003E-3</v>
      </c>
      <c r="C105" t="str">
        <f t="shared" si="3"/>
        <v>13</v>
      </c>
      <c r="D105" t="str">
        <f t="shared" si="4"/>
        <v>03</v>
      </c>
      <c r="E105" t="str">
        <f t="shared" si="5"/>
        <v>07</v>
      </c>
    </row>
    <row r="106" spans="1:5" x14ac:dyDescent="0.25">
      <c r="A106" s="4">
        <v>42351</v>
      </c>
      <c r="B106" s="3">
        <v>0.95763888888888893</v>
      </c>
      <c r="C106" t="str">
        <f t="shared" si="3"/>
        <v>15</v>
      </c>
      <c r="D106" t="str">
        <f t="shared" si="4"/>
        <v>12</v>
      </c>
      <c r="E106" t="str">
        <f t="shared" si="5"/>
        <v>13</v>
      </c>
    </row>
    <row r="107" spans="1:5" x14ac:dyDescent="0.25">
      <c r="A107" s="4">
        <v>41069</v>
      </c>
      <c r="B107" s="3">
        <v>3.472222222222222E-3</v>
      </c>
      <c r="C107" t="str">
        <f t="shared" si="3"/>
        <v>12</v>
      </c>
      <c r="D107" t="str">
        <f t="shared" si="4"/>
        <v>06</v>
      </c>
      <c r="E107" t="str">
        <f t="shared" si="5"/>
        <v>09</v>
      </c>
    </row>
    <row r="108" spans="1:5" x14ac:dyDescent="0.25">
      <c r="A108" s="4">
        <v>42021</v>
      </c>
      <c r="B108" s="3">
        <v>4.8611111111111112E-3</v>
      </c>
      <c r="C108" t="str">
        <f t="shared" si="3"/>
        <v>15</v>
      </c>
      <c r="D108" t="str">
        <f t="shared" si="4"/>
        <v>01</v>
      </c>
      <c r="E108" t="str">
        <f t="shared" si="5"/>
        <v>17</v>
      </c>
    </row>
    <row r="109" spans="1:5" x14ac:dyDescent="0.25">
      <c r="A109" s="4">
        <v>41167</v>
      </c>
      <c r="B109" s="3">
        <v>2.361111111111111E-2</v>
      </c>
      <c r="C109" t="str">
        <f t="shared" si="3"/>
        <v>12</v>
      </c>
      <c r="D109" t="str">
        <f t="shared" si="4"/>
        <v>09</v>
      </c>
      <c r="E109" t="str">
        <f t="shared" si="5"/>
        <v>15</v>
      </c>
    </row>
    <row r="110" spans="1:5" x14ac:dyDescent="0.25">
      <c r="A110" s="4">
        <v>41103</v>
      </c>
      <c r="B110" s="3">
        <v>9.166666666666666E-2</v>
      </c>
      <c r="C110" t="str">
        <f t="shared" si="3"/>
        <v>12</v>
      </c>
      <c r="D110" t="str">
        <f t="shared" si="4"/>
        <v>07</v>
      </c>
      <c r="E110" t="str">
        <f t="shared" si="5"/>
        <v>13</v>
      </c>
    </row>
    <row r="111" spans="1:5" x14ac:dyDescent="0.25">
      <c r="A111" s="4">
        <v>41950</v>
      </c>
      <c r="B111" s="3">
        <v>3.8194444444444448E-2</v>
      </c>
      <c r="C111" t="str">
        <f t="shared" si="3"/>
        <v>14</v>
      </c>
      <c r="D111" t="str">
        <f t="shared" si="4"/>
        <v>11</v>
      </c>
      <c r="E111" t="str">
        <f t="shared" si="5"/>
        <v>07</v>
      </c>
    </row>
    <row r="112" spans="1:5" x14ac:dyDescent="0.25">
      <c r="A112" s="4">
        <v>41255</v>
      </c>
      <c r="B112" s="3">
        <v>5.7638888888888892E-2</v>
      </c>
      <c r="C112" t="str">
        <f t="shared" si="3"/>
        <v>12</v>
      </c>
      <c r="D112" t="str">
        <f t="shared" si="4"/>
        <v>12</v>
      </c>
      <c r="E112" t="str">
        <f t="shared" si="5"/>
        <v>12</v>
      </c>
    </row>
    <row r="113" spans="1:5" x14ac:dyDescent="0.25">
      <c r="A113" s="4">
        <v>42272</v>
      </c>
      <c r="B113" s="3">
        <v>5.2777777777777778E-2</v>
      </c>
      <c r="C113" t="str">
        <f t="shared" si="3"/>
        <v>15</v>
      </c>
      <c r="D113" t="str">
        <f t="shared" si="4"/>
        <v>09</v>
      </c>
      <c r="E113" t="str">
        <f t="shared" si="5"/>
        <v>25</v>
      </c>
    </row>
    <row r="114" spans="1:5" x14ac:dyDescent="0.25">
      <c r="A114" s="4">
        <v>41083</v>
      </c>
      <c r="B114" s="3">
        <v>3.0555555555555555E-2</v>
      </c>
      <c r="C114" t="str">
        <f t="shared" si="3"/>
        <v>12</v>
      </c>
      <c r="D114" t="str">
        <f t="shared" si="4"/>
        <v>06</v>
      </c>
      <c r="E114" t="str">
        <f t="shared" si="5"/>
        <v>23</v>
      </c>
    </row>
    <row r="115" spans="1:5" x14ac:dyDescent="0.25">
      <c r="A115" s="4">
        <v>41987</v>
      </c>
      <c r="B115" s="3">
        <v>1.3888888888888888E-2</v>
      </c>
      <c r="C115" t="str">
        <f t="shared" si="3"/>
        <v>14</v>
      </c>
      <c r="D115" t="str">
        <f t="shared" si="4"/>
        <v>12</v>
      </c>
      <c r="E115" t="str">
        <f t="shared" si="5"/>
        <v>14</v>
      </c>
    </row>
    <row r="116" spans="1:5" x14ac:dyDescent="0.25">
      <c r="A116" s="4">
        <v>41621</v>
      </c>
      <c r="B116" s="3">
        <v>7.013888888888889E-2</v>
      </c>
      <c r="C116" t="str">
        <f t="shared" si="3"/>
        <v>13</v>
      </c>
      <c r="D116" t="str">
        <f t="shared" si="4"/>
        <v>12</v>
      </c>
      <c r="E116" t="str">
        <f t="shared" si="5"/>
        <v>13</v>
      </c>
    </row>
    <row r="117" spans="1:5" x14ac:dyDescent="0.25">
      <c r="A117" s="4">
        <v>41121</v>
      </c>
      <c r="B117" s="3">
        <v>3.2638888888888891E-2</v>
      </c>
      <c r="C117" t="str">
        <f t="shared" si="3"/>
        <v>12</v>
      </c>
      <c r="D117" t="str">
        <f t="shared" si="4"/>
        <v>07</v>
      </c>
      <c r="E117" t="str">
        <f t="shared" si="5"/>
        <v>31</v>
      </c>
    </row>
    <row r="118" spans="1:5" x14ac:dyDescent="0.25">
      <c r="A118" s="4">
        <v>41734</v>
      </c>
      <c r="B118" s="3">
        <v>0.99375000000000002</v>
      </c>
      <c r="C118" t="str">
        <f t="shared" si="3"/>
        <v>14</v>
      </c>
      <c r="D118" t="str">
        <f t="shared" si="4"/>
        <v>04</v>
      </c>
      <c r="E118" t="str">
        <f t="shared" si="5"/>
        <v>05</v>
      </c>
    </row>
    <row r="119" spans="1:5" x14ac:dyDescent="0.25">
      <c r="A119" s="4">
        <v>41933</v>
      </c>
      <c r="B119" s="3">
        <v>3.3333333333333333E-2</v>
      </c>
      <c r="C119" t="str">
        <f t="shared" si="3"/>
        <v>14</v>
      </c>
      <c r="D119" t="str">
        <f t="shared" si="4"/>
        <v>10</v>
      </c>
      <c r="E119" t="str">
        <f t="shared" si="5"/>
        <v>21</v>
      </c>
    </row>
    <row r="120" spans="1:5" x14ac:dyDescent="0.25">
      <c r="A120" s="4">
        <v>42077</v>
      </c>
      <c r="B120" s="3">
        <v>1.3888888888888889E-3</v>
      </c>
      <c r="C120" t="str">
        <f t="shared" si="3"/>
        <v>15</v>
      </c>
      <c r="D120" t="str">
        <f t="shared" si="4"/>
        <v>03</v>
      </c>
      <c r="E120" t="str">
        <f t="shared" si="5"/>
        <v>14</v>
      </c>
    </row>
    <row r="121" spans="1:5" x14ac:dyDescent="0.25">
      <c r="A121" s="4">
        <v>41859</v>
      </c>
      <c r="B121" s="3">
        <v>0.94374999999999998</v>
      </c>
      <c r="C121" t="str">
        <f t="shared" si="3"/>
        <v>14</v>
      </c>
      <c r="D121" t="str">
        <f t="shared" si="4"/>
        <v>08</v>
      </c>
      <c r="E121" t="str">
        <f t="shared" si="5"/>
        <v>08</v>
      </c>
    </row>
    <row r="122" spans="1:5" x14ac:dyDescent="0.25">
      <c r="A122" s="4">
        <v>41407</v>
      </c>
      <c r="B122" s="3">
        <v>0.98055555555555551</v>
      </c>
      <c r="C122" t="str">
        <f t="shared" si="3"/>
        <v>13</v>
      </c>
      <c r="D122" t="str">
        <f t="shared" si="4"/>
        <v>05</v>
      </c>
      <c r="E122" t="str">
        <f t="shared" si="5"/>
        <v>13</v>
      </c>
    </row>
    <row r="123" spans="1:5" x14ac:dyDescent="0.25">
      <c r="A123" s="4">
        <v>41617</v>
      </c>
      <c r="B123" s="3">
        <v>4.791666666666667E-2</v>
      </c>
      <c r="C123" t="str">
        <f t="shared" si="3"/>
        <v>13</v>
      </c>
      <c r="D123" t="str">
        <f t="shared" si="4"/>
        <v>12</v>
      </c>
      <c r="E123" t="str">
        <f t="shared" si="5"/>
        <v>09</v>
      </c>
    </row>
    <row r="124" spans="1:5" x14ac:dyDescent="0.25">
      <c r="A124" s="4">
        <v>41363</v>
      </c>
      <c r="B124" s="3">
        <v>1.9444444444444445E-2</v>
      </c>
      <c r="C124" t="str">
        <f t="shared" si="3"/>
        <v>13</v>
      </c>
      <c r="D124" t="str">
        <f t="shared" si="4"/>
        <v>03</v>
      </c>
      <c r="E124" t="str">
        <f t="shared" si="5"/>
        <v>30</v>
      </c>
    </row>
    <row r="125" spans="1:5" x14ac:dyDescent="0.25">
      <c r="A125" s="4">
        <v>41105</v>
      </c>
      <c r="B125" s="3">
        <v>2.7083333333333334E-2</v>
      </c>
      <c r="C125" t="str">
        <f t="shared" si="3"/>
        <v>12</v>
      </c>
      <c r="D125" t="str">
        <f t="shared" si="4"/>
        <v>07</v>
      </c>
      <c r="E125" t="str">
        <f t="shared" si="5"/>
        <v>15</v>
      </c>
    </row>
    <row r="126" spans="1:5" x14ac:dyDescent="0.25">
      <c r="A126" s="4">
        <v>42359</v>
      </c>
      <c r="B126" s="3">
        <v>3.5416666666666666E-2</v>
      </c>
      <c r="C126" t="str">
        <f t="shared" si="3"/>
        <v>15</v>
      </c>
      <c r="D126" t="str">
        <f t="shared" si="4"/>
        <v>12</v>
      </c>
      <c r="E126" t="str">
        <f t="shared" si="5"/>
        <v>21</v>
      </c>
    </row>
    <row r="127" spans="1:5" x14ac:dyDescent="0.25">
      <c r="A127" s="4">
        <v>41316</v>
      </c>
      <c r="B127" s="3">
        <v>0.99444444444444446</v>
      </c>
      <c r="C127" t="str">
        <f t="shared" si="3"/>
        <v>13</v>
      </c>
      <c r="D127" t="str">
        <f t="shared" si="4"/>
        <v>02</v>
      </c>
      <c r="E127" t="str">
        <f t="shared" si="5"/>
        <v>11</v>
      </c>
    </row>
    <row r="128" spans="1:5" x14ac:dyDescent="0.25">
      <c r="A128" s="4">
        <v>41945</v>
      </c>
      <c r="B128" s="3">
        <v>5.486111111111111E-2</v>
      </c>
      <c r="C128" t="str">
        <f t="shared" si="3"/>
        <v>14</v>
      </c>
      <c r="D128" t="str">
        <f t="shared" si="4"/>
        <v>11</v>
      </c>
      <c r="E128" t="str">
        <f t="shared" si="5"/>
        <v>02</v>
      </c>
    </row>
    <row r="129" spans="1:5" x14ac:dyDescent="0.25">
      <c r="A129" s="4">
        <v>41764</v>
      </c>
      <c r="B129" s="3">
        <v>0.99861111111111112</v>
      </c>
      <c r="C129" t="str">
        <f t="shared" si="3"/>
        <v>14</v>
      </c>
      <c r="D129" t="str">
        <f t="shared" si="4"/>
        <v>05</v>
      </c>
      <c r="E129" t="str">
        <f t="shared" si="5"/>
        <v>05</v>
      </c>
    </row>
    <row r="130" spans="1:5" x14ac:dyDescent="0.25">
      <c r="A130" s="4">
        <v>41016</v>
      </c>
      <c r="B130" s="3">
        <v>2.7777777777777776E-2</v>
      </c>
      <c r="C130" t="str">
        <f t="shared" si="3"/>
        <v>12</v>
      </c>
      <c r="D130" t="str">
        <f t="shared" si="4"/>
        <v>04</v>
      </c>
      <c r="E130" t="str">
        <f t="shared" si="5"/>
        <v>17</v>
      </c>
    </row>
    <row r="131" spans="1:5" x14ac:dyDescent="0.25">
      <c r="A131" s="4">
        <v>41018</v>
      </c>
      <c r="B131" s="3">
        <v>9.0277777777777769E-3</v>
      </c>
      <c r="C131" t="str">
        <f t="shared" ref="C131:C194" si="6">TEXT(A131,"YY")</f>
        <v>12</v>
      </c>
      <c r="D131" t="str">
        <f t="shared" ref="D131:D194" si="7">TEXT(A131,"mm")</f>
        <v>04</v>
      </c>
      <c r="E131" t="str">
        <f t="shared" ref="E131:E194" si="8">TEXT(A131,"dd")</f>
        <v>19</v>
      </c>
    </row>
    <row r="132" spans="1:5" x14ac:dyDescent="0.25">
      <c r="A132" s="4">
        <v>42320</v>
      </c>
      <c r="B132" s="3">
        <v>4.7222222222222221E-2</v>
      </c>
      <c r="C132" t="str">
        <f t="shared" si="6"/>
        <v>15</v>
      </c>
      <c r="D132" t="str">
        <f t="shared" si="7"/>
        <v>11</v>
      </c>
      <c r="E132" t="str">
        <f t="shared" si="8"/>
        <v>12</v>
      </c>
    </row>
    <row r="133" spans="1:5" x14ac:dyDescent="0.25">
      <c r="A133" s="4">
        <v>40958</v>
      </c>
      <c r="B133" s="3">
        <v>9.4444444444444442E-2</v>
      </c>
      <c r="C133" t="str">
        <f t="shared" si="6"/>
        <v>12</v>
      </c>
      <c r="D133" t="str">
        <f t="shared" si="7"/>
        <v>02</v>
      </c>
      <c r="E133" t="str">
        <f t="shared" si="8"/>
        <v>19</v>
      </c>
    </row>
    <row r="134" spans="1:5" x14ac:dyDescent="0.25">
      <c r="A134" s="4">
        <v>41574</v>
      </c>
      <c r="B134" s="3">
        <v>0.9819444444444444</v>
      </c>
      <c r="C134" t="str">
        <f t="shared" si="6"/>
        <v>13</v>
      </c>
      <c r="D134" t="str">
        <f t="shared" si="7"/>
        <v>10</v>
      </c>
      <c r="E134" t="str">
        <f t="shared" si="8"/>
        <v>27</v>
      </c>
    </row>
    <row r="135" spans="1:5" x14ac:dyDescent="0.25">
      <c r="A135" s="4">
        <v>40913</v>
      </c>
      <c r="B135" s="3">
        <v>0.99097222222222225</v>
      </c>
      <c r="C135" t="str">
        <f t="shared" si="6"/>
        <v>12</v>
      </c>
      <c r="D135" t="str">
        <f t="shared" si="7"/>
        <v>01</v>
      </c>
      <c r="E135" t="str">
        <f t="shared" si="8"/>
        <v>05</v>
      </c>
    </row>
    <row r="136" spans="1:5" x14ac:dyDescent="0.25">
      <c r="A136" s="4">
        <v>40937</v>
      </c>
      <c r="B136" s="3">
        <v>0.98541666666666672</v>
      </c>
      <c r="C136" t="str">
        <f t="shared" si="6"/>
        <v>12</v>
      </c>
      <c r="D136" t="str">
        <f t="shared" si="7"/>
        <v>01</v>
      </c>
      <c r="E136" t="str">
        <f t="shared" si="8"/>
        <v>29</v>
      </c>
    </row>
    <row r="137" spans="1:5" x14ac:dyDescent="0.25">
      <c r="A137" s="4">
        <v>41601</v>
      </c>
      <c r="B137" s="3">
        <v>7.8472222222222221E-2</v>
      </c>
      <c r="C137" t="str">
        <f t="shared" si="6"/>
        <v>13</v>
      </c>
      <c r="D137" t="str">
        <f t="shared" si="7"/>
        <v>11</v>
      </c>
      <c r="E137" t="str">
        <f t="shared" si="8"/>
        <v>23</v>
      </c>
    </row>
    <row r="138" spans="1:5" x14ac:dyDescent="0.25">
      <c r="A138" s="4">
        <v>41300</v>
      </c>
      <c r="B138" s="3">
        <v>6.1805555555555558E-2</v>
      </c>
      <c r="C138" t="str">
        <f t="shared" si="6"/>
        <v>13</v>
      </c>
      <c r="D138" t="str">
        <f t="shared" si="7"/>
        <v>01</v>
      </c>
      <c r="E138" t="str">
        <f t="shared" si="8"/>
        <v>26</v>
      </c>
    </row>
    <row r="139" spans="1:5" x14ac:dyDescent="0.25">
      <c r="A139" s="4">
        <v>41622</v>
      </c>
      <c r="B139" s="3">
        <v>4.6527777777777779E-2</v>
      </c>
      <c r="C139" t="str">
        <f t="shared" si="6"/>
        <v>13</v>
      </c>
      <c r="D139" t="str">
        <f t="shared" si="7"/>
        <v>12</v>
      </c>
      <c r="E139" t="str">
        <f t="shared" si="8"/>
        <v>14</v>
      </c>
    </row>
    <row r="140" spans="1:5" x14ac:dyDescent="0.25">
      <c r="A140" s="4">
        <v>42215</v>
      </c>
      <c r="B140" s="3">
        <v>0.98611111111111116</v>
      </c>
      <c r="C140" t="str">
        <f t="shared" si="6"/>
        <v>15</v>
      </c>
      <c r="D140" t="str">
        <f t="shared" si="7"/>
        <v>07</v>
      </c>
      <c r="E140" t="str">
        <f t="shared" si="8"/>
        <v>30</v>
      </c>
    </row>
    <row r="141" spans="1:5" x14ac:dyDescent="0.25">
      <c r="A141" s="4">
        <v>41198</v>
      </c>
      <c r="B141" s="3">
        <v>7.7083333333333337E-2</v>
      </c>
      <c r="C141" t="str">
        <f t="shared" si="6"/>
        <v>12</v>
      </c>
      <c r="D141" t="str">
        <f t="shared" si="7"/>
        <v>10</v>
      </c>
      <c r="E141" t="str">
        <f t="shared" si="8"/>
        <v>16</v>
      </c>
    </row>
    <row r="142" spans="1:5" x14ac:dyDescent="0.25">
      <c r="A142" s="4">
        <v>42045</v>
      </c>
      <c r="B142" s="3">
        <v>5.9722222222222225E-2</v>
      </c>
      <c r="C142" t="str">
        <f t="shared" si="6"/>
        <v>15</v>
      </c>
      <c r="D142" t="str">
        <f t="shared" si="7"/>
        <v>02</v>
      </c>
      <c r="E142" t="str">
        <f t="shared" si="8"/>
        <v>10</v>
      </c>
    </row>
    <row r="143" spans="1:5" x14ac:dyDescent="0.25">
      <c r="A143" s="4">
        <v>42679</v>
      </c>
      <c r="B143" s="3">
        <v>0.95416666666666672</v>
      </c>
      <c r="C143" t="str">
        <f t="shared" si="6"/>
        <v>16</v>
      </c>
      <c r="D143" t="str">
        <f t="shared" si="7"/>
        <v>11</v>
      </c>
      <c r="E143" t="str">
        <f t="shared" si="8"/>
        <v>05</v>
      </c>
    </row>
    <row r="144" spans="1:5" x14ac:dyDescent="0.25">
      <c r="A144" s="4">
        <v>41347</v>
      </c>
      <c r="B144" s="3">
        <v>3.4027777777777775E-2</v>
      </c>
      <c r="C144" t="str">
        <f t="shared" si="6"/>
        <v>13</v>
      </c>
      <c r="D144" t="str">
        <f t="shared" si="7"/>
        <v>03</v>
      </c>
      <c r="E144" t="str">
        <f t="shared" si="8"/>
        <v>14</v>
      </c>
    </row>
    <row r="145" spans="1:5" x14ac:dyDescent="0.25">
      <c r="A145" s="4">
        <v>41774</v>
      </c>
      <c r="B145" s="3">
        <v>0.94166666666666665</v>
      </c>
      <c r="C145" t="str">
        <f t="shared" si="6"/>
        <v>14</v>
      </c>
      <c r="D145" t="str">
        <f t="shared" si="7"/>
        <v>05</v>
      </c>
      <c r="E145" t="str">
        <f t="shared" si="8"/>
        <v>15</v>
      </c>
    </row>
    <row r="146" spans="1:5" x14ac:dyDescent="0.25">
      <c r="A146" s="4">
        <v>41435</v>
      </c>
      <c r="B146" s="3">
        <v>2.7777777777777776E-2</v>
      </c>
      <c r="C146" t="str">
        <f t="shared" si="6"/>
        <v>13</v>
      </c>
      <c r="D146" t="str">
        <f t="shared" si="7"/>
        <v>06</v>
      </c>
      <c r="E146" t="str">
        <f t="shared" si="8"/>
        <v>10</v>
      </c>
    </row>
    <row r="147" spans="1:5" x14ac:dyDescent="0.25">
      <c r="A147" s="4">
        <v>41358</v>
      </c>
      <c r="B147" s="3">
        <v>3.5416666666666666E-2</v>
      </c>
      <c r="C147" t="str">
        <f t="shared" si="6"/>
        <v>13</v>
      </c>
      <c r="D147" t="str">
        <f t="shared" si="7"/>
        <v>03</v>
      </c>
      <c r="E147" t="str">
        <f t="shared" si="8"/>
        <v>25</v>
      </c>
    </row>
    <row r="148" spans="1:5" x14ac:dyDescent="0.25">
      <c r="A148" s="4">
        <v>41041</v>
      </c>
      <c r="B148" s="3">
        <v>0.98611111111111116</v>
      </c>
      <c r="C148" t="str">
        <f t="shared" si="6"/>
        <v>12</v>
      </c>
      <c r="D148" t="str">
        <f t="shared" si="7"/>
        <v>05</v>
      </c>
      <c r="E148" t="str">
        <f t="shared" si="8"/>
        <v>12</v>
      </c>
    </row>
    <row r="149" spans="1:5" x14ac:dyDescent="0.25">
      <c r="A149" s="4">
        <v>41028</v>
      </c>
      <c r="B149" s="3">
        <v>6.9444444444444441E-3</v>
      </c>
      <c r="C149" t="str">
        <f t="shared" si="6"/>
        <v>12</v>
      </c>
      <c r="D149" t="str">
        <f t="shared" si="7"/>
        <v>04</v>
      </c>
      <c r="E149" t="str">
        <f t="shared" si="8"/>
        <v>29</v>
      </c>
    </row>
    <row r="150" spans="1:5" x14ac:dyDescent="0.25">
      <c r="A150" s="4">
        <v>41952</v>
      </c>
      <c r="B150" s="3">
        <v>6.9444444444444441E-3</v>
      </c>
      <c r="C150" t="str">
        <f t="shared" si="6"/>
        <v>14</v>
      </c>
      <c r="D150" t="str">
        <f t="shared" si="7"/>
        <v>11</v>
      </c>
      <c r="E150" t="str">
        <f t="shared" si="8"/>
        <v>09</v>
      </c>
    </row>
    <row r="151" spans="1:5" x14ac:dyDescent="0.25">
      <c r="A151" s="4">
        <v>41297</v>
      </c>
      <c r="B151" s="3">
        <v>9.0277777777777769E-3</v>
      </c>
      <c r="C151" t="str">
        <f t="shared" si="6"/>
        <v>13</v>
      </c>
      <c r="D151" t="str">
        <f t="shared" si="7"/>
        <v>01</v>
      </c>
      <c r="E151" t="str">
        <f t="shared" si="8"/>
        <v>23</v>
      </c>
    </row>
    <row r="152" spans="1:5" x14ac:dyDescent="0.25">
      <c r="A152" s="4">
        <v>42079</v>
      </c>
      <c r="B152" s="3">
        <v>0.97986111111111107</v>
      </c>
      <c r="C152" t="str">
        <f t="shared" si="6"/>
        <v>15</v>
      </c>
      <c r="D152" t="str">
        <f t="shared" si="7"/>
        <v>03</v>
      </c>
      <c r="E152" t="str">
        <f t="shared" si="8"/>
        <v>16</v>
      </c>
    </row>
    <row r="153" spans="1:5" x14ac:dyDescent="0.25">
      <c r="A153" s="4">
        <v>41603</v>
      </c>
      <c r="B153" s="3">
        <v>0.05</v>
      </c>
      <c r="C153" t="str">
        <f t="shared" si="6"/>
        <v>13</v>
      </c>
      <c r="D153" t="str">
        <f t="shared" si="7"/>
        <v>11</v>
      </c>
      <c r="E153" t="str">
        <f t="shared" si="8"/>
        <v>25</v>
      </c>
    </row>
    <row r="154" spans="1:5" x14ac:dyDescent="0.25">
      <c r="A154" s="4">
        <v>41945</v>
      </c>
      <c r="B154" s="3">
        <v>1.8749999999999999E-2</v>
      </c>
      <c r="C154" t="str">
        <f t="shared" si="6"/>
        <v>14</v>
      </c>
      <c r="D154" t="str">
        <f t="shared" si="7"/>
        <v>11</v>
      </c>
      <c r="E154" t="str">
        <f t="shared" si="8"/>
        <v>02</v>
      </c>
    </row>
    <row r="155" spans="1:5" x14ac:dyDescent="0.25">
      <c r="A155" s="4">
        <v>41535</v>
      </c>
      <c r="B155" s="3">
        <v>6.7361111111111108E-2</v>
      </c>
      <c r="C155" t="str">
        <f t="shared" si="6"/>
        <v>13</v>
      </c>
      <c r="D155" t="str">
        <f t="shared" si="7"/>
        <v>09</v>
      </c>
      <c r="E155" t="str">
        <f t="shared" si="8"/>
        <v>18</v>
      </c>
    </row>
    <row r="156" spans="1:5" x14ac:dyDescent="0.25">
      <c r="A156" s="4">
        <v>42233</v>
      </c>
      <c r="B156" s="3">
        <v>0.97152777777777777</v>
      </c>
      <c r="C156" t="str">
        <f t="shared" si="6"/>
        <v>15</v>
      </c>
      <c r="D156" t="str">
        <f t="shared" si="7"/>
        <v>08</v>
      </c>
      <c r="E156" t="str">
        <f t="shared" si="8"/>
        <v>17</v>
      </c>
    </row>
    <row r="157" spans="1:5" x14ac:dyDescent="0.25">
      <c r="A157" s="4">
        <v>41586</v>
      </c>
      <c r="B157" s="3">
        <v>1.5972222222222221E-2</v>
      </c>
      <c r="C157" t="str">
        <f t="shared" si="6"/>
        <v>13</v>
      </c>
      <c r="D157" t="str">
        <f t="shared" si="7"/>
        <v>11</v>
      </c>
      <c r="E157" t="str">
        <f t="shared" si="8"/>
        <v>08</v>
      </c>
    </row>
    <row r="158" spans="1:5" x14ac:dyDescent="0.25">
      <c r="A158" s="4">
        <v>42170</v>
      </c>
      <c r="B158" s="3">
        <v>0.95625000000000004</v>
      </c>
      <c r="C158" t="str">
        <f t="shared" si="6"/>
        <v>15</v>
      </c>
      <c r="D158" t="str">
        <f t="shared" si="7"/>
        <v>06</v>
      </c>
      <c r="E158" t="str">
        <f t="shared" si="8"/>
        <v>15</v>
      </c>
    </row>
    <row r="159" spans="1:5" x14ac:dyDescent="0.25">
      <c r="A159" s="4">
        <v>41925</v>
      </c>
      <c r="B159" s="3">
        <v>2.4305555555555556E-2</v>
      </c>
      <c r="C159" t="str">
        <f t="shared" si="6"/>
        <v>14</v>
      </c>
      <c r="D159" t="str">
        <f t="shared" si="7"/>
        <v>10</v>
      </c>
      <c r="E159" t="str">
        <f t="shared" si="8"/>
        <v>13</v>
      </c>
    </row>
    <row r="160" spans="1:5" x14ac:dyDescent="0.25">
      <c r="A160" s="4">
        <v>41074</v>
      </c>
      <c r="B160" s="3">
        <v>3.125E-2</v>
      </c>
      <c r="C160" t="str">
        <f t="shared" si="6"/>
        <v>12</v>
      </c>
      <c r="D160" t="str">
        <f t="shared" si="7"/>
        <v>06</v>
      </c>
      <c r="E160" t="str">
        <f t="shared" si="8"/>
        <v>14</v>
      </c>
    </row>
    <row r="161" spans="1:5" x14ac:dyDescent="0.25">
      <c r="A161" s="4">
        <v>41621</v>
      </c>
      <c r="B161" s="3">
        <v>2.0833333333333332E-2</v>
      </c>
      <c r="C161" t="str">
        <f t="shared" si="6"/>
        <v>13</v>
      </c>
      <c r="D161" t="str">
        <f t="shared" si="7"/>
        <v>12</v>
      </c>
      <c r="E161" t="str">
        <f t="shared" si="8"/>
        <v>13</v>
      </c>
    </row>
    <row r="162" spans="1:5" x14ac:dyDescent="0.25">
      <c r="A162" s="4">
        <v>41779</v>
      </c>
      <c r="B162" s="3">
        <v>2.9861111111111113E-2</v>
      </c>
      <c r="C162" t="str">
        <f t="shared" si="6"/>
        <v>14</v>
      </c>
      <c r="D162" t="str">
        <f t="shared" si="7"/>
        <v>05</v>
      </c>
      <c r="E162" t="str">
        <f t="shared" si="8"/>
        <v>20</v>
      </c>
    </row>
    <row r="163" spans="1:5" x14ac:dyDescent="0.25">
      <c r="A163" s="4">
        <v>41967</v>
      </c>
      <c r="B163" s="3">
        <v>7.7083333333333337E-2</v>
      </c>
      <c r="C163" t="str">
        <f t="shared" si="6"/>
        <v>14</v>
      </c>
      <c r="D163" t="str">
        <f t="shared" si="7"/>
        <v>11</v>
      </c>
      <c r="E163" t="str">
        <f t="shared" si="8"/>
        <v>24</v>
      </c>
    </row>
    <row r="164" spans="1:5" x14ac:dyDescent="0.25">
      <c r="A164" s="4">
        <v>42098</v>
      </c>
      <c r="B164" s="3">
        <v>0.95763888888888893</v>
      </c>
      <c r="C164" t="str">
        <f t="shared" si="6"/>
        <v>15</v>
      </c>
      <c r="D164" t="str">
        <f t="shared" si="7"/>
        <v>04</v>
      </c>
      <c r="E164" t="str">
        <f t="shared" si="8"/>
        <v>04</v>
      </c>
    </row>
    <row r="165" spans="1:5" x14ac:dyDescent="0.25">
      <c r="A165" s="4">
        <v>41666</v>
      </c>
      <c r="B165" s="3">
        <v>6.9444444444444447E-4</v>
      </c>
      <c r="C165" t="str">
        <f t="shared" si="6"/>
        <v>14</v>
      </c>
      <c r="D165" t="str">
        <f t="shared" si="7"/>
        <v>01</v>
      </c>
      <c r="E165" t="str">
        <f t="shared" si="8"/>
        <v>27</v>
      </c>
    </row>
    <row r="166" spans="1:5" x14ac:dyDescent="0.25">
      <c r="A166" s="4">
        <v>41002</v>
      </c>
      <c r="B166" s="3">
        <v>0.10138888888888889</v>
      </c>
      <c r="C166" t="str">
        <f t="shared" si="6"/>
        <v>12</v>
      </c>
      <c r="D166" t="str">
        <f t="shared" si="7"/>
        <v>04</v>
      </c>
      <c r="E166" t="str">
        <f t="shared" si="8"/>
        <v>03</v>
      </c>
    </row>
    <row r="167" spans="1:5" x14ac:dyDescent="0.25">
      <c r="A167" s="4">
        <v>41699</v>
      </c>
      <c r="B167" s="3">
        <v>0.97847222222222219</v>
      </c>
      <c r="C167" t="str">
        <f t="shared" si="6"/>
        <v>14</v>
      </c>
      <c r="D167" t="str">
        <f t="shared" si="7"/>
        <v>03</v>
      </c>
      <c r="E167" t="str">
        <f t="shared" si="8"/>
        <v>01</v>
      </c>
    </row>
    <row r="168" spans="1:5" x14ac:dyDescent="0.25">
      <c r="A168" s="4">
        <v>41313</v>
      </c>
      <c r="B168" s="3">
        <v>6.9444444444444441E-3</v>
      </c>
      <c r="C168" t="str">
        <f t="shared" si="6"/>
        <v>13</v>
      </c>
      <c r="D168" t="str">
        <f t="shared" si="7"/>
        <v>02</v>
      </c>
      <c r="E168" t="str">
        <f t="shared" si="8"/>
        <v>08</v>
      </c>
    </row>
    <row r="169" spans="1:5" x14ac:dyDescent="0.25">
      <c r="A169" s="4">
        <v>41758</v>
      </c>
      <c r="B169" s="3">
        <v>3.8194444444444448E-2</v>
      </c>
      <c r="C169" t="str">
        <f t="shared" si="6"/>
        <v>14</v>
      </c>
      <c r="D169" t="str">
        <f t="shared" si="7"/>
        <v>04</v>
      </c>
      <c r="E169" t="str">
        <f t="shared" si="8"/>
        <v>29</v>
      </c>
    </row>
    <row r="170" spans="1:5" x14ac:dyDescent="0.25">
      <c r="A170" s="4">
        <v>42455</v>
      </c>
      <c r="B170" s="3">
        <v>0.95972222222222225</v>
      </c>
      <c r="C170" t="str">
        <f t="shared" si="6"/>
        <v>16</v>
      </c>
      <c r="D170" t="str">
        <f t="shared" si="7"/>
        <v>03</v>
      </c>
      <c r="E170" t="str">
        <f t="shared" si="8"/>
        <v>26</v>
      </c>
    </row>
    <row r="171" spans="1:5" x14ac:dyDescent="0.25">
      <c r="A171" s="4">
        <v>41778</v>
      </c>
      <c r="B171" s="3">
        <v>0.96319444444444446</v>
      </c>
      <c r="C171" t="str">
        <f t="shared" si="6"/>
        <v>14</v>
      </c>
      <c r="D171" t="str">
        <f t="shared" si="7"/>
        <v>05</v>
      </c>
      <c r="E171" t="str">
        <f t="shared" si="8"/>
        <v>19</v>
      </c>
    </row>
    <row r="172" spans="1:5" x14ac:dyDescent="0.25">
      <c r="A172" s="4">
        <v>41754</v>
      </c>
      <c r="B172" s="3">
        <v>1.6666666666666666E-2</v>
      </c>
      <c r="C172" t="str">
        <f t="shared" si="6"/>
        <v>14</v>
      </c>
      <c r="D172" t="str">
        <f t="shared" si="7"/>
        <v>04</v>
      </c>
      <c r="E172" t="str">
        <f t="shared" si="8"/>
        <v>25</v>
      </c>
    </row>
    <row r="173" spans="1:5" x14ac:dyDescent="0.25">
      <c r="A173" s="4">
        <v>41854</v>
      </c>
      <c r="B173" s="3">
        <v>6.2500000000000003E-3</v>
      </c>
      <c r="C173" t="str">
        <f t="shared" si="6"/>
        <v>14</v>
      </c>
      <c r="D173" t="str">
        <f t="shared" si="7"/>
        <v>08</v>
      </c>
      <c r="E173" t="str">
        <f t="shared" si="8"/>
        <v>03</v>
      </c>
    </row>
    <row r="174" spans="1:5" x14ac:dyDescent="0.25">
      <c r="A174" s="4">
        <v>41614</v>
      </c>
      <c r="B174" s="3">
        <v>0.99791666666666667</v>
      </c>
      <c r="C174" t="str">
        <f t="shared" si="6"/>
        <v>13</v>
      </c>
      <c r="D174" t="str">
        <f t="shared" si="7"/>
        <v>12</v>
      </c>
      <c r="E174" t="str">
        <f t="shared" si="8"/>
        <v>06</v>
      </c>
    </row>
    <row r="175" spans="1:5" x14ac:dyDescent="0.25">
      <c r="A175" s="4">
        <v>40970</v>
      </c>
      <c r="B175" s="3">
        <v>7.4999999999999997E-2</v>
      </c>
      <c r="C175" t="str">
        <f t="shared" si="6"/>
        <v>12</v>
      </c>
      <c r="D175" t="str">
        <f t="shared" si="7"/>
        <v>03</v>
      </c>
      <c r="E175" t="str">
        <f t="shared" si="8"/>
        <v>02</v>
      </c>
    </row>
    <row r="176" spans="1:5" x14ac:dyDescent="0.25">
      <c r="A176" s="4">
        <v>41815</v>
      </c>
      <c r="B176" s="3">
        <v>7.0833333333333331E-2</v>
      </c>
      <c r="C176" t="str">
        <f t="shared" si="6"/>
        <v>14</v>
      </c>
      <c r="D176" t="str">
        <f t="shared" si="7"/>
        <v>06</v>
      </c>
      <c r="E176" t="str">
        <f t="shared" si="8"/>
        <v>25</v>
      </c>
    </row>
    <row r="177" spans="1:5" x14ac:dyDescent="0.25">
      <c r="A177" s="4">
        <v>42361</v>
      </c>
      <c r="B177" s="3">
        <v>0.99375000000000002</v>
      </c>
      <c r="C177" t="str">
        <f t="shared" si="6"/>
        <v>15</v>
      </c>
      <c r="D177" t="str">
        <f t="shared" si="7"/>
        <v>12</v>
      </c>
      <c r="E177" t="str">
        <f t="shared" si="8"/>
        <v>23</v>
      </c>
    </row>
    <row r="178" spans="1:5" x14ac:dyDescent="0.25">
      <c r="A178" s="4">
        <v>42402</v>
      </c>
      <c r="B178" s="3">
        <v>0.99444444444444446</v>
      </c>
      <c r="C178" t="str">
        <f t="shared" si="6"/>
        <v>16</v>
      </c>
      <c r="D178" t="str">
        <f t="shared" si="7"/>
        <v>02</v>
      </c>
      <c r="E178" t="str">
        <f t="shared" si="8"/>
        <v>02</v>
      </c>
    </row>
    <row r="179" spans="1:5" x14ac:dyDescent="0.25">
      <c r="A179" s="4">
        <v>42355</v>
      </c>
      <c r="B179" s="3">
        <v>4.027777777777778E-2</v>
      </c>
      <c r="C179" t="str">
        <f t="shared" si="6"/>
        <v>15</v>
      </c>
      <c r="D179" t="str">
        <f t="shared" si="7"/>
        <v>12</v>
      </c>
      <c r="E179" t="str">
        <f t="shared" si="8"/>
        <v>17</v>
      </c>
    </row>
    <row r="180" spans="1:5" x14ac:dyDescent="0.25">
      <c r="A180" s="4">
        <v>41542</v>
      </c>
      <c r="B180" s="3">
        <v>7.6388888888888886E-3</v>
      </c>
      <c r="C180" t="str">
        <f t="shared" si="6"/>
        <v>13</v>
      </c>
      <c r="D180" t="str">
        <f t="shared" si="7"/>
        <v>09</v>
      </c>
      <c r="E180" t="str">
        <f t="shared" si="8"/>
        <v>25</v>
      </c>
    </row>
    <row r="181" spans="1:5" x14ac:dyDescent="0.25">
      <c r="A181" s="4">
        <v>41258</v>
      </c>
      <c r="B181" s="3">
        <v>6.9444444444444441E-3</v>
      </c>
      <c r="C181" t="str">
        <f t="shared" si="6"/>
        <v>12</v>
      </c>
      <c r="D181" t="str">
        <f t="shared" si="7"/>
        <v>12</v>
      </c>
      <c r="E181" t="str">
        <f t="shared" si="8"/>
        <v>15</v>
      </c>
    </row>
    <row r="182" spans="1:5" x14ac:dyDescent="0.25">
      <c r="A182" s="4">
        <v>42082</v>
      </c>
      <c r="B182" s="3">
        <v>1.8749999999999999E-2</v>
      </c>
      <c r="C182" t="str">
        <f t="shared" si="6"/>
        <v>15</v>
      </c>
      <c r="D182" t="str">
        <f t="shared" si="7"/>
        <v>03</v>
      </c>
      <c r="E182" t="str">
        <f t="shared" si="8"/>
        <v>19</v>
      </c>
    </row>
    <row r="183" spans="1:5" x14ac:dyDescent="0.25">
      <c r="A183" s="4">
        <v>41397</v>
      </c>
      <c r="B183" s="3">
        <v>6.3888888888888884E-2</v>
      </c>
      <c r="C183" t="str">
        <f t="shared" si="6"/>
        <v>13</v>
      </c>
      <c r="D183" t="str">
        <f t="shared" si="7"/>
        <v>05</v>
      </c>
      <c r="E183" t="str">
        <f t="shared" si="8"/>
        <v>03</v>
      </c>
    </row>
    <row r="184" spans="1:5" x14ac:dyDescent="0.25">
      <c r="A184" s="4">
        <v>41820</v>
      </c>
      <c r="B184" s="3">
        <v>0.98124999999999996</v>
      </c>
      <c r="C184" t="str">
        <f t="shared" si="6"/>
        <v>14</v>
      </c>
      <c r="D184" t="str">
        <f t="shared" si="7"/>
        <v>06</v>
      </c>
      <c r="E184" t="str">
        <f t="shared" si="8"/>
        <v>30</v>
      </c>
    </row>
    <row r="185" spans="1:5" x14ac:dyDescent="0.25">
      <c r="A185" s="4">
        <v>41548</v>
      </c>
      <c r="B185" s="3">
        <v>7.1527777777777773E-2</v>
      </c>
      <c r="C185" t="str">
        <f t="shared" si="6"/>
        <v>13</v>
      </c>
      <c r="D185" t="str">
        <f t="shared" si="7"/>
        <v>10</v>
      </c>
      <c r="E185" t="str">
        <f t="shared" si="8"/>
        <v>01</v>
      </c>
    </row>
    <row r="186" spans="1:5" x14ac:dyDescent="0.25">
      <c r="A186" s="4">
        <v>41457</v>
      </c>
      <c r="B186" s="3">
        <v>0.94513888888888886</v>
      </c>
      <c r="C186" t="str">
        <f t="shared" si="6"/>
        <v>13</v>
      </c>
      <c r="D186" t="str">
        <f t="shared" si="7"/>
        <v>07</v>
      </c>
      <c r="E186" t="str">
        <f t="shared" si="8"/>
        <v>02</v>
      </c>
    </row>
    <row r="187" spans="1:5" x14ac:dyDescent="0.25">
      <c r="A187" s="4">
        <v>41775</v>
      </c>
      <c r="B187" s="3">
        <v>3.0555555555555555E-2</v>
      </c>
      <c r="C187" t="str">
        <f t="shared" si="6"/>
        <v>14</v>
      </c>
      <c r="D187" t="str">
        <f t="shared" si="7"/>
        <v>05</v>
      </c>
      <c r="E187" t="str">
        <f t="shared" si="8"/>
        <v>16</v>
      </c>
    </row>
    <row r="188" spans="1:5" x14ac:dyDescent="0.25">
      <c r="A188" s="4">
        <v>41698</v>
      </c>
      <c r="B188" s="3">
        <v>3.6805555555555557E-2</v>
      </c>
      <c r="C188" t="str">
        <f t="shared" si="6"/>
        <v>14</v>
      </c>
      <c r="D188" t="str">
        <f t="shared" si="7"/>
        <v>02</v>
      </c>
      <c r="E188" t="str">
        <f t="shared" si="8"/>
        <v>28</v>
      </c>
    </row>
    <row r="189" spans="1:5" x14ac:dyDescent="0.25">
      <c r="A189" s="4">
        <v>41320</v>
      </c>
      <c r="B189" s="3">
        <v>0.99791666666666667</v>
      </c>
      <c r="C189" t="str">
        <f t="shared" si="6"/>
        <v>13</v>
      </c>
      <c r="D189" t="str">
        <f t="shared" si="7"/>
        <v>02</v>
      </c>
      <c r="E189" t="str">
        <f t="shared" si="8"/>
        <v>15</v>
      </c>
    </row>
    <row r="190" spans="1:5" x14ac:dyDescent="0.25">
      <c r="A190" s="4">
        <v>42471</v>
      </c>
      <c r="B190" s="3">
        <v>2.5000000000000001E-2</v>
      </c>
      <c r="C190" t="str">
        <f t="shared" si="6"/>
        <v>16</v>
      </c>
      <c r="D190" t="str">
        <f t="shared" si="7"/>
        <v>04</v>
      </c>
      <c r="E190" t="str">
        <f t="shared" si="8"/>
        <v>11</v>
      </c>
    </row>
    <row r="191" spans="1:5" x14ac:dyDescent="0.25">
      <c r="A191" s="4">
        <v>41529</v>
      </c>
      <c r="B191" s="3">
        <v>8.3333333333333332E-3</v>
      </c>
      <c r="C191" t="str">
        <f t="shared" si="6"/>
        <v>13</v>
      </c>
      <c r="D191" t="str">
        <f t="shared" si="7"/>
        <v>09</v>
      </c>
      <c r="E191" t="str">
        <f t="shared" si="8"/>
        <v>12</v>
      </c>
    </row>
    <row r="192" spans="1:5" x14ac:dyDescent="0.25">
      <c r="A192" s="4">
        <v>41968</v>
      </c>
      <c r="B192" s="3">
        <v>4.4444444444444446E-2</v>
      </c>
      <c r="C192" t="str">
        <f t="shared" si="6"/>
        <v>14</v>
      </c>
      <c r="D192" t="str">
        <f t="shared" si="7"/>
        <v>11</v>
      </c>
      <c r="E192" t="str">
        <f t="shared" si="8"/>
        <v>25</v>
      </c>
    </row>
    <row r="193" spans="1:5" x14ac:dyDescent="0.25">
      <c r="A193" s="4">
        <v>41410</v>
      </c>
      <c r="B193" s="3">
        <v>4.9305555555555554E-2</v>
      </c>
      <c r="C193" t="str">
        <f t="shared" si="6"/>
        <v>13</v>
      </c>
      <c r="D193" t="str">
        <f t="shared" si="7"/>
        <v>05</v>
      </c>
      <c r="E193" t="str">
        <f t="shared" si="8"/>
        <v>16</v>
      </c>
    </row>
    <row r="194" spans="1:5" x14ac:dyDescent="0.25">
      <c r="A194" s="4">
        <v>41101</v>
      </c>
      <c r="B194" s="3">
        <v>1.0416666666666666E-2</v>
      </c>
      <c r="C194" t="str">
        <f t="shared" si="6"/>
        <v>12</v>
      </c>
      <c r="D194" t="str">
        <f t="shared" si="7"/>
        <v>07</v>
      </c>
      <c r="E194" t="str">
        <f t="shared" si="8"/>
        <v>11</v>
      </c>
    </row>
    <row r="195" spans="1:5" x14ac:dyDescent="0.25">
      <c r="A195" s="4">
        <v>41748</v>
      </c>
      <c r="B195" s="3">
        <v>0.99097222222222225</v>
      </c>
      <c r="C195" t="str">
        <f t="shared" ref="C195:C258" si="9">TEXT(A195,"YY")</f>
        <v>14</v>
      </c>
      <c r="D195" t="str">
        <f t="shared" ref="D195:D258" si="10">TEXT(A195,"mm")</f>
        <v>04</v>
      </c>
      <c r="E195" t="str">
        <f t="shared" ref="E195:E258" si="11">TEXT(A195,"dd")</f>
        <v>19</v>
      </c>
    </row>
    <row r="196" spans="1:5" x14ac:dyDescent="0.25">
      <c r="A196" s="4">
        <v>41681</v>
      </c>
      <c r="B196" s="3">
        <v>3.4722222222222224E-2</v>
      </c>
      <c r="C196" t="str">
        <f t="shared" si="9"/>
        <v>14</v>
      </c>
      <c r="D196" t="str">
        <f t="shared" si="10"/>
        <v>02</v>
      </c>
      <c r="E196" t="str">
        <f t="shared" si="11"/>
        <v>11</v>
      </c>
    </row>
    <row r="197" spans="1:5" x14ac:dyDescent="0.25">
      <c r="A197" s="4">
        <v>42046</v>
      </c>
      <c r="B197" s="3">
        <v>5.8333333333333334E-2</v>
      </c>
      <c r="C197" t="str">
        <f t="shared" si="9"/>
        <v>15</v>
      </c>
      <c r="D197" t="str">
        <f t="shared" si="10"/>
        <v>02</v>
      </c>
      <c r="E197" t="str">
        <f t="shared" si="11"/>
        <v>11</v>
      </c>
    </row>
    <row r="198" spans="1:5" x14ac:dyDescent="0.25">
      <c r="A198" s="4">
        <v>41504</v>
      </c>
      <c r="B198" s="3">
        <v>6.2500000000000003E-3</v>
      </c>
      <c r="C198" t="str">
        <f t="shared" si="9"/>
        <v>13</v>
      </c>
      <c r="D198" t="str">
        <f t="shared" si="10"/>
        <v>08</v>
      </c>
      <c r="E198" t="str">
        <f t="shared" si="11"/>
        <v>18</v>
      </c>
    </row>
    <row r="199" spans="1:5" x14ac:dyDescent="0.25">
      <c r="A199" s="4">
        <v>41673</v>
      </c>
      <c r="B199" s="3">
        <v>0.95486111111111116</v>
      </c>
      <c r="C199" t="str">
        <f t="shared" si="9"/>
        <v>14</v>
      </c>
      <c r="D199" t="str">
        <f t="shared" si="10"/>
        <v>02</v>
      </c>
      <c r="E199" t="str">
        <f t="shared" si="11"/>
        <v>03</v>
      </c>
    </row>
    <row r="200" spans="1:5" x14ac:dyDescent="0.25">
      <c r="A200" s="4">
        <v>42660</v>
      </c>
      <c r="B200" s="3">
        <v>0</v>
      </c>
      <c r="C200" t="str">
        <f t="shared" si="9"/>
        <v>16</v>
      </c>
      <c r="D200" t="str">
        <f t="shared" si="10"/>
        <v>10</v>
      </c>
      <c r="E200" t="str">
        <f t="shared" si="11"/>
        <v>17</v>
      </c>
    </row>
    <row r="201" spans="1:5" x14ac:dyDescent="0.25">
      <c r="A201" s="4">
        <v>41486</v>
      </c>
      <c r="B201" s="3">
        <v>4.8611111111111112E-2</v>
      </c>
      <c r="C201" t="str">
        <f t="shared" si="9"/>
        <v>13</v>
      </c>
      <c r="D201" t="str">
        <f t="shared" si="10"/>
        <v>07</v>
      </c>
      <c r="E201" t="str">
        <f t="shared" si="11"/>
        <v>31</v>
      </c>
    </row>
    <row r="202" spans="1:5" x14ac:dyDescent="0.25">
      <c r="A202" s="4">
        <v>41412</v>
      </c>
      <c r="B202" s="3">
        <v>0.98472222222222228</v>
      </c>
      <c r="C202" t="str">
        <f t="shared" si="9"/>
        <v>13</v>
      </c>
      <c r="D202" t="str">
        <f t="shared" si="10"/>
        <v>05</v>
      </c>
      <c r="E202" t="str">
        <f t="shared" si="11"/>
        <v>18</v>
      </c>
    </row>
    <row r="203" spans="1:5" x14ac:dyDescent="0.25">
      <c r="A203" s="4">
        <v>41568</v>
      </c>
      <c r="B203" s="3">
        <v>5.2083333333333336E-2</v>
      </c>
      <c r="C203" t="str">
        <f t="shared" si="9"/>
        <v>13</v>
      </c>
      <c r="D203" t="str">
        <f t="shared" si="10"/>
        <v>10</v>
      </c>
      <c r="E203" t="str">
        <f t="shared" si="11"/>
        <v>21</v>
      </c>
    </row>
    <row r="204" spans="1:5" x14ac:dyDescent="0.25">
      <c r="A204" s="4">
        <v>41119</v>
      </c>
      <c r="B204" s="3">
        <v>0.97986111111111107</v>
      </c>
      <c r="C204" t="str">
        <f t="shared" si="9"/>
        <v>12</v>
      </c>
      <c r="D204" t="str">
        <f t="shared" si="10"/>
        <v>07</v>
      </c>
      <c r="E204" t="str">
        <f t="shared" si="11"/>
        <v>29</v>
      </c>
    </row>
    <row r="205" spans="1:5" x14ac:dyDescent="0.25">
      <c r="A205" s="4">
        <v>41549</v>
      </c>
      <c r="B205" s="3">
        <v>3.4027777777777775E-2</v>
      </c>
      <c r="C205" t="str">
        <f t="shared" si="9"/>
        <v>13</v>
      </c>
      <c r="D205" t="str">
        <f t="shared" si="10"/>
        <v>10</v>
      </c>
      <c r="E205" t="str">
        <f t="shared" si="11"/>
        <v>02</v>
      </c>
    </row>
    <row r="206" spans="1:5" x14ac:dyDescent="0.25">
      <c r="A206" s="4">
        <v>41776</v>
      </c>
      <c r="B206" s="3">
        <v>5.6250000000000001E-2</v>
      </c>
      <c r="C206" t="str">
        <f t="shared" si="9"/>
        <v>14</v>
      </c>
      <c r="D206" t="str">
        <f t="shared" si="10"/>
        <v>05</v>
      </c>
      <c r="E206" t="str">
        <f t="shared" si="11"/>
        <v>17</v>
      </c>
    </row>
    <row r="207" spans="1:5" x14ac:dyDescent="0.25">
      <c r="A207" s="4">
        <v>41341</v>
      </c>
      <c r="B207" s="3">
        <v>8.3333333333333329E-2</v>
      </c>
      <c r="C207" t="str">
        <f t="shared" si="9"/>
        <v>13</v>
      </c>
      <c r="D207" t="str">
        <f t="shared" si="10"/>
        <v>03</v>
      </c>
      <c r="E207" t="str">
        <f t="shared" si="11"/>
        <v>08</v>
      </c>
    </row>
    <row r="208" spans="1:5" x14ac:dyDescent="0.25">
      <c r="A208" s="4">
        <v>42015</v>
      </c>
      <c r="B208" s="3">
        <v>7.3611111111111113E-2</v>
      </c>
      <c r="C208" t="str">
        <f t="shared" si="9"/>
        <v>15</v>
      </c>
      <c r="D208" t="str">
        <f t="shared" si="10"/>
        <v>01</v>
      </c>
      <c r="E208" t="str">
        <f t="shared" si="11"/>
        <v>11</v>
      </c>
    </row>
    <row r="209" spans="1:5" x14ac:dyDescent="0.25">
      <c r="A209" s="4">
        <v>41684</v>
      </c>
      <c r="B209" s="3">
        <v>4.3749999999999997E-2</v>
      </c>
      <c r="C209" t="str">
        <f t="shared" si="9"/>
        <v>14</v>
      </c>
      <c r="D209" t="str">
        <f t="shared" si="10"/>
        <v>02</v>
      </c>
      <c r="E209" t="str">
        <f t="shared" si="11"/>
        <v>14</v>
      </c>
    </row>
    <row r="210" spans="1:5" x14ac:dyDescent="0.25">
      <c r="A210" s="4">
        <v>41505</v>
      </c>
      <c r="B210" s="3">
        <v>5.486111111111111E-2</v>
      </c>
      <c r="C210" t="str">
        <f t="shared" si="9"/>
        <v>13</v>
      </c>
      <c r="D210" t="str">
        <f t="shared" si="10"/>
        <v>08</v>
      </c>
      <c r="E210" t="str">
        <f t="shared" si="11"/>
        <v>19</v>
      </c>
    </row>
    <row r="211" spans="1:5" x14ac:dyDescent="0.25">
      <c r="A211" s="4">
        <v>41123</v>
      </c>
      <c r="B211" s="3">
        <v>9.0277777777777769E-3</v>
      </c>
      <c r="C211" t="str">
        <f t="shared" si="9"/>
        <v>12</v>
      </c>
      <c r="D211" t="str">
        <f t="shared" si="10"/>
        <v>08</v>
      </c>
      <c r="E211" t="str">
        <f t="shared" si="11"/>
        <v>02</v>
      </c>
    </row>
    <row r="212" spans="1:5" x14ac:dyDescent="0.25">
      <c r="A212" s="4">
        <v>41774</v>
      </c>
      <c r="B212" s="3">
        <v>8.819444444444445E-2</v>
      </c>
      <c r="C212" t="str">
        <f t="shared" si="9"/>
        <v>14</v>
      </c>
      <c r="D212" t="str">
        <f t="shared" si="10"/>
        <v>05</v>
      </c>
      <c r="E212" t="str">
        <f t="shared" si="11"/>
        <v>15</v>
      </c>
    </row>
    <row r="213" spans="1:5" x14ac:dyDescent="0.25">
      <c r="A213" s="4">
        <v>41329</v>
      </c>
      <c r="B213" s="3">
        <v>7.3611111111111113E-2</v>
      </c>
      <c r="C213" t="str">
        <f t="shared" si="9"/>
        <v>13</v>
      </c>
      <c r="D213" t="str">
        <f t="shared" si="10"/>
        <v>02</v>
      </c>
      <c r="E213" t="str">
        <f t="shared" si="11"/>
        <v>24</v>
      </c>
    </row>
    <row r="214" spans="1:5" x14ac:dyDescent="0.25">
      <c r="A214" s="4">
        <v>41032</v>
      </c>
      <c r="B214" s="3">
        <v>1.5277777777777777E-2</v>
      </c>
      <c r="C214" t="str">
        <f t="shared" si="9"/>
        <v>12</v>
      </c>
      <c r="D214" t="str">
        <f t="shared" si="10"/>
        <v>05</v>
      </c>
      <c r="E214" t="str">
        <f t="shared" si="11"/>
        <v>03</v>
      </c>
    </row>
    <row r="215" spans="1:5" x14ac:dyDescent="0.25">
      <c r="A215" s="4">
        <v>42713</v>
      </c>
      <c r="B215" s="3">
        <v>0.97222222222222221</v>
      </c>
      <c r="C215" t="str">
        <f t="shared" si="9"/>
        <v>16</v>
      </c>
      <c r="D215" t="str">
        <f t="shared" si="10"/>
        <v>12</v>
      </c>
      <c r="E215" t="str">
        <f t="shared" si="11"/>
        <v>09</v>
      </c>
    </row>
    <row r="216" spans="1:5" x14ac:dyDescent="0.25">
      <c r="A216" s="4">
        <v>40923</v>
      </c>
      <c r="B216" s="3">
        <v>6.7361111111111108E-2</v>
      </c>
      <c r="C216" t="str">
        <f t="shared" si="9"/>
        <v>12</v>
      </c>
      <c r="D216" t="str">
        <f t="shared" si="10"/>
        <v>01</v>
      </c>
      <c r="E216" t="str">
        <f t="shared" si="11"/>
        <v>15</v>
      </c>
    </row>
    <row r="217" spans="1:5" x14ac:dyDescent="0.25">
      <c r="A217" s="4">
        <v>42470</v>
      </c>
      <c r="B217" s="3">
        <v>0.98541666666666672</v>
      </c>
      <c r="C217" t="str">
        <f t="shared" si="9"/>
        <v>16</v>
      </c>
      <c r="D217" t="str">
        <f t="shared" si="10"/>
        <v>04</v>
      </c>
      <c r="E217" t="str">
        <f t="shared" si="11"/>
        <v>10</v>
      </c>
    </row>
    <row r="218" spans="1:5" x14ac:dyDescent="0.25">
      <c r="A218" s="4">
        <v>41294</v>
      </c>
      <c r="B218" s="3">
        <v>0.97847222222222219</v>
      </c>
      <c r="C218" t="str">
        <f t="shared" si="9"/>
        <v>13</v>
      </c>
      <c r="D218" t="str">
        <f t="shared" si="10"/>
        <v>01</v>
      </c>
      <c r="E218" t="str">
        <f t="shared" si="11"/>
        <v>20</v>
      </c>
    </row>
    <row r="219" spans="1:5" x14ac:dyDescent="0.25">
      <c r="A219" s="4">
        <v>42148</v>
      </c>
      <c r="B219" s="3">
        <v>8.2638888888888887E-2</v>
      </c>
      <c r="C219" t="str">
        <f t="shared" si="9"/>
        <v>15</v>
      </c>
      <c r="D219" t="str">
        <f t="shared" si="10"/>
        <v>05</v>
      </c>
      <c r="E219" t="str">
        <f t="shared" si="11"/>
        <v>24</v>
      </c>
    </row>
    <row r="220" spans="1:5" x14ac:dyDescent="0.25">
      <c r="A220" s="4">
        <v>41297</v>
      </c>
      <c r="B220" s="3">
        <v>0.97499999999999998</v>
      </c>
      <c r="C220" t="str">
        <f t="shared" si="9"/>
        <v>13</v>
      </c>
      <c r="D220" t="str">
        <f t="shared" si="10"/>
        <v>01</v>
      </c>
      <c r="E220" t="str">
        <f t="shared" si="11"/>
        <v>23</v>
      </c>
    </row>
    <row r="221" spans="1:5" x14ac:dyDescent="0.25">
      <c r="A221" s="4">
        <v>41749</v>
      </c>
      <c r="B221" s="3">
        <v>4.3749999999999997E-2</v>
      </c>
      <c r="C221" t="str">
        <f t="shared" si="9"/>
        <v>14</v>
      </c>
      <c r="D221" t="str">
        <f t="shared" si="10"/>
        <v>04</v>
      </c>
      <c r="E221" t="str">
        <f t="shared" si="11"/>
        <v>20</v>
      </c>
    </row>
    <row r="222" spans="1:5" x14ac:dyDescent="0.25">
      <c r="A222" s="4">
        <v>41133</v>
      </c>
      <c r="B222" s="3">
        <v>6.1805555555555558E-2</v>
      </c>
      <c r="C222" t="str">
        <f t="shared" si="9"/>
        <v>12</v>
      </c>
      <c r="D222" t="str">
        <f t="shared" si="10"/>
        <v>08</v>
      </c>
      <c r="E222" t="str">
        <f t="shared" si="11"/>
        <v>12</v>
      </c>
    </row>
    <row r="223" spans="1:5" x14ac:dyDescent="0.25">
      <c r="A223" s="4">
        <v>42555</v>
      </c>
      <c r="B223" s="3">
        <v>7.6388888888888886E-3</v>
      </c>
      <c r="C223" t="str">
        <f t="shared" si="9"/>
        <v>16</v>
      </c>
      <c r="D223" t="str">
        <f t="shared" si="10"/>
        <v>07</v>
      </c>
      <c r="E223" t="str">
        <f t="shared" si="11"/>
        <v>04</v>
      </c>
    </row>
    <row r="224" spans="1:5" x14ac:dyDescent="0.25">
      <c r="A224" s="4">
        <v>42541</v>
      </c>
      <c r="B224" s="3">
        <v>0.94513888888888886</v>
      </c>
      <c r="C224" t="str">
        <f t="shared" si="9"/>
        <v>16</v>
      </c>
      <c r="D224" t="str">
        <f t="shared" si="10"/>
        <v>06</v>
      </c>
      <c r="E224" t="str">
        <f t="shared" si="11"/>
        <v>20</v>
      </c>
    </row>
    <row r="225" spans="1:5" x14ac:dyDescent="0.25">
      <c r="A225" s="4">
        <v>41575</v>
      </c>
      <c r="B225" s="3">
        <v>0.97291666666666665</v>
      </c>
      <c r="C225" t="str">
        <f t="shared" si="9"/>
        <v>13</v>
      </c>
      <c r="D225" t="str">
        <f t="shared" si="10"/>
        <v>10</v>
      </c>
      <c r="E225" t="str">
        <f t="shared" si="11"/>
        <v>28</v>
      </c>
    </row>
    <row r="226" spans="1:5" x14ac:dyDescent="0.25">
      <c r="A226" s="4">
        <v>41960</v>
      </c>
      <c r="B226" s="3">
        <v>0.95138888888888884</v>
      </c>
      <c r="C226" t="str">
        <f t="shared" si="9"/>
        <v>14</v>
      </c>
      <c r="D226" t="str">
        <f t="shared" si="10"/>
        <v>11</v>
      </c>
      <c r="E226" t="str">
        <f t="shared" si="11"/>
        <v>17</v>
      </c>
    </row>
    <row r="227" spans="1:5" x14ac:dyDescent="0.25">
      <c r="A227" s="4">
        <v>41557</v>
      </c>
      <c r="B227" s="3">
        <v>3.8194444444444448E-2</v>
      </c>
      <c r="C227" t="str">
        <f t="shared" si="9"/>
        <v>13</v>
      </c>
      <c r="D227" t="str">
        <f t="shared" si="10"/>
        <v>10</v>
      </c>
      <c r="E227" t="str">
        <f t="shared" si="11"/>
        <v>10</v>
      </c>
    </row>
    <row r="228" spans="1:5" x14ac:dyDescent="0.25">
      <c r="A228" s="4">
        <v>41653</v>
      </c>
      <c r="B228" s="3">
        <v>1.8749999999999999E-2</v>
      </c>
      <c r="C228" t="str">
        <f t="shared" si="9"/>
        <v>14</v>
      </c>
      <c r="D228" t="str">
        <f t="shared" si="10"/>
        <v>01</v>
      </c>
      <c r="E228" t="str">
        <f t="shared" si="11"/>
        <v>14</v>
      </c>
    </row>
    <row r="229" spans="1:5" x14ac:dyDescent="0.25">
      <c r="A229" s="4">
        <v>41718</v>
      </c>
      <c r="B229" s="3">
        <v>0.97777777777777775</v>
      </c>
      <c r="C229" t="str">
        <f t="shared" si="9"/>
        <v>14</v>
      </c>
      <c r="D229" t="str">
        <f t="shared" si="10"/>
        <v>03</v>
      </c>
      <c r="E229" t="str">
        <f t="shared" si="11"/>
        <v>20</v>
      </c>
    </row>
    <row r="230" spans="1:5" x14ac:dyDescent="0.25">
      <c r="A230" s="4">
        <v>41579</v>
      </c>
      <c r="B230" s="3">
        <v>0.98333333333333328</v>
      </c>
      <c r="C230" t="str">
        <f t="shared" si="9"/>
        <v>13</v>
      </c>
      <c r="D230" t="str">
        <f t="shared" si="10"/>
        <v>11</v>
      </c>
      <c r="E230" t="str">
        <f t="shared" si="11"/>
        <v>01</v>
      </c>
    </row>
    <row r="231" spans="1:5" x14ac:dyDescent="0.25">
      <c r="A231" s="4">
        <v>41359</v>
      </c>
      <c r="B231" s="3">
        <v>2.361111111111111E-2</v>
      </c>
      <c r="C231" t="str">
        <f t="shared" si="9"/>
        <v>13</v>
      </c>
      <c r="D231" t="str">
        <f t="shared" si="10"/>
        <v>03</v>
      </c>
      <c r="E231" t="str">
        <f t="shared" si="11"/>
        <v>26</v>
      </c>
    </row>
    <row r="232" spans="1:5" x14ac:dyDescent="0.25">
      <c r="A232" s="4">
        <v>42332</v>
      </c>
      <c r="B232" s="3">
        <v>3.7499999999999999E-2</v>
      </c>
      <c r="C232" t="str">
        <f t="shared" si="9"/>
        <v>15</v>
      </c>
      <c r="D232" t="str">
        <f t="shared" si="10"/>
        <v>11</v>
      </c>
      <c r="E232" t="str">
        <f t="shared" si="11"/>
        <v>24</v>
      </c>
    </row>
    <row r="233" spans="1:5" x14ac:dyDescent="0.25">
      <c r="A233" s="4">
        <v>41423</v>
      </c>
      <c r="B233" s="3">
        <v>8.3333333333333329E-2</v>
      </c>
      <c r="C233" t="str">
        <f t="shared" si="9"/>
        <v>13</v>
      </c>
      <c r="D233" t="str">
        <f t="shared" si="10"/>
        <v>05</v>
      </c>
      <c r="E233" t="str">
        <f t="shared" si="11"/>
        <v>29</v>
      </c>
    </row>
    <row r="234" spans="1:5" x14ac:dyDescent="0.25">
      <c r="A234" s="4">
        <v>41773</v>
      </c>
      <c r="B234" s="3">
        <v>2.013888888888889E-2</v>
      </c>
      <c r="C234" t="str">
        <f t="shared" si="9"/>
        <v>14</v>
      </c>
      <c r="D234" t="str">
        <f t="shared" si="10"/>
        <v>05</v>
      </c>
      <c r="E234" t="str">
        <f t="shared" si="11"/>
        <v>14</v>
      </c>
    </row>
    <row r="235" spans="1:5" x14ac:dyDescent="0.25">
      <c r="A235" s="4">
        <v>41796</v>
      </c>
      <c r="B235" s="3">
        <v>0.96875</v>
      </c>
      <c r="C235" t="str">
        <f t="shared" si="9"/>
        <v>14</v>
      </c>
      <c r="D235" t="str">
        <f t="shared" si="10"/>
        <v>06</v>
      </c>
      <c r="E235" t="str">
        <f t="shared" si="11"/>
        <v>06</v>
      </c>
    </row>
    <row r="236" spans="1:5" x14ac:dyDescent="0.25">
      <c r="A236" s="4">
        <v>41584</v>
      </c>
      <c r="B236" s="3">
        <v>4.4444444444444446E-2</v>
      </c>
      <c r="C236" t="str">
        <f t="shared" si="9"/>
        <v>13</v>
      </c>
      <c r="D236" t="str">
        <f t="shared" si="10"/>
        <v>11</v>
      </c>
      <c r="E236" t="str">
        <f t="shared" si="11"/>
        <v>06</v>
      </c>
    </row>
    <row r="237" spans="1:5" x14ac:dyDescent="0.25">
      <c r="A237" s="4">
        <v>41614</v>
      </c>
      <c r="B237" s="3">
        <v>4.027777777777778E-2</v>
      </c>
      <c r="C237" t="str">
        <f t="shared" si="9"/>
        <v>13</v>
      </c>
      <c r="D237" t="str">
        <f t="shared" si="10"/>
        <v>12</v>
      </c>
      <c r="E237" t="str">
        <f t="shared" si="11"/>
        <v>06</v>
      </c>
    </row>
    <row r="238" spans="1:5" x14ac:dyDescent="0.25">
      <c r="A238" s="4">
        <v>41082</v>
      </c>
      <c r="B238" s="3">
        <v>3.3333333333333333E-2</v>
      </c>
      <c r="C238" t="str">
        <f t="shared" si="9"/>
        <v>12</v>
      </c>
      <c r="D238" t="str">
        <f t="shared" si="10"/>
        <v>06</v>
      </c>
      <c r="E238" t="str">
        <f t="shared" si="11"/>
        <v>22</v>
      </c>
    </row>
    <row r="239" spans="1:5" x14ac:dyDescent="0.25">
      <c r="A239" s="4">
        <v>41050</v>
      </c>
      <c r="B239" s="3">
        <v>3.4027777777777775E-2</v>
      </c>
      <c r="C239" t="str">
        <f t="shared" si="9"/>
        <v>12</v>
      </c>
      <c r="D239" t="str">
        <f t="shared" si="10"/>
        <v>05</v>
      </c>
      <c r="E239" t="str">
        <f t="shared" si="11"/>
        <v>21</v>
      </c>
    </row>
    <row r="240" spans="1:5" x14ac:dyDescent="0.25">
      <c r="A240" s="4">
        <v>42727</v>
      </c>
      <c r="B240" s="3">
        <v>0.97361111111111109</v>
      </c>
      <c r="C240" t="str">
        <f t="shared" si="9"/>
        <v>16</v>
      </c>
      <c r="D240" t="str">
        <f t="shared" si="10"/>
        <v>12</v>
      </c>
      <c r="E240" t="str">
        <f t="shared" si="11"/>
        <v>23</v>
      </c>
    </row>
    <row r="241" spans="1:5" x14ac:dyDescent="0.25">
      <c r="A241" s="4">
        <v>41314</v>
      </c>
      <c r="B241" s="3">
        <v>3.4722222222222224E-2</v>
      </c>
      <c r="C241" t="str">
        <f t="shared" si="9"/>
        <v>13</v>
      </c>
      <c r="D241" t="str">
        <f t="shared" si="10"/>
        <v>02</v>
      </c>
      <c r="E241" t="str">
        <f t="shared" si="11"/>
        <v>09</v>
      </c>
    </row>
    <row r="242" spans="1:5" x14ac:dyDescent="0.25">
      <c r="A242" s="4">
        <v>42337</v>
      </c>
      <c r="B242" s="3">
        <v>2.361111111111111E-2</v>
      </c>
      <c r="C242" t="str">
        <f t="shared" si="9"/>
        <v>15</v>
      </c>
      <c r="D242" t="str">
        <f t="shared" si="10"/>
        <v>11</v>
      </c>
      <c r="E242" t="str">
        <f t="shared" si="11"/>
        <v>29</v>
      </c>
    </row>
    <row r="243" spans="1:5" x14ac:dyDescent="0.25">
      <c r="A243" s="4">
        <v>42155</v>
      </c>
      <c r="B243" s="3">
        <v>1.1111111111111112E-2</v>
      </c>
      <c r="C243" t="str">
        <f t="shared" si="9"/>
        <v>15</v>
      </c>
      <c r="D243" t="str">
        <f t="shared" si="10"/>
        <v>05</v>
      </c>
      <c r="E243" t="str">
        <f t="shared" si="11"/>
        <v>31</v>
      </c>
    </row>
    <row r="244" spans="1:5" x14ac:dyDescent="0.25">
      <c r="A244" s="4">
        <v>41050</v>
      </c>
      <c r="B244" s="3">
        <v>2.4305555555555556E-2</v>
      </c>
      <c r="C244" t="str">
        <f t="shared" si="9"/>
        <v>12</v>
      </c>
      <c r="D244" t="str">
        <f t="shared" si="10"/>
        <v>05</v>
      </c>
      <c r="E244" t="str">
        <f t="shared" si="11"/>
        <v>21</v>
      </c>
    </row>
    <row r="245" spans="1:5" x14ac:dyDescent="0.25">
      <c r="A245" s="4">
        <v>41610</v>
      </c>
      <c r="B245" s="3">
        <v>2.4305555555555556E-2</v>
      </c>
      <c r="C245" t="str">
        <f t="shared" si="9"/>
        <v>13</v>
      </c>
      <c r="D245" t="str">
        <f t="shared" si="10"/>
        <v>12</v>
      </c>
      <c r="E245" t="str">
        <f t="shared" si="11"/>
        <v>02</v>
      </c>
    </row>
    <row r="246" spans="1:5" x14ac:dyDescent="0.25">
      <c r="A246" s="4">
        <v>42189</v>
      </c>
      <c r="B246" s="3">
        <v>3.7499999999999999E-2</v>
      </c>
      <c r="C246" t="str">
        <f t="shared" si="9"/>
        <v>15</v>
      </c>
      <c r="D246" t="str">
        <f t="shared" si="10"/>
        <v>07</v>
      </c>
      <c r="E246" t="str">
        <f t="shared" si="11"/>
        <v>04</v>
      </c>
    </row>
    <row r="247" spans="1:5" x14ac:dyDescent="0.25">
      <c r="A247" s="4">
        <v>41290</v>
      </c>
      <c r="B247" s="3">
        <v>3.9583333333333331E-2</v>
      </c>
      <c r="C247" t="str">
        <f t="shared" si="9"/>
        <v>13</v>
      </c>
      <c r="D247" t="str">
        <f t="shared" si="10"/>
        <v>01</v>
      </c>
      <c r="E247" t="str">
        <f t="shared" si="11"/>
        <v>16</v>
      </c>
    </row>
    <row r="248" spans="1:5" x14ac:dyDescent="0.25">
      <c r="A248" s="4">
        <v>42319</v>
      </c>
      <c r="B248" s="3">
        <v>3.4722222222222224E-2</v>
      </c>
      <c r="C248" t="str">
        <f t="shared" si="9"/>
        <v>15</v>
      </c>
      <c r="D248" t="str">
        <f t="shared" si="10"/>
        <v>11</v>
      </c>
      <c r="E248" t="str">
        <f t="shared" si="11"/>
        <v>11</v>
      </c>
    </row>
    <row r="249" spans="1:5" x14ac:dyDescent="0.25">
      <c r="A249" s="4">
        <v>41768</v>
      </c>
      <c r="B249" s="3">
        <v>0.99722222222222223</v>
      </c>
      <c r="C249" t="str">
        <f t="shared" si="9"/>
        <v>14</v>
      </c>
      <c r="D249" t="str">
        <f t="shared" si="10"/>
        <v>05</v>
      </c>
      <c r="E249" t="str">
        <f t="shared" si="11"/>
        <v>09</v>
      </c>
    </row>
    <row r="250" spans="1:5" x14ac:dyDescent="0.25">
      <c r="A250" s="4">
        <v>41822</v>
      </c>
      <c r="B250" s="3">
        <v>0.98750000000000004</v>
      </c>
      <c r="C250" t="str">
        <f t="shared" si="9"/>
        <v>14</v>
      </c>
      <c r="D250" t="str">
        <f t="shared" si="10"/>
        <v>07</v>
      </c>
      <c r="E250" t="str">
        <f t="shared" si="11"/>
        <v>02</v>
      </c>
    </row>
    <row r="251" spans="1:5" x14ac:dyDescent="0.25">
      <c r="A251" s="4">
        <v>42238</v>
      </c>
      <c r="B251" s="3">
        <v>1.2500000000000001E-2</v>
      </c>
      <c r="C251" t="str">
        <f t="shared" si="9"/>
        <v>15</v>
      </c>
      <c r="D251" t="str">
        <f t="shared" si="10"/>
        <v>08</v>
      </c>
      <c r="E251" t="str">
        <f t="shared" si="11"/>
        <v>22</v>
      </c>
    </row>
    <row r="252" spans="1:5" x14ac:dyDescent="0.25">
      <c r="A252" s="4">
        <v>42386</v>
      </c>
      <c r="B252" s="3">
        <v>3.5416666666666666E-2</v>
      </c>
      <c r="C252" t="str">
        <f t="shared" si="9"/>
        <v>16</v>
      </c>
      <c r="D252" t="str">
        <f t="shared" si="10"/>
        <v>01</v>
      </c>
      <c r="E252" t="str">
        <f t="shared" si="11"/>
        <v>17</v>
      </c>
    </row>
    <row r="253" spans="1:5" x14ac:dyDescent="0.25">
      <c r="A253" s="4">
        <v>42057</v>
      </c>
      <c r="B253" s="3">
        <v>1.5277777777777777E-2</v>
      </c>
      <c r="C253" t="str">
        <f t="shared" si="9"/>
        <v>15</v>
      </c>
      <c r="D253" t="str">
        <f t="shared" si="10"/>
        <v>02</v>
      </c>
      <c r="E253" t="str">
        <f t="shared" si="11"/>
        <v>22</v>
      </c>
    </row>
    <row r="254" spans="1:5" x14ac:dyDescent="0.25">
      <c r="A254" s="4">
        <v>42424</v>
      </c>
      <c r="B254" s="3">
        <v>3.8194444444444448E-2</v>
      </c>
      <c r="C254" t="str">
        <f t="shared" si="9"/>
        <v>16</v>
      </c>
      <c r="D254" t="str">
        <f t="shared" si="10"/>
        <v>02</v>
      </c>
      <c r="E254" t="str">
        <f t="shared" si="11"/>
        <v>24</v>
      </c>
    </row>
    <row r="255" spans="1:5" x14ac:dyDescent="0.25">
      <c r="A255" s="4">
        <v>42698</v>
      </c>
      <c r="B255" s="3">
        <v>0.97777777777777775</v>
      </c>
      <c r="C255" t="str">
        <f t="shared" si="9"/>
        <v>16</v>
      </c>
      <c r="D255" t="str">
        <f t="shared" si="10"/>
        <v>11</v>
      </c>
      <c r="E255" t="str">
        <f t="shared" si="11"/>
        <v>24</v>
      </c>
    </row>
    <row r="256" spans="1:5" x14ac:dyDescent="0.25">
      <c r="A256" s="4">
        <v>42430</v>
      </c>
      <c r="B256" s="3">
        <v>0.99444444444444446</v>
      </c>
      <c r="C256" t="str">
        <f t="shared" si="9"/>
        <v>16</v>
      </c>
      <c r="D256" t="str">
        <f t="shared" si="10"/>
        <v>03</v>
      </c>
      <c r="E256" t="str">
        <f t="shared" si="11"/>
        <v>01</v>
      </c>
    </row>
    <row r="257" spans="1:5" x14ac:dyDescent="0.25">
      <c r="A257" s="4">
        <v>41234</v>
      </c>
      <c r="B257" s="3">
        <v>7.8472222222222221E-2</v>
      </c>
      <c r="C257" t="str">
        <f t="shared" si="9"/>
        <v>12</v>
      </c>
      <c r="D257" t="str">
        <f t="shared" si="10"/>
        <v>11</v>
      </c>
      <c r="E257" t="str">
        <f t="shared" si="11"/>
        <v>21</v>
      </c>
    </row>
    <row r="258" spans="1:5" x14ac:dyDescent="0.25">
      <c r="A258" s="4">
        <v>42229</v>
      </c>
      <c r="B258" s="3">
        <v>0.97083333333333333</v>
      </c>
      <c r="C258" t="str">
        <f t="shared" si="9"/>
        <v>15</v>
      </c>
      <c r="D258" t="str">
        <f t="shared" si="10"/>
        <v>08</v>
      </c>
      <c r="E258" t="str">
        <f t="shared" si="11"/>
        <v>13</v>
      </c>
    </row>
    <row r="259" spans="1:5" x14ac:dyDescent="0.25">
      <c r="A259" s="4">
        <v>42222</v>
      </c>
      <c r="B259" s="3">
        <v>3.0555555555555555E-2</v>
      </c>
      <c r="C259" t="str">
        <f t="shared" ref="C259:C322" si="12">TEXT(A259,"YY")</f>
        <v>15</v>
      </c>
      <c r="D259" t="str">
        <f t="shared" ref="D259:D322" si="13">TEXT(A259,"mm")</f>
        <v>08</v>
      </c>
      <c r="E259" t="str">
        <f t="shared" ref="E259:E322" si="14">TEXT(A259,"dd")</f>
        <v>06</v>
      </c>
    </row>
    <row r="260" spans="1:5" x14ac:dyDescent="0.25">
      <c r="A260" s="4">
        <v>42221</v>
      </c>
      <c r="B260" s="3">
        <v>0.97222222222222221</v>
      </c>
      <c r="C260" t="str">
        <f t="shared" si="12"/>
        <v>15</v>
      </c>
      <c r="D260" t="str">
        <f t="shared" si="13"/>
        <v>08</v>
      </c>
      <c r="E260" t="str">
        <f t="shared" si="14"/>
        <v>05</v>
      </c>
    </row>
    <row r="261" spans="1:5" x14ac:dyDescent="0.25">
      <c r="A261" s="4">
        <v>41028</v>
      </c>
      <c r="B261" s="3">
        <v>0.97569444444444442</v>
      </c>
      <c r="C261" t="str">
        <f t="shared" si="12"/>
        <v>12</v>
      </c>
      <c r="D261" t="str">
        <f t="shared" si="13"/>
        <v>04</v>
      </c>
      <c r="E261" t="str">
        <f t="shared" si="14"/>
        <v>29</v>
      </c>
    </row>
    <row r="262" spans="1:5" x14ac:dyDescent="0.25">
      <c r="A262" s="4">
        <v>42404</v>
      </c>
      <c r="B262" s="3">
        <v>5.6944444444444443E-2</v>
      </c>
      <c r="C262" t="str">
        <f t="shared" si="12"/>
        <v>16</v>
      </c>
      <c r="D262" t="str">
        <f t="shared" si="13"/>
        <v>02</v>
      </c>
      <c r="E262" t="str">
        <f t="shared" si="14"/>
        <v>04</v>
      </c>
    </row>
    <row r="263" spans="1:5" x14ac:dyDescent="0.25">
      <c r="A263" s="4">
        <v>42425</v>
      </c>
      <c r="B263" s="3">
        <v>0.94166666666666665</v>
      </c>
      <c r="C263" t="str">
        <f t="shared" si="12"/>
        <v>16</v>
      </c>
      <c r="D263" t="str">
        <f t="shared" si="13"/>
        <v>02</v>
      </c>
      <c r="E263" t="str">
        <f t="shared" si="14"/>
        <v>25</v>
      </c>
    </row>
    <row r="264" spans="1:5" x14ac:dyDescent="0.25">
      <c r="A264" s="4">
        <v>41412</v>
      </c>
      <c r="B264" s="3">
        <v>2.7777777777777776E-2</v>
      </c>
      <c r="C264" t="str">
        <f t="shared" si="12"/>
        <v>13</v>
      </c>
      <c r="D264" t="str">
        <f t="shared" si="13"/>
        <v>05</v>
      </c>
      <c r="E264" t="str">
        <f t="shared" si="14"/>
        <v>18</v>
      </c>
    </row>
    <row r="265" spans="1:5" x14ac:dyDescent="0.25">
      <c r="A265" s="4">
        <v>41774</v>
      </c>
      <c r="B265" s="3">
        <v>0.94097222222222221</v>
      </c>
      <c r="C265" t="str">
        <f t="shared" si="12"/>
        <v>14</v>
      </c>
      <c r="D265" t="str">
        <f t="shared" si="13"/>
        <v>05</v>
      </c>
      <c r="E265" t="str">
        <f t="shared" si="14"/>
        <v>15</v>
      </c>
    </row>
    <row r="266" spans="1:5" x14ac:dyDescent="0.25">
      <c r="A266" s="4">
        <v>41353</v>
      </c>
      <c r="B266" s="3">
        <v>3.472222222222222E-3</v>
      </c>
      <c r="C266" t="str">
        <f t="shared" si="12"/>
        <v>13</v>
      </c>
      <c r="D266" t="str">
        <f t="shared" si="13"/>
        <v>03</v>
      </c>
      <c r="E266" t="str">
        <f t="shared" si="14"/>
        <v>20</v>
      </c>
    </row>
    <row r="267" spans="1:5" x14ac:dyDescent="0.25">
      <c r="A267" s="4">
        <v>41429</v>
      </c>
      <c r="B267" s="3">
        <v>7.9166666666666663E-2</v>
      </c>
      <c r="C267" t="str">
        <f t="shared" si="12"/>
        <v>13</v>
      </c>
      <c r="D267" t="str">
        <f t="shared" si="13"/>
        <v>06</v>
      </c>
      <c r="E267" t="str">
        <f t="shared" si="14"/>
        <v>04</v>
      </c>
    </row>
    <row r="268" spans="1:5" x14ac:dyDescent="0.25">
      <c r="A268" s="4">
        <v>41925</v>
      </c>
      <c r="B268" s="3">
        <v>2.2916666666666665E-2</v>
      </c>
      <c r="C268" t="str">
        <f t="shared" si="12"/>
        <v>14</v>
      </c>
      <c r="D268" t="str">
        <f t="shared" si="13"/>
        <v>10</v>
      </c>
      <c r="E268" t="str">
        <f t="shared" si="14"/>
        <v>13</v>
      </c>
    </row>
    <row r="269" spans="1:5" x14ac:dyDescent="0.25">
      <c r="A269" s="4">
        <v>42722</v>
      </c>
      <c r="B269" s="3">
        <v>0.95902777777777781</v>
      </c>
      <c r="C269" t="str">
        <f t="shared" si="12"/>
        <v>16</v>
      </c>
      <c r="D269" t="str">
        <f t="shared" si="13"/>
        <v>12</v>
      </c>
      <c r="E269" t="str">
        <f t="shared" si="14"/>
        <v>18</v>
      </c>
    </row>
    <row r="270" spans="1:5" x14ac:dyDescent="0.25">
      <c r="A270" s="4">
        <v>41563</v>
      </c>
      <c r="B270" s="3">
        <v>2.4305555555555556E-2</v>
      </c>
      <c r="C270" t="str">
        <f t="shared" si="12"/>
        <v>13</v>
      </c>
      <c r="D270" t="str">
        <f t="shared" si="13"/>
        <v>10</v>
      </c>
      <c r="E270" t="str">
        <f t="shared" si="14"/>
        <v>16</v>
      </c>
    </row>
    <row r="271" spans="1:5" x14ac:dyDescent="0.25">
      <c r="A271" s="4">
        <v>41826</v>
      </c>
      <c r="B271" s="3">
        <v>2.0833333333333333E-3</v>
      </c>
      <c r="C271" t="str">
        <f t="shared" si="12"/>
        <v>14</v>
      </c>
      <c r="D271" t="str">
        <f t="shared" si="13"/>
        <v>07</v>
      </c>
      <c r="E271" t="str">
        <f t="shared" si="14"/>
        <v>06</v>
      </c>
    </row>
    <row r="272" spans="1:5" x14ac:dyDescent="0.25">
      <c r="A272" s="4">
        <v>42596</v>
      </c>
      <c r="B272" s="3">
        <v>0.95972222222222225</v>
      </c>
      <c r="C272" t="str">
        <f t="shared" si="12"/>
        <v>16</v>
      </c>
      <c r="D272" t="str">
        <f t="shared" si="13"/>
        <v>08</v>
      </c>
      <c r="E272" t="str">
        <f t="shared" si="14"/>
        <v>14</v>
      </c>
    </row>
    <row r="273" spans="1:5" x14ac:dyDescent="0.25">
      <c r="A273" s="4">
        <v>41863</v>
      </c>
      <c r="B273" s="3">
        <v>4.027777777777778E-2</v>
      </c>
      <c r="C273" t="str">
        <f t="shared" si="12"/>
        <v>14</v>
      </c>
      <c r="D273" t="str">
        <f t="shared" si="13"/>
        <v>08</v>
      </c>
      <c r="E273" t="str">
        <f t="shared" si="14"/>
        <v>12</v>
      </c>
    </row>
    <row r="274" spans="1:5" x14ac:dyDescent="0.25">
      <c r="A274" s="4">
        <v>42110</v>
      </c>
      <c r="B274" s="3">
        <v>0.94444444444444442</v>
      </c>
      <c r="C274" t="str">
        <f t="shared" si="12"/>
        <v>15</v>
      </c>
      <c r="D274" t="str">
        <f t="shared" si="13"/>
        <v>04</v>
      </c>
      <c r="E274" t="str">
        <f t="shared" si="14"/>
        <v>16</v>
      </c>
    </row>
    <row r="275" spans="1:5" x14ac:dyDescent="0.25">
      <c r="A275" s="4">
        <v>40976</v>
      </c>
      <c r="B275" s="3">
        <v>8.819444444444445E-2</v>
      </c>
      <c r="C275" t="str">
        <f t="shared" si="12"/>
        <v>12</v>
      </c>
      <c r="D275" t="str">
        <f t="shared" si="13"/>
        <v>03</v>
      </c>
      <c r="E275" t="str">
        <f t="shared" si="14"/>
        <v>08</v>
      </c>
    </row>
    <row r="276" spans="1:5" x14ac:dyDescent="0.25">
      <c r="A276" s="4">
        <v>41371</v>
      </c>
      <c r="B276" s="3">
        <v>5.6944444444444443E-2</v>
      </c>
      <c r="C276" t="str">
        <f t="shared" si="12"/>
        <v>13</v>
      </c>
      <c r="D276" t="str">
        <f t="shared" si="13"/>
        <v>04</v>
      </c>
      <c r="E276" t="str">
        <f t="shared" si="14"/>
        <v>07</v>
      </c>
    </row>
    <row r="277" spans="1:5" x14ac:dyDescent="0.25">
      <c r="A277" s="4">
        <v>41933</v>
      </c>
      <c r="B277" s="3">
        <v>8.3333333333333332E-3</v>
      </c>
      <c r="C277" t="str">
        <f t="shared" si="12"/>
        <v>14</v>
      </c>
      <c r="D277" t="str">
        <f t="shared" si="13"/>
        <v>10</v>
      </c>
      <c r="E277" t="str">
        <f t="shared" si="14"/>
        <v>21</v>
      </c>
    </row>
    <row r="278" spans="1:5" x14ac:dyDescent="0.25">
      <c r="A278" s="4">
        <v>40944</v>
      </c>
      <c r="B278" s="3">
        <v>0.98888888888888893</v>
      </c>
      <c r="C278" t="str">
        <f t="shared" si="12"/>
        <v>12</v>
      </c>
      <c r="D278" t="str">
        <f t="shared" si="13"/>
        <v>02</v>
      </c>
      <c r="E278" t="str">
        <f t="shared" si="14"/>
        <v>05</v>
      </c>
    </row>
    <row r="279" spans="1:5" x14ac:dyDescent="0.25">
      <c r="A279" s="4">
        <v>41599</v>
      </c>
      <c r="B279" s="3">
        <v>0.95902777777777781</v>
      </c>
      <c r="C279" t="str">
        <f t="shared" si="12"/>
        <v>13</v>
      </c>
      <c r="D279" t="str">
        <f t="shared" si="13"/>
        <v>11</v>
      </c>
      <c r="E279" t="str">
        <f t="shared" si="14"/>
        <v>21</v>
      </c>
    </row>
    <row r="280" spans="1:5" x14ac:dyDescent="0.25">
      <c r="A280" s="4">
        <v>41025</v>
      </c>
      <c r="B280" s="3">
        <v>0.98611111111111116</v>
      </c>
      <c r="C280" t="str">
        <f t="shared" si="12"/>
        <v>12</v>
      </c>
      <c r="D280" t="str">
        <f t="shared" si="13"/>
        <v>04</v>
      </c>
      <c r="E280" t="str">
        <f t="shared" si="14"/>
        <v>26</v>
      </c>
    </row>
    <row r="281" spans="1:5" x14ac:dyDescent="0.25">
      <c r="A281" s="4">
        <v>41350</v>
      </c>
      <c r="B281" s="3">
        <v>7.1527777777777773E-2</v>
      </c>
      <c r="C281" t="str">
        <f t="shared" si="12"/>
        <v>13</v>
      </c>
      <c r="D281" t="str">
        <f t="shared" si="13"/>
        <v>03</v>
      </c>
      <c r="E281" t="str">
        <f t="shared" si="14"/>
        <v>17</v>
      </c>
    </row>
    <row r="282" spans="1:5" x14ac:dyDescent="0.25">
      <c r="A282" s="4">
        <v>42006</v>
      </c>
      <c r="B282" s="3">
        <v>2.7777777777777776E-2</v>
      </c>
      <c r="C282" t="str">
        <f t="shared" si="12"/>
        <v>15</v>
      </c>
      <c r="D282" t="str">
        <f t="shared" si="13"/>
        <v>01</v>
      </c>
      <c r="E282" t="str">
        <f t="shared" si="14"/>
        <v>02</v>
      </c>
    </row>
    <row r="283" spans="1:5" x14ac:dyDescent="0.25">
      <c r="A283" s="4">
        <v>41949</v>
      </c>
      <c r="B283" s="3">
        <v>0.94722222222222219</v>
      </c>
      <c r="C283" t="str">
        <f t="shared" si="12"/>
        <v>14</v>
      </c>
      <c r="D283" t="str">
        <f t="shared" si="13"/>
        <v>11</v>
      </c>
      <c r="E283" t="str">
        <f t="shared" si="14"/>
        <v>06</v>
      </c>
    </row>
    <row r="284" spans="1:5" x14ac:dyDescent="0.25">
      <c r="A284" s="4">
        <v>41159</v>
      </c>
      <c r="B284" s="3">
        <v>4.4444444444444446E-2</v>
      </c>
      <c r="C284" t="str">
        <f t="shared" si="12"/>
        <v>12</v>
      </c>
      <c r="D284" t="str">
        <f t="shared" si="13"/>
        <v>09</v>
      </c>
      <c r="E284" t="str">
        <f t="shared" si="14"/>
        <v>07</v>
      </c>
    </row>
    <row r="285" spans="1:5" x14ac:dyDescent="0.25">
      <c r="A285" s="4">
        <v>41686</v>
      </c>
      <c r="B285" s="3">
        <v>1.7361111111111112E-2</v>
      </c>
      <c r="C285" t="str">
        <f t="shared" si="12"/>
        <v>14</v>
      </c>
      <c r="D285" t="str">
        <f t="shared" si="13"/>
        <v>02</v>
      </c>
      <c r="E285" t="str">
        <f t="shared" si="14"/>
        <v>16</v>
      </c>
    </row>
    <row r="286" spans="1:5" x14ac:dyDescent="0.25">
      <c r="A286" s="4">
        <v>41967</v>
      </c>
      <c r="B286" s="3">
        <v>5.5555555555555558E-3</v>
      </c>
      <c r="C286" t="str">
        <f t="shared" si="12"/>
        <v>14</v>
      </c>
      <c r="D286" t="str">
        <f t="shared" si="13"/>
        <v>11</v>
      </c>
      <c r="E286" t="str">
        <f t="shared" si="14"/>
        <v>24</v>
      </c>
    </row>
    <row r="287" spans="1:5" x14ac:dyDescent="0.25">
      <c r="A287" s="4">
        <v>40923</v>
      </c>
      <c r="B287" s="3">
        <v>4.791666666666667E-2</v>
      </c>
      <c r="C287" t="str">
        <f t="shared" si="12"/>
        <v>12</v>
      </c>
      <c r="D287" t="str">
        <f t="shared" si="13"/>
        <v>01</v>
      </c>
      <c r="E287" t="str">
        <f t="shared" si="14"/>
        <v>15</v>
      </c>
    </row>
    <row r="288" spans="1:5" x14ac:dyDescent="0.25">
      <c r="A288" s="4">
        <v>42272</v>
      </c>
      <c r="B288" s="3">
        <v>5.0694444444444445E-2</v>
      </c>
      <c r="C288" t="str">
        <f t="shared" si="12"/>
        <v>15</v>
      </c>
      <c r="D288" t="str">
        <f t="shared" si="13"/>
        <v>09</v>
      </c>
      <c r="E288" t="str">
        <f t="shared" si="14"/>
        <v>25</v>
      </c>
    </row>
    <row r="289" spans="1:5" x14ac:dyDescent="0.25">
      <c r="A289" s="4">
        <v>41152</v>
      </c>
      <c r="B289" s="3">
        <v>3.888888888888889E-2</v>
      </c>
      <c r="C289" t="str">
        <f t="shared" si="12"/>
        <v>12</v>
      </c>
      <c r="D289" t="str">
        <f t="shared" si="13"/>
        <v>08</v>
      </c>
      <c r="E289" t="str">
        <f t="shared" si="14"/>
        <v>31</v>
      </c>
    </row>
    <row r="290" spans="1:5" x14ac:dyDescent="0.25">
      <c r="A290" s="4">
        <v>40942</v>
      </c>
      <c r="B290" s="3">
        <v>1.8055555555555554E-2</v>
      </c>
      <c r="C290" t="str">
        <f t="shared" si="12"/>
        <v>12</v>
      </c>
      <c r="D290" t="str">
        <f t="shared" si="13"/>
        <v>02</v>
      </c>
      <c r="E290" t="str">
        <f t="shared" si="14"/>
        <v>03</v>
      </c>
    </row>
    <row r="291" spans="1:5" x14ac:dyDescent="0.25">
      <c r="A291" s="4">
        <v>41317</v>
      </c>
      <c r="B291" s="3">
        <v>3.0555555555555555E-2</v>
      </c>
      <c r="C291" t="str">
        <f t="shared" si="12"/>
        <v>13</v>
      </c>
      <c r="D291" t="str">
        <f t="shared" si="13"/>
        <v>02</v>
      </c>
      <c r="E291" t="str">
        <f t="shared" si="14"/>
        <v>12</v>
      </c>
    </row>
    <row r="292" spans="1:5" x14ac:dyDescent="0.25">
      <c r="A292" s="4">
        <v>41479</v>
      </c>
      <c r="B292" s="3">
        <v>5.7638888888888892E-2</v>
      </c>
      <c r="C292" t="str">
        <f t="shared" si="12"/>
        <v>13</v>
      </c>
      <c r="D292" t="str">
        <f t="shared" si="13"/>
        <v>07</v>
      </c>
      <c r="E292" t="str">
        <f t="shared" si="14"/>
        <v>24</v>
      </c>
    </row>
    <row r="293" spans="1:5" x14ac:dyDescent="0.25">
      <c r="A293" s="4">
        <v>41415</v>
      </c>
      <c r="B293" s="3">
        <v>3.1944444444444442E-2</v>
      </c>
      <c r="C293" t="str">
        <f t="shared" si="12"/>
        <v>13</v>
      </c>
      <c r="D293" t="str">
        <f t="shared" si="13"/>
        <v>05</v>
      </c>
      <c r="E293" t="str">
        <f t="shared" si="14"/>
        <v>21</v>
      </c>
    </row>
    <row r="294" spans="1:5" x14ac:dyDescent="0.25">
      <c r="A294" s="4">
        <v>41246</v>
      </c>
      <c r="B294" s="3">
        <v>0.97222222222222221</v>
      </c>
      <c r="C294" t="str">
        <f t="shared" si="12"/>
        <v>12</v>
      </c>
      <c r="D294" t="str">
        <f t="shared" si="13"/>
        <v>12</v>
      </c>
      <c r="E294" t="str">
        <f t="shared" si="14"/>
        <v>03</v>
      </c>
    </row>
    <row r="295" spans="1:5" x14ac:dyDescent="0.25">
      <c r="A295" s="4">
        <v>40995</v>
      </c>
      <c r="B295" s="3">
        <v>5.8333333333333334E-2</v>
      </c>
      <c r="C295" t="str">
        <f t="shared" si="12"/>
        <v>12</v>
      </c>
      <c r="D295" t="str">
        <f t="shared" si="13"/>
        <v>03</v>
      </c>
      <c r="E295" t="str">
        <f t="shared" si="14"/>
        <v>27</v>
      </c>
    </row>
    <row r="296" spans="1:5" x14ac:dyDescent="0.25">
      <c r="A296" s="4">
        <v>41519</v>
      </c>
      <c r="B296" s="3">
        <v>3.8194444444444448E-2</v>
      </c>
      <c r="C296" t="str">
        <f t="shared" si="12"/>
        <v>13</v>
      </c>
      <c r="D296" t="str">
        <f t="shared" si="13"/>
        <v>09</v>
      </c>
      <c r="E296" t="str">
        <f t="shared" si="14"/>
        <v>02</v>
      </c>
    </row>
    <row r="297" spans="1:5" x14ac:dyDescent="0.25">
      <c r="A297" s="4">
        <v>41278</v>
      </c>
      <c r="B297" s="3">
        <v>7.2916666666666671E-2</v>
      </c>
      <c r="C297" t="str">
        <f t="shared" si="12"/>
        <v>13</v>
      </c>
      <c r="D297" t="str">
        <f t="shared" si="13"/>
        <v>01</v>
      </c>
      <c r="E297" t="str">
        <f t="shared" si="14"/>
        <v>04</v>
      </c>
    </row>
    <row r="298" spans="1:5" x14ac:dyDescent="0.25">
      <c r="A298" s="4">
        <v>41478</v>
      </c>
      <c r="B298" s="3">
        <v>0.98541666666666672</v>
      </c>
      <c r="C298" t="str">
        <f t="shared" si="12"/>
        <v>13</v>
      </c>
      <c r="D298" t="str">
        <f t="shared" si="13"/>
        <v>07</v>
      </c>
      <c r="E298" t="str">
        <f t="shared" si="14"/>
        <v>23</v>
      </c>
    </row>
    <row r="299" spans="1:5" x14ac:dyDescent="0.25">
      <c r="A299" s="4">
        <v>42268</v>
      </c>
      <c r="B299" s="3">
        <v>5.0694444444444445E-2</v>
      </c>
      <c r="C299" t="str">
        <f t="shared" si="12"/>
        <v>15</v>
      </c>
      <c r="D299" t="str">
        <f t="shared" si="13"/>
        <v>09</v>
      </c>
      <c r="E299" t="str">
        <f t="shared" si="14"/>
        <v>21</v>
      </c>
    </row>
    <row r="300" spans="1:5" x14ac:dyDescent="0.25">
      <c r="A300" s="4">
        <v>42111</v>
      </c>
      <c r="B300" s="3">
        <v>6.8750000000000006E-2</v>
      </c>
      <c r="C300" t="str">
        <f t="shared" si="12"/>
        <v>15</v>
      </c>
      <c r="D300" t="str">
        <f t="shared" si="13"/>
        <v>04</v>
      </c>
      <c r="E300" t="str">
        <f t="shared" si="14"/>
        <v>17</v>
      </c>
    </row>
    <row r="301" spans="1:5" x14ac:dyDescent="0.25">
      <c r="A301" s="4">
        <v>41002</v>
      </c>
      <c r="B301" s="3">
        <v>0.9916666666666667</v>
      </c>
      <c r="C301" t="str">
        <f t="shared" si="12"/>
        <v>12</v>
      </c>
      <c r="D301" t="str">
        <f t="shared" si="13"/>
        <v>04</v>
      </c>
      <c r="E301" t="str">
        <f t="shared" si="14"/>
        <v>03</v>
      </c>
    </row>
    <row r="302" spans="1:5" x14ac:dyDescent="0.25">
      <c r="A302" s="4">
        <v>41879</v>
      </c>
      <c r="B302" s="3">
        <v>1.1111111111111112E-2</v>
      </c>
      <c r="C302" t="str">
        <f t="shared" si="12"/>
        <v>14</v>
      </c>
      <c r="D302" t="str">
        <f t="shared" si="13"/>
        <v>08</v>
      </c>
      <c r="E302" t="str">
        <f t="shared" si="14"/>
        <v>28</v>
      </c>
    </row>
    <row r="303" spans="1:5" x14ac:dyDescent="0.25">
      <c r="A303" s="4">
        <v>41856</v>
      </c>
      <c r="B303" s="3">
        <v>5.2777777777777778E-2</v>
      </c>
      <c r="C303" t="str">
        <f t="shared" si="12"/>
        <v>14</v>
      </c>
      <c r="D303" t="str">
        <f t="shared" si="13"/>
        <v>08</v>
      </c>
      <c r="E303" t="str">
        <f t="shared" si="14"/>
        <v>05</v>
      </c>
    </row>
    <row r="304" spans="1:5" x14ac:dyDescent="0.25">
      <c r="A304" s="4">
        <v>42652</v>
      </c>
      <c r="B304" s="3">
        <v>4.3749999999999997E-2</v>
      </c>
      <c r="C304" t="str">
        <f t="shared" si="12"/>
        <v>16</v>
      </c>
      <c r="D304" t="str">
        <f t="shared" si="13"/>
        <v>10</v>
      </c>
      <c r="E304" t="str">
        <f t="shared" si="14"/>
        <v>09</v>
      </c>
    </row>
    <row r="305" spans="1:5" x14ac:dyDescent="0.25">
      <c r="A305" s="4">
        <v>41483</v>
      </c>
      <c r="B305" s="3">
        <v>2.4305555555555556E-2</v>
      </c>
      <c r="C305" t="str">
        <f t="shared" si="12"/>
        <v>13</v>
      </c>
      <c r="D305" t="str">
        <f t="shared" si="13"/>
        <v>07</v>
      </c>
      <c r="E305" t="str">
        <f t="shared" si="14"/>
        <v>28</v>
      </c>
    </row>
    <row r="306" spans="1:5" x14ac:dyDescent="0.25">
      <c r="A306" s="4">
        <v>41098</v>
      </c>
      <c r="B306" s="3">
        <v>3.4027777777777775E-2</v>
      </c>
      <c r="C306" t="str">
        <f t="shared" si="12"/>
        <v>12</v>
      </c>
      <c r="D306" t="str">
        <f t="shared" si="13"/>
        <v>07</v>
      </c>
      <c r="E306" t="str">
        <f t="shared" si="14"/>
        <v>08</v>
      </c>
    </row>
    <row r="307" spans="1:5" x14ac:dyDescent="0.25">
      <c r="A307" s="4">
        <v>42020</v>
      </c>
      <c r="B307" s="3">
        <v>6.7361111111111108E-2</v>
      </c>
      <c r="C307" t="str">
        <f t="shared" si="12"/>
        <v>15</v>
      </c>
      <c r="D307" t="str">
        <f t="shared" si="13"/>
        <v>01</v>
      </c>
      <c r="E307" t="str">
        <f t="shared" si="14"/>
        <v>16</v>
      </c>
    </row>
    <row r="308" spans="1:5" x14ac:dyDescent="0.25">
      <c r="A308" s="4">
        <v>42111</v>
      </c>
      <c r="B308" s="3">
        <v>3.9583333333333331E-2</v>
      </c>
      <c r="C308" t="str">
        <f t="shared" si="12"/>
        <v>15</v>
      </c>
      <c r="D308" t="str">
        <f t="shared" si="13"/>
        <v>04</v>
      </c>
      <c r="E308" t="str">
        <f t="shared" si="14"/>
        <v>17</v>
      </c>
    </row>
    <row r="309" spans="1:5" x14ac:dyDescent="0.25">
      <c r="A309" s="4">
        <v>41847</v>
      </c>
      <c r="B309" s="3">
        <v>0.97430555555555554</v>
      </c>
      <c r="C309" t="str">
        <f t="shared" si="12"/>
        <v>14</v>
      </c>
      <c r="D309" t="str">
        <f t="shared" si="13"/>
        <v>07</v>
      </c>
      <c r="E309" t="str">
        <f t="shared" si="14"/>
        <v>27</v>
      </c>
    </row>
    <row r="310" spans="1:5" x14ac:dyDescent="0.25">
      <c r="A310" s="4">
        <v>41430</v>
      </c>
      <c r="B310" s="3">
        <v>1.9444444444444445E-2</v>
      </c>
      <c r="C310" t="str">
        <f t="shared" si="12"/>
        <v>13</v>
      </c>
      <c r="D310" t="str">
        <f t="shared" si="13"/>
        <v>06</v>
      </c>
      <c r="E310" t="str">
        <f t="shared" si="14"/>
        <v>05</v>
      </c>
    </row>
    <row r="311" spans="1:5" x14ac:dyDescent="0.25">
      <c r="A311" s="4">
        <v>41300</v>
      </c>
      <c r="B311" s="3">
        <v>2.361111111111111E-2</v>
      </c>
      <c r="C311" t="str">
        <f t="shared" si="12"/>
        <v>13</v>
      </c>
      <c r="D311" t="str">
        <f t="shared" si="13"/>
        <v>01</v>
      </c>
      <c r="E311" t="str">
        <f t="shared" si="14"/>
        <v>26</v>
      </c>
    </row>
    <row r="312" spans="1:5" x14ac:dyDescent="0.25">
      <c r="A312" s="4">
        <v>41176</v>
      </c>
      <c r="B312" s="3">
        <v>0.99236111111111114</v>
      </c>
      <c r="C312" t="str">
        <f t="shared" si="12"/>
        <v>12</v>
      </c>
      <c r="D312" t="str">
        <f t="shared" si="13"/>
        <v>09</v>
      </c>
      <c r="E312" t="str">
        <f t="shared" si="14"/>
        <v>24</v>
      </c>
    </row>
    <row r="313" spans="1:5" x14ac:dyDescent="0.25">
      <c r="A313" s="4">
        <v>40958</v>
      </c>
      <c r="B313" s="3">
        <v>0.97083333333333333</v>
      </c>
      <c r="C313" t="str">
        <f t="shared" si="12"/>
        <v>12</v>
      </c>
      <c r="D313" t="str">
        <f t="shared" si="13"/>
        <v>02</v>
      </c>
      <c r="E313" t="str">
        <f t="shared" si="14"/>
        <v>19</v>
      </c>
    </row>
    <row r="314" spans="1:5" x14ac:dyDescent="0.25">
      <c r="A314" s="4">
        <v>40927</v>
      </c>
      <c r="B314" s="3">
        <v>0.9868055555555556</v>
      </c>
      <c r="C314" t="str">
        <f t="shared" si="12"/>
        <v>12</v>
      </c>
      <c r="D314" t="str">
        <f t="shared" si="13"/>
        <v>01</v>
      </c>
      <c r="E314" t="str">
        <f t="shared" si="14"/>
        <v>19</v>
      </c>
    </row>
    <row r="315" spans="1:5" x14ac:dyDescent="0.25">
      <c r="A315" s="4">
        <v>41031</v>
      </c>
      <c r="B315" s="3">
        <v>1.7361111111111112E-2</v>
      </c>
      <c r="C315" t="str">
        <f t="shared" si="12"/>
        <v>12</v>
      </c>
      <c r="D315" t="str">
        <f t="shared" si="13"/>
        <v>05</v>
      </c>
      <c r="E315" t="str">
        <f t="shared" si="14"/>
        <v>02</v>
      </c>
    </row>
    <row r="316" spans="1:5" x14ac:dyDescent="0.25">
      <c r="A316" s="4">
        <v>41279</v>
      </c>
      <c r="B316" s="3">
        <v>7.6388888888888886E-3</v>
      </c>
      <c r="C316" t="str">
        <f t="shared" si="12"/>
        <v>13</v>
      </c>
      <c r="D316" t="str">
        <f t="shared" si="13"/>
        <v>01</v>
      </c>
      <c r="E316" t="str">
        <f t="shared" si="14"/>
        <v>05</v>
      </c>
    </row>
    <row r="317" spans="1:5" x14ac:dyDescent="0.25">
      <c r="A317" s="4">
        <v>42202</v>
      </c>
      <c r="B317" s="3">
        <v>5.1388888888888887E-2</v>
      </c>
      <c r="C317" t="str">
        <f t="shared" si="12"/>
        <v>15</v>
      </c>
      <c r="D317" t="str">
        <f t="shared" si="13"/>
        <v>07</v>
      </c>
      <c r="E317" t="str">
        <f t="shared" si="14"/>
        <v>17</v>
      </c>
    </row>
    <row r="318" spans="1:5" x14ac:dyDescent="0.25">
      <c r="A318" s="4">
        <v>41103</v>
      </c>
      <c r="B318" s="3">
        <v>0.98541666666666672</v>
      </c>
      <c r="C318" t="str">
        <f t="shared" si="12"/>
        <v>12</v>
      </c>
      <c r="D318" t="str">
        <f t="shared" si="13"/>
        <v>07</v>
      </c>
      <c r="E318" t="str">
        <f t="shared" si="14"/>
        <v>13</v>
      </c>
    </row>
    <row r="319" spans="1:5" x14ac:dyDescent="0.25">
      <c r="A319" s="4">
        <v>41560</v>
      </c>
      <c r="B319" s="3">
        <v>0</v>
      </c>
      <c r="C319" t="str">
        <f t="shared" si="12"/>
        <v>13</v>
      </c>
      <c r="D319" t="str">
        <f t="shared" si="13"/>
        <v>10</v>
      </c>
      <c r="E319" t="str">
        <f t="shared" si="14"/>
        <v>13</v>
      </c>
    </row>
    <row r="320" spans="1:5" x14ac:dyDescent="0.25">
      <c r="A320" s="4">
        <v>41169</v>
      </c>
      <c r="B320" s="3">
        <v>7.8472222222222221E-2</v>
      </c>
      <c r="C320" t="str">
        <f t="shared" si="12"/>
        <v>12</v>
      </c>
      <c r="D320" t="str">
        <f t="shared" si="13"/>
        <v>09</v>
      </c>
      <c r="E320" t="str">
        <f t="shared" si="14"/>
        <v>17</v>
      </c>
    </row>
    <row r="321" spans="1:5" x14ac:dyDescent="0.25">
      <c r="A321" s="4">
        <v>42034</v>
      </c>
      <c r="B321" s="3">
        <v>0.95138888888888884</v>
      </c>
      <c r="C321" t="str">
        <f t="shared" si="12"/>
        <v>15</v>
      </c>
      <c r="D321" t="str">
        <f t="shared" si="13"/>
        <v>01</v>
      </c>
      <c r="E321" t="str">
        <f t="shared" si="14"/>
        <v>30</v>
      </c>
    </row>
    <row r="322" spans="1:5" x14ac:dyDescent="0.25">
      <c r="A322" s="4">
        <v>41767</v>
      </c>
      <c r="B322" s="3">
        <v>3.6805555555555557E-2</v>
      </c>
      <c r="C322" t="str">
        <f t="shared" si="12"/>
        <v>14</v>
      </c>
      <c r="D322" t="str">
        <f t="shared" si="13"/>
        <v>05</v>
      </c>
      <c r="E322" t="str">
        <f t="shared" si="14"/>
        <v>08</v>
      </c>
    </row>
    <row r="323" spans="1:5" x14ac:dyDescent="0.25">
      <c r="A323" s="4">
        <v>41191</v>
      </c>
      <c r="B323" s="3">
        <v>6.1111111111111109E-2</v>
      </c>
      <c r="C323" t="str">
        <f t="shared" ref="C323:C386" si="15">TEXT(A323,"YY")</f>
        <v>12</v>
      </c>
      <c r="D323" t="str">
        <f t="shared" ref="D323:D386" si="16">TEXT(A323,"mm")</f>
        <v>10</v>
      </c>
      <c r="E323" t="str">
        <f t="shared" ref="E323:E386" si="17">TEXT(A323,"dd")</f>
        <v>09</v>
      </c>
    </row>
    <row r="324" spans="1:5" x14ac:dyDescent="0.25">
      <c r="A324" s="4">
        <v>41066</v>
      </c>
      <c r="B324" s="3">
        <v>8.1944444444444445E-2</v>
      </c>
      <c r="C324" t="str">
        <f t="shared" si="15"/>
        <v>12</v>
      </c>
      <c r="D324" t="str">
        <f t="shared" si="16"/>
        <v>06</v>
      </c>
      <c r="E324" t="str">
        <f t="shared" si="17"/>
        <v>06</v>
      </c>
    </row>
    <row r="325" spans="1:5" x14ac:dyDescent="0.25">
      <c r="A325" s="4">
        <v>42080</v>
      </c>
      <c r="B325" s="3">
        <v>0.95694444444444449</v>
      </c>
      <c r="C325" t="str">
        <f t="shared" si="15"/>
        <v>15</v>
      </c>
      <c r="D325" t="str">
        <f t="shared" si="16"/>
        <v>03</v>
      </c>
      <c r="E325" t="str">
        <f t="shared" si="17"/>
        <v>17</v>
      </c>
    </row>
    <row r="326" spans="1:5" x14ac:dyDescent="0.25">
      <c r="A326" s="4">
        <v>42337</v>
      </c>
      <c r="B326" s="3">
        <v>3.5416666666666666E-2</v>
      </c>
      <c r="C326" t="str">
        <f t="shared" si="15"/>
        <v>15</v>
      </c>
      <c r="D326" t="str">
        <f t="shared" si="16"/>
        <v>11</v>
      </c>
      <c r="E326" t="str">
        <f t="shared" si="17"/>
        <v>29</v>
      </c>
    </row>
    <row r="327" spans="1:5" x14ac:dyDescent="0.25">
      <c r="A327" s="4">
        <v>41598</v>
      </c>
      <c r="B327" s="3">
        <v>0.98611111111111116</v>
      </c>
      <c r="C327" t="str">
        <f t="shared" si="15"/>
        <v>13</v>
      </c>
      <c r="D327" t="str">
        <f t="shared" si="16"/>
        <v>11</v>
      </c>
      <c r="E327" t="str">
        <f t="shared" si="17"/>
        <v>20</v>
      </c>
    </row>
    <row r="328" spans="1:5" x14ac:dyDescent="0.25">
      <c r="A328" s="4">
        <v>41882</v>
      </c>
      <c r="B328" s="3">
        <v>0.94097222222222221</v>
      </c>
      <c r="C328" t="str">
        <f t="shared" si="15"/>
        <v>14</v>
      </c>
      <c r="D328" t="str">
        <f t="shared" si="16"/>
        <v>08</v>
      </c>
      <c r="E328" t="str">
        <f t="shared" si="17"/>
        <v>31</v>
      </c>
    </row>
    <row r="329" spans="1:5" x14ac:dyDescent="0.25">
      <c r="A329" s="4">
        <v>41995</v>
      </c>
      <c r="B329" s="3">
        <v>5.8333333333333334E-2</v>
      </c>
      <c r="C329" t="str">
        <f t="shared" si="15"/>
        <v>14</v>
      </c>
      <c r="D329" t="str">
        <f t="shared" si="16"/>
        <v>12</v>
      </c>
      <c r="E329" t="str">
        <f t="shared" si="17"/>
        <v>22</v>
      </c>
    </row>
    <row r="330" spans="1:5" x14ac:dyDescent="0.25">
      <c r="A330" s="4">
        <v>41944</v>
      </c>
      <c r="B330" s="3">
        <v>0.96180555555555558</v>
      </c>
      <c r="C330" t="str">
        <f t="shared" si="15"/>
        <v>14</v>
      </c>
      <c r="D330" t="str">
        <f t="shared" si="16"/>
        <v>11</v>
      </c>
      <c r="E330" t="str">
        <f t="shared" si="17"/>
        <v>01</v>
      </c>
    </row>
    <row r="331" spans="1:5" x14ac:dyDescent="0.25">
      <c r="A331" s="4">
        <v>41752</v>
      </c>
      <c r="B331" s="3">
        <v>4.027777777777778E-2</v>
      </c>
      <c r="C331" t="str">
        <f t="shared" si="15"/>
        <v>14</v>
      </c>
      <c r="D331" t="str">
        <f t="shared" si="16"/>
        <v>04</v>
      </c>
      <c r="E331" t="str">
        <f t="shared" si="17"/>
        <v>23</v>
      </c>
    </row>
    <row r="332" spans="1:5" x14ac:dyDescent="0.25">
      <c r="A332" s="4">
        <v>42262</v>
      </c>
      <c r="B332" s="3">
        <v>6.9444444444444447E-4</v>
      </c>
      <c r="C332" t="str">
        <f t="shared" si="15"/>
        <v>15</v>
      </c>
      <c r="D332" t="str">
        <f t="shared" si="16"/>
        <v>09</v>
      </c>
      <c r="E332" t="str">
        <f t="shared" si="17"/>
        <v>15</v>
      </c>
    </row>
    <row r="333" spans="1:5" x14ac:dyDescent="0.25">
      <c r="A333" s="4">
        <v>41584</v>
      </c>
      <c r="B333" s="3">
        <v>3.7499999999999999E-2</v>
      </c>
      <c r="C333" t="str">
        <f t="shared" si="15"/>
        <v>13</v>
      </c>
      <c r="D333" t="str">
        <f t="shared" si="16"/>
        <v>11</v>
      </c>
      <c r="E333" t="str">
        <f t="shared" si="17"/>
        <v>06</v>
      </c>
    </row>
    <row r="334" spans="1:5" x14ac:dyDescent="0.25">
      <c r="A334" s="4">
        <v>41233</v>
      </c>
      <c r="B334" s="3">
        <v>3.9583333333333331E-2</v>
      </c>
      <c r="C334" t="str">
        <f t="shared" si="15"/>
        <v>12</v>
      </c>
      <c r="D334" t="str">
        <f t="shared" si="16"/>
        <v>11</v>
      </c>
      <c r="E334" t="str">
        <f t="shared" si="17"/>
        <v>20</v>
      </c>
    </row>
    <row r="335" spans="1:5" x14ac:dyDescent="0.25">
      <c r="A335" s="4">
        <v>41039</v>
      </c>
      <c r="B335" s="3">
        <v>1.5972222222222221E-2</v>
      </c>
      <c r="C335" t="str">
        <f t="shared" si="15"/>
        <v>12</v>
      </c>
      <c r="D335" t="str">
        <f t="shared" si="16"/>
        <v>05</v>
      </c>
      <c r="E335" t="str">
        <f t="shared" si="17"/>
        <v>10</v>
      </c>
    </row>
    <row r="336" spans="1:5" x14ac:dyDescent="0.25">
      <c r="A336" s="4">
        <v>41365</v>
      </c>
      <c r="B336" s="3">
        <v>0.05</v>
      </c>
      <c r="C336" t="str">
        <f t="shared" si="15"/>
        <v>13</v>
      </c>
      <c r="D336" t="str">
        <f t="shared" si="16"/>
        <v>04</v>
      </c>
      <c r="E336" t="str">
        <f t="shared" si="17"/>
        <v>01</v>
      </c>
    </row>
    <row r="337" spans="1:5" x14ac:dyDescent="0.25">
      <c r="A337" s="4">
        <v>41009</v>
      </c>
      <c r="B337" s="3">
        <v>8.6805555555555552E-2</v>
      </c>
      <c r="C337" t="str">
        <f t="shared" si="15"/>
        <v>12</v>
      </c>
      <c r="D337" t="str">
        <f t="shared" si="16"/>
        <v>04</v>
      </c>
      <c r="E337" t="str">
        <f t="shared" si="17"/>
        <v>10</v>
      </c>
    </row>
    <row r="338" spans="1:5" x14ac:dyDescent="0.25">
      <c r="A338" s="4">
        <v>41440</v>
      </c>
      <c r="B338" s="3">
        <v>3.6111111111111108E-2</v>
      </c>
      <c r="C338" t="str">
        <f t="shared" si="15"/>
        <v>13</v>
      </c>
      <c r="D338" t="str">
        <f t="shared" si="16"/>
        <v>06</v>
      </c>
      <c r="E338" t="str">
        <f t="shared" si="17"/>
        <v>15</v>
      </c>
    </row>
    <row r="339" spans="1:5" x14ac:dyDescent="0.25">
      <c r="A339" s="4">
        <v>42471</v>
      </c>
      <c r="B339" s="3">
        <v>6.5277777777777782E-2</v>
      </c>
      <c r="C339" t="str">
        <f t="shared" si="15"/>
        <v>16</v>
      </c>
      <c r="D339" t="str">
        <f t="shared" si="16"/>
        <v>04</v>
      </c>
      <c r="E339" t="str">
        <f t="shared" si="17"/>
        <v>11</v>
      </c>
    </row>
    <row r="340" spans="1:5" x14ac:dyDescent="0.25">
      <c r="A340" s="4">
        <v>40921</v>
      </c>
      <c r="B340" s="3">
        <v>2.7083333333333334E-2</v>
      </c>
      <c r="C340" t="str">
        <f t="shared" si="15"/>
        <v>12</v>
      </c>
      <c r="D340" t="str">
        <f t="shared" si="16"/>
        <v>01</v>
      </c>
      <c r="E340" t="str">
        <f t="shared" si="17"/>
        <v>13</v>
      </c>
    </row>
    <row r="341" spans="1:5" x14ac:dyDescent="0.25">
      <c r="A341" s="4">
        <v>41471</v>
      </c>
      <c r="B341" s="3">
        <v>7.7083333333333337E-2</v>
      </c>
      <c r="C341" t="str">
        <f t="shared" si="15"/>
        <v>13</v>
      </c>
      <c r="D341" t="str">
        <f t="shared" si="16"/>
        <v>07</v>
      </c>
      <c r="E341" t="str">
        <f t="shared" si="17"/>
        <v>16</v>
      </c>
    </row>
    <row r="342" spans="1:5" x14ac:dyDescent="0.25">
      <c r="A342" s="4">
        <v>41785</v>
      </c>
      <c r="B342" s="3">
        <v>0.97361111111111109</v>
      </c>
      <c r="C342" t="str">
        <f t="shared" si="15"/>
        <v>14</v>
      </c>
      <c r="D342" t="str">
        <f t="shared" si="16"/>
        <v>05</v>
      </c>
      <c r="E342" t="str">
        <f t="shared" si="17"/>
        <v>26</v>
      </c>
    </row>
    <row r="343" spans="1:5" x14ac:dyDescent="0.25">
      <c r="A343" s="4">
        <v>41102</v>
      </c>
      <c r="B343" s="3">
        <v>1.1111111111111112E-2</v>
      </c>
      <c r="C343" t="str">
        <f t="shared" si="15"/>
        <v>12</v>
      </c>
      <c r="D343" t="str">
        <f t="shared" si="16"/>
        <v>07</v>
      </c>
      <c r="E343" t="str">
        <f t="shared" si="17"/>
        <v>12</v>
      </c>
    </row>
    <row r="344" spans="1:5" x14ac:dyDescent="0.25">
      <c r="A344" s="4">
        <v>41596</v>
      </c>
      <c r="B344" s="3">
        <v>0.96736111111111112</v>
      </c>
      <c r="C344" t="str">
        <f t="shared" si="15"/>
        <v>13</v>
      </c>
      <c r="D344" t="str">
        <f t="shared" si="16"/>
        <v>11</v>
      </c>
      <c r="E344" t="str">
        <f t="shared" si="17"/>
        <v>18</v>
      </c>
    </row>
    <row r="345" spans="1:5" x14ac:dyDescent="0.25">
      <c r="A345" s="4">
        <v>41613</v>
      </c>
      <c r="B345" s="3">
        <v>0.98124999999999996</v>
      </c>
      <c r="C345" t="str">
        <f t="shared" si="15"/>
        <v>13</v>
      </c>
      <c r="D345" t="str">
        <f t="shared" si="16"/>
        <v>12</v>
      </c>
      <c r="E345" t="str">
        <f t="shared" si="17"/>
        <v>05</v>
      </c>
    </row>
    <row r="346" spans="1:5" x14ac:dyDescent="0.25">
      <c r="A346" s="4">
        <v>41482</v>
      </c>
      <c r="B346" s="3">
        <v>2.361111111111111E-2</v>
      </c>
      <c r="C346" t="str">
        <f t="shared" si="15"/>
        <v>13</v>
      </c>
      <c r="D346" t="str">
        <f t="shared" si="16"/>
        <v>07</v>
      </c>
      <c r="E346" t="str">
        <f t="shared" si="17"/>
        <v>27</v>
      </c>
    </row>
    <row r="347" spans="1:5" x14ac:dyDescent="0.25">
      <c r="A347" s="4">
        <v>41805</v>
      </c>
      <c r="B347" s="3">
        <v>2.7777777777777776E-2</v>
      </c>
      <c r="C347" t="str">
        <f t="shared" si="15"/>
        <v>14</v>
      </c>
      <c r="D347" t="str">
        <f t="shared" si="16"/>
        <v>06</v>
      </c>
      <c r="E347" t="str">
        <f t="shared" si="17"/>
        <v>15</v>
      </c>
    </row>
    <row r="348" spans="1:5" x14ac:dyDescent="0.25">
      <c r="A348" s="4">
        <v>42349</v>
      </c>
      <c r="B348" s="3">
        <v>0.97847222222222219</v>
      </c>
      <c r="C348" t="str">
        <f t="shared" si="15"/>
        <v>15</v>
      </c>
      <c r="D348" t="str">
        <f t="shared" si="16"/>
        <v>12</v>
      </c>
      <c r="E348" t="str">
        <f t="shared" si="17"/>
        <v>11</v>
      </c>
    </row>
    <row r="349" spans="1:5" x14ac:dyDescent="0.25">
      <c r="A349" s="4">
        <v>40989</v>
      </c>
      <c r="B349" s="3">
        <v>7.0833333333333331E-2</v>
      </c>
      <c r="C349" t="str">
        <f t="shared" si="15"/>
        <v>12</v>
      </c>
      <c r="D349" t="str">
        <f t="shared" si="16"/>
        <v>03</v>
      </c>
      <c r="E349" t="str">
        <f t="shared" si="17"/>
        <v>21</v>
      </c>
    </row>
    <row r="350" spans="1:5" x14ac:dyDescent="0.25">
      <c r="A350" s="4">
        <v>42078</v>
      </c>
      <c r="B350" s="3">
        <v>2.6388888888888889E-2</v>
      </c>
      <c r="C350" t="str">
        <f t="shared" si="15"/>
        <v>15</v>
      </c>
      <c r="D350" t="str">
        <f t="shared" si="16"/>
        <v>03</v>
      </c>
      <c r="E350" t="str">
        <f t="shared" si="17"/>
        <v>15</v>
      </c>
    </row>
    <row r="351" spans="1:5" x14ac:dyDescent="0.25">
      <c r="A351" s="4">
        <v>41384</v>
      </c>
      <c r="B351" s="3">
        <v>8.3333333333333332E-3</v>
      </c>
      <c r="C351" t="str">
        <f t="shared" si="15"/>
        <v>13</v>
      </c>
      <c r="D351" t="str">
        <f t="shared" si="16"/>
        <v>04</v>
      </c>
      <c r="E351" t="str">
        <f t="shared" si="17"/>
        <v>20</v>
      </c>
    </row>
    <row r="352" spans="1:5" x14ac:dyDescent="0.25">
      <c r="A352" s="4">
        <v>42462</v>
      </c>
      <c r="B352" s="3">
        <v>0.96180555555555558</v>
      </c>
      <c r="C352" t="str">
        <f t="shared" si="15"/>
        <v>16</v>
      </c>
      <c r="D352" t="str">
        <f t="shared" si="16"/>
        <v>04</v>
      </c>
      <c r="E352" t="str">
        <f t="shared" si="17"/>
        <v>02</v>
      </c>
    </row>
    <row r="353" spans="1:5" x14ac:dyDescent="0.25">
      <c r="A353" s="4">
        <v>41615</v>
      </c>
      <c r="B353" s="3">
        <v>0.96250000000000002</v>
      </c>
      <c r="C353" t="str">
        <f t="shared" si="15"/>
        <v>13</v>
      </c>
      <c r="D353" t="str">
        <f t="shared" si="16"/>
        <v>12</v>
      </c>
      <c r="E353" t="str">
        <f t="shared" si="17"/>
        <v>07</v>
      </c>
    </row>
    <row r="354" spans="1:5" x14ac:dyDescent="0.25">
      <c r="A354" s="4">
        <v>41945</v>
      </c>
      <c r="B354" s="3">
        <v>1.2500000000000001E-2</v>
      </c>
      <c r="C354" t="str">
        <f t="shared" si="15"/>
        <v>14</v>
      </c>
      <c r="D354" t="str">
        <f t="shared" si="16"/>
        <v>11</v>
      </c>
      <c r="E354" t="str">
        <f t="shared" si="17"/>
        <v>02</v>
      </c>
    </row>
    <row r="355" spans="1:5" x14ac:dyDescent="0.25">
      <c r="A355" s="4">
        <v>41482</v>
      </c>
      <c r="B355" s="3">
        <v>3.3333333333333333E-2</v>
      </c>
      <c r="C355" t="str">
        <f t="shared" si="15"/>
        <v>13</v>
      </c>
      <c r="D355" t="str">
        <f t="shared" si="16"/>
        <v>07</v>
      </c>
      <c r="E355" t="str">
        <f t="shared" si="17"/>
        <v>27</v>
      </c>
    </row>
    <row r="356" spans="1:5" x14ac:dyDescent="0.25">
      <c r="A356" s="4">
        <v>41866</v>
      </c>
      <c r="B356" s="3">
        <v>0.98958333333333337</v>
      </c>
      <c r="C356" t="str">
        <f t="shared" si="15"/>
        <v>14</v>
      </c>
      <c r="D356" t="str">
        <f t="shared" si="16"/>
        <v>08</v>
      </c>
      <c r="E356" t="str">
        <f t="shared" si="17"/>
        <v>15</v>
      </c>
    </row>
    <row r="357" spans="1:5" x14ac:dyDescent="0.25">
      <c r="A357" s="4">
        <v>41426</v>
      </c>
      <c r="B357" s="3">
        <v>6.8750000000000006E-2</v>
      </c>
      <c r="C357" t="str">
        <f t="shared" si="15"/>
        <v>13</v>
      </c>
      <c r="D357" t="str">
        <f t="shared" si="16"/>
        <v>06</v>
      </c>
      <c r="E357" t="str">
        <f t="shared" si="17"/>
        <v>01</v>
      </c>
    </row>
    <row r="358" spans="1:5" x14ac:dyDescent="0.25">
      <c r="A358" s="4">
        <v>41159</v>
      </c>
      <c r="B358" s="3">
        <v>0.99027777777777781</v>
      </c>
      <c r="C358" t="str">
        <f t="shared" si="15"/>
        <v>12</v>
      </c>
      <c r="D358" t="str">
        <f t="shared" si="16"/>
        <v>09</v>
      </c>
      <c r="E358" t="str">
        <f t="shared" si="17"/>
        <v>07</v>
      </c>
    </row>
    <row r="359" spans="1:5" x14ac:dyDescent="0.25">
      <c r="A359" s="4">
        <v>42152</v>
      </c>
      <c r="B359" s="3">
        <v>5.7638888888888892E-2</v>
      </c>
      <c r="C359" t="str">
        <f t="shared" si="15"/>
        <v>15</v>
      </c>
      <c r="D359" t="str">
        <f t="shared" si="16"/>
        <v>05</v>
      </c>
      <c r="E359" t="str">
        <f t="shared" si="17"/>
        <v>28</v>
      </c>
    </row>
    <row r="360" spans="1:5" x14ac:dyDescent="0.25">
      <c r="A360" s="4">
        <v>41877</v>
      </c>
      <c r="B360" s="3">
        <v>0.94930555555555551</v>
      </c>
      <c r="C360" t="str">
        <f t="shared" si="15"/>
        <v>14</v>
      </c>
      <c r="D360" t="str">
        <f t="shared" si="16"/>
        <v>08</v>
      </c>
      <c r="E360" t="str">
        <f t="shared" si="17"/>
        <v>26</v>
      </c>
    </row>
    <row r="361" spans="1:5" x14ac:dyDescent="0.25">
      <c r="A361" s="4">
        <v>42362</v>
      </c>
      <c r="B361" s="3">
        <v>3.2638888888888891E-2</v>
      </c>
      <c r="C361" t="str">
        <f t="shared" si="15"/>
        <v>15</v>
      </c>
      <c r="D361" t="str">
        <f t="shared" si="16"/>
        <v>12</v>
      </c>
      <c r="E361" t="str">
        <f t="shared" si="17"/>
        <v>24</v>
      </c>
    </row>
    <row r="362" spans="1:5" x14ac:dyDescent="0.25">
      <c r="A362" s="4">
        <v>41594</v>
      </c>
      <c r="B362" s="3">
        <v>0.99652777777777779</v>
      </c>
      <c r="C362" t="str">
        <f t="shared" si="15"/>
        <v>13</v>
      </c>
      <c r="D362" t="str">
        <f t="shared" si="16"/>
        <v>11</v>
      </c>
      <c r="E362" t="str">
        <f t="shared" si="17"/>
        <v>16</v>
      </c>
    </row>
    <row r="363" spans="1:5" x14ac:dyDescent="0.25">
      <c r="A363" s="4">
        <v>42616</v>
      </c>
      <c r="B363" s="3">
        <v>0.97083333333333333</v>
      </c>
      <c r="C363" t="str">
        <f t="shared" si="15"/>
        <v>16</v>
      </c>
      <c r="D363" t="str">
        <f t="shared" si="16"/>
        <v>09</v>
      </c>
      <c r="E363" t="str">
        <f t="shared" si="17"/>
        <v>03</v>
      </c>
    </row>
    <row r="364" spans="1:5" x14ac:dyDescent="0.25">
      <c r="A364" s="4">
        <v>42338</v>
      </c>
      <c r="B364" s="3">
        <v>3.3333333333333333E-2</v>
      </c>
      <c r="C364" t="str">
        <f t="shared" si="15"/>
        <v>15</v>
      </c>
      <c r="D364" t="str">
        <f t="shared" si="16"/>
        <v>11</v>
      </c>
      <c r="E364" t="str">
        <f t="shared" si="17"/>
        <v>30</v>
      </c>
    </row>
    <row r="365" spans="1:5" x14ac:dyDescent="0.25">
      <c r="A365" s="4">
        <v>41374</v>
      </c>
      <c r="B365" s="3">
        <v>0.97986111111111107</v>
      </c>
      <c r="C365" t="str">
        <f t="shared" si="15"/>
        <v>13</v>
      </c>
      <c r="D365" t="str">
        <f t="shared" si="16"/>
        <v>04</v>
      </c>
      <c r="E365" t="str">
        <f t="shared" si="17"/>
        <v>10</v>
      </c>
    </row>
    <row r="366" spans="1:5" x14ac:dyDescent="0.25">
      <c r="A366" s="4">
        <v>41327</v>
      </c>
      <c r="B366" s="3">
        <v>1.3194444444444444E-2</v>
      </c>
      <c r="C366" t="str">
        <f t="shared" si="15"/>
        <v>13</v>
      </c>
      <c r="D366" t="str">
        <f t="shared" si="16"/>
        <v>02</v>
      </c>
      <c r="E366" t="str">
        <f t="shared" si="17"/>
        <v>22</v>
      </c>
    </row>
    <row r="367" spans="1:5" x14ac:dyDescent="0.25">
      <c r="A367" s="4">
        <v>41142</v>
      </c>
      <c r="B367" s="3">
        <v>0.98055555555555551</v>
      </c>
      <c r="C367" t="str">
        <f t="shared" si="15"/>
        <v>12</v>
      </c>
      <c r="D367" t="str">
        <f t="shared" si="16"/>
        <v>08</v>
      </c>
      <c r="E367" t="str">
        <f t="shared" si="17"/>
        <v>21</v>
      </c>
    </row>
    <row r="368" spans="1:5" x14ac:dyDescent="0.25">
      <c r="A368" s="4">
        <v>41877</v>
      </c>
      <c r="B368" s="3">
        <v>0.95416666666666672</v>
      </c>
      <c r="C368" t="str">
        <f t="shared" si="15"/>
        <v>14</v>
      </c>
      <c r="D368" t="str">
        <f t="shared" si="16"/>
        <v>08</v>
      </c>
      <c r="E368" t="str">
        <f t="shared" si="17"/>
        <v>26</v>
      </c>
    </row>
    <row r="369" spans="1:5" x14ac:dyDescent="0.25">
      <c r="A369" s="4">
        <v>41077</v>
      </c>
      <c r="B369" s="3">
        <v>0.99375000000000002</v>
      </c>
      <c r="C369" t="str">
        <f t="shared" si="15"/>
        <v>12</v>
      </c>
      <c r="D369" t="str">
        <f t="shared" si="16"/>
        <v>06</v>
      </c>
      <c r="E369" t="str">
        <f t="shared" si="17"/>
        <v>17</v>
      </c>
    </row>
    <row r="370" spans="1:5" x14ac:dyDescent="0.25">
      <c r="A370" s="4">
        <v>41149</v>
      </c>
      <c r="B370" s="3">
        <v>0.97569444444444442</v>
      </c>
      <c r="C370" t="str">
        <f t="shared" si="15"/>
        <v>12</v>
      </c>
      <c r="D370" t="str">
        <f t="shared" si="16"/>
        <v>08</v>
      </c>
      <c r="E370" t="str">
        <f t="shared" si="17"/>
        <v>28</v>
      </c>
    </row>
    <row r="371" spans="1:5" x14ac:dyDescent="0.25">
      <c r="A371" s="4">
        <v>41478</v>
      </c>
      <c r="B371" s="3">
        <v>1.0416666666666666E-2</v>
      </c>
      <c r="C371" t="str">
        <f t="shared" si="15"/>
        <v>13</v>
      </c>
      <c r="D371" t="str">
        <f t="shared" si="16"/>
        <v>07</v>
      </c>
      <c r="E371" t="str">
        <f t="shared" si="17"/>
        <v>23</v>
      </c>
    </row>
    <row r="372" spans="1:5" x14ac:dyDescent="0.25">
      <c r="A372" s="4">
        <v>41254</v>
      </c>
      <c r="B372" s="3">
        <v>3.6111111111111108E-2</v>
      </c>
      <c r="C372" t="str">
        <f t="shared" si="15"/>
        <v>12</v>
      </c>
      <c r="D372" t="str">
        <f t="shared" si="16"/>
        <v>12</v>
      </c>
      <c r="E372" t="str">
        <f t="shared" si="17"/>
        <v>11</v>
      </c>
    </row>
    <row r="373" spans="1:5" x14ac:dyDescent="0.25">
      <c r="A373" s="4">
        <v>42300</v>
      </c>
      <c r="B373" s="3">
        <v>1.1805555555555555E-2</v>
      </c>
      <c r="C373" t="str">
        <f t="shared" si="15"/>
        <v>15</v>
      </c>
      <c r="D373" t="str">
        <f t="shared" si="16"/>
        <v>10</v>
      </c>
      <c r="E373" t="str">
        <f t="shared" si="17"/>
        <v>23</v>
      </c>
    </row>
    <row r="374" spans="1:5" x14ac:dyDescent="0.25">
      <c r="A374" s="4">
        <v>41304</v>
      </c>
      <c r="B374" s="3">
        <v>8.1944444444444445E-2</v>
      </c>
      <c r="C374" t="str">
        <f t="shared" si="15"/>
        <v>13</v>
      </c>
      <c r="D374" t="str">
        <f t="shared" si="16"/>
        <v>01</v>
      </c>
      <c r="E374" t="str">
        <f t="shared" si="17"/>
        <v>30</v>
      </c>
    </row>
    <row r="375" spans="1:5" x14ac:dyDescent="0.25">
      <c r="A375" s="4">
        <v>41483</v>
      </c>
      <c r="B375" s="3">
        <v>0.98055555555555551</v>
      </c>
      <c r="C375" t="str">
        <f t="shared" si="15"/>
        <v>13</v>
      </c>
      <c r="D375" t="str">
        <f t="shared" si="16"/>
        <v>07</v>
      </c>
      <c r="E375" t="str">
        <f t="shared" si="17"/>
        <v>28</v>
      </c>
    </row>
    <row r="376" spans="1:5" x14ac:dyDescent="0.25">
      <c r="A376" s="4">
        <v>41676</v>
      </c>
      <c r="B376" s="3">
        <v>6.458333333333334E-2</v>
      </c>
      <c r="C376" t="str">
        <f t="shared" si="15"/>
        <v>14</v>
      </c>
      <c r="D376" t="str">
        <f t="shared" si="16"/>
        <v>02</v>
      </c>
      <c r="E376" t="str">
        <f t="shared" si="17"/>
        <v>06</v>
      </c>
    </row>
    <row r="377" spans="1:5" x14ac:dyDescent="0.25">
      <c r="A377" s="4">
        <v>41464</v>
      </c>
      <c r="B377" s="3">
        <v>4.1666666666666664E-2</v>
      </c>
      <c r="C377" t="str">
        <f t="shared" si="15"/>
        <v>13</v>
      </c>
      <c r="D377" t="str">
        <f t="shared" si="16"/>
        <v>07</v>
      </c>
      <c r="E377" t="str">
        <f t="shared" si="17"/>
        <v>09</v>
      </c>
    </row>
    <row r="378" spans="1:5" x14ac:dyDescent="0.25">
      <c r="A378" s="4">
        <v>42344</v>
      </c>
      <c r="B378" s="3">
        <v>1.3888888888888889E-3</v>
      </c>
      <c r="C378" t="str">
        <f t="shared" si="15"/>
        <v>15</v>
      </c>
      <c r="D378" t="str">
        <f t="shared" si="16"/>
        <v>12</v>
      </c>
      <c r="E378" t="str">
        <f t="shared" si="17"/>
        <v>06</v>
      </c>
    </row>
    <row r="379" spans="1:5" x14ac:dyDescent="0.25">
      <c r="A379" s="4">
        <v>41733</v>
      </c>
      <c r="B379" s="3">
        <v>5.2777777777777778E-2</v>
      </c>
      <c r="C379" t="str">
        <f t="shared" si="15"/>
        <v>14</v>
      </c>
      <c r="D379" t="str">
        <f t="shared" si="16"/>
        <v>04</v>
      </c>
      <c r="E379" t="str">
        <f t="shared" si="17"/>
        <v>04</v>
      </c>
    </row>
    <row r="380" spans="1:5" x14ac:dyDescent="0.25">
      <c r="A380" s="4">
        <v>41445</v>
      </c>
      <c r="B380" s="3">
        <v>4.7222222222222221E-2</v>
      </c>
      <c r="C380" t="str">
        <f t="shared" si="15"/>
        <v>13</v>
      </c>
      <c r="D380" t="str">
        <f t="shared" si="16"/>
        <v>06</v>
      </c>
      <c r="E380" t="str">
        <f t="shared" si="17"/>
        <v>20</v>
      </c>
    </row>
    <row r="381" spans="1:5" x14ac:dyDescent="0.25">
      <c r="A381" s="4">
        <v>41774</v>
      </c>
      <c r="B381" s="3">
        <v>0.99097222222222225</v>
      </c>
      <c r="C381" t="str">
        <f t="shared" si="15"/>
        <v>14</v>
      </c>
      <c r="D381" t="str">
        <f t="shared" si="16"/>
        <v>05</v>
      </c>
      <c r="E381" t="str">
        <f t="shared" si="17"/>
        <v>15</v>
      </c>
    </row>
    <row r="382" spans="1:5" x14ac:dyDescent="0.25">
      <c r="A382" s="4">
        <v>42053</v>
      </c>
      <c r="B382" s="3">
        <v>0.98819444444444449</v>
      </c>
      <c r="C382" t="str">
        <f t="shared" si="15"/>
        <v>15</v>
      </c>
      <c r="D382" t="str">
        <f t="shared" si="16"/>
        <v>02</v>
      </c>
      <c r="E382" t="str">
        <f t="shared" si="17"/>
        <v>18</v>
      </c>
    </row>
    <row r="383" spans="1:5" x14ac:dyDescent="0.25">
      <c r="A383" s="4">
        <v>41399</v>
      </c>
      <c r="B383" s="3">
        <v>5.6250000000000001E-2</v>
      </c>
      <c r="C383" t="str">
        <f t="shared" si="15"/>
        <v>13</v>
      </c>
      <c r="D383" t="str">
        <f t="shared" si="16"/>
        <v>05</v>
      </c>
      <c r="E383" t="str">
        <f t="shared" si="17"/>
        <v>05</v>
      </c>
    </row>
    <row r="384" spans="1:5" x14ac:dyDescent="0.25">
      <c r="A384" s="4">
        <v>40939</v>
      </c>
      <c r="B384" s="3">
        <v>4.027777777777778E-2</v>
      </c>
      <c r="C384" t="str">
        <f t="shared" si="15"/>
        <v>12</v>
      </c>
      <c r="D384" t="str">
        <f t="shared" si="16"/>
        <v>01</v>
      </c>
      <c r="E384" t="str">
        <f t="shared" si="17"/>
        <v>31</v>
      </c>
    </row>
    <row r="385" spans="1:5" x14ac:dyDescent="0.25">
      <c r="A385" s="4">
        <v>42606</v>
      </c>
      <c r="B385" s="3">
        <v>0.99375000000000002</v>
      </c>
      <c r="C385" t="str">
        <f t="shared" si="15"/>
        <v>16</v>
      </c>
      <c r="D385" t="str">
        <f t="shared" si="16"/>
        <v>08</v>
      </c>
      <c r="E385" t="str">
        <f t="shared" si="17"/>
        <v>24</v>
      </c>
    </row>
    <row r="386" spans="1:5" x14ac:dyDescent="0.25">
      <c r="A386" s="4">
        <v>41961</v>
      </c>
      <c r="B386" s="3">
        <v>0.99861111111111112</v>
      </c>
      <c r="C386" t="str">
        <f t="shared" si="15"/>
        <v>14</v>
      </c>
      <c r="D386" t="str">
        <f t="shared" si="16"/>
        <v>11</v>
      </c>
      <c r="E386" t="str">
        <f t="shared" si="17"/>
        <v>18</v>
      </c>
    </row>
    <row r="387" spans="1:5" x14ac:dyDescent="0.25">
      <c r="A387" s="4">
        <v>41522</v>
      </c>
      <c r="B387" s="3">
        <v>6.1805555555555558E-2</v>
      </c>
      <c r="C387" t="str">
        <f t="shared" ref="C387:C450" si="18">TEXT(A387,"YY")</f>
        <v>13</v>
      </c>
      <c r="D387" t="str">
        <f t="shared" ref="D387:D450" si="19">TEXT(A387,"mm")</f>
        <v>09</v>
      </c>
      <c r="E387" t="str">
        <f t="shared" ref="E387:E450" si="20">TEXT(A387,"dd")</f>
        <v>05</v>
      </c>
    </row>
    <row r="388" spans="1:5" x14ac:dyDescent="0.25">
      <c r="A388" s="4">
        <v>41166</v>
      </c>
      <c r="B388" s="3">
        <v>0.99861111111111112</v>
      </c>
      <c r="C388" t="str">
        <f t="shared" si="18"/>
        <v>12</v>
      </c>
      <c r="D388" t="str">
        <f t="shared" si="19"/>
        <v>09</v>
      </c>
      <c r="E388" t="str">
        <f t="shared" si="20"/>
        <v>14</v>
      </c>
    </row>
    <row r="389" spans="1:5" x14ac:dyDescent="0.25">
      <c r="A389" s="4">
        <v>41405</v>
      </c>
      <c r="B389" s="3">
        <v>4.5138888888888888E-2</v>
      </c>
      <c r="C389" t="str">
        <f t="shared" si="18"/>
        <v>13</v>
      </c>
      <c r="D389" t="str">
        <f t="shared" si="19"/>
        <v>05</v>
      </c>
      <c r="E389" t="str">
        <f t="shared" si="20"/>
        <v>11</v>
      </c>
    </row>
    <row r="390" spans="1:5" x14ac:dyDescent="0.25">
      <c r="A390" s="4">
        <v>41852</v>
      </c>
      <c r="B390" s="3">
        <v>0.93888888888888888</v>
      </c>
      <c r="C390" t="str">
        <f t="shared" si="18"/>
        <v>14</v>
      </c>
      <c r="D390" t="str">
        <f t="shared" si="19"/>
        <v>08</v>
      </c>
      <c r="E390" t="str">
        <f t="shared" si="20"/>
        <v>01</v>
      </c>
    </row>
    <row r="391" spans="1:5" x14ac:dyDescent="0.25">
      <c r="A391" s="4">
        <v>41288</v>
      </c>
      <c r="B391" s="3">
        <v>3.7499999999999999E-2</v>
      </c>
      <c r="C391" t="str">
        <f t="shared" si="18"/>
        <v>13</v>
      </c>
      <c r="D391" t="str">
        <f t="shared" si="19"/>
        <v>01</v>
      </c>
      <c r="E391" t="str">
        <f t="shared" si="20"/>
        <v>14</v>
      </c>
    </row>
    <row r="392" spans="1:5" x14ac:dyDescent="0.25">
      <c r="A392" s="4">
        <v>42628</v>
      </c>
      <c r="B392" s="3">
        <v>0.95833333333333337</v>
      </c>
      <c r="C392" t="str">
        <f t="shared" si="18"/>
        <v>16</v>
      </c>
      <c r="D392" t="str">
        <f t="shared" si="19"/>
        <v>09</v>
      </c>
      <c r="E392" t="str">
        <f t="shared" si="20"/>
        <v>15</v>
      </c>
    </row>
    <row r="393" spans="1:5" x14ac:dyDescent="0.25">
      <c r="A393" s="4">
        <v>41939</v>
      </c>
      <c r="B393" s="3">
        <v>2.7777777777777779E-3</v>
      </c>
      <c r="C393" t="str">
        <f t="shared" si="18"/>
        <v>14</v>
      </c>
      <c r="D393" t="str">
        <f t="shared" si="19"/>
        <v>10</v>
      </c>
      <c r="E393" t="str">
        <f t="shared" si="20"/>
        <v>27</v>
      </c>
    </row>
    <row r="394" spans="1:5" x14ac:dyDescent="0.25">
      <c r="A394" s="4">
        <v>41543</v>
      </c>
      <c r="B394" s="3">
        <v>0.98750000000000004</v>
      </c>
      <c r="C394" t="str">
        <f t="shared" si="18"/>
        <v>13</v>
      </c>
      <c r="D394" t="str">
        <f t="shared" si="19"/>
        <v>09</v>
      </c>
      <c r="E394" t="str">
        <f t="shared" si="20"/>
        <v>26</v>
      </c>
    </row>
    <row r="395" spans="1:5" x14ac:dyDescent="0.25">
      <c r="A395" s="4">
        <v>41461</v>
      </c>
      <c r="B395" s="3">
        <v>0.98402777777777772</v>
      </c>
      <c r="C395" t="str">
        <f t="shared" si="18"/>
        <v>13</v>
      </c>
      <c r="D395" t="str">
        <f t="shared" si="19"/>
        <v>07</v>
      </c>
      <c r="E395" t="str">
        <f t="shared" si="20"/>
        <v>06</v>
      </c>
    </row>
    <row r="396" spans="1:5" x14ac:dyDescent="0.25">
      <c r="A396" s="4">
        <v>41715</v>
      </c>
      <c r="B396" s="3">
        <v>9.7222222222222224E-3</v>
      </c>
      <c r="C396" t="str">
        <f t="shared" si="18"/>
        <v>14</v>
      </c>
      <c r="D396" t="str">
        <f t="shared" si="19"/>
        <v>03</v>
      </c>
      <c r="E396" t="str">
        <f t="shared" si="20"/>
        <v>17</v>
      </c>
    </row>
    <row r="397" spans="1:5" x14ac:dyDescent="0.25">
      <c r="A397" s="4">
        <v>42264</v>
      </c>
      <c r="B397" s="3">
        <v>0.99375000000000002</v>
      </c>
      <c r="C397" t="str">
        <f t="shared" si="18"/>
        <v>15</v>
      </c>
      <c r="D397" t="str">
        <f t="shared" si="19"/>
        <v>09</v>
      </c>
      <c r="E397" t="str">
        <f t="shared" si="20"/>
        <v>17</v>
      </c>
    </row>
    <row r="398" spans="1:5" x14ac:dyDescent="0.25">
      <c r="A398" s="4">
        <v>41081</v>
      </c>
      <c r="B398" s="3">
        <v>8.1944444444444445E-2</v>
      </c>
      <c r="C398" t="str">
        <f t="shared" si="18"/>
        <v>12</v>
      </c>
      <c r="D398" t="str">
        <f t="shared" si="19"/>
        <v>06</v>
      </c>
      <c r="E398" t="str">
        <f t="shared" si="20"/>
        <v>21</v>
      </c>
    </row>
    <row r="399" spans="1:5" x14ac:dyDescent="0.25">
      <c r="A399" s="4">
        <v>41676</v>
      </c>
      <c r="B399" s="3">
        <v>7.8472222222222221E-2</v>
      </c>
      <c r="C399" t="str">
        <f t="shared" si="18"/>
        <v>14</v>
      </c>
      <c r="D399" t="str">
        <f t="shared" si="19"/>
        <v>02</v>
      </c>
      <c r="E399" t="str">
        <f t="shared" si="20"/>
        <v>06</v>
      </c>
    </row>
    <row r="400" spans="1:5" x14ac:dyDescent="0.25">
      <c r="A400" s="4">
        <v>41242</v>
      </c>
      <c r="B400" s="3">
        <v>8.3333333333333332E-3</v>
      </c>
      <c r="C400" t="str">
        <f t="shared" si="18"/>
        <v>12</v>
      </c>
      <c r="D400" t="str">
        <f t="shared" si="19"/>
        <v>11</v>
      </c>
      <c r="E400" t="str">
        <f t="shared" si="20"/>
        <v>29</v>
      </c>
    </row>
    <row r="401" spans="1:5" x14ac:dyDescent="0.25">
      <c r="A401" s="4">
        <v>42034</v>
      </c>
      <c r="B401" s="3">
        <v>0.99444444444444446</v>
      </c>
      <c r="C401" t="str">
        <f t="shared" si="18"/>
        <v>15</v>
      </c>
      <c r="D401" t="str">
        <f t="shared" si="19"/>
        <v>01</v>
      </c>
      <c r="E401" t="str">
        <f t="shared" si="20"/>
        <v>30</v>
      </c>
    </row>
    <row r="402" spans="1:5" x14ac:dyDescent="0.25">
      <c r="A402" s="4">
        <v>42084</v>
      </c>
      <c r="B402" s="3">
        <v>0.97777777777777775</v>
      </c>
      <c r="C402" t="str">
        <f t="shared" si="18"/>
        <v>15</v>
      </c>
      <c r="D402" t="str">
        <f t="shared" si="19"/>
        <v>03</v>
      </c>
      <c r="E402" t="str">
        <f t="shared" si="20"/>
        <v>21</v>
      </c>
    </row>
    <row r="403" spans="1:5" x14ac:dyDescent="0.25">
      <c r="A403" s="4">
        <v>41528</v>
      </c>
      <c r="B403" s="3">
        <v>6.6666666666666666E-2</v>
      </c>
      <c r="C403" t="str">
        <f t="shared" si="18"/>
        <v>13</v>
      </c>
      <c r="D403" t="str">
        <f t="shared" si="19"/>
        <v>09</v>
      </c>
      <c r="E403" t="str">
        <f t="shared" si="20"/>
        <v>11</v>
      </c>
    </row>
    <row r="404" spans="1:5" x14ac:dyDescent="0.25">
      <c r="A404" s="4">
        <v>41710</v>
      </c>
      <c r="B404" s="3">
        <v>3.7499999999999999E-2</v>
      </c>
      <c r="C404" t="str">
        <f t="shared" si="18"/>
        <v>14</v>
      </c>
      <c r="D404" t="str">
        <f t="shared" si="19"/>
        <v>03</v>
      </c>
      <c r="E404" t="str">
        <f t="shared" si="20"/>
        <v>12</v>
      </c>
    </row>
    <row r="405" spans="1:5" x14ac:dyDescent="0.25">
      <c r="A405" s="4">
        <v>41766</v>
      </c>
      <c r="B405" s="3">
        <v>5.486111111111111E-2</v>
      </c>
      <c r="C405" t="str">
        <f t="shared" si="18"/>
        <v>14</v>
      </c>
      <c r="D405" t="str">
        <f t="shared" si="19"/>
        <v>05</v>
      </c>
      <c r="E405" t="str">
        <f t="shared" si="20"/>
        <v>07</v>
      </c>
    </row>
    <row r="406" spans="1:5" x14ac:dyDescent="0.25">
      <c r="A406" s="4">
        <v>41424</v>
      </c>
      <c r="B406" s="3">
        <v>0.99791666666666667</v>
      </c>
      <c r="C406" t="str">
        <f t="shared" si="18"/>
        <v>13</v>
      </c>
      <c r="D406" t="str">
        <f t="shared" si="19"/>
        <v>05</v>
      </c>
      <c r="E406" t="str">
        <f t="shared" si="20"/>
        <v>30</v>
      </c>
    </row>
    <row r="407" spans="1:5" x14ac:dyDescent="0.25">
      <c r="A407" s="4">
        <v>40924</v>
      </c>
      <c r="B407" s="3">
        <v>1.5972222222222221E-2</v>
      </c>
      <c r="C407" t="str">
        <f t="shared" si="18"/>
        <v>12</v>
      </c>
      <c r="D407" t="str">
        <f t="shared" si="19"/>
        <v>01</v>
      </c>
      <c r="E407" t="str">
        <f t="shared" si="20"/>
        <v>16</v>
      </c>
    </row>
    <row r="408" spans="1:5" x14ac:dyDescent="0.25">
      <c r="A408" s="4">
        <v>41835</v>
      </c>
      <c r="B408" s="3">
        <v>3.1944444444444442E-2</v>
      </c>
      <c r="C408" t="str">
        <f t="shared" si="18"/>
        <v>14</v>
      </c>
      <c r="D408" t="str">
        <f t="shared" si="19"/>
        <v>07</v>
      </c>
      <c r="E408" t="str">
        <f t="shared" si="20"/>
        <v>15</v>
      </c>
    </row>
    <row r="409" spans="1:5" x14ac:dyDescent="0.25">
      <c r="A409" s="4">
        <v>41217</v>
      </c>
      <c r="B409" s="3">
        <v>4.4444444444444446E-2</v>
      </c>
      <c r="C409" t="str">
        <f t="shared" si="18"/>
        <v>12</v>
      </c>
      <c r="D409" t="str">
        <f t="shared" si="19"/>
        <v>11</v>
      </c>
      <c r="E409" t="str">
        <f t="shared" si="20"/>
        <v>04</v>
      </c>
    </row>
    <row r="410" spans="1:5" x14ac:dyDescent="0.25">
      <c r="A410" s="4">
        <v>41744</v>
      </c>
      <c r="B410" s="3">
        <v>0.99583333333333335</v>
      </c>
      <c r="C410" t="str">
        <f t="shared" si="18"/>
        <v>14</v>
      </c>
      <c r="D410" t="str">
        <f t="shared" si="19"/>
        <v>04</v>
      </c>
      <c r="E410" t="str">
        <f t="shared" si="20"/>
        <v>15</v>
      </c>
    </row>
    <row r="411" spans="1:5" x14ac:dyDescent="0.25">
      <c r="A411" s="4">
        <v>42038</v>
      </c>
      <c r="B411" s="3">
        <v>7.9166666666666663E-2</v>
      </c>
      <c r="C411" t="str">
        <f t="shared" si="18"/>
        <v>15</v>
      </c>
      <c r="D411" t="str">
        <f t="shared" si="19"/>
        <v>02</v>
      </c>
      <c r="E411" t="str">
        <f t="shared" si="20"/>
        <v>03</v>
      </c>
    </row>
    <row r="412" spans="1:5" x14ac:dyDescent="0.25">
      <c r="A412" s="4">
        <v>41751</v>
      </c>
      <c r="B412" s="3">
        <v>3.472222222222222E-3</v>
      </c>
      <c r="C412" t="str">
        <f t="shared" si="18"/>
        <v>14</v>
      </c>
      <c r="D412" t="str">
        <f t="shared" si="19"/>
        <v>04</v>
      </c>
      <c r="E412" t="str">
        <f t="shared" si="20"/>
        <v>22</v>
      </c>
    </row>
    <row r="413" spans="1:5" x14ac:dyDescent="0.25">
      <c r="A413" s="4">
        <v>42250</v>
      </c>
      <c r="B413" s="3">
        <v>0.9770833333333333</v>
      </c>
      <c r="C413" t="str">
        <f t="shared" si="18"/>
        <v>15</v>
      </c>
      <c r="D413" t="str">
        <f t="shared" si="19"/>
        <v>09</v>
      </c>
      <c r="E413" t="str">
        <f t="shared" si="20"/>
        <v>03</v>
      </c>
    </row>
    <row r="414" spans="1:5" x14ac:dyDescent="0.25">
      <c r="A414" s="4">
        <v>42753</v>
      </c>
      <c r="B414" s="3">
        <v>7.6388888888888886E-3</v>
      </c>
      <c r="C414" t="str">
        <f t="shared" si="18"/>
        <v>17</v>
      </c>
      <c r="D414" t="str">
        <f t="shared" si="19"/>
        <v>01</v>
      </c>
      <c r="E414" t="str">
        <f t="shared" si="20"/>
        <v>18</v>
      </c>
    </row>
    <row r="415" spans="1:5" x14ac:dyDescent="0.25">
      <c r="A415" s="4">
        <v>41515</v>
      </c>
      <c r="B415" s="3">
        <v>3.3333333333333333E-2</v>
      </c>
      <c r="C415" t="str">
        <f t="shared" si="18"/>
        <v>13</v>
      </c>
      <c r="D415" t="str">
        <f t="shared" si="19"/>
        <v>08</v>
      </c>
      <c r="E415" t="str">
        <f t="shared" si="20"/>
        <v>29</v>
      </c>
    </row>
    <row r="416" spans="1:5" x14ac:dyDescent="0.25">
      <c r="A416" s="4">
        <v>42137</v>
      </c>
      <c r="B416" s="3">
        <v>0.96458333333333335</v>
      </c>
      <c r="C416" t="str">
        <f t="shared" si="18"/>
        <v>15</v>
      </c>
      <c r="D416" t="str">
        <f t="shared" si="19"/>
        <v>05</v>
      </c>
      <c r="E416" t="str">
        <f t="shared" si="20"/>
        <v>13</v>
      </c>
    </row>
    <row r="417" spans="1:5" x14ac:dyDescent="0.25">
      <c r="A417" s="4">
        <v>41000</v>
      </c>
      <c r="B417" s="3">
        <v>0.99444444444444446</v>
      </c>
      <c r="C417" t="str">
        <f t="shared" si="18"/>
        <v>12</v>
      </c>
      <c r="D417" t="str">
        <f t="shared" si="19"/>
        <v>04</v>
      </c>
      <c r="E417" t="str">
        <f t="shared" si="20"/>
        <v>01</v>
      </c>
    </row>
    <row r="418" spans="1:5" x14ac:dyDescent="0.25">
      <c r="A418" s="4">
        <v>41740</v>
      </c>
      <c r="B418" s="3">
        <v>0.94930555555555551</v>
      </c>
      <c r="C418" t="str">
        <f t="shared" si="18"/>
        <v>14</v>
      </c>
      <c r="D418" t="str">
        <f t="shared" si="19"/>
        <v>04</v>
      </c>
      <c r="E418" t="str">
        <f t="shared" si="20"/>
        <v>11</v>
      </c>
    </row>
    <row r="419" spans="1:5" x14ac:dyDescent="0.25">
      <c r="A419" s="4">
        <v>42652</v>
      </c>
      <c r="B419" s="3">
        <v>6.3888888888888884E-2</v>
      </c>
      <c r="C419" t="str">
        <f t="shared" si="18"/>
        <v>16</v>
      </c>
      <c r="D419" t="str">
        <f t="shared" si="19"/>
        <v>10</v>
      </c>
      <c r="E419" t="str">
        <f t="shared" si="20"/>
        <v>09</v>
      </c>
    </row>
    <row r="420" spans="1:5" x14ac:dyDescent="0.25">
      <c r="A420" s="4">
        <v>42320</v>
      </c>
      <c r="B420" s="3">
        <v>0.95833333333333337</v>
      </c>
      <c r="C420" t="str">
        <f t="shared" si="18"/>
        <v>15</v>
      </c>
      <c r="D420" t="str">
        <f t="shared" si="19"/>
        <v>11</v>
      </c>
      <c r="E420" t="str">
        <f t="shared" si="20"/>
        <v>12</v>
      </c>
    </row>
    <row r="421" spans="1:5" x14ac:dyDescent="0.25">
      <c r="A421" s="4">
        <v>41562</v>
      </c>
      <c r="B421" s="3">
        <v>5.9722222222222225E-2</v>
      </c>
      <c r="C421" t="str">
        <f t="shared" si="18"/>
        <v>13</v>
      </c>
      <c r="D421" t="str">
        <f t="shared" si="19"/>
        <v>10</v>
      </c>
      <c r="E421" t="str">
        <f t="shared" si="20"/>
        <v>15</v>
      </c>
    </row>
    <row r="422" spans="1:5" x14ac:dyDescent="0.25">
      <c r="A422" s="4">
        <v>41597</v>
      </c>
      <c r="B422" s="3">
        <v>0.99583333333333335</v>
      </c>
      <c r="C422" t="str">
        <f t="shared" si="18"/>
        <v>13</v>
      </c>
      <c r="D422" t="str">
        <f t="shared" si="19"/>
        <v>11</v>
      </c>
      <c r="E422" t="str">
        <f t="shared" si="20"/>
        <v>19</v>
      </c>
    </row>
    <row r="423" spans="1:5" x14ac:dyDescent="0.25">
      <c r="A423" s="4">
        <v>41789</v>
      </c>
      <c r="B423" s="3">
        <v>0.95972222222222225</v>
      </c>
      <c r="C423" t="str">
        <f t="shared" si="18"/>
        <v>14</v>
      </c>
      <c r="D423" t="str">
        <f t="shared" si="19"/>
        <v>05</v>
      </c>
      <c r="E423" t="str">
        <f t="shared" si="20"/>
        <v>30</v>
      </c>
    </row>
    <row r="424" spans="1:5" x14ac:dyDescent="0.25">
      <c r="A424" s="4">
        <v>42047</v>
      </c>
      <c r="B424" s="3">
        <v>3.0555555555555555E-2</v>
      </c>
      <c r="C424" t="str">
        <f t="shared" si="18"/>
        <v>15</v>
      </c>
      <c r="D424" t="str">
        <f t="shared" si="19"/>
        <v>02</v>
      </c>
      <c r="E424" t="str">
        <f t="shared" si="20"/>
        <v>12</v>
      </c>
    </row>
    <row r="425" spans="1:5" x14ac:dyDescent="0.25">
      <c r="A425" s="4">
        <v>41492</v>
      </c>
      <c r="B425" s="3">
        <v>1.1805555555555555E-2</v>
      </c>
      <c r="C425" t="str">
        <f t="shared" si="18"/>
        <v>13</v>
      </c>
      <c r="D425" t="str">
        <f t="shared" si="19"/>
        <v>08</v>
      </c>
      <c r="E425" t="str">
        <f t="shared" si="20"/>
        <v>06</v>
      </c>
    </row>
    <row r="426" spans="1:5" x14ac:dyDescent="0.25">
      <c r="A426" s="4">
        <v>41344</v>
      </c>
      <c r="B426" s="3">
        <v>1.3888888888888888E-2</v>
      </c>
      <c r="C426" t="str">
        <f t="shared" si="18"/>
        <v>13</v>
      </c>
      <c r="D426" t="str">
        <f t="shared" si="19"/>
        <v>03</v>
      </c>
      <c r="E426" t="str">
        <f t="shared" si="20"/>
        <v>11</v>
      </c>
    </row>
    <row r="427" spans="1:5" x14ac:dyDescent="0.25">
      <c r="A427" s="4">
        <v>42238</v>
      </c>
      <c r="B427" s="3">
        <v>0.96527777777777779</v>
      </c>
      <c r="C427" t="str">
        <f t="shared" si="18"/>
        <v>15</v>
      </c>
      <c r="D427" t="str">
        <f t="shared" si="19"/>
        <v>08</v>
      </c>
      <c r="E427" t="str">
        <f t="shared" si="20"/>
        <v>22</v>
      </c>
    </row>
    <row r="428" spans="1:5" x14ac:dyDescent="0.25">
      <c r="A428" s="4">
        <v>41599</v>
      </c>
      <c r="B428" s="3">
        <v>8.3333333333333329E-2</v>
      </c>
      <c r="C428" t="str">
        <f t="shared" si="18"/>
        <v>13</v>
      </c>
      <c r="D428" t="str">
        <f t="shared" si="19"/>
        <v>11</v>
      </c>
      <c r="E428" t="str">
        <f t="shared" si="20"/>
        <v>21</v>
      </c>
    </row>
    <row r="429" spans="1:5" x14ac:dyDescent="0.25">
      <c r="A429" s="4">
        <v>41871</v>
      </c>
      <c r="B429" s="3">
        <v>0.98958333333333337</v>
      </c>
      <c r="C429" t="str">
        <f t="shared" si="18"/>
        <v>14</v>
      </c>
      <c r="D429" t="str">
        <f t="shared" si="19"/>
        <v>08</v>
      </c>
      <c r="E429" t="str">
        <f t="shared" si="20"/>
        <v>20</v>
      </c>
    </row>
    <row r="430" spans="1:5" x14ac:dyDescent="0.25">
      <c r="A430" s="4">
        <v>41288</v>
      </c>
      <c r="B430" s="3">
        <v>2.013888888888889E-2</v>
      </c>
      <c r="C430" t="str">
        <f t="shared" si="18"/>
        <v>13</v>
      </c>
      <c r="D430" t="str">
        <f t="shared" si="19"/>
        <v>01</v>
      </c>
      <c r="E430" t="str">
        <f t="shared" si="20"/>
        <v>14</v>
      </c>
    </row>
    <row r="431" spans="1:5" x14ac:dyDescent="0.25">
      <c r="A431" s="4">
        <v>41073</v>
      </c>
      <c r="B431" s="3">
        <v>2.4305555555555556E-2</v>
      </c>
      <c r="C431" t="str">
        <f t="shared" si="18"/>
        <v>12</v>
      </c>
      <c r="D431" t="str">
        <f t="shared" si="19"/>
        <v>06</v>
      </c>
      <c r="E431" t="str">
        <f t="shared" si="20"/>
        <v>13</v>
      </c>
    </row>
    <row r="432" spans="1:5" x14ac:dyDescent="0.25">
      <c r="A432" s="4">
        <v>41824</v>
      </c>
      <c r="B432" s="3">
        <v>0.98124999999999996</v>
      </c>
      <c r="C432" t="str">
        <f t="shared" si="18"/>
        <v>14</v>
      </c>
      <c r="D432" t="str">
        <f t="shared" si="19"/>
        <v>07</v>
      </c>
      <c r="E432" t="str">
        <f t="shared" si="20"/>
        <v>04</v>
      </c>
    </row>
    <row r="433" spans="1:5" x14ac:dyDescent="0.25">
      <c r="A433" s="4">
        <v>41005</v>
      </c>
      <c r="B433" s="3">
        <v>4.791666666666667E-2</v>
      </c>
      <c r="C433" t="str">
        <f t="shared" si="18"/>
        <v>12</v>
      </c>
      <c r="D433" t="str">
        <f t="shared" si="19"/>
        <v>04</v>
      </c>
      <c r="E433" t="str">
        <f t="shared" si="20"/>
        <v>06</v>
      </c>
    </row>
    <row r="434" spans="1:5" x14ac:dyDescent="0.25">
      <c r="A434" s="4">
        <v>41168</v>
      </c>
      <c r="B434" s="3">
        <v>2.361111111111111E-2</v>
      </c>
      <c r="C434" t="str">
        <f t="shared" si="18"/>
        <v>12</v>
      </c>
      <c r="D434" t="str">
        <f t="shared" si="19"/>
        <v>09</v>
      </c>
      <c r="E434" t="str">
        <f t="shared" si="20"/>
        <v>16</v>
      </c>
    </row>
    <row r="435" spans="1:5" x14ac:dyDescent="0.25">
      <c r="A435" s="4">
        <v>41747</v>
      </c>
      <c r="B435" s="3">
        <v>2.7777777777777779E-3</v>
      </c>
      <c r="C435" t="str">
        <f t="shared" si="18"/>
        <v>14</v>
      </c>
      <c r="D435" t="str">
        <f t="shared" si="19"/>
        <v>04</v>
      </c>
      <c r="E435" t="str">
        <f t="shared" si="20"/>
        <v>18</v>
      </c>
    </row>
    <row r="436" spans="1:5" x14ac:dyDescent="0.25">
      <c r="A436" s="4">
        <v>41848</v>
      </c>
      <c r="B436" s="3">
        <v>1.9444444444444445E-2</v>
      </c>
      <c r="C436" t="str">
        <f t="shared" si="18"/>
        <v>14</v>
      </c>
      <c r="D436" t="str">
        <f t="shared" si="19"/>
        <v>07</v>
      </c>
      <c r="E436" t="str">
        <f t="shared" si="20"/>
        <v>28</v>
      </c>
    </row>
    <row r="437" spans="1:5" x14ac:dyDescent="0.25">
      <c r="A437" s="4">
        <v>41196</v>
      </c>
      <c r="B437" s="3">
        <v>0.99097222222222225</v>
      </c>
      <c r="C437" t="str">
        <f t="shared" si="18"/>
        <v>12</v>
      </c>
      <c r="D437" t="str">
        <f t="shared" si="19"/>
        <v>10</v>
      </c>
      <c r="E437" t="str">
        <f t="shared" si="20"/>
        <v>14</v>
      </c>
    </row>
    <row r="438" spans="1:5" x14ac:dyDescent="0.25">
      <c r="A438" s="4">
        <v>41231</v>
      </c>
      <c r="B438" s="3">
        <v>1.9444444444444445E-2</v>
      </c>
      <c r="C438" t="str">
        <f t="shared" si="18"/>
        <v>12</v>
      </c>
      <c r="D438" t="str">
        <f t="shared" si="19"/>
        <v>11</v>
      </c>
      <c r="E438" t="str">
        <f t="shared" si="20"/>
        <v>18</v>
      </c>
    </row>
    <row r="439" spans="1:5" x14ac:dyDescent="0.25">
      <c r="A439" s="4">
        <v>42354</v>
      </c>
      <c r="B439" s="3">
        <v>0.96180555555555558</v>
      </c>
      <c r="C439" t="str">
        <f t="shared" si="18"/>
        <v>15</v>
      </c>
      <c r="D439" t="str">
        <f t="shared" si="19"/>
        <v>12</v>
      </c>
      <c r="E439" t="str">
        <f t="shared" si="20"/>
        <v>16</v>
      </c>
    </row>
    <row r="440" spans="1:5" x14ac:dyDescent="0.25">
      <c r="A440" s="4">
        <v>41168</v>
      </c>
      <c r="B440" s="3">
        <v>1.1805555555555555E-2</v>
      </c>
      <c r="C440" t="str">
        <f t="shared" si="18"/>
        <v>12</v>
      </c>
      <c r="D440" t="str">
        <f t="shared" si="19"/>
        <v>09</v>
      </c>
      <c r="E440" t="str">
        <f t="shared" si="20"/>
        <v>16</v>
      </c>
    </row>
    <row r="441" spans="1:5" x14ac:dyDescent="0.25">
      <c r="A441" s="4">
        <v>41128</v>
      </c>
      <c r="B441" s="3">
        <v>3.3333333333333333E-2</v>
      </c>
      <c r="C441" t="str">
        <f t="shared" si="18"/>
        <v>12</v>
      </c>
      <c r="D441" t="str">
        <f t="shared" si="19"/>
        <v>08</v>
      </c>
      <c r="E441" t="str">
        <f t="shared" si="20"/>
        <v>07</v>
      </c>
    </row>
    <row r="442" spans="1:5" x14ac:dyDescent="0.25">
      <c r="A442" s="4">
        <v>42545</v>
      </c>
      <c r="B442" s="3">
        <v>6.2500000000000003E-3</v>
      </c>
      <c r="C442" t="str">
        <f t="shared" si="18"/>
        <v>16</v>
      </c>
      <c r="D442" t="str">
        <f t="shared" si="19"/>
        <v>06</v>
      </c>
      <c r="E442" t="str">
        <f t="shared" si="20"/>
        <v>24</v>
      </c>
    </row>
    <row r="443" spans="1:5" x14ac:dyDescent="0.25">
      <c r="A443" s="4">
        <v>41636</v>
      </c>
      <c r="B443" s="3">
        <v>6.3194444444444442E-2</v>
      </c>
      <c r="C443" t="str">
        <f t="shared" si="18"/>
        <v>13</v>
      </c>
      <c r="D443" t="str">
        <f t="shared" si="19"/>
        <v>12</v>
      </c>
      <c r="E443" t="str">
        <f t="shared" si="20"/>
        <v>28</v>
      </c>
    </row>
    <row r="444" spans="1:5" x14ac:dyDescent="0.25">
      <c r="A444" s="4">
        <v>41846</v>
      </c>
      <c r="B444" s="3">
        <v>1.3888888888888888E-2</v>
      </c>
      <c r="C444" t="str">
        <f t="shared" si="18"/>
        <v>14</v>
      </c>
      <c r="D444" t="str">
        <f t="shared" si="19"/>
        <v>07</v>
      </c>
      <c r="E444" t="str">
        <f t="shared" si="20"/>
        <v>26</v>
      </c>
    </row>
    <row r="445" spans="1:5" x14ac:dyDescent="0.25">
      <c r="A445" s="4">
        <v>41589</v>
      </c>
      <c r="B445" s="3">
        <v>3.4722222222222224E-2</v>
      </c>
      <c r="C445" t="str">
        <f t="shared" si="18"/>
        <v>13</v>
      </c>
      <c r="D445" t="str">
        <f t="shared" si="19"/>
        <v>11</v>
      </c>
      <c r="E445" t="str">
        <f t="shared" si="20"/>
        <v>11</v>
      </c>
    </row>
    <row r="446" spans="1:5" x14ac:dyDescent="0.25">
      <c r="A446" s="4">
        <v>42448</v>
      </c>
      <c r="B446" s="3">
        <v>0.98541666666666672</v>
      </c>
      <c r="C446" t="str">
        <f t="shared" si="18"/>
        <v>16</v>
      </c>
      <c r="D446" t="str">
        <f t="shared" si="19"/>
        <v>03</v>
      </c>
      <c r="E446" t="str">
        <f t="shared" si="20"/>
        <v>19</v>
      </c>
    </row>
    <row r="447" spans="1:5" x14ac:dyDescent="0.25">
      <c r="A447" s="4">
        <v>41921</v>
      </c>
      <c r="B447" s="3">
        <v>3.888888888888889E-2</v>
      </c>
      <c r="C447" t="str">
        <f t="shared" si="18"/>
        <v>14</v>
      </c>
      <c r="D447" t="str">
        <f t="shared" si="19"/>
        <v>10</v>
      </c>
      <c r="E447" t="str">
        <f t="shared" si="20"/>
        <v>09</v>
      </c>
    </row>
    <row r="448" spans="1:5" x14ac:dyDescent="0.25">
      <c r="A448" s="4">
        <v>41520</v>
      </c>
      <c r="B448" s="3">
        <v>6.9444444444444447E-4</v>
      </c>
      <c r="C448" t="str">
        <f t="shared" si="18"/>
        <v>13</v>
      </c>
      <c r="D448" t="str">
        <f t="shared" si="19"/>
        <v>09</v>
      </c>
      <c r="E448" t="str">
        <f t="shared" si="20"/>
        <v>03</v>
      </c>
    </row>
    <row r="449" spans="1:5" x14ac:dyDescent="0.25">
      <c r="A449" s="4">
        <v>41705</v>
      </c>
      <c r="B449" s="3">
        <v>1.3888888888888888E-2</v>
      </c>
      <c r="C449" t="str">
        <f t="shared" si="18"/>
        <v>14</v>
      </c>
      <c r="D449" t="str">
        <f t="shared" si="19"/>
        <v>03</v>
      </c>
      <c r="E449" t="str">
        <f t="shared" si="20"/>
        <v>07</v>
      </c>
    </row>
    <row r="450" spans="1:5" x14ac:dyDescent="0.25">
      <c r="A450" s="4">
        <v>41952</v>
      </c>
      <c r="B450" s="3">
        <v>1.3194444444444444E-2</v>
      </c>
      <c r="C450" t="str">
        <f t="shared" si="18"/>
        <v>14</v>
      </c>
      <c r="D450" t="str">
        <f t="shared" si="19"/>
        <v>11</v>
      </c>
      <c r="E450" t="str">
        <f t="shared" si="20"/>
        <v>09</v>
      </c>
    </row>
    <row r="451" spans="1:5" x14ac:dyDescent="0.25">
      <c r="A451" s="4">
        <v>41351</v>
      </c>
      <c r="B451" s="3">
        <v>2.7083333333333334E-2</v>
      </c>
      <c r="C451" t="str">
        <f t="shared" ref="C451:C514" si="21">TEXT(A451,"YY")</f>
        <v>13</v>
      </c>
      <c r="D451" t="str">
        <f t="shared" ref="D451:D514" si="22">TEXT(A451,"mm")</f>
        <v>03</v>
      </c>
      <c r="E451" t="str">
        <f t="shared" ref="E451:E514" si="23">TEXT(A451,"dd")</f>
        <v>18</v>
      </c>
    </row>
    <row r="452" spans="1:5" x14ac:dyDescent="0.25">
      <c r="A452" s="4">
        <v>41377</v>
      </c>
      <c r="B452" s="3">
        <v>0.97361111111111109</v>
      </c>
      <c r="C452" t="str">
        <f t="shared" si="21"/>
        <v>13</v>
      </c>
      <c r="D452" t="str">
        <f t="shared" si="22"/>
        <v>04</v>
      </c>
      <c r="E452" t="str">
        <f t="shared" si="23"/>
        <v>13</v>
      </c>
    </row>
    <row r="453" spans="1:5" x14ac:dyDescent="0.25">
      <c r="A453" s="4">
        <v>41768</v>
      </c>
      <c r="B453" s="3">
        <v>5.1388888888888887E-2</v>
      </c>
      <c r="C453" t="str">
        <f t="shared" si="21"/>
        <v>14</v>
      </c>
      <c r="D453" t="str">
        <f t="shared" si="22"/>
        <v>05</v>
      </c>
      <c r="E453" t="str">
        <f t="shared" si="23"/>
        <v>09</v>
      </c>
    </row>
    <row r="454" spans="1:5" x14ac:dyDescent="0.25">
      <c r="A454" s="4">
        <v>41182</v>
      </c>
      <c r="B454" s="3">
        <v>2.7777777777777779E-3</v>
      </c>
      <c r="C454" t="str">
        <f t="shared" si="21"/>
        <v>12</v>
      </c>
      <c r="D454" t="str">
        <f t="shared" si="22"/>
        <v>09</v>
      </c>
      <c r="E454" t="str">
        <f t="shared" si="23"/>
        <v>30</v>
      </c>
    </row>
    <row r="455" spans="1:5" x14ac:dyDescent="0.25">
      <c r="A455" s="4">
        <v>41224</v>
      </c>
      <c r="B455" s="3">
        <v>6.9444444444444448E-2</v>
      </c>
      <c r="C455" t="str">
        <f t="shared" si="21"/>
        <v>12</v>
      </c>
      <c r="D455" t="str">
        <f t="shared" si="22"/>
        <v>11</v>
      </c>
      <c r="E455" t="str">
        <f t="shared" si="23"/>
        <v>11</v>
      </c>
    </row>
    <row r="456" spans="1:5" x14ac:dyDescent="0.25">
      <c r="A456" s="4">
        <v>41784</v>
      </c>
      <c r="B456" s="3">
        <v>2.8472222222222222E-2</v>
      </c>
      <c r="C456" t="str">
        <f t="shared" si="21"/>
        <v>14</v>
      </c>
      <c r="D456" t="str">
        <f t="shared" si="22"/>
        <v>05</v>
      </c>
      <c r="E456" t="str">
        <f t="shared" si="23"/>
        <v>25</v>
      </c>
    </row>
    <row r="457" spans="1:5" x14ac:dyDescent="0.25">
      <c r="A457" s="4">
        <v>41641</v>
      </c>
      <c r="B457" s="3">
        <v>0.97291666666666665</v>
      </c>
      <c r="C457" t="str">
        <f t="shared" si="21"/>
        <v>14</v>
      </c>
      <c r="D457" t="str">
        <f t="shared" si="22"/>
        <v>01</v>
      </c>
      <c r="E457" t="str">
        <f t="shared" si="23"/>
        <v>02</v>
      </c>
    </row>
    <row r="458" spans="1:5" x14ac:dyDescent="0.25">
      <c r="A458" s="4">
        <v>41058</v>
      </c>
      <c r="B458" s="3">
        <v>1.0416666666666666E-2</v>
      </c>
      <c r="C458" t="str">
        <f t="shared" si="21"/>
        <v>12</v>
      </c>
      <c r="D458" t="str">
        <f t="shared" si="22"/>
        <v>05</v>
      </c>
      <c r="E458" t="str">
        <f t="shared" si="23"/>
        <v>29</v>
      </c>
    </row>
    <row r="459" spans="1:5" x14ac:dyDescent="0.25">
      <c r="A459" s="4">
        <v>42499</v>
      </c>
      <c r="B459" s="3">
        <v>3.2638888888888891E-2</v>
      </c>
      <c r="C459" t="str">
        <f t="shared" si="21"/>
        <v>16</v>
      </c>
      <c r="D459" t="str">
        <f t="shared" si="22"/>
        <v>05</v>
      </c>
      <c r="E459" t="str">
        <f t="shared" si="23"/>
        <v>09</v>
      </c>
    </row>
    <row r="460" spans="1:5" x14ac:dyDescent="0.25">
      <c r="A460" s="4">
        <v>42728</v>
      </c>
      <c r="B460" s="3">
        <v>0.95347222222222228</v>
      </c>
      <c r="C460" t="str">
        <f t="shared" si="21"/>
        <v>16</v>
      </c>
      <c r="D460" t="str">
        <f t="shared" si="22"/>
        <v>12</v>
      </c>
      <c r="E460" t="str">
        <f t="shared" si="23"/>
        <v>24</v>
      </c>
    </row>
    <row r="461" spans="1:5" x14ac:dyDescent="0.25">
      <c r="A461" s="4">
        <v>42498</v>
      </c>
      <c r="B461" s="3">
        <v>3.7499999999999999E-2</v>
      </c>
      <c r="C461" t="str">
        <f t="shared" si="21"/>
        <v>16</v>
      </c>
      <c r="D461" t="str">
        <f t="shared" si="22"/>
        <v>05</v>
      </c>
      <c r="E461" t="str">
        <f t="shared" si="23"/>
        <v>08</v>
      </c>
    </row>
    <row r="462" spans="1:5" x14ac:dyDescent="0.25">
      <c r="A462" s="4">
        <v>41584</v>
      </c>
      <c r="B462" s="3">
        <v>5.1388888888888887E-2</v>
      </c>
      <c r="C462" t="str">
        <f t="shared" si="21"/>
        <v>13</v>
      </c>
      <c r="D462" t="str">
        <f t="shared" si="22"/>
        <v>11</v>
      </c>
      <c r="E462" t="str">
        <f t="shared" si="23"/>
        <v>06</v>
      </c>
    </row>
    <row r="463" spans="1:5" x14ac:dyDescent="0.25">
      <c r="A463" s="4">
        <v>41188</v>
      </c>
      <c r="B463" s="3">
        <v>7.3611111111111113E-2</v>
      </c>
      <c r="C463" t="str">
        <f t="shared" si="21"/>
        <v>12</v>
      </c>
      <c r="D463" t="str">
        <f t="shared" si="22"/>
        <v>10</v>
      </c>
      <c r="E463" t="str">
        <f t="shared" si="23"/>
        <v>06</v>
      </c>
    </row>
    <row r="464" spans="1:5" x14ac:dyDescent="0.25">
      <c r="A464" s="4">
        <v>41251</v>
      </c>
      <c r="B464" s="3">
        <v>2.2222222222222223E-2</v>
      </c>
      <c r="C464" t="str">
        <f t="shared" si="21"/>
        <v>12</v>
      </c>
      <c r="D464" t="str">
        <f t="shared" si="22"/>
        <v>12</v>
      </c>
      <c r="E464" t="str">
        <f t="shared" si="23"/>
        <v>08</v>
      </c>
    </row>
    <row r="465" spans="1:5" x14ac:dyDescent="0.25">
      <c r="A465" s="4">
        <v>40985</v>
      </c>
      <c r="B465" s="3">
        <v>1.1111111111111112E-2</v>
      </c>
      <c r="C465" t="str">
        <f t="shared" si="21"/>
        <v>12</v>
      </c>
      <c r="D465" t="str">
        <f t="shared" si="22"/>
        <v>03</v>
      </c>
      <c r="E465" t="str">
        <f t="shared" si="23"/>
        <v>17</v>
      </c>
    </row>
    <row r="466" spans="1:5" x14ac:dyDescent="0.25">
      <c r="A466" s="4">
        <v>41562</v>
      </c>
      <c r="B466" s="3">
        <v>7.3611111111111113E-2</v>
      </c>
      <c r="C466" t="str">
        <f t="shared" si="21"/>
        <v>13</v>
      </c>
      <c r="D466" t="str">
        <f t="shared" si="22"/>
        <v>10</v>
      </c>
      <c r="E466" t="str">
        <f t="shared" si="23"/>
        <v>15</v>
      </c>
    </row>
    <row r="467" spans="1:5" x14ac:dyDescent="0.25">
      <c r="A467" s="4">
        <v>40985</v>
      </c>
      <c r="B467" s="3">
        <v>5.2777777777777778E-2</v>
      </c>
      <c r="C467" t="str">
        <f t="shared" si="21"/>
        <v>12</v>
      </c>
      <c r="D467" t="str">
        <f t="shared" si="22"/>
        <v>03</v>
      </c>
      <c r="E467" t="str">
        <f t="shared" si="23"/>
        <v>17</v>
      </c>
    </row>
    <row r="468" spans="1:5" x14ac:dyDescent="0.25">
      <c r="A468" s="4">
        <v>41955</v>
      </c>
      <c r="B468" s="3">
        <v>4.7222222222222221E-2</v>
      </c>
      <c r="C468" t="str">
        <f t="shared" si="21"/>
        <v>14</v>
      </c>
      <c r="D468" t="str">
        <f t="shared" si="22"/>
        <v>11</v>
      </c>
      <c r="E468" t="str">
        <f t="shared" si="23"/>
        <v>12</v>
      </c>
    </row>
    <row r="469" spans="1:5" x14ac:dyDescent="0.25">
      <c r="A469" s="4">
        <v>41827</v>
      </c>
      <c r="B469" s="3">
        <v>5.6250000000000001E-2</v>
      </c>
      <c r="C469" t="str">
        <f t="shared" si="21"/>
        <v>14</v>
      </c>
      <c r="D469" t="str">
        <f t="shared" si="22"/>
        <v>07</v>
      </c>
      <c r="E469" t="str">
        <f t="shared" si="23"/>
        <v>07</v>
      </c>
    </row>
    <row r="470" spans="1:5" x14ac:dyDescent="0.25">
      <c r="A470" s="4">
        <v>42335</v>
      </c>
      <c r="B470" s="3">
        <v>0.98819444444444449</v>
      </c>
      <c r="C470" t="str">
        <f t="shared" si="21"/>
        <v>15</v>
      </c>
      <c r="D470" t="str">
        <f t="shared" si="22"/>
        <v>11</v>
      </c>
      <c r="E470" t="str">
        <f t="shared" si="23"/>
        <v>27</v>
      </c>
    </row>
    <row r="471" spans="1:5" x14ac:dyDescent="0.25">
      <c r="A471" s="4">
        <v>41829</v>
      </c>
      <c r="B471" s="3">
        <v>5.5555555555555552E-2</v>
      </c>
      <c r="C471" t="str">
        <f t="shared" si="21"/>
        <v>14</v>
      </c>
      <c r="D471" t="str">
        <f t="shared" si="22"/>
        <v>07</v>
      </c>
      <c r="E471" t="str">
        <f t="shared" si="23"/>
        <v>09</v>
      </c>
    </row>
    <row r="472" spans="1:5" x14ac:dyDescent="0.25">
      <c r="A472" s="4">
        <v>41815</v>
      </c>
      <c r="B472" s="3">
        <v>7.6388888888888886E-3</v>
      </c>
      <c r="C472" t="str">
        <f t="shared" si="21"/>
        <v>14</v>
      </c>
      <c r="D472" t="str">
        <f t="shared" si="22"/>
        <v>06</v>
      </c>
      <c r="E472" t="str">
        <f t="shared" si="23"/>
        <v>25</v>
      </c>
    </row>
    <row r="473" spans="1:5" x14ac:dyDescent="0.25">
      <c r="A473" s="4">
        <v>42510</v>
      </c>
      <c r="B473" s="3">
        <v>0.97986111111111107</v>
      </c>
      <c r="C473" t="str">
        <f t="shared" si="21"/>
        <v>16</v>
      </c>
      <c r="D473" t="str">
        <f t="shared" si="22"/>
        <v>05</v>
      </c>
      <c r="E473" t="str">
        <f t="shared" si="23"/>
        <v>20</v>
      </c>
    </row>
    <row r="474" spans="1:5" x14ac:dyDescent="0.25">
      <c r="A474" s="4">
        <v>41092</v>
      </c>
      <c r="B474" s="3">
        <v>4.4444444444444446E-2</v>
      </c>
      <c r="C474" t="str">
        <f t="shared" si="21"/>
        <v>12</v>
      </c>
      <c r="D474" t="str">
        <f t="shared" si="22"/>
        <v>07</v>
      </c>
      <c r="E474" t="str">
        <f t="shared" si="23"/>
        <v>02</v>
      </c>
    </row>
    <row r="475" spans="1:5" x14ac:dyDescent="0.25">
      <c r="A475" s="4">
        <v>41486</v>
      </c>
      <c r="B475" s="3">
        <v>3.4027777777777775E-2</v>
      </c>
      <c r="C475" t="str">
        <f t="shared" si="21"/>
        <v>13</v>
      </c>
      <c r="D475" t="str">
        <f t="shared" si="22"/>
        <v>07</v>
      </c>
      <c r="E475" t="str">
        <f t="shared" si="23"/>
        <v>31</v>
      </c>
    </row>
    <row r="476" spans="1:5" x14ac:dyDescent="0.25">
      <c r="A476" s="4">
        <v>41904</v>
      </c>
      <c r="B476" s="3">
        <v>0.98333333333333328</v>
      </c>
      <c r="C476" t="str">
        <f t="shared" si="21"/>
        <v>14</v>
      </c>
      <c r="D476" t="str">
        <f t="shared" si="22"/>
        <v>09</v>
      </c>
      <c r="E476" t="str">
        <f t="shared" si="23"/>
        <v>22</v>
      </c>
    </row>
    <row r="477" spans="1:5" x14ac:dyDescent="0.25">
      <c r="A477" s="4">
        <v>41579</v>
      </c>
      <c r="B477" s="3">
        <v>7.7777777777777779E-2</v>
      </c>
      <c r="C477" t="str">
        <f t="shared" si="21"/>
        <v>13</v>
      </c>
      <c r="D477" t="str">
        <f t="shared" si="22"/>
        <v>11</v>
      </c>
      <c r="E477" t="str">
        <f t="shared" si="23"/>
        <v>01</v>
      </c>
    </row>
    <row r="478" spans="1:5" x14ac:dyDescent="0.25">
      <c r="A478" s="4">
        <v>42228</v>
      </c>
      <c r="B478" s="3">
        <v>2.361111111111111E-2</v>
      </c>
      <c r="C478" t="str">
        <f t="shared" si="21"/>
        <v>15</v>
      </c>
      <c r="D478" t="str">
        <f t="shared" si="22"/>
        <v>08</v>
      </c>
      <c r="E478" t="str">
        <f t="shared" si="23"/>
        <v>12</v>
      </c>
    </row>
    <row r="479" spans="1:5" x14ac:dyDescent="0.25">
      <c r="A479" s="4">
        <v>41231</v>
      </c>
      <c r="B479" s="3">
        <v>6.7361111111111108E-2</v>
      </c>
      <c r="C479" t="str">
        <f t="shared" si="21"/>
        <v>12</v>
      </c>
      <c r="D479" t="str">
        <f t="shared" si="22"/>
        <v>11</v>
      </c>
      <c r="E479" t="str">
        <f t="shared" si="23"/>
        <v>18</v>
      </c>
    </row>
    <row r="480" spans="1:5" x14ac:dyDescent="0.25">
      <c r="A480" s="4">
        <v>41058</v>
      </c>
      <c r="B480" s="3">
        <v>5.5555555555555558E-3</v>
      </c>
      <c r="C480" t="str">
        <f t="shared" si="21"/>
        <v>12</v>
      </c>
      <c r="D480" t="str">
        <f t="shared" si="22"/>
        <v>05</v>
      </c>
      <c r="E480" t="str">
        <f t="shared" si="23"/>
        <v>29</v>
      </c>
    </row>
    <row r="481" spans="1:5" x14ac:dyDescent="0.25">
      <c r="A481" s="4">
        <v>41064</v>
      </c>
      <c r="B481" s="3">
        <v>3.6805555555555557E-2</v>
      </c>
      <c r="C481" t="str">
        <f t="shared" si="21"/>
        <v>12</v>
      </c>
      <c r="D481" t="str">
        <f t="shared" si="22"/>
        <v>06</v>
      </c>
      <c r="E481" t="str">
        <f t="shared" si="23"/>
        <v>04</v>
      </c>
    </row>
    <row r="482" spans="1:5" x14ac:dyDescent="0.25">
      <c r="A482" s="4">
        <v>41810</v>
      </c>
      <c r="B482" s="3">
        <v>0.93958333333333333</v>
      </c>
      <c r="C482" t="str">
        <f t="shared" si="21"/>
        <v>14</v>
      </c>
      <c r="D482" t="str">
        <f t="shared" si="22"/>
        <v>06</v>
      </c>
      <c r="E482" t="str">
        <f t="shared" si="23"/>
        <v>20</v>
      </c>
    </row>
    <row r="483" spans="1:5" x14ac:dyDescent="0.25">
      <c r="A483" s="4">
        <v>41689</v>
      </c>
      <c r="B483" s="3">
        <v>5.2777777777777778E-2</v>
      </c>
      <c r="C483" t="str">
        <f t="shared" si="21"/>
        <v>14</v>
      </c>
      <c r="D483" t="str">
        <f t="shared" si="22"/>
        <v>02</v>
      </c>
      <c r="E483" t="str">
        <f t="shared" si="23"/>
        <v>19</v>
      </c>
    </row>
    <row r="484" spans="1:5" x14ac:dyDescent="0.25">
      <c r="A484" s="4">
        <v>41840</v>
      </c>
      <c r="B484" s="3">
        <v>4.791666666666667E-2</v>
      </c>
      <c r="C484" t="str">
        <f t="shared" si="21"/>
        <v>14</v>
      </c>
      <c r="D484" t="str">
        <f t="shared" si="22"/>
        <v>07</v>
      </c>
      <c r="E484" t="str">
        <f t="shared" si="23"/>
        <v>20</v>
      </c>
    </row>
    <row r="485" spans="1:5" x14ac:dyDescent="0.25">
      <c r="A485" s="4">
        <v>42414</v>
      </c>
      <c r="B485" s="3">
        <v>0.94930555555555551</v>
      </c>
      <c r="C485" t="str">
        <f t="shared" si="21"/>
        <v>16</v>
      </c>
      <c r="D485" t="str">
        <f t="shared" si="22"/>
        <v>02</v>
      </c>
      <c r="E485" t="str">
        <f t="shared" si="23"/>
        <v>14</v>
      </c>
    </row>
    <row r="486" spans="1:5" x14ac:dyDescent="0.25">
      <c r="A486" s="4">
        <v>41062</v>
      </c>
      <c r="B486" s="3">
        <v>0.99097222222222225</v>
      </c>
      <c r="C486" t="str">
        <f t="shared" si="21"/>
        <v>12</v>
      </c>
      <c r="D486" t="str">
        <f t="shared" si="22"/>
        <v>06</v>
      </c>
      <c r="E486" t="str">
        <f t="shared" si="23"/>
        <v>02</v>
      </c>
    </row>
    <row r="487" spans="1:5" x14ac:dyDescent="0.25">
      <c r="A487" s="4">
        <v>41433</v>
      </c>
      <c r="B487" s="3">
        <v>1.2500000000000001E-2</v>
      </c>
      <c r="C487" t="str">
        <f t="shared" si="21"/>
        <v>13</v>
      </c>
      <c r="D487" t="str">
        <f t="shared" si="22"/>
        <v>06</v>
      </c>
      <c r="E487" t="str">
        <f t="shared" si="23"/>
        <v>08</v>
      </c>
    </row>
    <row r="488" spans="1:5" x14ac:dyDescent="0.25">
      <c r="A488" s="4">
        <v>42040</v>
      </c>
      <c r="B488" s="3">
        <v>8.3333333333333332E-3</v>
      </c>
      <c r="C488" t="str">
        <f t="shared" si="21"/>
        <v>15</v>
      </c>
      <c r="D488" t="str">
        <f t="shared" si="22"/>
        <v>02</v>
      </c>
      <c r="E488" t="str">
        <f t="shared" si="23"/>
        <v>05</v>
      </c>
    </row>
    <row r="489" spans="1:5" x14ac:dyDescent="0.25">
      <c r="A489" s="4">
        <v>41530</v>
      </c>
      <c r="B489" s="3">
        <v>0.9868055555555556</v>
      </c>
      <c r="C489" t="str">
        <f t="shared" si="21"/>
        <v>13</v>
      </c>
      <c r="D489" t="str">
        <f t="shared" si="22"/>
        <v>09</v>
      </c>
      <c r="E489" t="str">
        <f t="shared" si="23"/>
        <v>13</v>
      </c>
    </row>
    <row r="490" spans="1:5" x14ac:dyDescent="0.25">
      <c r="A490" s="4">
        <v>41054</v>
      </c>
      <c r="B490" s="3">
        <v>0.10347222222222222</v>
      </c>
      <c r="C490" t="str">
        <f t="shared" si="21"/>
        <v>12</v>
      </c>
      <c r="D490" t="str">
        <f t="shared" si="22"/>
        <v>05</v>
      </c>
      <c r="E490" t="str">
        <f t="shared" si="23"/>
        <v>25</v>
      </c>
    </row>
    <row r="491" spans="1:5" x14ac:dyDescent="0.25">
      <c r="A491" s="4">
        <v>42559</v>
      </c>
      <c r="B491" s="3">
        <v>0.99791666666666667</v>
      </c>
      <c r="C491" t="str">
        <f t="shared" si="21"/>
        <v>16</v>
      </c>
      <c r="D491" t="str">
        <f t="shared" si="22"/>
        <v>07</v>
      </c>
      <c r="E491" t="str">
        <f t="shared" si="23"/>
        <v>08</v>
      </c>
    </row>
    <row r="492" spans="1:5" x14ac:dyDescent="0.25">
      <c r="A492" s="4">
        <v>41869</v>
      </c>
      <c r="B492" s="3">
        <v>0.95486111111111116</v>
      </c>
      <c r="C492" t="str">
        <f t="shared" si="21"/>
        <v>14</v>
      </c>
      <c r="D492" t="str">
        <f t="shared" si="22"/>
        <v>08</v>
      </c>
      <c r="E492" t="str">
        <f t="shared" si="23"/>
        <v>18</v>
      </c>
    </row>
    <row r="493" spans="1:5" x14ac:dyDescent="0.25">
      <c r="A493" s="4">
        <v>42455</v>
      </c>
      <c r="B493" s="3">
        <v>0.99722222222222223</v>
      </c>
      <c r="C493" t="str">
        <f t="shared" si="21"/>
        <v>16</v>
      </c>
      <c r="D493" t="str">
        <f t="shared" si="22"/>
        <v>03</v>
      </c>
      <c r="E493" t="str">
        <f t="shared" si="23"/>
        <v>26</v>
      </c>
    </row>
    <row r="494" spans="1:5" x14ac:dyDescent="0.25">
      <c r="A494" s="4">
        <v>41837</v>
      </c>
      <c r="B494" s="3">
        <v>3.1944444444444442E-2</v>
      </c>
      <c r="C494" t="str">
        <f t="shared" si="21"/>
        <v>14</v>
      </c>
      <c r="D494" t="str">
        <f t="shared" si="22"/>
        <v>07</v>
      </c>
      <c r="E494" t="str">
        <f t="shared" si="23"/>
        <v>17</v>
      </c>
    </row>
    <row r="495" spans="1:5" x14ac:dyDescent="0.25">
      <c r="A495" s="4">
        <v>42424</v>
      </c>
      <c r="B495" s="3">
        <v>0.98333333333333328</v>
      </c>
      <c r="C495" t="str">
        <f t="shared" si="21"/>
        <v>16</v>
      </c>
      <c r="D495" t="str">
        <f t="shared" si="22"/>
        <v>02</v>
      </c>
      <c r="E495" t="str">
        <f t="shared" si="23"/>
        <v>24</v>
      </c>
    </row>
    <row r="496" spans="1:5" x14ac:dyDescent="0.25">
      <c r="A496" s="4">
        <v>42713</v>
      </c>
      <c r="B496" s="3">
        <v>0.99930555555555556</v>
      </c>
      <c r="C496" t="str">
        <f t="shared" si="21"/>
        <v>16</v>
      </c>
      <c r="D496" t="str">
        <f t="shared" si="22"/>
        <v>12</v>
      </c>
      <c r="E496" t="str">
        <f t="shared" si="23"/>
        <v>09</v>
      </c>
    </row>
    <row r="497" spans="1:5" x14ac:dyDescent="0.25">
      <c r="A497" s="4">
        <v>42373</v>
      </c>
      <c r="B497" s="3">
        <v>2.013888888888889E-2</v>
      </c>
      <c r="C497" t="str">
        <f t="shared" si="21"/>
        <v>16</v>
      </c>
      <c r="D497" t="str">
        <f t="shared" si="22"/>
        <v>01</v>
      </c>
      <c r="E497" t="str">
        <f t="shared" si="23"/>
        <v>04</v>
      </c>
    </row>
    <row r="498" spans="1:5" x14ac:dyDescent="0.25">
      <c r="A498" s="4">
        <v>41599</v>
      </c>
      <c r="B498" s="3">
        <v>4.1666666666666664E-2</v>
      </c>
      <c r="C498" t="str">
        <f t="shared" si="21"/>
        <v>13</v>
      </c>
      <c r="D498" t="str">
        <f t="shared" si="22"/>
        <v>11</v>
      </c>
      <c r="E498" t="str">
        <f t="shared" si="23"/>
        <v>21</v>
      </c>
    </row>
    <row r="499" spans="1:5" x14ac:dyDescent="0.25">
      <c r="A499" s="4">
        <v>41608</v>
      </c>
      <c r="B499" s="3">
        <v>1.6666666666666666E-2</v>
      </c>
      <c r="C499" t="str">
        <f t="shared" si="21"/>
        <v>13</v>
      </c>
      <c r="D499" t="str">
        <f t="shared" si="22"/>
        <v>11</v>
      </c>
      <c r="E499" t="str">
        <f t="shared" si="23"/>
        <v>30</v>
      </c>
    </row>
    <row r="500" spans="1:5" x14ac:dyDescent="0.25">
      <c r="A500" s="4">
        <v>41418</v>
      </c>
      <c r="B500" s="3">
        <v>3.4722222222222224E-2</v>
      </c>
      <c r="C500" t="str">
        <f t="shared" si="21"/>
        <v>13</v>
      </c>
      <c r="D500" t="str">
        <f t="shared" si="22"/>
        <v>05</v>
      </c>
      <c r="E500" t="str">
        <f t="shared" si="23"/>
        <v>24</v>
      </c>
    </row>
    <row r="501" spans="1:5" x14ac:dyDescent="0.25">
      <c r="A501" s="4">
        <v>41206</v>
      </c>
      <c r="B501" s="3">
        <v>0.97152777777777777</v>
      </c>
      <c r="C501" t="str">
        <f t="shared" si="21"/>
        <v>12</v>
      </c>
      <c r="D501" t="str">
        <f t="shared" si="22"/>
        <v>10</v>
      </c>
      <c r="E501" t="str">
        <f t="shared" si="23"/>
        <v>24</v>
      </c>
    </row>
    <row r="502" spans="1:5" x14ac:dyDescent="0.25">
      <c r="A502" s="4">
        <v>42055</v>
      </c>
      <c r="B502" s="3">
        <v>2.5000000000000001E-2</v>
      </c>
      <c r="C502" t="str">
        <f t="shared" si="21"/>
        <v>15</v>
      </c>
      <c r="D502" t="str">
        <f t="shared" si="22"/>
        <v>02</v>
      </c>
      <c r="E502" t="str">
        <f t="shared" si="23"/>
        <v>20</v>
      </c>
    </row>
    <row r="503" spans="1:5" x14ac:dyDescent="0.25">
      <c r="A503" s="4">
        <v>40965</v>
      </c>
      <c r="B503" s="3">
        <v>6.1805555555555558E-2</v>
      </c>
      <c r="C503" t="str">
        <f t="shared" si="21"/>
        <v>12</v>
      </c>
      <c r="D503" t="str">
        <f t="shared" si="22"/>
        <v>02</v>
      </c>
      <c r="E503" t="str">
        <f t="shared" si="23"/>
        <v>26</v>
      </c>
    </row>
    <row r="504" spans="1:5" x14ac:dyDescent="0.25">
      <c r="A504" s="4">
        <v>40927</v>
      </c>
      <c r="B504" s="3">
        <v>3.888888888888889E-2</v>
      </c>
      <c r="C504" t="str">
        <f t="shared" si="21"/>
        <v>12</v>
      </c>
      <c r="D504" t="str">
        <f t="shared" si="22"/>
        <v>01</v>
      </c>
      <c r="E504" t="str">
        <f t="shared" si="23"/>
        <v>19</v>
      </c>
    </row>
    <row r="505" spans="1:5" x14ac:dyDescent="0.25">
      <c r="A505" s="4">
        <v>41468</v>
      </c>
      <c r="B505" s="3">
        <v>0.9916666666666667</v>
      </c>
      <c r="C505" t="str">
        <f t="shared" si="21"/>
        <v>13</v>
      </c>
      <c r="D505" t="str">
        <f t="shared" si="22"/>
        <v>07</v>
      </c>
      <c r="E505" t="str">
        <f t="shared" si="23"/>
        <v>13</v>
      </c>
    </row>
    <row r="506" spans="1:5" x14ac:dyDescent="0.25">
      <c r="A506" s="4">
        <v>41445</v>
      </c>
      <c r="B506" s="3">
        <v>1.5972222222222221E-2</v>
      </c>
      <c r="C506" t="str">
        <f t="shared" si="21"/>
        <v>13</v>
      </c>
      <c r="D506" t="str">
        <f t="shared" si="22"/>
        <v>06</v>
      </c>
      <c r="E506" t="str">
        <f t="shared" si="23"/>
        <v>20</v>
      </c>
    </row>
    <row r="507" spans="1:5" x14ac:dyDescent="0.25">
      <c r="A507" s="4">
        <v>41694</v>
      </c>
      <c r="B507" s="3">
        <v>4.1666666666666664E-2</v>
      </c>
      <c r="C507" t="str">
        <f t="shared" si="21"/>
        <v>14</v>
      </c>
      <c r="D507" t="str">
        <f t="shared" si="22"/>
        <v>02</v>
      </c>
      <c r="E507" t="str">
        <f t="shared" si="23"/>
        <v>24</v>
      </c>
    </row>
    <row r="508" spans="1:5" x14ac:dyDescent="0.25">
      <c r="A508" s="4">
        <v>42049</v>
      </c>
      <c r="B508" s="3">
        <v>0.96111111111111114</v>
      </c>
      <c r="C508" t="str">
        <f t="shared" si="21"/>
        <v>15</v>
      </c>
      <c r="D508" t="str">
        <f t="shared" si="22"/>
        <v>02</v>
      </c>
      <c r="E508" t="str">
        <f t="shared" si="23"/>
        <v>14</v>
      </c>
    </row>
    <row r="509" spans="1:5" x14ac:dyDescent="0.25">
      <c r="A509" s="4">
        <v>42507</v>
      </c>
      <c r="B509" s="3">
        <v>0.98055555555555551</v>
      </c>
      <c r="C509" t="str">
        <f t="shared" si="21"/>
        <v>16</v>
      </c>
      <c r="D509" t="str">
        <f t="shared" si="22"/>
        <v>05</v>
      </c>
      <c r="E509" t="str">
        <f t="shared" si="23"/>
        <v>17</v>
      </c>
    </row>
    <row r="510" spans="1:5" x14ac:dyDescent="0.25">
      <c r="A510" s="4">
        <v>42275</v>
      </c>
      <c r="B510" s="3">
        <v>0.94930555555555551</v>
      </c>
      <c r="C510" t="str">
        <f t="shared" si="21"/>
        <v>15</v>
      </c>
      <c r="D510" t="str">
        <f t="shared" si="22"/>
        <v>09</v>
      </c>
      <c r="E510" t="str">
        <f t="shared" si="23"/>
        <v>28</v>
      </c>
    </row>
    <row r="511" spans="1:5" x14ac:dyDescent="0.25">
      <c r="A511" s="4">
        <v>41685</v>
      </c>
      <c r="B511" s="3">
        <v>0.05</v>
      </c>
      <c r="C511" t="str">
        <f t="shared" si="21"/>
        <v>14</v>
      </c>
      <c r="D511" t="str">
        <f t="shared" si="22"/>
        <v>02</v>
      </c>
      <c r="E511" t="str">
        <f t="shared" si="23"/>
        <v>15</v>
      </c>
    </row>
    <row r="512" spans="1:5" x14ac:dyDescent="0.25">
      <c r="A512" s="4">
        <v>41518</v>
      </c>
      <c r="B512" s="3">
        <v>3.125E-2</v>
      </c>
      <c r="C512" t="str">
        <f t="shared" si="21"/>
        <v>13</v>
      </c>
      <c r="D512" t="str">
        <f t="shared" si="22"/>
        <v>09</v>
      </c>
      <c r="E512" t="str">
        <f t="shared" si="23"/>
        <v>01</v>
      </c>
    </row>
    <row r="513" spans="1:5" x14ac:dyDescent="0.25">
      <c r="A513" s="4">
        <v>41337</v>
      </c>
      <c r="B513" s="3">
        <v>0.9604166666666667</v>
      </c>
      <c r="C513" t="str">
        <f t="shared" si="21"/>
        <v>13</v>
      </c>
      <c r="D513" t="str">
        <f t="shared" si="22"/>
        <v>03</v>
      </c>
      <c r="E513" t="str">
        <f t="shared" si="23"/>
        <v>04</v>
      </c>
    </row>
    <row r="514" spans="1:5" x14ac:dyDescent="0.25">
      <c r="A514" s="4">
        <v>42384</v>
      </c>
      <c r="B514" s="3">
        <v>9.8611111111111108E-2</v>
      </c>
      <c r="C514" t="str">
        <f t="shared" si="21"/>
        <v>16</v>
      </c>
      <c r="D514" t="str">
        <f t="shared" si="22"/>
        <v>01</v>
      </c>
      <c r="E514" t="str">
        <f t="shared" si="23"/>
        <v>15</v>
      </c>
    </row>
    <row r="515" spans="1:5" x14ac:dyDescent="0.25">
      <c r="A515" s="4">
        <v>41232</v>
      </c>
      <c r="B515" s="3">
        <v>0.98402777777777772</v>
      </c>
      <c r="C515" t="str">
        <f t="shared" ref="C515:C578" si="24">TEXT(A515,"YY")</f>
        <v>12</v>
      </c>
      <c r="D515" t="str">
        <f t="shared" ref="D515:D578" si="25">TEXT(A515,"mm")</f>
        <v>11</v>
      </c>
      <c r="E515" t="str">
        <f t="shared" ref="E515:E578" si="26">TEXT(A515,"dd")</f>
        <v>19</v>
      </c>
    </row>
    <row r="516" spans="1:5" x14ac:dyDescent="0.25">
      <c r="A516" s="4">
        <v>41929</v>
      </c>
      <c r="B516" s="3">
        <v>0.98888888888888893</v>
      </c>
      <c r="C516" t="str">
        <f t="shared" si="24"/>
        <v>14</v>
      </c>
      <c r="D516" t="str">
        <f t="shared" si="25"/>
        <v>10</v>
      </c>
      <c r="E516" t="str">
        <f t="shared" si="26"/>
        <v>17</v>
      </c>
    </row>
    <row r="517" spans="1:5" x14ac:dyDescent="0.25">
      <c r="A517" s="4">
        <v>41902</v>
      </c>
      <c r="B517" s="3">
        <v>4.3749999999999997E-2</v>
      </c>
      <c r="C517" t="str">
        <f t="shared" si="24"/>
        <v>14</v>
      </c>
      <c r="D517" t="str">
        <f t="shared" si="25"/>
        <v>09</v>
      </c>
      <c r="E517" t="str">
        <f t="shared" si="26"/>
        <v>20</v>
      </c>
    </row>
    <row r="518" spans="1:5" x14ac:dyDescent="0.25">
      <c r="A518" s="4">
        <v>41972</v>
      </c>
      <c r="B518" s="3">
        <v>5.6250000000000001E-2</v>
      </c>
      <c r="C518" t="str">
        <f t="shared" si="24"/>
        <v>14</v>
      </c>
      <c r="D518" t="str">
        <f t="shared" si="25"/>
        <v>11</v>
      </c>
      <c r="E518" t="str">
        <f t="shared" si="26"/>
        <v>29</v>
      </c>
    </row>
    <row r="519" spans="1:5" x14ac:dyDescent="0.25">
      <c r="A519" s="4">
        <v>40964</v>
      </c>
      <c r="B519" s="3">
        <v>8.3333333333333329E-2</v>
      </c>
      <c r="C519" t="str">
        <f t="shared" si="24"/>
        <v>12</v>
      </c>
      <c r="D519" t="str">
        <f t="shared" si="25"/>
        <v>02</v>
      </c>
      <c r="E519" t="str">
        <f t="shared" si="26"/>
        <v>25</v>
      </c>
    </row>
    <row r="520" spans="1:5" x14ac:dyDescent="0.25">
      <c r="A520" s="4">
        <v>41536</v>
      </c>
      <c r="B520" s="3">
        <v>0.97152777777777777</v>
      </c>
      <c r="C520" t="str">
        <f t="shared" si="24"/>
        <v>13</v>
      </c>
      <c r="D520" t="str">
        <f t="shared" si="25"/>
        <v>09</v>
      </c>
      <c r="E520" t="str">
        <f t="shared" si="26"/>
        <v>19</v>
      </c>
    </row>
    <row r="521" spans="1:5" x14ac:dyDescent="0.25">
      <c r="A521" s="4">
        <v>42028</v>
      </c>
      <c r="B521" s="3">
        <v>0.95208333333333328</v>
      </c>
      <c r="C521" t="str">
        <f t="shared" si="24"/>
        <v>15</v>
      </c>
      <c r="D521" t="str">
        <f t="shared" si="25"/>
        <v>01</v>
      </c>
      <c r="E521" t="str">
        <f t="shared" si="26"/>
        <v>24</v>
      </c>
    </row>
    <row r="522" spans="1:5" x14ac:dyDescent="0.25">
      <c r="A522" s="4">
        <v>41848</v>
      </c>
      <c r="B522" s="3">
        <v>0.92500000000000004</v>
      </c>
      <c r="C522" t="str">
        <f t="shared" si="24"/>
        <v>14</v>
      </c>
      <c r="D522" t="str">
        <f t="shared" si="25"/>
        <v>07</v>
      </c>
      <c r="E522" t="str">
        <f t="shared" si="26"/>
        <v>28</v>
      </c>
    </row>
    <row r="523" spans="1:5" x14ac:dyDescent="0.25">
      <c r="A523" s="4">
        <v>41779</v>
      </c>
      <c r="B523" s="3">
        <v>0.9819444444444444</v>
      </c>
      <c r="C523" t="str">
        <f t="shared" si="24"/>
        <v>14</v>
      </c>
      <c r="D523" t="str">
        <f t="shared" si="25"/>
        <v>05</v>
      </c>
      <c r="E523" t="str">
        <f t="shared" si="26"/>
        <v>20</v>
      </c>
    </row>
    <row r="524" spans="1:5" x14ac:dyDescent="0.25">
      <c r="A524" s="4">
        <v>42264</v>
      </c>
      <c r="B524" s="3">
        <v>2.6388888888888889E-2</v>
      </c>
      <c r="C524" t="str">
        <f t="shared" si="24"/>
        <v>15</v>
      </c>
      <c r="D524" t="str">
        <f t="shared" si="25"/>
        <v>09</v>
      </c>
      <c r="E524" t="str">
        <f t="shared" si="26"/>
        <v>17</v>
      </c>
    </row>
    <row r="525" spans="1:5" x14ac:dyDescent="0.25">
      <c r="A525" s="4">
        <v>41020</v>
      </c>
      <c r="B525" s="3">
        <v>5.2777777777777778E-2</v>
      </c>
      <c r="C525" t="str">
        <f t="shared" si="24"/>
        <v>12</v>
      </c>
      <c r="D525" t="str">
        <f t="shared" si="25"/>
        <v>04</v>
      </c>
      <c r="E525" t="str">
        <f t="shared" si="26"/>
        <v>21</v>
      </c>
    </row>
    <row r="526" spans="1:5" x14ac:dyDescent="0.25">
      <c r="A526" s="4">
        <v>42733</v>
      </c>
      <c r="B526" s="3">
        <v>1.6666666666666666E-2</v>
      </c>
      <c r="C526" t="str">
        <f t="shared" si="24"/>
        <v>16</v>
      </c>
      <c r="D526" t="str">
        <f t="shared" si="25"/>
        <v>12</v>
      </c>
      <c r="E526" t="str">
        <f t="shared" si="26"/>
        <v>29</v>
      </c>
    </row>
    <row r="527" spans="1:5" x14ac:dyDescent="0.25">
      <c r="A527" s="4">
        <v>42176</v>
      </c>
      <c r="B527" s="3">
        <v>3.0555555555555555E-2</v>
      </c>
      <c r="C527" t="str">
        <f t="shared" si="24"/>
        <v>15</v>
      </c>
      <c r="D527" t="str">
        <f t="shared" si="25"/>
        <v>06</v>
      </c>
      <c r="E527" t="str">
        <f t="shared" si="26"/>
        <v>21</v>
      </c>
    </row>
    <row r="528" spans="1:5" x14ac:dyDescent="0.25">
      <c r="A528" s="4">
        <v>42217</v>
      </c>
      <c r="B528" s="3">
        <v>0.98541666666666672</v>
      </c>
      <c r="C528" t="str">
        <f t="shared" si="24"/>
        <v>15</v>
      </c>
      <c r="D528" t="str">
        <f t="shared" si="25"/>
        <v>08</v>
      </c>
      <c r="E528" t="str">
        <f t="shared" si="26"/>
        <v>01</v>
      </c>
    </row>
    <row r="529" spans="1:5" x14ac:dyDescent="0.25">
      <c r="A529" s="4">
        <v>41786</v>
      </c>
      <c r="B529" s="3">
        <v>1.7361111111111112E-2</v>
      </c>
      <c r="C529" t="str">
        <f t="shared" si="24"/>
        <v>14</v>
      </c>
      <c r="D529" t="str">
        <f t="shared" si="25"/>
        <v>05</v>
      </c>
      <c r="E529" t="str">
        <f t="shared" si="26"/>
        <v>27</v>
      </c>
    </row>
    <row r="530" spans="1:5" x14ac:dyDescent="0.25">
      <c r="A530" s="4">
        <v>41274</v>
      </c>
      <c r="B530" s="3">
        <v>4.3055555555555555E-2</v>
      </c>
      <c r="C530" t="str">
        <f t="shared" si="24"/>
        <v>12</v>
      </c>
      <c r="D530" t="str">
        <f t="shared" si="25"/>
        <v>12</v>
      </c>
      <c r="E530" t="str">
        <f t="shared" si="26"/>
        <v>31</v>
      </c>
    </row>
    <row r="531" spans="1:5" x14ac:dyDescent="0.25">
      <c r="A531" s="4">
        <v>41103</v>
      </c>
      <c r="B531" s="3">
        <v>0.99513888888888891</v>
      </c>
      <c r="C531" t="str">
        <f t="shared" si="24"/>
        <v>12</v>
      </c>
      <c r="D531" t="str">
        <f t="shared" si="25"/>
        <v>07</v>
      </c>
      <c r="E531" t="str">
        <f t="shared" si="26"/>
        <v>13</v>
      </c>
    </row>
    <row r="532" spans="1:5" x14ac:dyDescent="0.25">
      <c r="A532" s="4">
        <v>41928</v>
      </c>
      <c r="B532" s="3">
        <v>5.6944444444444443E-2</v>
      </c>
      <c r="C532" t="str">
        <f t="shared" si="24"/>
        <v>14</v>
      </c>
      <c r="D532" t="str">
        <f t="shared" si="25"/>
        <v>10</v>
      </c>
      <c r="E532" t="str">
        <f t="shared" si="26"/>
        <v>16</v>
      </c>
    </row>
    <row r="533" spans="1:5" x14ac:dyDescent="0.25">
      <c r="A533" s="4">
        <v>41851</v>
      </c>
      <c r="B533" s="3">
        <v>0.96805555555555556</v>
      </c>
      <c r="C533" t="str">
        <f t="shared" si="24"/>
        <v>14</v>
      </c>
      <c r="D533" t="str">
        <f t="shared" si="25"/>
        <v>07</v>
      </c>
      <c r="E533" t="str">
        <f t="shared" si="26"/>
        <v>31</v>
      </c>
    </row>
    <row r="534" spans="1:5" x14ac:dyDescent="0.25">
      <c r="A534" s="4">
        <v>41788</v>
      </c>
      <c r="B534" s="3">
        <v>0.94652777777777775</v>
      </c>
      <c r="C534" t="str">
        <f t="shared" si="24"/>
        <v>14</v>
      </c>
      <c r="D534" t="str">
        <f t="shared" si="25"/>
        <v>05</v>
      </c>
      <c r="E534" t="str">
        <f t="shared" si="26"/>
        <v>29</v>
      </c>
    </row>
    <row r="535" spans="1:5" x14ac:dyDescent="0.25">
      <c r="A535" s="4">
        <v>41867</v>
      </c>
      <c r="B535" s="3">
        <v>0.99513888888888891</v>
      </c>
      <c r="C535" t="str">
        <f t="shared" si="24"/>
        <v>14</v>
      </c>
      <c r="D535" t="str">
        <f t="shared" si="25"/>
        <v>08</v>
      </c>
      <c r="E535" t="str">
        <f t="shared" si="26"/>
        <v>16</v>
      </c>
    </row>
    <row r="536" spans="1:5" x14ac:dyDescent="0.25">
      <c r="A536" s="4">
        <v>41987</v>
      </c>
      <c r="B536" s="3">
        <v>5.7638888888888892E-2</v>
      </c>
      <c r="C536" t="str">
        <f t="shared" si="24"/>
        <v>14</v>
      </c>
      <c r="D536" t="str">
        <f t="shared" si="25"/>
        <v>12</v>
      </c>
      <c r="E536" t="str">
        <f t="shared" si="26"/>
        <v>14</v>
      </c>
    </row>
    <row r="537" spans="1:5" x14ac:dyDescent="0.25">
      <c r="A537" s="4">
        <v>42648</v>
      </c>
      <c r="B537" s="3">
        <v>0.97222222222222221</v>
      </c>
      <c r="C537" t="str">
        <f t="shared" si="24"/>
        <v>16</v>
      </c>
      <c r="D537" t="str">
        <f t="shared" si="25"/>
        <v>10</v>
      </c>
      <c r="E537" t="str">
        <f t="shared" si="26"/>
        <v>05</v>
      </c>
    </row>
    <row r="538" spans="1:5" x14ac:dyDescent="0.25">
      <c r="A538" s="4">
        <v>41418</v>
      </c>
      <c r="B538" s="3">
        <v>2.2916666666666665E-2</v>
      </c>
      <c r="C538" t="str">
        <f t="shared" si="24"/>
        <v>13</v>
      </c>
      <c r="D538" t="str">
        <f t="shared" si="25"/>
        <v>05</v>
      </c>
      <c r="E538" t="str">
        <f t="shared" si="26"/>
        <v>24</v>
      </c>
    </row>
    <row r="539" spans="1:5" x14ac:dyDescent="0.25">
      <c r="A539" s="4">
        <v>42327</v>
      </c>
      <c r="B539" s="3">
        <v>0.97499999999999998</v>
      </c>
      <c r="C539" t="str">
        <f t="shared" si="24"/>
        <v>15</v>
      </c>
      <c r="D539" t="str">
        <f t="shared" si="25"/>
        <v>11</v>
      </c>
      <c r="E539" t="str">
        <f t="shared" si="26"/>
        <v>19</v>
      </c>
    </row>
    <row r="540" spans="1:5" x14ac:dyDescent="0.25">
      <c r="A540" s="4">
        <v>41676</v>
      </c>
      <c r="B540" s="3">
        <v>0.98958333333333337</v>
      </c>
      <c r="C540" t="str">
        <f t="shared" si="24"/>
        <v>14</v>
      </c>
      <c r="D540" t="str">
        <f t="shared" si="25"/>
        <v>02</v>
      </c>
      <c r="E540" t="str">
        <f t="shared" si="26"/>
        <v>06</v>
      </c>
    </row>
    <row r="541" spans="1:5" x14ac:dyDescent="0.25">
      <c r="A541" s="4">
        <v>41790</v>
      </c>
      <c r="B541" s="3">
        <v>8.1944444444444445E-2</v>
      </c>
      <c r="C541" t="str">
        <f t="shared" si="24"/>
        <v>14</v>
      </c>
      <c r="D541" t="str">
        <f t="shared" si="25"/>
        <v>05</v>
      </c>
      <c r="E541" t="str">
        <f t="shared" si="26"/>
        <v>31</v>
      </c>
    </row>
    <row r="542" spans="1:5" x14ac:dyDescent="0.25">
      <c r="A542" s="4">
        <v>42069</v>
      </c>
      <c r="B542" s="3">
        <v>2.013888888888889E-2</v>
      </c>
      <c r="C542" t="str">
        <f t="shared" si="24"/>
        <v>15</v>
      </c>
      <c r="D542" t="str">
        <f t="shared" si="25"/>
        <v>03</v>
      </c>
      <c r="E542" t="str">
        <f t="shared" si="26"/>
        <v>06</v>
      </c>
    </row>
    <row r="543" spans="1:5" x14ac:dyDescent="0.25">
      <c r="A543" s="4">
        <v>42155</v>
      </c>
      <c r="B543" s="3">
        <v>1.7361111111111112E-2</v>
      </c>
      <c r="C543" t="str">
        <f t="shared" si="24"/>
        <v>15</v>
      </c>
      <c r="D543" t="str">
        <f t="shared" si="25"/>
        <v>05</v>
      </c>
      <c r="E543" t="str">
        <f t="shared" si="26"/>
        <v>31</v>
      </c>
    </row>
    <row r="544" spans="1:5" x14ac:dyDescent="0.25">
      <c r="A544" s="4">
        <v>41568</v>
      </c>
      <c r="B544" s="3">
        <v>3.3333333333333333E-2</v>
      </c>
      <c r="C544" t="str">
        <f t="shared" si="24"/>
        <v>13</v>
      </c>
      <c r="D544" t="str">
        <f t="shared" si="25"/>
        <v>10</v>
      </c>
      <c r="E544" t="str">
        <f t="shared" si="26"/>
        <v>21</v>
      </c>
    </row>
    <row r="545" spans="1:5" x14ac:dyDescent="0.25">
      <c r="A545" s="4">
        <v>41232</v>
      </c>
      <c r="B545" s="3">
        <v>7.7777777777777779E-2</v>
      </c>
      <c r="C545" t="str">
        <f t="shared" si="24"/>
        <v>12</v>
      </c>
      <c r="D545" t="str">
        <f t="shared" si="25"/>
        <v>11</v>
      </c>
      <c r="E545" t="str">
        <f t="shared" si="26"/>
        <v>19</v>
      </c>
    </row>
    <row r="546" spans="1:5" x14ac:dyDescent="0.25">
      <c r="A546" s="4">
        <v>42018</v>
      </c>
      <c r="B546" s="3">
        <v>1.1805555555555555E-2</v>
      </c>
      <c r="C546" t="str">
        <f t="shared" si="24"/>
        <v>15</v>
      </c>
      <c r="D546" t="str">
        <f t="shared" si="25"/>
        <v>01</v>
      </c>
      <c r="E546" t="str">
        <f t="shared" si="26"/>
        <v>14</v>
      </c>
    </row>
    <row r="547" spans="1:5" x14ac:dyDescent="0.25">
      <c r="A547" s="4">
        <v>41220</v>
      </c>
      <c r="B547" s="3">
        <v>7.4305555555555555E-2</v>
      </c>
      <c r="C547" t="str">
        <f t="shared" si="24"/>
        <v>12</v>
      </c>
      <c r="D547" t="str">
        <f t="shared" si="25"/>
        <v>11</v>
      </c>
      <c r="E547" t="str">
        <f t="shared" si="26"/>
        <v>07</v>
      </c>
    </row>
    <row r="548" spans="1:5" x14ac:dyDescent="0.25">
      <c r="A548" s="4">
        <v>41833</v>
      </c>
      <c r="B548" s="3">
        <v>1.8055555555555554E-2</v>
      </c>
      <c r="C548" t="str">
        <f t="shared" si="24"/>
        <v>14</v>
      </c>
      <c r="D548" t="str">
        <f t="shared" si="25"/>
        <v>07</v>
      </c>
      <c r="E548" t="str">
        <f t="shared" si="26"/>
        <v>13</v>
      </c>
    </row>
    <row r="549" spans="1:5" x14ac:dyDescent="0.25">
      <c r="A549" s="4">
        <v>41130</v>
      </c>
      <c r="B549" s="3">
        <v>4.027777777777778E-2</v>
      </c>
      <c r="C549" t="str">
        <f t="shared" si="24"/>
        <v>12</v>
      </c>
      <c r="D549" t="str">
        <f t="shared" si="25"/>
        <v>08</v>
      </c>
      <c r="E549" t="str">
        <f t="shared" si="26"/>
        <v>09</v>
      </c>
    </row>
    <row r="550" spans="1:5" x14ac:dyDescent="0.25">
      <c r="A550" s="4">
        <v>41769</v>
      </c>
      <c r="B550" s="3">
        <v>4.4444444444444446E-2</v>
      </c>
      <c r="C550" t="str">
        <f t="shared" si="24"/>
        <v>14</v>
      </c>
      <c r="D550" t="str">
        <f t="shared" si="25"/>
        <v>05</v>
      </c>
      <c r="E550" t="str">
        <f t="shared" si="26"/>
        <v>10</v>
      </c>
    </row>
    <row r="551" spans="1:5" x14ac:dyDescent="0.25">
      <c r="A551" s="4">
        <v>42127</v>
      </c>
      <c r="B551" s="3">
        <v>0.98055555555555551</v>
      </c>
      <c r="C551" t="str">
        <f t="shared" si="24"/>
        <v>15</v>
      </c>
      <c r="D551" t="str">
        <f t="shared" si="25"/>
        <v>05</v>
      </c>
      <c r="E551" t="str">
        <f t="shared" si="26"/>
        <v>03</v>
      </c>
    </row>
    <row r="552" spans="1:5" x14ac:dyDescent="0.25">
      <c r="A552" s="4">
        <v>42414</v>
      </c>
      <c r="B552" s="3">
        <v>0.9604166666666667</v>
      </c>
      <c r="C552" t="str">
        <f t="shared" si="24"/>
        <v>16</v>
      </c>
      <c r="D552" t="str">
        <f t="shared" si="25"/>
        <v>02</v>
      </c>
      <c r="E552" t="str">
        <f t="shared" si="26"/>
        <v>14</v>
      </c>
    </row>
    <row r="553" spans="1:5" x14ac:dyDescent="0.25">
      <c r="A553" s="4">
        <v>41953</v>
      </c>
      <c r="B553" s="3">
        <v>0.97013888888888888</v>
      </c>
      <c r="C553" t="str">
        <f t="shared" si="24"/>
        <v>14</v>
      </c>
      <c r="D553" t="str">
        <f t="shared" si="25"/>
        <v>11</v>
      </c>
      <c r="E553" t="str">
        <f t="shared" si="26"/>
        <v>10</v>
      </c>
    </row>
    <row r="554" spans="1:5" x14ac:dyDescent="0.25">
      <c r="A554" s="4">
        <v>40997</v>
      </c>
      <c r="B554" s="3">
        <v>0.99722222222222223</v>
      </c>
      <c r="C554" t="str">
        <f t="shared" si="24"/>
        <v>12</v>
      </c>
      <c r="D554" t="str">
        <f t="shared" si="25"/>
        <v>03</v>
      </c>
      <c r="E554" t="str">
        <f t="shared" si="26"/>
        <v>29</v>
      </c>
    </row>
    <row r="555" spans="1:5" x14ac:dyDescent="0.25">
      <c r="A555" s="4">
        <v>41818</v>
      </c>
      <c r="B555" s="3">
        <v>3.4722222222222224E-2</v>
      </c>
      <c r="C555" t="str">
        <f t="shared" si="24"/>
        <v>14</v>
      </c>
      <c r="D555" t="str">
        <f t="shared" si="25"/>
        <v>06</v>
      </c>
      <c r="E555" t="str">
        <f t="shared" si="26"/>
        <v>28</v>
      </c>
    </row>
    <row r="556" spans="1:5" x14ac:dyDescent="0.25">
      <c r="A556" s="4">
        <v>41272</v>
      </c>
      <c r="B556" s="3">
        <v>0.97638888888888886</v>
      </c>
      <c r="C556" t="str">
        <f t="shared" si="24"/>
        <v>12</v>
      </c>
      <c r="D556" t="str">
        <f t="shared" si="25"/>
        <v>12</v>
      </c>
      <c r="E556" t="str">
        <f t="shared" si="26"/>
        <v>29</v>
      </c>
    </row>
    <row r="557" spans="1:5" x14ac:dyDescent="0.25">
      <c r="A557" s="4">
        <v>41944</v>
      </c>
      <c r="B557" s="3">
        <v>3.0555555555555555E-2</v>
      </c>
      <c r="C557" t="str">
        <f t="shared" si="24"/>
        <v>14</v>
      </c>
      <c r="D557" t="str">
        <f t="shared" si="25"/>
        <v>11</v>
      </c>
      <c r="E557" t="str">
        <f t="shared" si="26"/>
        <v>01</v>
      </c>
    </row>
    <row r="558" spans="1:5" x14ac:dyDescent="0.25">
      <c r="A558" s="4">
        <v>41189</v>
      </c>
      <c r="B558" s="3">
        <v>7.0833333333333331E-2</v>
      </c>
      <c r="C558" t="str">
        <f t="shared" si="24"/>
        <v>12</v>
      </c>
      <c r="D558" t="str">
        <f t="shared" si="25"/>
        <v>10</v>
      </c>
      <c r="E558" t="str">
        <f t="shared" si="26"/>
        <v>07</v>
      </c>
    </row>
    <row r="559" spans="1:5" x14ac:dyDescent="0.25">
      <c r="A559" s="4">
        <v>41578</v>
      </c>
      <c r="B559" s="3">
        <v>4.0972222222222222E-2</v>
      </c>
      <c r="C559" t="str">
        <f t="shared" si="24"/>
        <v>13</v>
      </c>
      <c r="D559" t="str">
        <f t="shared" si="25"/>
        <v>10</v>
      </c>
      <c r="E559" t="str">
        <f t="shared" si="26"/>
        <v>31</v>
      </c>
    </row>
    <row r="560" spans="1:5" x14ac:dyDescent="0.25">
      <c r="A560" s="4">
        <v>41918</v>
      </c>
      <c r="B560" s="3">
        <v>0</v>
      </c>
      <c r="C560" t="str">
        <f t="shared" si="24"/>
        <v>14</v>
      </c>
      <c r="D560" t="str">
        <f t="shared" si="25"/>
        <v>10</v>
      </c>
      <c r="E560" t="str">
        <f t="shared" si="26"/>
        <v>06</v>
      </c>
    </row>
    <row r="561" spans="1:5" x14ac:dyDescent="0.25">
      <c r="A561" s="4">
        <v>41407</v>
      </c>
      <c r="B561" s="3">
        <v>3.0555555555555555E-2</v>
      </c>
      <c r="C561" t="str">
        <f t="shared" si="24"/>
        <v>13</v>
      </c>
      <c r="D561" t="str">
        <f t="shared" si="25"/>
        <v>05</v>
      </c>
      <c r="E561" t="str">
        <f t="shared" si="26"/>
        <v>13</v>
      </c>
    </row>
    <row r="562" spans="1:5" x14ac:dyDescent="0.25">
      <c r="A562" s="4">
        <v>41988</v>
      </c>
      <c r="B562" s="3">
        <v>5.7638888888888892E-2</v>
      </c>
      <c r="C562" t="str">
        <f t="shared" si="24"/>
        <v>14</v>
      </c>
      <c r="D562" t="str">
        <f t="shared" si="25"/>
        <v>12</v>
      </c>
      <c r="E562" t="str">
        <f t="shared" si="26"/>
        <v>15</v>
      </c>
    </row>
    <row r="563" spans="1:5" x14ac:dyDescent="0.25">
      <c r="A563" s="4">
        <v>41438</v>
      </c>
      <c r="B563" s="3">
        <v>7.3611111111111113E-2</v>
      </c>
      <c r="C563" t="str">
        <f t="shared" si="24"/>
        <v>13</v>
      </c>
      <c r="D563" t="str">
        <f t="shared" si="25"/>
        <v>06</v>
      </c>
      <c r="E563" t="str">
        <f t="shared" si="26"/>
        <v>13</v>
      </c>
    </row>
    <row r="564" spans="1:5" x14ac:dyDescent="0.25">
      <c r="A564" s="4">
        <v>41905</v>
      </c>
      <c r="B564" s="3">
        <v>0.94791666666666663</v>
      </c>
      <c r="C564" t="str">
        <f t="shared" si="24"/>
        <v>14</v>
      </c>
      <c r="D564" t="str">
        <f t="shared" si="25"/>
        <v>09</v>
      </c>
      <c r="E564" t="str">
        <f t="shared" si="26"/>
        <v>23</v>
      </c>
    </row>
    <row r="565" spans="1:5" x14ac:dyDescent="0.25">
      <c r="A565" s="4">
        <v>41404</v>
      </c>
      <c r="B565" s="3">
        <v>0.96111111111111114</v>
      </c>
      <c r="C565" t="str">
        <f t="shared" si="24"/>
        <v>13</v>
      </c>
      <c r="D565" t="str">
        <f t="shared" si="25"/>
        <v>05</v>
      </c>
      <c r="E565" t="str">
        <f t="shared" si="26"/>
        <v>10</v>
      </c>
    </row>
    <row r="566" spans="1:5" x14ac:dyDescent="0.25">
      <c r="A566" s="4">
        <v>41114</v>
      </c>
      <c r="B566" s="3">
        <v>1.5972222222222221E-2</v>
      </c>
      <c r="C566" t="str">
        <f t="shared" si="24"/>
        <v>12</v>
      </c>
      <c r="D566" t="str">
        <f t="shared" si="25"/>
        <v>07</v>
      </c>
      <c r="E566" t="str">
        <f t="shared" si="26"/>
        <v>24</v>
      </c>
    </row>
    <row r="567" spans="1:5" x14ac:dyDescent="0.25">
      <c r="A567" s="4">
        <v>41520</v>
      </c>
      <c r="B567" s="3">
        <v>0.97013888888888888</v>
      </c>
      <c r="C567" t="str">
        <f t="shared" si="24"/>
        <v>13</v>
      </c>
      <c r="D567" t="str">
        <f t="shared" si="25"/>
        <v>09</v>
      </c>
      <c r="E567" t="str">
        <f t="shared" si="26"/>
        <v>03</v>
      </c>
    </row>
    <row r="568" spans="1:5" x14ac:dyDescent="0.25">
      <c r="A568" s="4">
        <v>41382</v>
      </c>
      <c r="B568" s="3">
        <v>2.9861111111111113E-2</v>
      </c>
      <c r="C568" t="str">
        <f t="shared" si="24"/>
        <v>13</v>
      </c>
      <c r="D568" t="str">
        <f t="shared" si="25"/>
        <v>04</v>
      </c>
      <c r="E568" t="str">
        <f t="shared" si="26"/>
        <v>18</v>
      </c>
    </row>
    <row r="569" spans="1:5" x14ac:dyDescent="0.25">
      <c r="A569" s="4">
        <v>41883</v>
      </c>
      <c r="B569" s="3">
        <v>0.98055555555555551</v>
      </c>
      <c r="C569" t="str">
        <f t="shared" si="24"/>
        <v>14</v>
      </c>
      <c r="D569" t="str">
        <f t="shared" si="25"/>
        <v>09</v>
      </c>
      <c r="E569" t="str">
        <f t="shared" si="26"/>
        <v>01</v>
      </c>
    </row>
    <row r="570" spans="1:5" x14ac:dyDescent="0.25">
      <c r="A570" s="4">
        <v>41815</v>
      </c>
      <c r="B570" s="3">
        <v>0.95486111111111116</v>
      </c>
      <c r="C570" t="str">
        <f t="shared" si="24"/>
        <v>14</v>
      </c>
      <c r="D570" t="str">
        <f t="shared" si="25"/>
        <v>06</v>
      </c>
      <c r="E570" t="str">
        <f t="shared" si="26"/>
        <v>25</v>
      </c>
    </row>
    <row r="571" spans="1:5" x14ac:dyDescent="0.25">
      <c r="A571" s="4">
        <v>41765</v>
      </c>
      <c r="B571" s="3">
        <v>0.9819444444444444</v>
      </c>
      <c r="C571" t="str">
        <f t="shared" si="24"/>
        <v>14</v>
      </c>
      <c r="D571" t="str">
        <f t="shared" si="25"/>
        <v>05</v>
      </c>
      <c r="E571" t="str">
        <f t="shared" si="26"/>
        <v>06</v>
      </c>
    </row>
    <row r="572" spans="1:5" x14ac:dyDescent="0.25">
      <c r="A572" s="4">
        <v>40942</v>
      </c>
      <c r="B572" s="3">
        <v>0.05</v>
      </c>
      <c r="C572" t="str">
        <f t="shared" si="24"/>
        <v>12</v>
      </c>
      <c r="D572" t="str">
        <f t="shared" si="25"/>
        <v>02</v>
      </c>
      <c r="E572" t="str">
        <f t="shared" si="26"/>
        <v>03</v>
      </c>
    </row>
    <row r="573" spans="1:5" x14ac:dyDescent="0.25">
      <c r="A573" s="4">
        <v>41856</v>
      </c>
      <c r="B573" s="3">
        <v>2.0833333333333333E-3</v>
      </c>
      <c r="C573" t="str">
        <f t="shared" si="24"/>
        <v>14</v>
      </c>
      <c r="D573" t="str">
        <f t="shared" si="25"/>
        <v>08</v>
      </c>
      <c r="E573" t="str">
        <f t="shared" si="26"/>
        <v>05</v>
      </c>
    </row>
    <row r="574" spans="1:5" x14ac:dyDescent="0.25">
      <c r="A574" s="4">
        <v>41932</v>
      </c>
      <c r="B574" s="3">
        <v>6.9444444444444448E-2</v>
      </c>
      <c r="C574" t="str">
        <f t="shared" si="24"/>
        <v>14</v>
      </c>
      <c r="D574" t="str">
        <f t="shared" si="25"/>
        <v>10</v>
      </c>
      <c r="E574" t="str">
        <f t="shared" si="26"/>
        <v>20</v>
      </c>
    </row>
    <row r="575" spans="1:5" x14ac:dyDescent="0.25">
      <c r="A575" s="4">
        <v>41107</v>
      </c>
      <c r="B575" s="3">
        <v>2.6388888888888889E-2</v>
      </c>
      <c r="C575" t="str">
        <f t="shared" si="24"/>
        <v>12</v>
      </c>
      <c r="D575" t="str">
        <f t="shared" si="25"/>
        <v>07</v>
      </c>
      <c r="E575" t="str">
        <f t="shared" si="26"/>
        <v>17</v>
      </c>
    </row>
    <row r="576" spans="1:5" x14ac:dyDescent="0.25">
      <c r="A576" s="4">
        <v>40998</v>
      </c>
      <c r="B576" s="3">
        <v>2.013888888888889E-2</v>
      </c>
      <c r="C576" t="str">
        <f t="shared" si="24"/>
        <v>12</v>
      </c>
      <c r="D576" t="str">
        <f t="shared" si="25"/>
        <v>03</v>
      </c>
      <c r="E576" t="str">
        <f t="shared" si="26"/>
        <v>30</v>
      </c>
    </row>
    <row r="577" spans="1:5" x14ac:dyDescent="0.25">
      <c r="A577" s="4">
        <v>42334</v>
      </c>
      <c r="B577" s="3">
        <v>0.95763888888888893</v>
      </c>
      <c r="C577" t="str">
        <f t="shared" si="24"/>
        <v>15</v>
      </c>
      <c r="D577" t="str">
        <f t="shared" si="25"/>
        <v>11</v>
      </c>
      <c r="E577" t="str">
        <f t="shared" si="26"/>
        <v>26</v>
      </c>
    </row>
    <row r="578" spans="1:5" x14ac:dyDescent="0.25">
      <c r="A578" s="4">
        <v>42071</v>
      </c>
      <c r="B578" s="3">
        <v>0.96180555555555558</v>
      </c>
      <c r="C578" t="str">
        <f t="shared" si="24"/>
        <v>15</v>
      </c>
      <c r="D578" t="str">
        <f t="shared" si="25"/>
        <v>03</v>
      </c>
      <c r="E578" t="str">
        <f t="shared" si="26"/>
        <v>08</v>
      </c>
    </row>
    <row r="579" spans="1:5" x14ac:dyDescent="0.25">
      <c r="A579" s="4">
        <v>41753</v>
      </c>
      <c r="B579" s="3">
        <v>0.95833333333333337</v>
      </c>
      <c r="C579" t="str">
        <f t="shared" ref="C579:C642" si="27">TEXT(A579,"YY")</f>
        <v>14</v>
      </c>
      <c r="D579" t="str">
        <f t="shared" ref="D579:D642" si="28">TEXT(A579,"mm")</f>
        <v>04</v>
      </c>
      <c r="E579" t="str">
        <f t="shared" ref="E579:E642" si="29">TEXT(A579,"dd")</f>
        <v>24</v>
      </c>
    </row>
    <row r="580" spans="1:5" x14ac:dyDescent="0.25">
      <c r="A580" s="4">
        <v>42035</v>
      </c>
      <c r="B580" s="3">
        <v>6.3888888888888884E-2</v>
      </c>
      <c r="C580" t="str">
        <f t="shared" si="27"/>
        <v>15</v>
      </c>
      <c r="D580" t="str">
        <f t="shared" si="28"/>
        <v>01</v>
      </c>
      <c r="E580" t="str">
        <f t="shared" si="29"/>
        <v>31</v>
      </c>
    </row>
    <row r="581" spans="1:5" x14ac:dyDescent="0.25">
      <c r="A581" s="4">
        <v>42420</v>
      </c>
      <c r="B581" s="3">
        <v>6.9444444444444447E-4</v>
      </c>
      <c r="C581" t="str">
        <f t="shared" si="27"/>
        <v>16</v>
      </c>
      <c r="D581" t="str">
        <f t="shared" si="28"/>
        <v>02</v>
      </c>
      <c r="E581" t="str">
        <f t="shared" si="29"/>
        <v>20</v>
      </c>
    </row>
    <row r="582" spans="1:5" x14ac:dyDescent="0.25">
      <c r="A582" s="4">
        <v>41035</v>
      </c>
      <c r="B582" s="3">
        <v>5.0694444444444445E-2</v>
      </c>
      <c r="C582" t="str">
        <f t="shared" si="27"/>
        <v>12</v>
      </c>
      <c r="D582" t="str">
        <f t="shared" si="28"/>
        <v>05</v>
      </c>
      <c r="E582" t="str">
        <f t="shared" si="29"/>
        <v>06</v>
      </c>
    </row>
    <row r="583" spans="1:5" x14ac:dyDescent="0.25">
      <c r="A583" s="4">
        <v>42461</v>
      </c>
      <c r="B583" s="3">
        <v>0.99791666666666667</v>
      </c>
      <c r="C583" t="str">
        <f t="shared" si="27"/>
        <v>16</v>
      </c>
      <c r="D583" t="str">
        <f t="shared" si="28"/>
        <v>04</v>
      </c>
      <c r="E583" t="str">
        <f t="shared" si="29"/>
        <v>01</v>
      </c>
    </row>
    <row r="584" spans="1:5" x14ac:dyDescent="0.25">
      <c r="A584" s="4">
        <v>42588</v>
      </c>
      <c r="B584" s="3">
        <v>1.8055555555555554E-2</v>
      </c>
      <c r="C584" t="str">
        <f t="shared" si="27"/>
        <v>16</v>
      </c>
      <c r="D584" t="str">
        <f t="shared" si="28"/>
        <v>08</v>
      </c>
      <c r="E584" t="str">
        <f t="shared" si="29"/>
        <v>06</v>
      </c>
    </row>
    <row r="585" spans="1:5" x14ac:dyDescent="0.25">
      <c r="A585" s="4">
        <v>41395</v>
      </c>
      <c r="B585" s="3">
        <v>6.9444444444444441E-3</v>
      </c>
      <c r="C585" t="str">
        <f t="shared" si="27"/>
        <v>13</v>
      </c>
      <c r="D585" t="str">
        <f t="shared" si="28"/>
        <v>05</v>
      </c>
      <c r="E585" t="str">
        <f t="shared" si="29"/>
        <v>01</v>
      </c>
    </row>
    <row r="586" spans="1:5" x14ac:dyDescent="0.25">
      <c r="A586" s="4">
        <v>42580</v>
      </c>
      <c r="B586" s="3">
        <v>6.9444444444444441E-3</v>
      </c>
      <c r="C586" t="str">
        <f t="shared" si="27"/>
        <v>16</v>
      </c>
      <c r="D586" t="str">
        <f t="shared" si="28"/>
        <v>07</v>
      </c>
      <c r="E586" t="str">
        <f t="shared" si="29"/>
        <v>29</v>
      </c>
    </row>
    <row r="587" spans="1:5" x14ac:dyDescent="0.25">
      <c r="A587" s="4">
        <v>41483</v>
      </c>
      <c r="B587" s="3">
        <v>8.2638888888888887E-2</v>
      </c>
      <c r="C587" t="str">
        <f t="shared" si="27"/>
        <v>13</v>
      </c>
      <c r="D587" t="str">
        <f t="shared" si="28"/>
        <v>07</v>
      </c>
      <c r="E587" t="str">
        <f t="shared" si="29"/>
        <v>28</v>
      </c>
    </row>
    <row r="588" spans="1:5" x14ac:dyDescent="0.25">
      <c r="A588" s="4">
        <v>41938</v>
      </c>
      <c r="B588" s="3">
        <v>0.97847222222222219</v>
      </c>
      <c r="C588" t="str">
        <f t="shared" si="27"/>
        <v>14</v>
      </c>
      <c r="D588" t="str">
        <f t="shared" si="28"/>
        <v>10</v>
      </c>
      <c r="E588" t="str">
        <f t="shared" si="29"/>
        <v>26</v>
      </c>
    </row>
    <row r="589" spans="1:5" x14ac:dyDescent="0.25">
      <c r="A589" s="4">
        <v>41656</v>
      </c>
      <c r="B589" s="3">
        <v>0</v>
      </c>
      <c r="C589" t="str">
        <f t="shared" si="27"/>
        <v>14</v>
      </c>
      <c r="D589" t="str">
        <f t="shared" si="28"/>
        <v>01</v>
      </c>
      <c r="E589" t="str">
        <f t="shared" si="29"/>
        <v>17</v>
      </c>
    </row>
    <row r="590" spans="1:5" x14ac:dyDescent="0.25">
      <c r="A590" s="4">
        <v>41032</v>
      </c>
      <c r="B590" s="3">
        <v>5.2777777777777778E-2</v>
      </c>
      <c r="C590" t="str">
        <f t="shared" si="27"/>
        <v>12</v>
      </c>
      <c r="D590" t="str">
        <f t="shared" si="28"/>
        <v>05</v>
      </c>
      <c r="E590" t="str">
        <f t="shared" si="29"/>
        <v>03</v>
      </c>
    </row>
    <row r="591" spans="1:5" x14ac:dyDescent="0.25">
      <c r="A591" s="4">
        <v>41270</v>
      </c>
      <c r="B591" s="3">
        <v>0.99236111111111114</v>
      </c>
      <c r="C591" t="str">
        <f t="shared" si="27"/>
        <v>12</v>
      </c>
      <c r="D591" t="str">
        <f t="shared" si="28"/>
        <v>12</v>
      </c>
      <c r="E591" t="str">
        <f t="shared" si="29"/>
        <v>27</v>
      </c>
    </row>
    <row r="592" spans="1:5" x14ac:dyDescent="0.25">
      <c r="A592" s="4">
        <v>41649</v>
      </c>
      <c r="B592" s="3">
        <v>0.95833333333333337</v>
      </c>
      <c r="C592" t="str">
        <f t="shared" si="27"/>
        <v>14</v>
      </c>
      <c r="D592" t="str">
        <f t="shared" si="28"/>
        <v>01</v>
      </c>
      <c r="E592" t="str">
        <f t="shared" si="29"/>
        <v>10</v>
      </c>
    </row>
    <row r="593" spans="1:5" x14ac:dyDescent="0.25">
      <c r="A593" s="4">
        <v>41686</v>
      </c>
      <c r="B593" s="3">
        <v>5.0694444444444445E-2</v>
      </c>
      <c r="C593" t="str">
        <f t="shared" si="27"/>
        <v>14</v>
      </c>
      <c r="D593" t="str">
        <f t="shared" si="28"/>
        <v>02</v>
      </c>
      <c r="E593" t="str">
        <f t="shared" si="29"/>
        <v>16</v>
      </c>
    </row>
    <row r="594" spans="1:5" x14ac:dyDescent="0.25">
      <c r="A594" s="4">
        <v>41724</v>
      </c>
      <c r="B594" s="3">
        <v>5.7638888888888892E-2</v>
      </c>
      <c r="C594" t="str">
        <f t="shared" si="27"/>
        <v>14</v>
      </c>
      <c r="D594" t="str">
        <f t="shared" si="28"/>
        <v>03</v>
      </c>
      <c r="E594" t="str">
        <f t="shared" si="29"/>
        <v>26</v>
      </c>
    </row>
    <row r="595" spans="1:5" x14ac:dyDescent="0.25">
      <c r="A595" s="4">
        <v>42035</v>
      </c>
      <c r="B595" s="3">
        <v>2.7777777777777776E-2</v>
      </c>
      <c r="C595" t="str">
        <f t="shared" si="27"/>
        <v>15</v>
      </c>
      <c r="D595" t="str">
        <f t="shared" si="28"/>
        <v>01</v>
      </c>
      <c r="E595" t="str">
        <f t="shared" si="29"/>
        <v>31</v>
      </c>
    </row>
    <row r="596" spans="1:5" x14ac:dyDescent="0.25">
      <c r="A596" s="4">
        <v>42087</v>
      </c>
      <c r="B596" s="3">
        <v>0.99305555555555558</v>
      </c>
      <c r="C596" t="str">
        <f t="shared" si="27"/>
        <v>15</v>
      </c>
      <c r="D596" t="str">
        <f t="shared" si="28"/>
        <v>03</v>
      </c>
      <c r="E596" t="str">
        <f t="shared" si="29"/>
        <v>24</v>
      </c>
    </row>
    <row r="597" spans="1:5" x14ac:dyDescent="0.25">
      <c r="A597" s="4">
        <v>41043</v>
      </c>
      <c r="B597" s="3">
        <v>6.9444444444444448E-2</v>
      </c>
      <c r="C597" t="str">
        <f t="shared" si="27"/>
        <v>12</v>
      </c>
      <c r="D597" t="str">
        <f t="shared" si="28"/>
        <v>05</v>
      </c>
      <c r="E597" t="str">
        <f t="shared" si="29"/>
        <v>14</v>
      </c>
    </row>
    <row r="598" spans="1:5" x14ac:dyDescent="0.25">
      <c r="A598" s="4">
        <v>41394</v>
      </c>
      <c r="B598" s="3">
        <v>0.96527777777777779</v>
      </c>
      <c r="C598" t="str">
        <f t="shared" si="27"/>
        <v>13</v>
      </c>
      <c r="D598" t="str">
        <f t="shared" si="28"/>
        <v>04</v>
      </c>
      <c r="E598" t="str">
        <f t="shared" si="29"/>
        <v>30</v>
      </c>
    </row>
    <row r="599" spans="1:5" x14ac:dyDescent="0.25">
      <c r="A599" s="4">
        <v>41361</v>
      </c>
      <c r="B599" s="3">
        <v>5.9722222222222225E-2</v>
      </c>
      <c r="C599" t="str">
        <f t="shared" si="27"/>
        <v>13</v>
      </c>
      <c r="D599" t="str">
        <f t="shared" si="28"/>
        <v>03</v>
      </c>
      <c r="E599" t="str">
        <f t="shared" si="29"/>
        <v>28</v>
      </c>
    </row>
    <row r="600" spans="1:5" x14ac:dyDescent="0.25">
      <c r="A600" s="4">
        <v>41178</v>
      </c>
      <c r="B600" s="3">
        <v>4.2361111111111113E-2</v>
      </c>
      <c r="C600" t="str">
        <f t="shared" si="27"/>
        <v>12</v>
      </c>
      <c r="D600" t="str">
        <f t="shared" si="28"/>
        <v>09</v>
      </c>
      <c r="E600" t="str">
        <f t="shared" si="29"/>
        <v>26</v>
      </c>
    </row>
    <row r="601" spans="1:5" x14ac:dyDescent="0.25">
      <c r="A601" s="4">
        <v>41331</v>
      </c>
      <c r="B601" s="3">
        <v>0.99305555555555558</v>
      </c>
      <c r="C601" t="str">
        <f t="shared" si="27"/>
        <v>13</v>
      </c>
      <c r="D601" t="str">
        <f t="shared" si="28"/>
        <v>02</v>
      </c>
      <c r="E601" t="str">
        <f t="shared" si="29"/>
        <v>26</v>
      </c>
    </row>
    <row r="602" spans="1:5" x14ac:dyDescent="0.25">
      <c r="A602" s="4">
        <v>41355</v>
      </c>
      <c r="B602" s="3">
        <v>6.3194444444444442E-2</v>
      </c>
      <c r="C602" t="str">
        <f t="shared" si="27"/>
        <v>13</v>
      </c>
      <c r="D602" t="str">
        <f t="shared" si="28"/>
        <v>03</v>
      </c>
      <c r="E602" t="str">
        <f t="shared" si="29"/>
        <v>22</v>
      </c>
    </row>
    <row r="603" spans="1:5" x14ac:dyDescent="0.25">
      <c r="A603" s="4">
        <v>41976</v>
      </c>
      <c r="B603" s="3">
        <v>6.2500000000000003E-3</v>
      </c>
      <c r="C603" t="str">
        <f t="shared" si="27"/>
        <v>14</v>
      </c>
      <c r="D603" t="str">
        <f t="shared" si="28"/>
        <v>12</v>
      </c>
      <c r="E603" t="str">
        <f t="shared" si="29"/>
        <v>03</v>
      </c>
    </row>
    <row r="604" spans="1:5" x14ac:dyDescent="0.25">
      <c r="A604" s="4">
        <v>42012</v>
      </c>
      <c r="B604" s="3">
        <v>2.6388888888888889E-2</v>
      </c>
      <c r="C604" t="str">
        <f t="shared" si="27"/>
        <v>15</v>
      </c>
      <c r="D604" t="str">
        <f t="shared" si="28"/>
        <v>01</v>
      </c>
      <c r="E604" t="str">
        <f t="shared" si="29"/>
        <v>08</v>
      </c>
    </row>
    <row r="605" spans="1:5" x14ac:dyDescent="0.25">
      <c r="A605" s="4">
        <v>42427</v>
      </c>
      <c r="B605" s="3">
        <v>5.8333333333333334E-2</v>
      </c>
      <c r="C605" t="str">
        <f t="shared" si="27"/>
        <v>16</v>
      </c>
      <c r="D605" t="str">
        <f t="shared" si="28"/>
        <v>02</v>
      </c>
      <c r="E605" t="str">
        <f t="shared" si="29"/>
        <v>27</v>
      </c>
    </row>
    <row r="606" spans="1:5" x14ac:dyDescent="0.25">
      <c r="A606" s="4">
        <v>41134</v>
      </c>
      <c r="B606" s="3">
        <v>5.9027777777777776E-2</v>
      </c>
      <c r="C606" t="str">
        <f t="shared" si="27"/>
        <v>12</v>
      </c>
      <c r="D606" t="str">
        <f t="shared" si="28"/>
        <v>08</v>
      </c>
      <c r="E606" t="str">
        <f t="shared" si="29"/>
        <v>13</v>
      </c>
    </row>
    <row r="607" spans="1:5" x14ac:dyDescent="0.25">
      <c r="A607" s="4">
        <v>42615</v>
      </c>
      <c r="B607" s="3">
        <v>0.9770833333333333</v>
      </c>
      <c r="C607" t="str">
        <f t="shared" si="27"/>
        <v>16</v>
      </c>
      <c r="D607" t="str">
        <f t="shared" si="28"/>
        <v>09</v>
      </c>
      <c r="E607" t="str">
        <f t="shared" si="29"/>
        <v>02</v>
      </c>
    </row>
    <row r="608" spans="1:5" x14ac:dyDescent="0.25">
      <c r="A608" s="4">
        <v>41909</v>
      </c>
      <c r="B608" s="3">
        <v>3.0555555555555555E-2</v>
      </c>
      <c r="C608" t="str">
        <f t="shared" si="27"/>
        <v>14</v>
      </c>
      <c r="D608" t="str">
        <f t="shared" si="28"/>
        <v>09</v>
      </c>
      <c r="E608" t="str">
        <f t="shared" si="29"/>
        <v>27</v>
      </c>
    </row>
    <row r="609" spans="1:5" x14ac:dyDescent="0.25">
      <c r="A609" s="4">
        <v>42478</v>
      </c>
      <c r="B609" s="3">
        <v>0.98888888888888893</v>
      </c>
      <c r="C609" t="str">
        <f t="shared" si="27"/>
        <v>16</v>
      </c>
      <c r="D609" t="str">
        <f t="shared" si="28"/>
        <v>04</v>
      </c>
      <c r="E609" t="str">
        <f t="shared" si="29"/>
        <v>18</v>
      </c>
    </row>
    <row r="610" spans="1:5" x14ac:dyDescent="0.25">
      <c r="A610" s="4">
        <v>41307</v>
      </c>
      <c r="B610" s="3">
        <v>7.6388888888888895E-2</v>
      </c>
      <c r="C610" t="str">
        <f t="shared" si="27"/>
        <v>13</v>
      </c>
      <c r="D610" t="str">
        <f t="shared" si="28"/>
        <v>02</v>
      </c>
      <c r="E610" t="str">
        <f t="shared" si="29"/>
        <v>02</v>
      </c>
    </row>
    <row r="611" spans="1:5" x14ac:dyDescent="0.25">
      <c r="A611" s="4">
        <v>41567</v>
      </c>
      <c r="B611" s="3">
        <v>3.6805555555555557E-2</v>
      </c>
      <c r="C611" t="str">
        <f t="shared" si="27"/>
        <v>13</v>
      </c>
      <c r="D611" t="str">
        <f t="shared" si="28"/>
        <v>10</v>
      </c>
      <c r="E611" t="str">
        <f t="shared" si="29"/>
        <v>20</v>
      </c>
    </row>
    <row r="612" spans="1:5" x14ac:dyDescent="0.25">
      <c r="A612" s="4">
        <v>42001</v>
      </c>
      <c r="B612" s="3">
        <v>4.027777777777778E-2</v>
      </c>
      <c r="C612" t="str">
        <f t="shared" si="27"/>
        <v>14</v>
      </c>
      <c r="D612" t="str">
        <f t="shared" si="28"/>
        <v>12</v>
      </c>
      <c r="E612" t="str">
        <f t="shared" si="29"/>
        <v>28</v>
      </c>
    </row>
    <row r="613" spans="1:5" x14ac:dyDescent="0.25">
      <c r="A613" s="4">
        <v>42249</v>
      </c>
      <c r="B613" s="3">
        <v>3.0555555555555555E-2</v>
      </c>
      <c r="C613" t="str">
        <f t="shared" si="27"/>
        <v>15</v>
      </c>
      <c r="D613" t="str">
        <f t="shared" si="28"/>
        <v>09</v>
      </c>
      <c r="E613" t="str">
        <f t="shared" si="29"/>
        <v>02</v>
      </c>
    </row>
    <row r="614" spans="1:5" x14ac:dyDescent="0.25">
      <c r="A614" s="4">
        <v>41212</v>
      </c>
      <c r="B614" s="3">
        <v>5.6944444444444443E-2</v>
      </c>
      <c r="C614" t="str">
        <f t="shared" si="27"/>
        <v>12</v>
      </c>
      <c r="D614" t="str">
        <f t="shared" si="28"/>
        <v>10</v>
      </c>
      <c r="E614" t="str">
        <f t="shared" si="29"/>
        <v>30</v>
      </c>
    </row>
    <row r="615" spans="1:5" x14ac:dyDescent="0.25">
      <c r="A615" s="4">
        <v>42075</v>
      </c>
      <c r="B615" s="3">
        <v>4.2361111111111113E-2</v>
      </c>
      <c r="C615" t="str">
        <f t="shared" si="27"/>
        <v>15</v>
      </c>
      <c r="D615" t="str">
        <f t="shared" si="28"/>
        <v>03</v>
      </c>
      <c r="E615" t="str">
        <f t="shared" si="29"/>
        <v>12</v>
      </c>
    </row>
    <row r="616" spans="1:5" x14ac:dyDescent="0.25">
      <c r="A616" s="4">
        <v>42412</v>
      </c>
      <c r="B616" s="3">
        <v>2.8472222222222222E-2</v>
      </c>
      <c r="C616" t="str">
        <f t="shared" si="27"/>
        <v>16</v>
      </c>
      <c r="D616" t="str">
        <f t="shared" si="28"/>
        <v>02</v>
      </c>
      <c r="E616" t="str">
        <f t="shared" si="29"/>
        <v>12</v>
      </c>
    </row>
    <row r="617" spans="1:5" x14ac:dyDescent="0.25">
      <c r="A617" s="4">
        <v>41316</v>
      </c>
      <c r="B617" s="3">
        <v>4.9305555555555554E-2</v>
      </c>
      <c r="C617" t="str">
        <f t="shared" si="27"/>
        <v>13</v>
      </c>
      <c r="D617" t="str">
        <f t="shared" si="28"/>
        <v>02</v>
      </c>
      <c r="E617" t="str">
        <f t="shared" si="29"/>
        <v>11</v>
      </c>
    </row>
    <row r="618" spans="1:5" x14ac:dyDescent="0.25">
      <c r="A618" s="4">
        <v>41697</v>
      </c>
      <c r="B618" s="3">
        <v>4.1666666666666664E-2</v>
      </c>
      <c r="C618" t="str">
        <f t="shared" si="27"/>
        <v>14</v>
      </c>
      <c r="D618" t="str">
        <f t="shared" si="28"/>
        <v>02</v>
      </c>
      <c r="E618" t="str">
        <f t="shared" si="29"/>
        <v>27</v>
      </c>
    </row>
    <row r="619" spans="1:5" x14ac:dyDescent="0.25">
      <c r="A619" s="4">
        <v>41318</v>
      </c>
      <c r="B619" s="3">
        <v>2.2222222222222223E-2</v>
      </c>
      <c r="C619" t="str">
        <f t="shared" si="27"/>
        <v>13</v>
      </c>
      <c r="D619" t="str">
        <f t="shared" si="28"/>
        <v>02</v>
      </c>
      <c r="E619" t="str">
        <f t="shared" si="29"/>
        <v>13</v>
      </c>
    </row>
    <row r="620" spans="1:5" x14ac:dyDescent="0.25">
      <c r="A620" s="4">
        <v>42728</v>
      </c>
      <c r="B620" s="3">
        <v>0.94027777777777777</v>
      </c>
      <c r="C620" t="str">
        <f t="shared" si="27"/>
        <v>16</v>
      </c>
      <c r="D620" t="str">
        <f t="shared" si="28"/>
        <v>12</v>
      </c>
      <c r="E620" t="str">
        <f t="shared" si="29"/>
        <v>24</v>
      </c>
    </row>
    <row r="621" spans="1:5" x14ac:dyDescent="0.25">
      <c r="A621" s="4">
        <v>41064</v>
      </c>
      <c r="B621" s="3">
        <v>9.930555555555555E-2</v>
      </c>
      <c r="C621" t="str">
        <f t="shared" si="27"/>
        <v>12</v>
      </c>
      <c r="D621" t="str">
        <f t="shared" si="28"/>
        <v>06</v>
      </c>
      <c r="E621" t="str">
        <f t="shared" si="29"/>
        <v>04</v>
      </c>
    </row>
    <row r="622" spans="1:5" x14ac:dyDescent="0.25">
      <c r="A622" s="4">
        <v>41477</v>
      </c>
      <c r="B622" s="3">
        <v>3.6805555555555557E-2</v>
      </c>
      <c r="C622" t="str">
        <f t="shared" si="27"/>
        <v>13</v>
      </c>
      <c r="D622" t="str">
        <f t="shared" si="28"/>
        <v>07</v>
      </c>
      <c r="E622" t="str">
        <f t="shared" si="29"/>
        <v>22</v>
      </c>
    </row>
    <row r="623" spans="1:5" x14ac:dyDescent="0.25">
      <c r="A623" s="4">
        <v>42386</v>
      </c>
      <c r="B623" s="3">
        <v>1.3194444444444444E-2</v>
      </c>
      <c r="C623" t="str">
        <f t="shared" si="27"/>
        <v>16</v>
      </c>
      <c r="D623" t="str">
        <f t="shared" si="28"/>
        <v>01</v>
      </c>
      <c r="E623" t="str">
        <f t="shared" si="29"/>
        <v>17</v>
      </c>
    </row>
    <row r="624" spans="1:5" x14ac:dyDescent="0.25">
      <c r="A624" s="4">
        <v>42387</v>
      </c>
      <c r="B624" s="3">
        <v>0.98333333333333328</v>
      </c>
      <c r="C624" t="str">
        <f t="shared" si="27"/>
        <v>16</v>
      </c>
      <c r="D624" t="str">
        <f t="shared" si="28"/>
        <v>01</v>
      </c>
      <c r="E624" t="str">
        <f t="shared" si="29"/>
        <v>18</v>
      </c>
    </row>
    <row r="625" spans="1:5" x14ac:dyDescent="0.25">
      <c r="A625" s="4">
        <v>41971</v>
      </c>
      <c r="B625" s="3">
        <v>0.97847222222222219</v>
      </c>
      <c r="C625" t="str">
        <f t="shared" si="27"/>
        <v>14</v>
      </c>
      <c r="D625" t="str">
        <f t="shared" si="28"/>
        <v>11</v>
      </c>
      <c r="E625" t="str">
        <f t="shared" si="29"/>
        <v>28</v>
      </c>
    </row>
    <row r="626" spans="1:5" x14ac:dyDescent="0.25">
      <c r="A626" s="4">
        <v>41968</v>
      </c>
      <c r="B626" s="3">
        <v>0.94166666666666665</v>
      </c>
      <c r="C626" t="str">
        <f t="shared" si="27"/>
        <v>14</v>
      </c>
      <c r="D626" t="str">
        <f t="shared" si="28"/>
        <v>11</v>
      </c>
      <c r="E626" t="str">
        <f t="shared" si="29"/>
        <v>25</v>
      </c>
    </row>
    <row r="627" spans="1:5" x14ac:dyDescent="0.25">
      <c r="A627" s="4">
        <v>41713</v>
      </c>
      <c r="B627" s="3">
        <v>0.95138888888888884</v>
      </c>
      <c r="C627" t="str">
        <f t="shared" si="27"/>
        <v>14</v>
      </c>
      <c r="D627" t="str">
        <f t="shared" si="28"/>
        <v>03</v>
      </c>
      <c r="E627" t="str">
        <f t="shared" si="29"/>
        <v>15</v>
      </c>
    </row>
    <row r="628" spans="1:5" x14ac:dyDescent="0.25">
      <c r="A628" s="4">
        <v>41774</v>
      </c>
      <c r="B628" s="3">
        <v>9.3055555555555558E-2</v>
      </c>
      <c r="C628" t="str">
        <f t="shared" si="27"/>
        <v>14</v>
      </c>
      <c r="D628" t="str">
        <f t="shared" si="28"/>
        <v>05</v>
      </c>
      <c r="E628" t="str">
        <f t="shared" si="29"/>
        <v>15</v>
      </c>
    </row>
    <row r="629" spans="1:5" x14ac:dyDescent="0.25">
      <c r="A629" s="4">
        <v>41534</v>
      </c>
      <c r="B629" s="3">
        <v>6.5277777777777782E-2</v>
      </c>
      <c r="C629" t="str">
        <f t="shared" si="27"/>
        <v>13</v>
      </c>
      <c r="D629" t="str">
        <f t="shared" si="28"/>
        <v>09</v>
      </c>
      <c r="E629" t="str">
        <f t="shared" si="29"/>
        <v>17</v>
      </c>
    </row>
    <row r="630" spans="1:5" x14ac:dyDescent="0.25">
      <c r="A630" s="4">
        <v>41559</v>
      </c>
      <c r="B630" s="3">
        <v>2.7083333333333334E-2</v>
      </c>
      <c r="C630" t="str">
        <f t="shared" si="27"/>
        <v>13</v>
      </c>
      <c r="D630" t="str">
        <f t="shared" si="28"/>
        <v>10</v>
      </c>
      <c r="E630" t="str">
        <f t="shared" si="29"/>
        <v>12</v>
      </c>
    </row>
    <row r="631" spans="1:5" x14ac:dyDescent="0.25">
      <c r="A631" s="4">
        <v>41887</v>
      </c>
      <c r="B631" s="3">
        <v>1.6666666666666666E-2</v>
      </c>
      <c r="C631" t="str">
        <f t="shared" si="27"/>
        <v>14</v>
      </c>
      <c r="D631" t="str">
        <f t="shared" si="28"/>
        <v>09</v>
      </c>
      <c r="E631" t="str">
        <f t="shared" si="29"/>
        <v>05</v>
      </c>
    </row>
    <row r="632" spans="1:5" x14ac:dyDescent="0.25">
      <c r="A632" s="4">
        <v>41076</v>
      </c>
      <c r="B632" s="3">
        <v>9.0277777777777776E-2</v>
      </c>
      <c r="C632" t="str">
        <f t="shared" si="27"/>
        <v>12</v>
      </c>
      <c r="D632" t="str">
        <f t="shared" si="28"/>
        <v>06</v>
      </c>
      <c r="E632" t="str">
        <f t="shared" si="29"/>
        <v>16</v>
      </c>
    </row>
    <row r="633" spans="1:5" x14ac:dyDescent="0.25">
      <c r="A633" s="4">
        <v>42205</v>
      </c>
      <c r="B633" s="3">
        <v>4.3055555555555555E-2</v>
      </c>
      <c r="C633" t="str">
        <f t="shared" si="27"/>
        <v>15</v>
      </c>
      <c r="D633" t="str">
        <f t="shared" si="28"/>
        <v>07</v>
      </c>
      <c r="E633" t="str">
        <f t="shared" si="29"/>
        <v>20</v>
      </c>
    </row>
    <row r="634" spans="1:5" x14ac:dyDescent="0.25">
      <c r="A634" s="4">
        <v>42026</v>
      </c>
      <c r="B634" s="3">
        <v>1.0416666666666666E-2</v>
      </c>
      <c r="C634" t="str">
        <f t="shared" si="27"/>
        <v>15</v>
      </c>
      <c r="D634" t="str">
        <f t="shared" si="28"/>
        <v>01</v>
      </c>
      <c r="E634" t="str">
        <f t="shared" si="29"/>
        <v>22</v>
      </c>
    </row>
    <row r="635" spans="1:5" x14ac:dyDescent="0.25">
      <c r="A635" s="4">
        <v>42324</v>
      </c>
      <c r="B635" s="3">
        <v>0.96388888888888891</v>
      </c>
      <c r="C635" t="str">
        <f t="shared" si="27"/>
        <v>15</v>
      </c>
      <c r="D635" t="str">
        <f t="shared" si="28"/>
        <v>11</v>
      </c>
      <c r="E635" t="str">
        <f t="shared" si="29"/>
        <v>16</v>
      </c>
    </row>
    <row r="636" spans="1:5" x14ac:dyDescent="0.25">
      <c r="A636" s="4">
        <v>42081</v>
      </c>
      <c r="B636" s="3">
        <v>0.99027777777777781</v>
      </c>
      <c r="C636" t="str">
        <f t="shared" si="27"/>
        <v>15</v>
      </c>
      <c r="D636" t="str">
        <f t="shared" si="28"/>
        <v>03</v>
      </c>
      <c r="E636" t="str">
        <f t="shared" si="29"/>
        <v>18</v>
      </c>
    </row>
    <row r="637" spans="1:5" x14ac:dyDescent="0.25">
      <c r="A637" s="4">
        <v>41164</v>
      </c>
      <c r="B637" s="3">
        <v>0.05</v>
      </c>
      <c r="C637" t="str">
        <f t="shared" si="27"/>
        <v>12</v>
      </c>
      <c r="D637" t="str">
        <f t="shared" si="28"/>
        <v>09</v>
      </c>
      <c r="E637" t="str">
        <f t="shared" si="29"/>
        <v>12</v>
      </c>
    </row>
    <row r="638" spans="1:5" x14ac:dyDescent="0.25">
      <c r="A638" s="4">
        <v>42194</v>
      </c>
      <c r="B638" s="3">
        <v>4.027777777777778E-2</v>
      </c>
      <c r="C638" t="str">
        <f t="shared" si="27"/>
        <v>15</v>
      </c>
      <c r="D638" t="str">
        <f t="shared" si="28"/>
        <v>07</v>
      </c>
      <c r="E638" t="str">
        <f t="shared" si="29"/>
        <v>09</v>
      </c>
    </row>
    <row r="639" spans="1:5" x14ac:dyDescent="0.25">
      <c r="A639" s="4">
        <v>41309</v>
      </c>
      <c r="B639" s="3">
        <v>6.5972222222222224E-2</v>
      </c>
      <c r="C639" t="str">
        <f t="shared" si="27"/>
        <v>13</v>
      </c>
      <c r="D639" t="str">
        <f t="shared" si="28"/>
        <v>02</v>
      </c>
      <c r="E639" t="str">
        <f t="shared" si="29"/>
        <v>04</v>
      </c>
    </row>
    <row r="640" spans="1:5" x14ac:dyDescent="0.25">
      <c r="A640" s="4">
        <v>42351</v>
      </c>
      <c r="B640" s="3">
        <v>4.8611111111111112E-3</v>
      </c>
      <c r="C640" t="str">
        <f t="shared" si="27"/>
        <v>15</v>
      </c>
      <c r="D640" t="str">
        <f t="shared" si="28"/>
        <v>12</v>
      </c>
      <c r="E640" t="str">
        <f t="shared" si="29"/>
        <v>13</v>
      </c>
    </row>
    <row r="641" spans="1:5" x14ac:dyDescent="0.25">
      <c r="A641" s="4">
        <v>41580</v>
      </c>
      <c r="B641" s="3">
        <v>4.8611111111111112E-2</v>
      </c>
      <c r="C641" t="str">
        <f t="shared" si="27"/>
        <v>13</v>
      </c>
      <c r="D641" t="str">
        <f t="shared" si="28"/>
        <v>11</v>
      </c>
      <c r="E641" t="str">
        <f t="shared" si="29"/>
        <v>02</v>
      </c>
    </row>
    <row r="642" spans="1:5" x14ac:dyDescent="0.25">
      <c r="A642" s="4">
        <v>41454</v>
      </c>
      <c r="B642" s="3">
        <v>6.3194444444444442E-2</v>
      </c>
      <c r="C642" t="str">
        <f t="shared" si="27"/>
        <v>13</v>
      </c>
      <c r="D642" t="str">
        <f t="shared" si="28"/>
        <v>06</v>
      </c>
      <c r="E642" t="str">
        <f t="shared" si="29"/>
        <v>29</v>
      </c>
    </row>
    <row r="643" spans="1:5" x14ac:dyDescent="0.25">
      <c r="A643" s="4">
        <v>41786</v>
      </c>
      <c r="B643" s="3">
        <v>0.9819444444444444</v>
      </c>
      <c r="C643" t="str">
        <f t="shared" ref="C643:C706" si="30">TEXT(A643,"YY")</f>
        <v>14</v>
      </c>
      <c r="D643" t="str">
        <f t="shared" ref="D643:D706" si="31">TEXT(A643,"mm")</f>
        <v>05</v>
      </c>
      <c r="E643" t="str">
        <f t="shared" ref="E643:E706" si="32">TEXT(A643,"dd")</f>
        <v>27</v>
      </c>
    </row>
    <row r="644" spans="1:5" x14ac:dyDescent="0.25">
      <c r="A644" s="4">
        <v>41765</v>
      </c>
      <c r="B644" s="3">
        <v>1.5277777777777777E-2</v>
      </c>
      <c r="C644" t="str">
        <f t="shared" si="30"/>
        <v>14</v>
      </c>
      <c r="D644" t="str">
        <f t="shared" si="31"/>
        <v>05</v>
      </c>
      <c r="E644" t="str">
        <f t="shared" si="32"/>
        <v>06</v>
      </c>
    </row>
    <row r="645" spans="1:5" x14ac:dyDescent="0.25">
      <c r="A645" s="4">
        <v>41494</v>
      </c>
      <c r="B645" s="3">
        <v>8.1944444444444445E-2</v>
      </c>
      <c r="C645" t="str">
        <f t="shared" si="30"/>
        <v>13</v>
      </c>
      <c r="D645" t="str">
        <f t="shared" si="31"/>
        <v>08</v>
      </c>
      <c r="E645" t="str">
        <f t="shared" si="32"/>
        <v>08</v>
      </c>
    </row>
    <row r="646" spans="1:5" x14ac:dyDescent="0.25">
      <c r="A646" s="4">
        <v>40979</v>
      </c>
      <c r="B646" s="3">
        <v>5.7638888888888892E-2</v>
      </c>
      <c r="C646" t="str">
        <f t="shared" si="30"/>
        <v>12</v>
      </c>
      <c r="D646" t="str">
        <f t="shared" si="31"/>
        <v>03</v>
      </c>
      <c r="E646" t="str">
        <f t="shared" si="32"/>
        <v>11</v>
      </c>
    </row>
    <row r="647" spans="1:5" x14ac:dyDescent="0.25">
      <c r="A647" s="4">
        <v>42535</v>
      </c>
      <c r="B647" s="3">
        <v>0.96458333333333335</v>
      </c>
      <c r="C647" t="str">
        <f t="shared" si="30"/>
        <v>16</v>
      </c>
      <c r="D647" t="str">
        <f t="shared" si="31"/>
        <v>06</v>
      </c>
      <c r="E647" t="str">
        <f t="shared" si="32"/>
        <v>14</v>
      </c>
    </row>
    <row r="648" spans="1:5" x14ac:dyDescent="0.25">
      <c r="A648" s="4">
        <v>41289</v>
      </c>
      <c r="B648" s="3">
        <v>1.3888888888888888E-2</v>
      </c>
      <c r="C648" t="str">
        <f t="shared" si="30"/>
        <v>13</v>
      </c>
      <c r="D648" t="str">
        <f t="shared" si="31"/>
        <v>01</v>
      </c>
      <c r="E648" t="str">
        <f t="shared" si="32"/>
        <v>15</v>
      </c>
    </row>
    <row r="649" spans="1:5" x14ac:dyDescent="0.25">
      <c r="A649" s="4">
        <v>41055</v>
      </c>
      <c r="B649" s="3">
        <v>2.5694444444444443E-2</v>
      </c>
      <c r="C649" t="str">
        <f t="shared" si="30"/>
        <v>12</v>
      </c>
      <c r="D649" t="str">
        <f t="shared" si="31"/>
        <v>05</v>
      </c>
      <c r="E649" t="str">
        <f t="shared" si="32"/>
        <v>26</v>
      </c>
    </row>
    <row r="650" spans="1:5" x14ac:dyDescent="0.25">
      <c r="A650" s="4">
        <v>41698</v>
      </c>
      <c r="B650" s="3">
        <v>2.2916666666666665E-2</v>
      </c>
      <c r="C650" t="str">
        <f t="shared" si="30"/>
        <v>14</v>
      </c>
      <c r="D650" t="str">
        <f t="shared" si="31"/>
        <v>02</v>
      </c>
      <c r="E650" t="str">
        <f t="shared" si="32"/>
        <v>28</v>
      </c>
    </row>
    <row r="651" spans="1:5" x14ac:dyDescent="0.25">
      <c r="A651" s="4">
        <v>41327</v>
      </c>
      <c r="B651" s="3">
        <v>0.97083333333333333</v>
      </c>
      <c r="C651" t="str">
        <f t="shared" si="30"/>
        <v>13</v>
      </c>
      <c r="D651" t="str">
        <f t="shared" si="31"/>
        <v>02</v>
      </c>
      <c r="E651" t="str">
        <f t="shared" si="32"/>
        <v>22</v>
      </c>
    </row>
    <row r="652" spans="1:5" x14ac:dyDescent="0.25">
      <c r="A652" s="4">
        <v>40955</v>
      </c>
      <c r="B652" s="3">
        <v>4.4444444444444446E-2</v>
      </c>
      <c r="C652" t="str">
        <f t="shared" si="30"/>
        <v>12</v>
      </c>
      <c r="D652" t="str">
        <f t="shared" si="31"/>
        <v>02</v>
      </c>
      <c r="E652" t="str">
        <f t="shared" si="32"/>
        <v>16</v>
      </c>
    </row>
    <row r="653" spans="1:5" x14ac:dyDescent="0.25">
      <c r="A653" s="4">
        <v>42372</v>
      </c>
      <c r="B653" s="3">
        <v>3.0555555555555555E-2</v>
      </c>
      <c r="C653" t="str">
        <f t="shared" si="30"/>
        <v>16</v>
      </c>
      <c r="D653" t="str">
        <f t="shared" si="31"/>
        <v>01</v>
      </c>
      <c r="E653" t="str">
        <f t="shared" si="32"/>
        <v>03</v>
      </c>
    </row>
    <row r="654" spans="1:5" x14ac:dyDescent="0.25">
      <c r="A654" s="4">
        <v>41882</v>
      </c>
      <c r="B654" s="3">
        <v>0</v>
      </c>
      <c r="C654" t="str">
        <f t="shared" si="30"/>
        <v>14</v>
      </c>
      <c r="D654" t="str">
        <f t="shared" si="31"/>
        <v>08</v>
      </c>
      <c r="E654" t="str">
        <f t="shared" si="32"/>
        <v>31</v>
      </c>
    </row>
    <row r="655" spans="1:5" x14ac:dyDescent="0.25">
      <c r="A655" s="4">
        <v>41582</v>
      </c>
      <c r="B655" s="3">
        <v>4.027777777777778E-2</v>
      </c>
      <c r="C655" t="str">
        <f t="shared" si="30"/>
        <v>13</v>
      </c>
      <c r="D655" t="str">
        <f t="shared" si="31"/>
        <v>11</v>
      </c>
      <c r="E655" t="str">
        <f t="shared" si="32"/>
        <v>04</v>
      </c>
    </row>
    <row r="656" spans="1:5" x14ac:dyDescent="0.25">
      <c r="A656" s="4">
        <v>41494</v>
      </c>
      <c r="B656" s="3">
        <v>8.9583333333333334E-2</v>
      </c>
      <c r="C656" t="str">
        <f t="shared" si="30"/>
        <v>13</v>
      </c>
      <c r="D656" t="str">
        <f t="shared" si="31"/>
        <v>08</v>
      </c>
      <c r="E656" t="str">
        <f t="shared" si="32"/>
        <v>08</v>
      </c>
    </row>
    <row r="657" spans="1:5" x14ac:dyDescent="0.25">
      <c r="A657" s="4">
        <v>41687</v>
      </c>
      <c r="B657" s="3">
        <v>7.2222222222222215E-2</v>
      </c>
      <c r="C657" t="str">
        <f t="shared" si="30"/>
        <v>14</v>
      </c>
      <c r="D657" t="str">
        <f t="shared" si="31"/>
        <v>02</v>
      </c>
      <c r="E657" t="str">
        <f t="shared" si="32"/>
        <v>17</v>
      </c>
    </row>
    <row r="658" spans="1:5" x14ac:dyDescent="0.25">
      <c r="A658" s="4">
        <v>41222</v>
      </c>
      <c r="B658" s="3">
        <v>6.8750000000000006E-2</v>
      </c>
      <c r="C658" t="str">
        <f t="shared" si="30"/>
        <v>12</v>
      </c>
      <c r="D658" t="str">
        <f t="shared" si="31"/>
        <v>11</v>
      </c>
      <c r="E658" t="str">
        <f t="shared" si="32"/>
        <v>09</v>
      </c>
    </row>
    <row r="659" spans="1:5" x14ac:dyDescent="0.25">
      <c r="A659" s="4">
        <v>41126</v>
      </c>
      <c r="B659" s="3">
        <v>6.1805555555555558E-2</v>
      </c>
      <c r="C659" t="str">
        <f t="shared" si="30"/>
        <v>12</v>
      </c>
      <c r="D659" t="str">
        <f t="shared" si="31"/>
        <v>08</v>
      </c>
      <c r="E659" t="str">
        <f t="shared" si="32"/>
        <v>05</v>
      </c>
    </row>
    <row r="660" spans="1:5" x14ac:dyDescent="0.25">
      <c r="A660" s="4">
        <v>41905</v>
      </c>
      <c r="B660" s="3">
        <v>4.5138888888888888E-2</v>
      </c>
      <c r="C660" t="str">
        <f t="shared" si="30"/>
        <v>14</v>
      </c>
      <c r="D660" t="str">
        <f t="shared" si="31"/>
        <v>09</v>
      </c>
      <c r="E660" t="str">
        <f t="shared" si="32"/>
        <v>23</v>
      </c>
    </row>
    <row r="661" spans="1:5" x14ac:dyDescent="0.25">
      <c r="A661" s="4">
        <v>40953</v>
      </c>
      <c r="B661" s="3">
        <v>2.0833333333333332E-2</v>
      </c>
      <c r="C661" t="str">
        <f t="shared" si="30"/>
        <v>12</v>
      </c>
      <c r="D661" t="str">
        <f t="shared" si="31"/>
        <v>02</v>
      </c>
      <c r="E661" t="str">
        <f t="shared" si="32"/>
        <v>14</v>
      </c>
    </row>
    <row r="662" spans="1:5" x14ac:dyDescent="0.25">
      <c r="A662" s="4">
        <v>40911</v>
      </c>
      <c r="B662" s="3">
        <v>4.2361111111111113E-2</v>
      </c>
      <c r="C662" t="str">
        <f t="shared" si="30"/>
        <v>12</v>
      </c>
      <c r="D662" t="str">
        <f t="shared" si="31"/>
        <v>01</v>
      </c>
      <c r="E662" t="str">
        <f t="shared" si="32"/>
        <v>03</v>
      </c>
    </row>
    <row r="663" spans="1:5" x14ac:dyDescent="0.25">
      <c r="A663" s="4">
        <v>41653</v>
      </c>
      <c r="B663" s="3">
        <v>0.98472222222222228</v>
      </c>
      <c r="C663" t="str">
        <f t="shared" si="30"/>
        <v>14</v>
      </c>
      <c r="D663" t="str">
        <f t="shared" si="31"/>
        <v>01</v>
      </c>
      <c r="E663" t="str">
        <f t="shared" si="32"/>
        <v>14</v>
      </c>
    </row>
    <row r="664" spans="1:5" x14ac:dyDescent="0.25">
      <c r="A664" s="4">
        <v>40953</v>
      </c>
      <c r="B664" s="3">
        <v>0.59722222222222221</v>
      </c>
      <c r="C664" t="str">
        <f t="shared" si="30"/>
        <v>12</v>
      </c>
      <c r="D664" t="str">
        <f t="shared" si="31"/>
        <v>02</v>
      </c>
      <c r="E664" t="str">
        <f t="shared" si="32"/>
        <v>14</v>
      </c>
    </row>
    <row r="665" spans="1:5" x14ac:dyDescent="0.25">
      <c r="A665" s="4">
        <v>41184</v>
      </c>
      <c r="B665" s="3">
        <v>0.98819444444444449</v>
      </c>
      <c r="C665" t="str">
        <f t="shared" si="30"/>
        <v>12</v>
      </c>
      <c r="D665" t="str">
        <f t="shared" si="31"/>
        <v>10</v>
      </c>
      <c r="E665" t="str">
        <f t="shared" si="32"/>
        <v>02</v>
      </c>
    </row>
    <row r="666" spans="1:5" x14ac:dyDescent="0.25">
      <c r="A666" s="4">
        <v>41456</v>
      </c>
      <c r="B666" s="3">
        <v>1.8749999999999999E-2</v>
      </c>
      <c r="C666" t="str">
        <f t="shared" si="30"/>
        <v>13</v>
      </c>
      <c r="D666" t="str">
        <f t="shared" si="31"/>
        <v>07</v>
      </c>
      <c r="E666" t="str">
        <f t="shared" si="32"/>
        <v>01</v>
      </c>
    </row>
    <row r="667" spans="1:5" x14ac:dyDescent="0.25">
      <c r="A667" s="4">
        <v>41530</v>
      </c>
      <c r="B667" s="3">
        <v>2.7083333333333334E-2</v>
      </c>
      <c r="C667" t="str">
        <f t="shared" si="30"/>
        <v>13</v>
      </c>
      <c r="D667" t="str">
        <f t="shared" si="31"/>
        <v>09</v>
      </c>
      <c r="E667" t="str">
        <f t="shared" si="32"/>
        <v>13</v>
      </c>
    </row>
    <row r="668" spans="1:5" x14ac:dyDescent="0.25">
      <c r="A668" s="4">
        <v>42470</v>
      </c>
      <c r="B668" s="3">
        <v>7.2916666666666671E-2</v>
      </c>
      <c r="C668" t="str">
        <f t="shared" si="30"/>
        <v>16</v>
      </c>
      <c r="D668" t="str">
        <f t="shared" si="31"/>
        <v>04</v>
      </c>
      <c r="E668" t="str">
        <f t="shared" si="32"/>
        <v>10</v>
      </c>
    </row>
    <row r="669" spans="1:5" x14ac:dyDescent="0.25">
      <c r="A669" s="4">
        <v>42023</v>
      </c>
      <c r="B669" s="3">
        <v>5.9722222222222225E-2</v>
      </c>
      <c r="C669" t="str">
        <f t="shared" si="30"/>
        <v>15</v>
      </c>
      <c r="D669" t="str">
        <f t="shared" si="31"/>
        <v>01</v>
      </c>
      <c r="E669" t="str">
        <f t="shared" si="32"/>
        <v>19</v>
      </c>
    </row>
    <row r="670" spans="1:5" x14ac:dyDescent="0.25">
      <c r="A670" s="4">
        <v>41276</v>
      </c>
      <c r="B670" s="3">
        <v>0.98611111111111116</v>
      </c>
      <c r="C670" t="str">
        <f t="shared" si="30"/>
        <v>13</v>
      </c>
      <c r="D670" t="str">
        <f t="shared" si="31"/>
        <v>01</v>
      </c>
      <c r="E670" t="str">
        <f t="shared" si="32"/>
        <v>02</v>
      </c>
    </row>
    <row r="671" spans="1:5" x14ac:dyDescent="0.25">
      <c r="A671" s="4">
        <v>42321</v>
      </c>
      <c r="B671" s="3">
        <v>5.8333333333333334E-2</v>
      </c>
      <c r="C671" t="str">
        <f t="shared" si="30"/>
        <v>15</v>
      </c>
      <c r="D671" t="str">
        <f t="shared" si="31"/>
        <v>11</v>
      </c>
      <c r="E671" t="str">
        <f t="shared" si="32"/>
        <v>13</v>
      </c>
    </row>
    <row r="672" spans="1:5" x14ac:dyDescent="0.25">
      <c r="A672" s="4">
        <v>41129</v>
      </c>
      <c r="B672" s="3">
        <v>0.97638888888888886</v>
      </c>
      <c r="C672" t="str">
        <f t="shared" si="30"/>
        <v>12</v>
      </c>
      <c r="D672" t="str">
        <f t="shared" si="31"/>
        <v>08</v>
      </c>
      <c r="E672" t="str">
        <f t="shared" si="32"/>
        <v>08</v>
      </c>
    </row>
    <row r="673" spans="1:5" x14ac:dyDescent="0.25">
      <c r="A673" s="4">
        <v>41706</v>
      </c>
      <c r="B673" s="3">
        <v>0.95277777777777772</v>
      </c>
      <c r="C673" t="str">
        <f t="shared" si="30"/>
        <v>14</v>
      </c>
      <c r="D673" t="str">
        <f t="shared" si="31"/>
        <v>03</v>
      </c>
      <c r="E673" t="str">
        <f t="shared" si="32"/>
        <v>08</v>
      </c>
    </row>
    <row r="674" spans="1:5" x14ac:dyDescent="0.25">
      <c r="A674" s="4">
        <v>41915</v>
      </c>
      <c r="B674" s="3">
        <v>1.7361111111111112E-2</v>
      </c>
      <c r="C674" t="str">
        <f t="shared" si="30"/>
        <v>14</v>
      </c>
      <c r="D674" t="str">
        <f t="shared" si="31"/>
        <v>10</v>
      </c>
      <c r="E674" t="str">
        <f t="shared" si="32"/>
        <v>03</v>
      </c>
    </row>
    <row r="675" spans="1:5" x14ac:dyDescent="0.25">
      <c r="A675" s="4">
        <v>41750</v>
      </c>
      <c r="B675" s="3">
        <v>2.0833333333333332E-2</v>
      </c>
      <c r="C675" t="str">
        <f t="shared" si="30"/>
        <v>14</v>
      </c>
      <c r="D675" t="str">
        <f t="shared" si="31"/>
        <v>04</v>
      </c>
      <c r="E675" t="str">
        <f t="shared" si="32"/>
        <v>21</v>
      </c>
    </row>
    <row r="676" spans="1:5" x14ac:dyDescent="0.25">
      <c r="A676" s="4">
        <v>41901</v>
      </c>
      <c r="B676" s="3">
        <v>0.05</v>
      </c>
      <c r="C676" t="str">
        <f t="shared" si="30"/>
        <v>14</v>
      </c>
      <c r="D676" t="str">
        <f t="shared" si="31"/>
        <v>09</v>
      </c>
      <c r="E676" t="str">
        <f t="shared" si="32"/>
        <v>19</v>
      </c>
    </row>
    <row r="677" spans="1:5" x14ac:dyDescent="0.25">
      <c r="A677" s="4">
        <v>41663</v>
      </c>
      <c r="B677" s="3">
        <v>0.95486111111111116</v>
      </c>
      <c r="C677" t="str">
        <f t="shared" si="30"/>
        <v>14</v>
      </c>
      <c r="D677" t="str">
        <f t="shared" si="31"/>
        <v>01</v>
      </c>
      <c r="E677" t="str">
        <f t="shared" si="32"/>
        <v>24</v>
      </c>
    </row>
    <row r="678" spans="1:5" x14ac:dyDescent="0.25">
      <c r="A678" s="4">
        <v>41498</v>
      </c>
      <c r="B678" s="3">
        <v>0.98333333333333328</v>
      </c>
      <c r="C678" t="str">
        <f t="shared" si="30"/>
        <v>13</v>
      </c>
      <c r="D678" t="str">
        <f t="shared" si="31"/>
        <v>08</v>
      </c>
      <c r="E678" t="str">
        <f t="shared" si="32"/>
        <v>12</v>
      </c>
    </row>
    <row r="679" spans="1:5" x14ac:dyDescent="0.25">
      <c r="A679" s="4">
        <v>41415</v>
      </c>
      <c r="B679" s="3">
        <v>1.8749999999999999E-2</v>
      </c>
      <c r="C679" t="str">
        <f t="shared" si="30"/>
        <v>13</v>
      </c>
      <c r="D679" t="str">
        <f t="shared" si="31"/>
        <v>05</v>
      </c>
      <c r="E679" t="str">
        <f t="shared" si="32"/>
        <v>21</v>
      </c>
    </row>
    <row r="680" spans="1:5" x14ac:dyDescent="0.25">
      <c r="A680" s="4">
        <v>41568</v>
      </c>
      <c r="B680" s="3">
        <v>3.888888888888889E-2</v>
      </c>
      <c r="C680" t="str">
        <f t="shared" si="30"/>
        <v>13</v>
      </c>
      <c r="D680" t="str">
        <f t="shared" si="31"/>
        <v>10</v>
      </c>
      <c r="E680" t="str">
        <f t="shared" si="32"/>
        <v>21</v>
      </c>
    </row>
    <row r="681" spans="1:5" x14ac:dyDescent="0.25">
      <c r="A681" s="4">
        <v>41828</v>
      </c>
      <c r="B681" s="3">
        <v>1.3888888888888889E-3</v>
      </c>
      <c r="C681" t="str">
        <f t="shared" si="30"/>
        <v>14</v>
      </c>
      <c r="D681" t="str">
        <f t="shared" si="31"/>
        <v>07</v>
      </c>
      <c r="E681" t="str">
        <f t="shared" si="32"/>
        <v>08</v>
      </c>
    </row>
    <row r="682" spans="1:5" x14ac:dyDescent="0.25">
      <c r="A682" s="4">
        <v>42707</v>
      </c>
      <c r="B682" s="3">
        <v>0.94374999999999998</v>
      </c>
      <c r="C682" t="str">
        <f t="shared" si="30"/>
        <v>16</v>
      </c>
      <c r="D682" t="str">
        <f t="shared" si="31"/>
        <v>12</v>
      </c>
      <c r="E682" t="str">
        <f t="shared" si="32"/>
        <v>03</v>
      </c>
    </row>
    <row r="683" spans="1:5" x14ac:dyDescent="0.25">
      <c r="A683" s="4">
        <v>42089</v>
      </c>
      <c r="B683" s="3">
        <v>0.9916666666666667</v>
      </c>
      <c r="C683" t="str">
        <f t="shared" si="30"/>
        <v>15</v>
      </c>
      <c r="D683" t="str">
        <f t="shared" si="31"/>
        <v>03</v>
      </c>
      <c r="E683" t="str">
        <f t="shared" si="32"/>
        <v>26</v>
      </c>
    </row>
    <row r="684" spans="1:5" x14ac:dyDescent="0.25">
      <c r="A684" s="4">
        <v>41288</v>
      </c>
      <c r="B684" s="3">
        <v>4.1666666666666666E-3</v>
      </c>
      <c r="C684" t="str">
        <f t="shared" si="30"/>
        <v>13</v>
      </c>
      <c r="D684" t="str">
        <f t="shared" si="31"/>
        <v>01</v>
      </c>
      <c r="E684" t="str">
        <f t="shared" si="32"/>
        <v>14</v>
      </c>
    </row>
    <row r="685" spans="1:5" x14ac:dyDescent="0.25">
      <c r="A685" s="4">
        <v>41420</v>
      </c>
      <c r="B685" s="3">
        <v>6.7361111111111108E-2</v>
      </c>
      <c r="C685" t="str">
        <f t="shared" si="30"/>
        <v>13</v>
      </c>
      <c r="D685" t="str">
        <f t="shared" si="31"/>
        <v>05</v>
      </c>
      <c r="E685" t="str">
        <f t="shared" si="32"/>
        <v>26</v>
      </c>
    </row>
    <row r="686" spans="1:5" x14ac:dyDescent="0.25">
      <c r="A686" s="4">
        <v>41167</v>
      </c>
      <c r="B686" s="3">
        <v>5.9027777777777776E-2</v>
      </c>
      <c r="C686" t="str">
        <f t="shared" si="30"/>
        <v>12</v>
      </c>
      <c r="D686" t="str">
        <f t="shared" si="31"/>
        <v>09</v>
      </c>
      <c r="E686" t="str">
        <f t="shared" si="32"/>
        <v>15</v>
      </c>
    </row>
    <row r="687" spans="1:5" x14ac:dyDescent="0.25">
      <c r="A687" s="4">
        <v>41605</v>
      </c>
      <c r="B687" s="3">
        <v>0.96388888888888891</v>
      </c>
      <c r="C687" t="str">
        <f t="shared" si="30"/>
        <v>13</v>
      </c>
      <c r="D687" t="str">
        <f t="shared" si="31"/>
        <v>11</v>
      </c>
      <c r="E687" t="str">
        <f t="shared" si="32"/>
        <v>27</v>
      </c>
    </row>
    <row r="688" spans="1:5" x14ac:dyDescent="0.25">
      <c r="A688" s="4">
        <v>41137</v>
      </c>
      <c r="B688" s="3">
        <v>4.3055555555555555E-2</v>
      </c>
      <c r="C688" t="str">
        <f t="shared" si="30"/>
        <v>12</v>
      </c>
      <c r="D688" t="str">
        <f t="shared" si="31"/>
        <v>08</v>
      </c>
      <c r="E688" t="str">
        <f t="shared" si="32"/>
        <v>16</v>
      </c>
    </row>
    <row r="689" spans="1:5" x14ac:dyDescent="0.25">
      <c r="A689" s="4">
        <v>40933</v>
      </c>
      <c r="B689" s="3">
        <v>0.69722222222222219</v>
      </c>
      <c r="C689" t="str">
        <f t="shared" si="30"/>
        <v>12</v>
      </c>
      <c r="D689" t="str">
        <f t="shared" si="31"/>
        <v>01</v>
      </c>
      <c r="E689" t="str">
        <f t="shared" si="32"/>
        <v>25</v>
      </c>
    </row>
    <row r="690" spans="1:5" x14ac:dyDescent="0.25">
      <c r="A690" s="4">
        <v>41318</v>
      </c>
      <c r="B690" s="3">
        <v>4.6527777777777779E-2</v>
      </c>
      <c r="C690" t="str">
        <f t="shared" si="30"/>
        <v>13</v>
      </c>
      <c r="D690" t="str">
        <f t="shared" si="31"/>
        <v>02</v>
      </c>
      <c r="E690" t="str">
        <f t="shared" si="32"/>
        <v>13</v>
      </c>
    </row>
    <row r="691" spans="1:5" x14ac:dyDescent="0.25">
      <c r="A691" s="4">
        <v>41604</v>
      </c>
      <c r="B691" s="3">
        <v>1.6666666666666666E-2</v>
      </c>
      <c r="C691" t="str">
        <f t="shared" si="30"/>
        <v>13</v>
      </c>
      <c r="D691" t="str">
        <f t="shared" si="31"/>
        <v>11</v>
      </c>
      <c r="E691" t="str">
        <f t="shared" si="32"/>
        <v>26</v>
      </c>
    </row>
    <row r="692" spans="1:5" x14ac:dyDescent="0.25">
      <c r="A692" s="4">
        <v>41618</v>
      </c>
      <c r="B692" s="3">
        <v>0.99652777777777779</v>
      </c>
      <c r="C692" t="str">
        <f t="shared" si="30"/>
        <v>13</v>
      </c>
      <c r="D692" t="str">
        <f t="shared" si="31"/>
        <v>12</v>
      </c>
      <c r="E692" t="str">
        <f t="shared" si="32"/>
        <v>10</v>
      </c>
    </row>
    <row r="693" spans="1:5" x14ac:dyDescent="0.25">
      <c r="A693" s="4">
        <v>41051</v>
      </c>
      <c r="B693" s="3">
        <v>5.5555555555555558E-3</v>
      </c>
      <c r="C693" t="str">
        <f t="shared" si="30"/>
        <v>12</v>
      </c>
      <c r="D693" t="str">
        <f t="shared" si="31"/>
        <v>05</v>
      </c>
      <c r="E693" t="str">
        <f t="shared" si="32"/>
        <v>22</v>
      </c>
    </row>
    <row r="694" spans="1:5" x14ac:dyDescent="0.25">
      <c r="A694" s="4">
        <v>41348</v>
      </c>
      <c r="B694" s="3">
        <v>6.458333333333334E-2</v>
      </c>
      <c r="C694" t="str">
        <f t="shared" si="30"/>
        <v>13</v>
      </c>
      <c r="D694" t="str">
        <f t="shared" si="31"/>
        <v>03</v>
      </c>
      <c r="E694" t="str">
        <f t="shared" si="32"/>
        <v>15</v>
      </c>
    </row>
    <row r="695" spans="1:5" x14ac:dyDescent="0.25">
      <c r="A695" s="4">
        <v>42066</v>
      </c>
      <c r="B695" s="3">
        <v>2.7777777777777779E-3</v>
      </c>
      <c r="C695" t="str">
        <f t="shared" si="30"/>
        <v>15</v>
      </c>
      <c r="D695" t="str">
        <f t="shared" si="31"/>
        <v>03</v>
      </c>
      <c r="E695" t="str">
        <f t="shared" si="32"/>
        <v>03</v>
      </c>
    </row>
    <row r="696" spans="1:5" x14ac:dyDescent="0.25">
      <c r="A696" s="4">
        <v>41677</v>
      </c>
      <c r="B696" s="3">
        <v>4.027777777777778E-2</v>
      </c>
      <c r="C696" t="str">
        <f t="shared" si="30"/>
        <v>14</v>
      </c>
      <c r="D696" t="str">
        <f t="shared" si="31"/>
        <v>02</v>
      </c>
      <c r="E696" t="str">
        <f t="shared" si="32"/>
        <v>07</v>
      </c>
    </row>
    <row r="697" spans="1:5" x14ac:dyDescent="0.25">
      <c r="A697" s="4">
        <v>41344</v>
      </c>
      <c r="B697" s="3">
        <v>5.2083333333333336E-2</v>
      </c>
      <c r="C697" t="str">
        <f t="shared" si="30"/>
        <v>13</v>
      </c>
      <c r="D697" t="str">
        <f t="shared" si="31"/>
        <v>03</v>
      </c>
      <c r="E697" t="str">
        <f t="shared" si="32"/>
        <v>11</v>
      </c>
    </row>
    <row r="698" spans="1:5" x14ac:dyDescent="0.25">
      <c r="A698" s="4">
        <v>42636</v>
      </c>
      <c r="B698" s="3">
        <v>1.5972222222222221E-2</v>
      </c>
      <c r="C698" t="str">
        <f t="shared" si="30"/>
        <v>16</v>
      </c>
      <c r="D698" t="str">
        <f t="shared" si="31"/>
        <v>09</v>
      </c>
      <c r="E698" t="str">
        <f t="shared" si="32"/>
        <v>23</v>
      </c>
    </row>
    <row r="699" spans="1:5" x14ac:dyDescent="0.25">
      <c r="A699" s="4">
        <v>41191</v>
      </c>
      <c r="B699" s="3">
        <v>5.9722222222222225E-2</v>
      </c>
      <c r="C699" t="str">
        <f t="shared" si="30"/>
        <v>12</v>
      </c>
      <c r="D699" t="str">
        <f t="shared" si="31"/>
        <v>10</v>
      </c>
      <c r="E699" t="str">
        <f t="shared" si="32"/>
        <v>09</v>
      </c>
    </row>
    <row r="700" spans="1:5" x14ac:dyDescent="0.25">
      <c r="A700" s="4">
        <v>41273</v>
      </c>
      <c r="B700" s="3">
        <v>5.2777777777777778E-2</v>
      </c>
      <c r="C700" t="str">
        <f t="shared" si="30"/>
        <v>12</v>
      </c>
      <c r="D700" t="str">
        <f t="shared" si="31"/>
        <v>12</v>
      </c>
      <c r="E700" t="str">
        <f t="shared" si="32"/>
        <v>30</v>
      </c>
    </row>
    <row r="701" spans="1:5" x14ac:dyDescent="0.25">
      <c r="A701" s="4">
        <v>41100</v>
      </c>
      <c r="B701" s="3">
        <v>5.5555555555555558E-3</v>
      </c>
      <c r="C701" t="str">
        <f t="shared" si="30"/>
        <v>12</v>
      </c>
      <c r="D701" t="str">
        <f t="shared" si="31"/>
        <v>07</v>
      </c>
      <c r="E701" t="str">
        <f t="shared" si="32"/>
        <v>10</v>
      </c>
    </row>
    <row r="702" spans="1:5" x14ac:dyDescent="0.25">
      <c r="A702" s="4">
        <v>42363</v>
      </c>
      <c r="B702" s="3">
        <v>0.95972222222222225</v>
      </c>
      <c r="C702" t="str">
        <f t="shared" si="30"/>
        <v>15</v>
      </c>
      <c r="D702" t="str">
        <f t="shared" si="31"/>
        <v>12</v>
      </c>
      <c r="E702" t="str">
        <f t="shared" si="32"/>
        <v>25</v>
      </c>
    </row>
    <row r="703" spans="1:5" x14ac:dyDescent="0.25">
      <c r="A703" s="4">
        <v>41873</v>
      </c>
      <c r="B703" s="3">
        <v>3.6805555555555557E-2</v>
      </c>
      <c r="C703" t="str">
        <f t="shared" si="30"/>
        <v>14</v>
      </c>
      <c r="D703" t="str">
        <f t="shared" si="31"/>
        <v>08</v>
      </c>
      <c r="E703" t="str">
        <f t="shared" si="32"/>
        <v>22</v>
      </c>
    </row>
    <row r="704" spans="1:5" x14ac:dyDescent="0.25">
      <c r="A704" s="4">
        <v>42625</v>
      </c>
      <c r="B704" s="3">
        <v>0.95486111111111116</v>
      </c>
      <c r="C704" t="str">
        <f t="shared" si="30"/>
        <v>16</v>
      </c>
      <c r="D704" t="str">
        <f t="shared" si="31"/>
        <v>09</v>
      </c>
      <c r="E704" t="str">
        <f t="shared" si="32"/>
        <v>12</v>
      </c>
    </row>
    <row r="705" spans="1:5" x14ac:dyDescent="0.25">
      <c r="A705" s="4">
        <v>41648</v>
      </c>
      <c r="B705" s="3">
        <v>0.96388888888888891</v>
      </c>
      <c r="C705" t="str">
        <f t="shared" si="30"/>
        <v>14</v>
      </c>
      <c r="D705" t="str">
        <f t="shared" si="31"/>
        <v>01</v>
      </c>
      <c r="E705" t="str">
        <f t="shared" si="32"/>
        <v>09</v>
      </c>
    </row>
    <row r="706" spans="1:5" x14ac:dyDescent="0.25">
      <c r="A706" s="4">
        <v>41682</v>
      </c>
      <c r="B706" s="3">
        <v>8.3333333333333329E-2</v>
      </c>
      <c r="C706" t="str">
        <f t="shared" si="30"/>
        <v>14</v>
      </c>
      <c r="D706" t="str">
        <f t="shared" si="31"/>
        <v>02</v>
      </c>
      <c r="E706" t="str">
        <f t="shared" si="32"/>
        <v>12</v>
      </c>
    </row>
    <row r="707" spans="1:5" x14ac:dyDescent="0.25">
      <c r="A707" s="4">
        <v>41835</v>
      </c>
      <c r="B707" s="3">
        <v>0.95833333333333337</v>
      </c>
      <c r="C707" t="str">
        <f t="shared" ref="C707:C770" si="33">TEXT(A707,"YY")</f>
        <v>14</v>
      </c>
      <c r="D707" t="str">
        <f t="shared" ref="D707:D770" si="34">TEXT(A707,"mm")</f>
        <v>07</v>
      </c>
      <c r="E707" t="str">
        <f t="shared" ref="E707:E770" si="35">TEXT(A707,"dd")</f>
        <v>15</v>
      </c>
    </row>
    <row r="708" spans="1:5" x14ac:dyDescent="0.25">
      <c r="A708" s="4">
        <v>40974</v>
      </c>
      <c r="B708" s="3">
        <v>0.99652777777777779</v>
      </c>
      <c r="C708" t="str">
        <f t="shared" si="33"/>
        <v>12</v>
      </c>
      <c r="D708" t="str">
        <f t="shared" si="34"/>
        <v>03</v>
      </c>
      <c r="E708" t="str">
        <f t="shared" si="35"/>
        <v>06</v>
      </c>
    </row>
    <row r="709" spans="1:5" x14ac:dyDescent="0.25">
      <c r="A709" s="4">
        <v>41086</v>
      </c>
      <c r="B709" s="3">
        <v>3.4027777777777775E-2</v>
      </c>
      <c r="C709" t="str">
        <f t="shared" si="33"/>
        <v>12</v>
      </c>
      <c r="D709" t="str">
        <f t="shared" si="34"/>
        <v>06</v>
      </c>
      <c r="E709" t="str">
        <f t="shared" si="35"/>
        <v>26</v>
      </c>
    </row>
    <row r="710" spans="1:5" x14ac:dyDescent="0.25">
      <c r="A710" s="4">
        <v>41890</v>
      </c>
      <c r="B710" s="3">
        <v>0.97847222222222219</v>
      </c>
      <c r="C710" t="str">
        <f t="shared" si="33"/>
        <v>14</v>
      </c>
      <c r="D710" t="str">
        <f t="shared" si="34"/>
        <v>09</v>
      </c>
      <c r="E710" t="str">
        <f t="shared" si="35"/>
        <v>08</v>
      </c>
    </row>
    <row r="711" spans="1:5" x14ac:dyDescent="0.25">
      <c r="A711" s="4">
        <v>41949</v>
      </c>
      <c r="B711" s="3">
        <v>2.0833333333333333E-3</v>
      </c>
      <c r="C711" t="str">
        <f t="shared" si="33"/>
        <v>14</v>
      </c>
      <c r="D711" t="str">
        <f t="shared" si="34"/>
        <v>11</v>
      </c>
      <c r="E711" t="str">
        <f t="shared" si="35"/>
        <v>06</v>
      </c>
    </row>
    <row r="712" spans="1:5" x14ac:dyDescent="0.25">
      <c r="A712" s="4">
        <v>42168</v>
      </c>
      <c r="B712" s="3">
        <v>4.6527777777777779E-2</v>
      </c>
      <c r="C712" t="str">
        <f t="shared" si="33"/>
        <v>15</v>
      </c>
      <c r="D712" t="str">
        <f t="shared" si="34"/>
        <v>06</v>
      </c>
      <c r="E712" t="str">
        <f t="shared" si="35"/>
        <v>13</v>
      </c>
    </row>
    <row r="713" spans="1:5" x14ac:dyDescent="0.25">
      <c r="A713" s="4">
        <v>41428</v>
      </c>
      <c r="B713" s="3">
        <v>6.2500000000000003E-3</v>
      </c>
      <c r="C713" t="str">
        <f t="shared" si="33"/>
        <v>13</v>
      </c>
      <c r="D713" t="str">
        <f t="shared" si="34"/>
        <v>06</v>
      </c>
      <c r="E713" t="str">
        <f t="shared" si="35"/>
        <v>03</v>
      </c>
    </row>
    <row r="714" spans="1:5" x14ac:dyDescent="0.25">
      <c r="A714" s="4">
        <v>41881</v>
      </c>
      <c r="B714" s="3">
        <v>0.95416666666666672</v>
      </c>
      <c r="C714" t="str">
        <f t="shared" si="33"/>
        <v>14</v>
      </c>
      <c r="D714" t="str">
        <f t="shared" si="34"/>
        <v>08</v>
      </c>
      <c r="E714" t="str">
        <f t="shared" si="35"/>
        <v>30</v>
      </c>
    </row>
    <row r="715" spans="1:5" x14ac:dyDescent="0.25">
      <c r="A715" s="4">
        <v>42293</v>
      </c>
      <c r="B715" s="3">
        <v>6.1111111111111109E-2</v>
      </c>
      <c r="C715" t="str">
        <f t="shared" si="33"/>
        <v>15</v>
      </c>
      <c r="D715" t="str">
        <f t="shared" si="34"/>
        <v>10</v>
      </c>
      <c r="E715" t="str">
        <f t="shared" si="35"/>
        <v>16</v>
      </c>
    </row>
    <row r="716" spans="1:5" x14ac:dyDescent="0.25">
      <c r="A716" s="4">
        <v>41479</v>
      </c>
      <c r="B716" s="3">
        <v>2.0833333333333333E-3</v>
      </c>
      <c r="C716" t="str">
        <f t="shared" si="33"/>
        <v>13</v>
      </c>
      <c r="D716" t="str">
        <f t="shared" si="34"/>
        <v>07</v>
      </c>
      <c r="E716" t="str">
        <f t="shared" si="35"/>
        <v>24</v>
      </c>
    </row>
    <row r="717" spans="1:5" x14ac:dyDescent="0.25">
      <c r="A717" s="4">
        <v>41785</v>
      </c>
      <c r="B717" s="3">
        <v>4.4444444444444446E-2</v>
      </c>
      <c r="C717" t="str">
        <f t="shared" si="33"/>
        <v>14</v>
      </c>
      <c r="D717" t="str">
        <f t="shared" si="34"/>
        <v>05</v>
      </c>
      <c r="E717" t="str">
        <f t="shared" si="35"/>
        <v>26</v>
      </c>
    </row>
    <row r="718" spans="1:5" x14ac:dyDescent="0.25">
      <c r="A718" s="4">
        <v>41804</v>
      </c>
      <c r="B718" s="3">
        <v>2.013888888888889E-2</v>
      </c>
      <c r="C718" t="str">
        <f t="shared" si="33"/>
        <v>14</v>
      </c>
      <c r="D718" t="str">
        <f t="shared" si="34"/>
        <v>06</v>
      </c>
      <c r="E718" t="str">
        <f t="shared" si="35"/>
        <v>14</v>
      </c>
    </row>
    <row r="719" spans="1:5" x14ac:dyDescent="0.25">
      <c r="A719" s="4">
        <v>42041</v>
      </c>
      <c r="B719" s="3">
        <v>0.9506944444444444</v>
      </c>
      <c r="C719" t="str">
        <f t="shared" si="33"/>
        <v>15</v>
      </c>
      <c r="D719" t="str">
        <f t="shared" si="34"/>
        <v>02</v>
      </c>
      <c r="E719" t="str">
        <f t="shared" si="35"/>
        <v>06</v>
      </c>
    </row>
    <row r="720" spans="1:5" x14ac:dyDescent="0.25">
      <c r="A720" s="4">
        <v>41321</v>
      </c>
      <c r="B720" s="3">
        <v>0.99375000000000002</v>
      </c>
      <c r="C720" t="str">
        <f t="shared" si="33"/>
        <v>13</v>
      </c>
      <c r="D720" t="str">
        <f t="shared" si="34"/>
        <v>02</v>
      </c>
      <c r="E720" t="str">
        <f t="shared" si="35"/>
        <v>16</v>
      </c>
    </row>
    <row r="721" spans="1:5" x14ac:dyDescent="0.25">
      <c r="A721" s="4">
        <v>41170</v>
      </c>
      <c r="B721" s="3">
        <v>4.583333333333333E-2</v>
      </c>
      <c r="C721" t="str">
        <f t="shared" si="33"/>
        <v>12</v>
      </c>
      <c r="D721" t="str">
        <f t="shared" si="34"/>
        <v>09</v>
      </c>
      <c r="E721" t="str">
        <f t="shared" si="35"/>
        <v>18</v>
      </c>
    </row>
    <row r="722" spans="1:5" x14ac:dyDescent="0.25">
      <c r="A722" s="4">
        <v>41865</v>
      </c>
      <c r="B722" s="3">
        <v>2.2222222222222223E-2</v>
      </c>
      <c r="C722" t="str">
        <f t="shared" si="33"/>
        <v>14</v>
      </c>
      <c r="D722" t="str">
        <f t="shared" si="34"/>
        <v>08</v>
      </c>
      <c r="E722" t="str">
        <f t="shared" si="35"/>
        <v>14</v>
      </c>
    </row>
    <row r="723" spans="1:5" x14ac:dyDescent="0.25">
      <c r="A723" s="4">
        <v>41830</v>
      </c>
      <c r="B723" s="3">
        <v>0.98333333333333328</v>
      </c>
      <c r="C723" t="str">
        <f t="shared" si="33"/>
        <v>14</v>
      </c>
      <c r="D723" t="str">
        <f t="shared" si="34"/>
        <v>07</v>
      </c>
      <c r="E723" t="str">
        <f t="shared" si="35"/>
        <v>10</v>
      </c>
    </row>
    <row r="724" spans="1:5" x14ac:dyDescent="0.25">
      <c r="A724" s="4">
        <v>41824</v>
      </c>
      <c r="B724" s="3">
        <v>2.361111111111111E-2</v>
      </c>
      <c r="C724" t="str">
        <f t="shared" si="33"/>
        <v>14</v>
      </c>
      <c r="D724" t="str">
        <f t="shared" si="34"/>
        <v>07</v>
      </c>
      <c r="E724" t="str">
        <f t="shared" si="35"/>
        <v>04</v>
      </c>
    </row>
    <row r="725" spans="1:5" x14ac:dyDescent="0.25">
      <c r="A725" s="4">
        <v>42413</v>
      </c>
      <c r="B725" s="3">
        <v>2.5000000000000001E-2</v>
      </c>
      <c r="C725" t="str">
        <f t="shared" si="33"/>
        <v>16</v>
      </c>
      <c r="D725" t="str">
        <f t="shared" si="34"/>
        <v>02</v>
      </c>
      <c r="E725" t="str">
        <f t="shared" si="35"/>
        <v>13</v>
      </c>
    </row>
    <row r="726" spans="1:5" x14ac:dyDescent="0.25">
      <c r="A726" s="4">
        <v>41665</v>
      </c>
      <c r="B726" s="3">
        <v>1.3888888888888888E-2</v>
      </c>
      <c r="C726" t="str">
        <f t="shared" si="33"/>
        <v>14</v>
      </c>
      <c r="D726" t="str">
        <f t="shared" si="34"/>
        <v>01</v>
      </c>
      <c r="E726" t="str">
        <f t="shared" si="35"/>
        <v>26</v>
      </c>
    </row>
    <row r="727" spans="1:5" x14ac:dyDescent="0.25">
      <c r="A727" s="4">
        <v>41580</v>
      </c>
      <c r="B727" s="3">
        <v>5.9722222222222225E-2</v>
      </c>
      <c r="C727" t="str">
        <f t="shared" si="33"/>
        <v>13</v>
      </c>
      <c r="D727" t="str">
        <f t="shared" si="34"/>
        <v>11</v>
      </c>
      <c r="E727" t="str">
        <f t="shared" si="35"/>
        <v>02</v>
      </c>
    </row>
    <row r="728" spans="1:5" x14ac:dyDescent="0.25">
      <c r="A728" s="4">
        <v>41109</v>
      </c>
      <c r="B728" s="3">
        <v>7.3611111111111113E-2</v>
      </c>
      <c r="C728" t="str">
        <f t="shared" si="33"/>
        <v>12</v>
      </c>
      <c r="D728" t="str">
        <f t="shared" si="34"/>
        <v>07</v>
      </c>
      <c r="E728" t="str">
        <f t="shared" si="35"/>
        <v>19</v>
      </c>
    </row>
    <row r="729" spans="1:5" x14ac:dyDescent="0.25">
      <c r="A729" s="4">
        <v>41069</v>
      </c>
      <c r="B729" s="3">
        <v>5.7638888888888892E-2</v>
      </c>
      <c r="C729" t="str">
        <f t="shared" si="33"/>
        <v>12</v>
      </c>
      <c r="D729" t="str">
        <f t="shared" si="34"/>
        <v>06</v>
      </c>
      <c r="E729" t="str">
        <f t="shared" si="35"/>
        <v>09</v>
      </c>
    </row>
    <row r="730" spans="1:5" x14ac:dyDescent="0.25">
      <c r="A730" s="4">
        <v>41336</v>
      </c>
      <c r="B730" s="3">
        <v>4.583333333333333E-2</v>
      </c>
      <c r="C730" t="str">
        <f t="shared" si="33"/>
        <v>13</v>
      </c>
      <c r="D730" t="str">
        <f t="shared" si="34"/>
        <v>03</v>
      </c>
      <c r="E730" t="str">
        <f t="shared" si="35"/>
        <v>03</v>
      </c>
    </row>
    <row r="731" spans="1:5" x14ac:dyDescent="0.25">
      <c r="A731" s="4">
        <v>41085</v>
      </c>
      <c r="B731" s="3">
        <v>2.0833333333333333E-3</v>
      </c>
      <c r="C731" t="str">
        <f t="shared" si="33"/>
        <v>12</v>
      </c>
      <c r="D731" t="str">
        <f t="shared" si="34"/>
        <v>06</v>
      </c>
      <c r="E731" t="str">
        <f t="shared" si="35"/>
        <v>25</v>
      </c>
    </row>
    <row r="732" spans="1:5" x14ac:dyDescent="0.25">
      <c r="A732" s="4">
        <v>42442</v>
      </c>
      <c r="B732" s="3">
        <v>0.96805555555555556</v>
      </c>
      <c r="C732" t="str">
        <f t="shared" si="33"/>
        <v>16</v>
      </c>
      <c r="D732" t="str">
        <f t="shared" si="34"/>
        <v>03</v>
      </c>
      <c r="E732" t="str">
        <f t="shared" si="35"/>
        <v>13</v>
      </c>
    </row>
    <row r="733" spans="1:5" x14ac:dyDescent="0.25">
      <c r="A733" s="4">
        <v>41701</v>
      </c>
      <c r="B733" s="3">
        <v>7.6388888888888886E-3</v>
      </c>
      <c r="C733" t="str">
        <f t="shared" si="33"/>
        <v>14</v>
      </c>
      <c r="D733" t="str">
        <f t="shared" si="34"/>
        <v>03</v>
      </c>
      <c r="E733" t="str">
        <f t="shared" si="35"/>
        <v>03</v>
      </c>
    </row>
    <row r="734" spans="1:5" x14ac:dyDescent="0.25">
      <c r="A734" s="4">
        <v>41277</v>
      </c>
      <c r="B734" s="3">
        <v>0.9819444444444444</v>
      </c>
      <c r="C734" t="str">
        <f t="shared" si="33"/>
        <v>13</v>
      </c>
      <c r="D734" t="str">
        <f t="shared" si="34"/>
        <v>01</v>
      </c>
      <c r="E734" t="str">
        <f t="shared" si="35"/>
        <v>03</v>
      </c>
    </row>
    <row r="735" spans="1:5" x14ac:dyDescent="0.25">
      <c r="A735" s="4">
        <v>41689</v>
      </c>
      <c r="B735" s="3">
        <v>4.4444444444444446E-2</v>
      </c>
      <c r="C735" t="str">
        <f t="shared" si="33"/>
        <v>14</v>
      </c>
      <c r="D735" t="str">
        <f t="shared" si="34"/>
        <v>02</v>
      </c>
      <c r="E735" t="str">
        <f t="shared" si="35"/>
        <v>19</v>
      </c>
    </row>
    <row r="736" spans="1:5" x14ac:dyDescent="0.25">
      <c r="A736" s="4">
        <v>41493</v>
      </c>
      <c r="B736" s="3">
        <v>6.5972222222222224E-2</v>
      </c>
      <c r="C736" t="str">
        <f t="shared" si="33"/>
        <v>13</v>
      </c>
      <c r="D736" t="str">
        <f t="shared" si="34"/>
        <v>08</v>
      </c>
      <c r="E736" t="str">
        <f t="shared" si="35"/>
        <v>07</v>
      </c>
    </row>
    <row r="737" spans="1:5" x14ac:dyDescent="0.25">
      <c r="A737" s="4">
        <v>42162</v>
      </c>
      <c r="B737" s="3">
        <v>3.125E-2</v>
      </c>
      <c r="C737" t="str">
        <f t="shared" si="33"/>
        <v>15</v>
      </c>
      <c r="D737" t="str">
        <f t="shared" si="34"/>
        <v>06</v>
      </c>
      <c r="E737" t="str">
        <f t="shared" si="35"/>
        <v>07</v>
      </c>
    </row>
    <row r="738" spans="1:5" x14ac:dyDescent="0.25">
      <c r="A738" s="4">
        <v>41903</v>
      </c>
      <c r="B738" s="3">
        <v>3.3333333333333333E-2</v>
      </c>
      <c r="C738" t="str">
        <f t="shared" si="33"/>
        <v>14</v>
      </c>
      <c r="D738" t="str">
        <f t="shared" si="34"/>
        <v>09</v>
      </c>
      <c r="E738" t="str">
        <f t="shared" si="35"/>
        <v>21</v>
      </c>
    </row>
    <row r="739" spans="1:5" x14ac:dyDescent="0.25">
      <c r="A739" s="4">
        <v>42044</v>
      </c>
      <c r="B739" s="3">
        <v>4.1666666666666666E-3</v>
      </c>
      <c r="C739" t="str">
        <f t="shared" si="33"/>
        <v>15</v>
      </c>
      <c r="D739" t="str">
        <f t="shared" si="34"/>
        <v>02</v>
      </c>
      <c r="E739" t="str">
        <f t="shared" si="35"/>
        <v>09</v>
      </c>
    </row>
    <row r="740" spans="1:5" x14ac:dyDescent="0.25">
      <c r="A740" s="4">
        <v>41601</v>
      </c>
      <c r="B740" s="3">
        <v>5.1388888888888887E-2</v>
      </c>
      <c r="C740" t="str">
        <f t="shared" si="33"/>
        <v>13</v>
      </c>
      <c r="D740" t="str">
        <f t="shared" si="34"/>
        <v>11</v>
      </c>
      <c r="E740" t="str">
        <f t="shared" si="35"/>
        <v>23</v>
      </c>
    </row>
    <row r="741" spans="1:5" x14ac:dyDescent="0.25">
      <c r="A741" s="4">
        <v>41061</v>
      </c>
      <c r="B741" s="3">
        <v>6.7361111111111108E-2</v>
      </c>
      <c r="C741" t="str">
        <f t="shared" si="33"/>
        <v>12</v>
      </c>
      <c r="D741" t="str">
        <f t="shared" si="34"/>
        <v>06</v>
      </c>
      <c r="E741" t="str">
        <f t="shared" si="35"/>
        <v>01</v>
      </c>
    </row>
    <row r="742" spans="1:5" x14ac:dyDescent="0.25">
      <c r="A742" s="4">
        <v>41964</v>
      </c>
      <c r="B742" s="3">
        <v>0.93819444444444444</v>
      </c>
      <c r="C742" t="str">
        <f t="shared" si="33"/>
        <v>14</v>
      </c>
      <c r="D742" t="str">
        <f t="shared" si="34"/>
        <v>11</v>
      </c>
      <c r="E742" t="str">
        <f t="shared" si="35"/>
        <v>21</v>
      </c>
    </row>
    <row r="743" spans="1:5" x14ac:dyDescent="0.25">
      <c r="A743" s="4">
        <v>41975</v>
      </c>
      <c r="B743" s="3">
        <v>6.25E-2</v>
      </c>
      <c r="C743" t="str">
        <f t="shared" si="33"/>
        <v>14</v>
      </c>
      <c r="D743" t="str">
        <f t="shared" si="34"/>
        <v>12</v>
      </c>
      <c r="E743" t="str">
        <f t="shared" si="35"/>
        <v>02</v>
      </c>
    </row>
    <row r="744" spans="1:5" x14ac:dyDescent="0.25">
      <c r="A744" s="4">
        <v>41742</v>
      </c>
      <c r="B744" s="3">
        <v>0.95486111111111116</v>
      </c>
      <c r="C744" t="str">
        <f t="shared" si="33"/>
        <v>14</v>
      </c>
      <c r="D744" t="str">
        <f t="shared" si="34"/>
        <v>04</v>
      </c>
      <c r="E744" t="str">
        <f t="shared" si="35"/>
        <v>13</v>
      </c>
    </row>
    <row r="745" spans="1:5" x14ac:dyDescent="0.25">
      <c r="A745" s="4">
        <v>42278</v>
      </c>
      <c r="B745" s="3">
        <v>2.0833333333333332E-2</v>
      </c>
      <c r="C745" t="str">
        <f t="shared" si="33"/>
        <v>15</v>
      </c>
      <c r="D745" t="str">
        <f t="shared" si="34"/>
        <v>10</v>
      </c>
      <c r="E745" t="str">
        <f t="shared" si="35"/>
        <v>01</v>
      </c>
    </row>
    <row r="746" spans="1:5" x14ac:dyDescent="0.25">
      <c r="A746" s="4">
        <v>42602</v>
      </c>
      <c r="B746" s="3">
        <v>3.9583333333333331E-2</v>
      </c>
      <c r="C746" t="str">
        <f t="shared" si="33"/>
        <v>16</v>
      </c>
      <c r="D746" t="str">
        <f t="shared" si="34"/>
        <v>08</v>
      </c>
      <c r="E746" t="str">
        <f t="shared" si="35"/>
        <v>20</v>
      </c>
    </row>
    <row r="747" spans="1:5" x14ac:dyDescent="0.25">
      <c r="A747" s="4">
        <v>41545</v>
      </c>
      <c r="B747" s="3">
        <v>2.4305555555555556E-2</v>
      </c>
      <c r="C747" t="str">
        <f t="shared" si="33"/>
        <v>13</v>
      </c>
      <c r="D747" t="str">
        <f t="shared" si="34"/>
        <v>09</v>
      </c>
      <c r="E747" t="str">
        <f t="shared" si="35"/>
        <v>28</v>
      </c>
    </row>
    <row r="748" spans="1:5" x14ac:dyDescent="0.25">
      <c r="A748" s="4">
        <v>41565</v>
      </c>
      <c r="B748" s="3">
        <v>6.5277777777777782E-2</v>
      </c>
      <c r="C748" t="str">
        <f t="shared" si="33"/>
        <v>13</v>
      </c>
      <c r="D748" t="str">
        <f t="shared" si="34"/>
        <v>10</v>
      </c>
      <c r="E748" t="str">
        <f t="shared" si="35"/>
        <v>18</v>
      </c>
    </row>
    <row r="749" spans="1:5" x14ac:dyDescent="0.25">
      <c r="A749" s="4">
        <v>42392</v>
      </c>
      <c r="B749" s="3">
        <v>0.94374999999999998</v>
      </c>
      <c r="C749" t="str">
        <f t="shared" si="33"/>
        <v>16</v>
      </c>
      <c r="D749" t="str">
        <f t="shared" si="34"/>
        <v>01</v>
      </c>
      <c r="E749" t="str">
        <f t="shared" si="35"/>
        <v>23</v>
      </c>
    </row>
    <row r="750" spans="1:5" x14ac:dyDescent="0.25">
      <c r="A750" s="4">
        <v>41602</v>
      </c>
      <c r="B750" s="3">
        <v>2.9861111111111113E-2</v>
      </c>
      <c r="C750" t="str">
        <f t="shared" si="33"/>
        <v>13</v>
      </c>
      <c r="D750" t="str">
        <f t="shared" si="34"/>
        <v>11</v>
      </c>
      <c r="E750" t="str">
        <f t="shared" si="35"/>
        <v>24</v>
      </c>
    </row>
    <row r="751" spans="1:5" x14ac:dyDescent="0.25">
      <c r="A751" s="4">
        <v>42098</v>
      </c>
      <c r="B751" s="3">
        <v>4.791666666666667E-2</v>
      </c>
      <c r="C751" t="str">
        <f t="shared" si="33"/>
        <v>15</v>
      </c>
      <c r="D751" t="str">
        <f t="shared" si="34"/>
        <v>04</v>
      </c>
      <c r="E751" t="str">
        <f t="shared" si="35"/>
        <v>04</v>
      </c>
    </row>
    <row r="752" spans="1:5" x14ac:dyDescent="0.25">
      <c r="A752" s="4">
        <v>42588</v>
      </c>
      <c r="B752" s="3">
        <v>0.97152777777777777</v>
      </c>
      <c r="C752" t="str">
        <f t="shared" si="33"/>
        <v>16</v>
      </c>
      <c r="D752" t="str">
        <f t="shared" si="34"/>
        <v>08</v>
      </c>
      <c r="E752" t="str">
        <f t="shared" si="35"/>
        <v>06</v>
      </c>
    </row>
    <row r="753" spans="1:5" x14ac:dyDescent="0.25">
      <c r="A753" s="4">
        <v>41826</v>
      </c>
      <c r="B753" s="3">
        <v>0.97569444444444442</v>
      </c>
      <c r="C753" t="str">
        <f t="shared" si="33"/>
        <v>14</v>
      </c>
      <c r="D753" t="str">
        <f t="shared" si="34"/>
        <v>07</v>
      </c>
      <c r="E753" t="str">
        <f t="shared" si="35"/>
        <v>06</v>
      </c>
    </row>
    <row r="754" spans="1:5" x14ac:dyDescent="0.25">
      <c r="A754" s="4">
        <v>42318</v>
      </c>
      <c r="B754" s="3">
        <v>0.99027777777777781</v>
      </c>
      <c r="C754" t="str">
        <f t="shared" si="33"/>
        <v>15</v>
      </c>
      <c r="D754" t="str">
        <f t="shared" si="34"/>
        <v>11</v>
      </c>
      <c r="E754" t="str">
        <f t="shared" si="35"/>
        <v>10</v>
      </c>
    </row>
    <row r="755" spans="1:5" x14ac:dyDescent="0.25">
      <c r="A755" s="4">
        <v>42030</v>
      </c>
      <c r="B755" s="3">
        <v>6.2500000000000003E-3</v>
      </c>
      <c r="C755" t="str">
        <f t="shared" si="33"/>
        <v>15</v>
      </c>
      <c r="D755" t="str">
        <f t="shared" si="34"/>
        <v>01</v>
      </c>
      <c r="E755" t="str">
        <f t="shared" si="35"/>
        <v>26</v>
      </c>
    </row>
    <row r="756" spans="1:5" x14ac:dyDescent="0.25">
      <c r="A756" s="4">
        <v>41291</v>
      </c>
      <c r="B756" s="3">
        <v>1.0416666666666666E-2</v>
      </c>
      <c r="C756" t="str">
        <f t="shared" si="33"/>
        <v>13</v>
      </c>
      <c r="D756" t="str">
        <f t="shared" si="34"/>
        <v>01</v>
      </c>
      <c r="E756" t="str">
        <f t="shared" si="35"/>
        <v>17</v>
      </c>
    </row>
    <row r="757" spans="1:5" x14ac:dyDescent="0.25">
      <c r="A757" s="4">
        <v>41094</v>
      </c>
      <c r="B757" s="3">
        <v>0.05</v>
      </c>
      <c r="C757" t="str">
        <f t="shared" si="33"/>
        <v>12</v>
      </c>
      <c r="D757" t="str">
        <f t="shared" si="34"/>
        <v>07</v>
      </c>
      <c r="E757" t="str">
        <f t="shared" si="35"/>
        <v>04</v>
      </c>
    </row>
    <row r="758" spans="1:5" x14ac:dyDescent="0.25">
      <c r="A758" s="4">
        <v>41062</v>
      </c>
      <c r="B758" s="3">
        <v>1.6666666666666666E-2</v>
      </c>
      <c r="C758" t="str">
        <f t="shared" si="33"/>
        <v>12</v>
      </c>
      <c r="D758" t="str">
        <f t="shared" si="34"/>
        <v>06</v>
      </c>
      <c r="E758" t="str">
        <f t="shared" si="35"/>
        <v>02</v>
      </c>
    </row>
    <row r="759" spans="1:5" x14ac:dyDescent="0.25">
      <c r="A759" s="4">
        <v>41816</v>
      </c>
      <c r="B759" s="3">
        <v>7.0833333333333331E-2</v>
      </c>
      <c r="C759" t="str">
        <f t="shared" si="33"/>
        <v>14</v>
      </c>
      <c r="D759" t="str">
        <f t="shared" si="34"/>
        <v>06</v>
      </c>
      <c r="E759" t="str">
        <f t="shared" si="35"/>
        <v>26</v>
      </c>
    </row>
    <row r="760" spans="1:5" x14ac:dyDescent="0.25">
      <c r="A760" s="4">
        <v>40955</v>
      </c>
      <c r="B760" s="3">
        <v>1.5972222222222221E-2</v>
      </c>
      <c r="C760" t="str">
        <f t="shared" si="33"/>
        <v>12</v>
      </c>
      <c r="D760" t="str">
        <f t="shared" si="34"/>
        <v>02</v>
      </c>
      <c r="E760" t="str">
        <f t="shared" si="35"/>
        <v>16</v>
      </c>
    </row>
    <row r="761" spans="1:5" x14ac:dyDescent="0.25">
      <c r="A761" s="4">
        <v>41521</v>
      </c>
      <c r="B761" s="3">
        <v>0.99236111111111114</v>
      </c>
      <c r="C761" t="str">
        <f t="shared" si="33"/>
        <v>13</v>
      </c>
      <c r="D761" t="str">
        <f t="shared" si="34"/>
        <v>09</v>
      </c>
      <c r="E761" t="str">
        <f t="shared" si="35"/>
        <v>04</v>
      </c>
    </row>
    <row r="762" spans="1:5" x14ac:dyDescent="0.25">
      <c r="A762" s="4">
        <v>41503</v>
      </c>
      <c r="B762" s="3">
        <v>5.347222222222222E-2</v>
      </c>
      <c r="C762" t="str">
        <f t="shared" si="33"/>
        <v>13</v>
      </c>
      <c r="D762" t="str">
        <f t="shared" si="34"/>
        <v>08</v>
      </c>
      <c r="E762" t="str">
        <f t="shared" si="35"/>
        <v>17</v>
      </c>
    </row>
    <row r="763" spans="1:5" x14ac:dyDescent="0.25">
      <c r="A763" s="4">
        <v>41129</v>
      </c>
      <c r="B763" s="3">
        <v>8.3333333333333329E-2</v>
      </c>
      <c r="C763" t="str">
        <f t="shared" si="33"/>
        <v>12</v>
      </c>
      <c r="D763" t="str">
        <f t="shared" si="34"/>
        <v>08</v>
      </c>
      <c r="E763" t="str">
        <f t="shared" si="35"/>
        <v>08</v>
      </c>
    </row>
    <row r="764" spans="1:5" x14ac:dyDescent="0.25">
      <c r="A764" s="4">
        <v>41065</v>
      </c>
      <c r="B764" s="3">
        <v>3.5416666666666666E-2</v>
      </c>
      <c r="C764" t="str">
        <f t="shared" si="33"/>
        <v>12</v>
      </c>
      <c r="D764" t="str">
        <f t="shared" si="34"/>
        <v>06</v>
      </c>
      <c r="E764" t="str">
        <f t="shared" si="35"/>
        <v>05</v>
      </c>
    </row>
    <row r="765" spans="1:5" x14ac:dyDescent="0.25">
      <c r="A765" s="4">
        <v>41190</v>
      </c>
      <c r="B765" s="3">
        <v>3.3333333333333333E-2</v>
      </c>
      <c r="C765" t="str">
        <f t="shared" si="33"/>
        <v>12</v>
      </c>
      <c r="D765" t="str">
        <f t="shared" si="34"/>
        <v>10</v>
      </c>
      <c r="E765" t="str">
        <f t="shared" si="35"/>
        <v>08</v>
      </c>
    </row>
    <row r="766" spans="1:5" x14ac:dyDescent="0.25">
      <c r="A766" s="4">
        <v>41587</v>
      </c>
      <c r="B766" s="3">
        <v>6.805555555555555E-2</v>
      </c>
      <c r="C766" t="str">
        <f t="shared" si="33"/>
        <v>13</v>
      </c>
      <c r="D766" t="str">
        <f t="shared" si="34"/>
        <v>11</v>
      </c>
      <c r="E766" t="str">
        <f t="shared" si="35"/>
        <v>09</v>
      </c>
    </row>
    <row r="767" spans="1:5" x14ac:dyDescent="0.25">
      <c r="A767" s="4">
        <v>41346</v>
      </c>
      <c r="B767" s="3">
        <v>4.4444444444444446E-2</v>
      </c>
      <c r="C767" t="str">
        <f t="shared" si="33"/>
        <v>13</v>
      </c>
      <c r="D767" t="str">
        <f t="shared" si="34"/>
        <v>03</v>
      </c>
      <c r="E767" t="str">
        <f t="shared" si="35"/>
        <v>13</v>
      </c>
    </row>
    <row r="768" spans="1:5" x14ac:dyDescent="0.25">
      <c r="A768" s="4">
        <v>41721</v>
      </c>
      <c r="B768" s="3">
        <v>2.7777777777777779E-3</v>
      </c>
      <c r="C768" t="str">
        <f t="shared" si="33"/>
        <v>14</v>
      </c>
      <c r="D768" t="str">
        <f t="shared" si="34"/>
        <v>03</v>
      </c>
      <c r="E768" t="str">
        <f t="shared" si="35"/>
        <v>23</v>
      </c>
    </row>
    <row r="769" spans="1:5" x14ac:dyDescent="0.25">
      <c r="A769" s="4">
        <v>42547</v>
      </c>
      <c r="B769" s="3">
        <v>2.013888888888889E-2</v>
      </c>
      <c r="C769" t="str">
        <f t="shared" si="33"/>
        <v>16</v>
      </c>
      <c r="D769" t="str">
        <f t="shared" si="34"/>
        <v>06</v>
      </c>
      <c r="E769" t="str">
        <f t="shared" si="35"/>
        <v>26</v>
      </c>
    </row>
    <row r="770" spans="1:5" x14ac:dyDescent="0.25">
      <c r="A770" s="4">
        <v>42154</v>
      </c>
      <c r="B770" s="3">
        <v>0.9555555555555556</v>
      </c>
      <c r="C770" t="str">
        <f t="shared" si="33"/>
        <v>15</v>
      </c>
      <c r="D770" t="str">
        <f t="shared" si="34"/>
        <v>05</v>
      </c>
      <c r="E770" t="str">
        <f t="shared" si="35"/>
        <v>30</v>
      </c>
    </row>
    <row r="771" spans="1:5" x14ac:dyDescent="0.25">
      <c r="A771" s="4">
        <v>41762</v>
      </c>
      <c r="B771" s="3">
        <v>0.96875</v>
      </c>
      <c r="C771" t="str">
        <f t="shared" ref="C771:C834" si="36">TEXT(A771,"YY")</f>
        <v>14</v>
      </c>
      <c r="D771" t="str">
        <f t="shared" ref="D771:D834" si="37">TEXT(A771,"mm")</f>
        <v>05</v>
      </c>
      <c r="E771" t="str">
        <f t="shared" ref="E771:E834" si="38">TEXT(A771,"dd")</f>
        <v>03</v>
      </c>
    </row>
    <row r="772" spans="1:5" x14ac:dyDescent="0.25">
      <c r="A772" s="4">
        <v>41441</v>
      </c>
      <c r="B772" s="3">
        <v>2.361111111111111E-2</v>
      </c>
      <c r="C772" t="str">
        <f t="shared" si="36"/>
        <v>13</v>
      </c>
      <c r="D772" t="str">
        <f t="shared" si="37"/>
        <v>06</v>
      </c>
      <c r="E772" t="str">
        <f t="shared" si="38"/>
        <v>16</v>
      </c>
    </row>
    <row r="773" spans="1:5" x14ac:dyDescent="0.25">
      <c r="A773" s="4">
        <v>42257</v>
      </c>
      <c r="B773" s="3">
        <v>3.6111111111111108E-2</v>
      </c>
      <c r="C773" t="str">
        <f t="shared" si="36"/>
        <v>15</v>
      </c>
      <c r="D773" t="str">
        <f t="shared" si="37"/>
        <v>09</v>
      </c>
      <c r="E773" t="str">
        <f t="shared" si="38"/>
        <v>10</v>
      </c>
    </row>
    <row r="774" spans="1:5" x14ac:dyDescent="0.25">
      <c r="A774" s="4">
        <v>41577</v>
      </c>
      <c r="B774" s="3">
        <v>0.96736111111111112</v>
      </c>
      <c r="C774" t="str">
        <f t="shared" si="36"/>
        <v>13</v>
      </c>
      <c r="D774" t="str">
        <f t="shared" si="37"/>
        <v>10</v>
      </c>
      <c r="E774" t="str">
        <f t="shared" si="38"/>
        <v>30</v>
      </c>
    </row>
    <row r="775" spans="1:5" x14ac:dyDescent="0.25">
      <c r="A775" s="4">
        <v>41506</v>
      </c>
      <c r="B775" s="3">
        <v>4.583333333333333E-2</v>
      </c>
      <c r="C775" t="str">
        <f t="shared" si="36"/>
        <v>13</v>
      </c>
      <c r="D775" t="str">
        <f t="shared" si="37"/>
        <v>08</v>
      </c>
      <c r="E775" t="str">
        <f t="shared" si="38"/>
        <v>20</v>
      </c>
    </row>
    <row r="776" spans="1:5" x14ac:dyDescent="0.25">
      <c r="A776" s="4">
        <v>41478</v>
      </c>
      <c r="B776" s="3">
        <v>0.97638888888888886</v>
      </c>
      <c r="C776" t="str">
        <f t="shared" si="36"/>
        <v>13</v>
      </c>
      <c r="D776" t="str">
        <f t="shared" si="37"/>
        <v>07</v>
      </c>
      <c r="E776" t="str">
        <f t="shared" si="38"/>
        <v>23</v>
      </c>
    </row>
    <row r="777" spans="1:5" x14ac:dyDescent="0.25">
      <c r="A777" s="4">
        <v>41026</v>
      </c>
      <c r="B777" s="3">
        <v>0.99861111111111112</v>
      </c>
      <c r="C777" t="str">
        <f t="shared" si="36"/>
        <v>12</v>
      </c>
      <c r="D777" t="str">
        <f t="shared" si="37"/>
        <v>04</v>
      </c>
      <c r="E777" t="str">
        <f t="shared" si="38"/>
        <v>27</v>
      </c>
    </row>
    <row r="778" spans="1:5" x14ac:dyDescent="0.25">
      <c r="A778" s="4">
        <v>41841</v>
      </c>
      <c r="B778" s="3">
        <v>0.94097222222222221</v>
      </c>
      <c r="C778" t="str">
        <f t="shared" si="36"/>
        <v>14</v>
      </c>
      <c r="D778" t="str">
        <f t="shared" si="37"/>
        <v>07</v>
      </c>
      <c r="E778" t="str">
        <f t="shared" si="38"/>
        <v>21</v>
      </c>
    </row>
    <row r="779" spans="1:5" x14ac:dyDescent="0.25">
      <c r="A779" s="4">
        <v>41555</v>
      </c>
      <c r="B779" s="3">
        <v>3.9583333333333331E-2</v>
      </c>
      <c r="C779" t="str">
        <f t="shared" si="36"/>
        <v>13</v>
      </c>
      <c r="D779" t="str">
        <f t="shared" si="37"/>
        <v>10</v>
      </c>
      <c r="E779" t="str">
        <f t="shared" si="38"/>
        <v>08</v>
      </c>
    </row>
    <row r="780" spans="1:5" x14ac:dyDescent="0.25">
      <c r="A780" s="4">
        <v>41649</v>
      </c>
      <c r="B780" s="3">
        <v>1.1805555555555555E-2</v>
      </c>
      <c r="C780" t="str">
        <f t="shared" si="36"/>
        <v>14</v>
      </c>
      <c r="D780" t="str">
        <f t="shared" si="37"/>
        <v>01</v>
      </c>
      <c r="E780" t="str">
        <f t="shared" si="38"/>
        <v>10</v>
      </c>
    </row>
    <row r="781" spans="1:5" x14ac:dyDescent="0.25">
      <c r="A781" s="4">
        <v>42675</v>
      </c>
      <c r="B781" s="3">
        <v>1.4583333333333334E-2</v>
      </c>
      <c r="C781" t="str">
        <f t="shared" si="36"/>
        <v>16</v>
      </c>
      <c r="D781" t="str">
        <f t="shared" si="37"/>
        <v>11</v>
      </c>
      <c r="E781" t="str">
        <f t="shared" si="38"/>
        <v>01</v>
      </c>
    </row>
    <row r="782" spans="1:5" x14ac:dyDescent="0.25">
      <c r="A782" s="4">
        <v>41242</v>
      </c>
      <c r="B782" s="3">
        <v>7.7777777777777779E-2</v>
      </c>
      <c r="C782" t="str">
        <f t="shared" si="36"/>
        <v>12</v>
      </c>
      <c r="D782" t="str">
        <f t="shared" si="37"/>
        <v>11</v>
      </c>
      <c r="E782" t="str">
        <f t="shared" si="38"/>
        <v>29</v>
      </c>
    </row>
    <row r="783" spans="1:5" x14ac:dyDescent="0.25">
      <c r="A783" s="4">
        <v>41766</v>
      </c>
      <c r="B783" s="3">
        <v>1.9444444444444445E-2</v>
      </c>
      <c r="C783" t="str">
        <f t="shared" si="36"/>
        <v>14</v>
      </c>
      <c r="D783" t="str">
        <f t="shared" si="37"/>
        <v>05</v>
      </c>
      <c r="E783" t="str">
        <f t="shared" si="38"/>
        <v>07</v>
      </c>
    </row>
    <row r="784" spans="1:5" x14ac:dyDescent="0.25">
      <c r="A784" s="4">
        <v>41608</v>
      </c>
      <c r="B784" s="3">
        <v>1.5277777777777777E-2</v>
      </c>
      <c r="C784" t="str">
        <f t="shared" si="36"/>
        <v>13</v>
      </c>
      <c r="D784" t="str">
        <f t="shared" si="37"/>
        <v>11</v>
      </c>
      <c r="E784" t="str">
        <f t="shared" si="38"/>
        <v>30</v>
      </c>
    </row>
    <row r="785" spans="1:5" x14ac:dyDescent="0.25">
      <c r="A785" s="4">
        <v>41584</v>
      </c>
      <c r="B785" s="3">
        <v>1.8055555555555554E-2</v>
      </c>
      <c r="C785" t="str">
        <f t="shared" si="36"/>
        <v>13</v>
      </c>
      <c r="D785" t="str">
        <f t="shared" si="37"/>
        <v>11</v>
      </c>
      <c r="E785" t="str">
        <f t="shared" si="38"/>
        <v>06</v>
      </c>
    </row>
    <row r="786" spans="1:5" x14ac:dyDescent="0.25">
      <c r="A786" s="4">
        <v>41631</v>
      </c>
      <c r="B786" s="3">
        <v>1.5972222222222221E-2</v>
      </c>
      <c r="C786" t="str">
        <f t="shared" si="36"/>
        <v>13</v>
      </c>
      <c r="D786" t="str">
        <f t="shared" si="37"/>
        <v>12</v>
      </c>
      <c r="E786" t="str">
        <f t="shared" si="38"/>
        <v>23</v>
      </c>
    </row>
    <row r="787" spans="1:5" x14ac:dyDescent="0.25">
      <c r="A787" s="4">
        <v>41118</v>
      </c>
      <c r="B787" s="3">
        <v>0.99861111111111112</v>
      </c>
      <c r="C787" t="str">
        <f t="shared" si="36"/>
        <v>12</v>
      </c>
      <c r="D787" t="str">
        <f t="shared" si="37"/>
        <v>07</v>
      </c>
      <c r="E787" t="str">
        <f t="shared" si="38"/>
        <v>28</v>
      </c>
    </row>
    <row r="788" spans="1:5" x14ac:dyDescent="0.25">
      <c r="A788" s="4">
        <v>41204</v>
      </c>
      <c r="B788" s="3">
        <v>0.99722222222222223</v>
      </c>
      <c r="C788" t="str">
        <f t="shared" si="36"/>
        <v>12</v>
      </c>
      <c r="D788" t="str">
        <f t="shared" si="37"/>
        <v>10</v>
      </c>
      <c r="E788" t="str">
        <f t="shared" si="38"/>
        <v>22</v>
      </c>
    </row>
    <row r="789" spans="1:5" x14ac:dyDescent="0.25">
      <c r="A789" s="4">
        <v>41634</v>
      </c>
      <c r="B789" s="3">
        <v>9.0277777777777769E-3</v>
      </c>
      <c r="C789" t="str">
        <f t="shared" si="36"/>
        <v>13</v>
      </c>
      <c r="D789" t="str">
        <f t="shared" si="37"/>
        <v>12</v>
      </c>
      <c r="E789" t="str">
        <f t="shared" si="38"/>
        <v>26</v>
      </c>
    </row>
    <row r="790" spans="1:5" x14ac:dyDescent="0.25">
      <c r="A790" s="4">
        <v>41165</v>
      </c>
      <c r="B790" s="3">
        <v>1.8749999999999999E-2</v>
      </c>
      <c r="C790" t="str">
        <f t="shared" si="36"/>
        <v>12</v>
      </c>
      <c r="D790" t="str">
        <f t="shared" si="37"/>
        <v>09</v>
      </c>
      <c r="E790" t="str">
        <f t="shared" si="38"/>
        <v>13</v>
      </c>
    </row>
    <row r="791" spans="1:5" x14ac:dyDescent="0.25">
      <c r="A791" s="4">
        <v>41440</v>
      </c>
      <c r="B791" s="3">
        <v>0.98958333333333337</v>
      </c>
      <c r="C791" t="str">
        <f t="shared" si="36"/>
        <v>13</v>
      </c>
      <c r="D791" t="str">
        <f t="shared" si="37"/>
        <v>06</v>
      </c>
      <c r="E791" t="str">
        <f t="shared" si="38"/>
        <v>15</v>
      </c>
    </row>
    <row r="792" spans="1:5" x14ac:dyDescent="0.25">
      <c r="A792" s="4">
        <v>41129</v>
      </c>
      <c r="B792" s="3">
        <v>2.361111111111111E-2</v>
      </c>
      <c r="C792" t="str">
        <f t="shared" si="36"/>
        <v>12</v>
      </c>
      <c r="D792" t="str">
        <f t="shared" si="37"/>
        <v>08</v>
      </c>
      <c r="E792" t="str">
        <f t="shared" si="38"/>
        <v>08</v>
      </c>
    </row>
    <row r="793" spans="1:5" x14ac:dyDescent="0.25">
      <c r="A793" s="4">
        <v>42270</v>
      </c>
      <c r="B793" s="3">
        <v>8.0555555555555561E-2</v>
      </c>
      <c r="C793" t="str">
        <f t="shared" si="36"/>
        <v>15</v>
      </c>
      <c r="D793" t="str">
        <f t="shared" si="37"/>
        <v>09</v>
      </c>
      <c r="E793" t="str">
        <f t="shared" si="38"/>
        <v>23</v>
      </c>
    </row>
    <row r="794" spans="1:5" x14ac:dyDescent="0.25">
      <c r="A794" s="4">
        <v>41407</v>
      </c>
      <c r="B794" s="3">
        <v>7.8472222222222221E-2</v>
      </c>
      <c r="C794" t="str">
        <f t="shared" si="36"/>
        <v>13</v>
      </c>
      <c r="D794" t="str">
        <f t="shared" si="37"/>
        <v>05</v>
      </c>
      <c r="E794" t="str">
        <f t="shared" si="38"/>
        <v>13</v>
      </c>
    </row>
    <row r="795" spans="1:5" x14ac:dyDescent="0.25">
      <c r="A795" s="4">
        <v>42163</v>
      </c>
      <c r="B795" s="3">
        <v>4.5138888888888888E-2</v>
      </c>
      <c r="C795" t="str">
        <f t="shared" si="36"/>
        <v>15</v>
      </c>
      <c r="D795" t="str">
        <f t="shared" si="37"/>
        <v>06</v>
      </c>
      <c r="E795" t="str">
        <f t="shared" si="38"/>
        <v>08</v>
      </c>
    </row>
    <row r="796" spans="1:5" x14ac:dyDescent="0.25">
      <c r="A796" s="4">
        <v>41794</v>
      </c>
      <c r="B796" s="3">
        <v>4.7222222222222221E-2</v>
      </c>
      <c r="C796" t="str">
        <f t="shared" si="36"/>
        <v>14</v>
      </c>
      <c r="D796" t="str">
        <f t="shared" si="37"/>
        <v>06</v>
      </c>
      <c r="E796" t="str">
        <f t="shared" si="38"/>
        <v>04</v>
      </c>
    </row>
    <row r="797" spans="1:5" x14ac:dyDescent="0.25">
      <c r="A797" s="4">
        <v>41123</v>
      </c>
      <c r="B797" s="3">
        <v>3.125E-2</v>
      </c>
      <c r="C797" t="str">
        <f t="shared" si="36"/>
        <v>12</v>
      </c>
      <c r="D797" t="str">
        <f t="shared" si="37"/>
        <v>08</v>
      </c>
      <c r="E797" t="str">
        <f t="shared" si="38"/>
        <v>02</v>
      </c>
    </row>
    <row r="798" spans="1:5" x14ac:dyDescent="0.25">
      <c r="A798" s="4">
        <v>42348</v>
      </c>
      <c r="B798" s="3">
        <v>3.9583333333333331E-2</v>
      </c>
      <c r="C798" t="str">
        <f t="shared" si="36"/>
        <v>15</v>
      </c>
      <c r="D798" t="str">
        <f t="shared" si="37"/>
        <v>12</v>
      </c>
      <c r="E798" t="str">
        <f t="shared" si="38"/>
        <v>10</v>
      </c>
    </row>
    <row r="799" spans="1:5" x14ac:dyDescent="0.25">
      <c r="A799" s="4">
        <v>42018</v>
      </c>
      <c r="B799" s="3">
        <v>4.3055555555555555E-2</v>
      </c>
      <c r="C799" t="str">
        <f t="shared" si="36"/>
        <v>15</v>
      </c>
      <c r="D799" t="str">
        <f t="shared" si="37"/>
        <v>01</v>
      </c>
      <c r="E799" t="str">
        <f t="shared" si="38"/>
        <v>14</v>
      </c>
    </row>
    <row r="800" spans="1:5" x14ac:dyDescent="0.25">
      <c r="A800" s="4">
        <v>42118</v>
      </c>
      <c r="B800" s="3">
        <v>2.7777777777777779E-3</v>
      </c>
      <c r="C800" t="str">
        <f t="shared" si="36"/>
        <v>15</v>
      </c>
      <c r="D800" t="str">
        <f t="shared" si="37"/>
        <v>04</v>
      </c>
      <c r="E800" t="str">
        <f t="shared" si="38"/>
        <v>24</v>
      </c>
    </row>
    <row r="801" spans="1:5" x14ac:dyDescent="0.25">
      <c r="A801" s="4">
        <v>42634</v>
      </c>
      <c r="B801" s="3">
        <v>5.2777777777777778E-2</v>
      </c>
      <c r="C801" t="str">
        <f t="shared" si="36"/>
        <v>16</v>
      </c>
      <c r="D801" t="str">
        <f t="shared" si="37"/>
        <v>09</v>
      </c>
      <c r="E801" t="str">
        <f t="shared" si="38"/>
        <v>21</v>
      </c>
    </row>
    <row r="802" spans="1:5" x14ac:dyDescent="0.25">
      <c r="A802" s="4">
        <v>41447</v>
      </c>
      <c r="B802" s="3">
        <v>2.1527777777777778E-2</v>
      </c>
      <c r="C802" t="str">
        <f t="shared" si="36"/>
        <v>13</v>
      </c>
      <c r="D802" t="str">
        <f t="shared" si="37"/>
        <v>06</v>
      </c>
      <c r="E802" t="str">
        <f t="shared" si="38"/>
        <v>22</v>
      </c>
    </row>
    <row r="803" spans="1:5" x14ac:dyDescent="0.25">
      <c r="A803" s="4">
        <v>41451</v>
      </c>
      <c r="B803" s="3">
        <v>0.99583333333333335</v>
      </c>
      <c r="C803" t="str">
        <f t="shared" si="36"/>
        <v>13</v>
      </c>
      <c r="D803" t="str">
        <f t="shared" si="37"/>
        <v>06</v>
      </c>
      <c r="E803" t="str">
        <f t="shared" si="38"/>
        <v>26</v>
      </c>
    </row>
    <row r="804" spans="1:5" x14ac:dyDescent="0.25">
      <c r="A804" s="4">
        <v>42114</v>
      </c>
      <c r="B804" s="3">
        <v>0.98263888888888884</v>
      </c>
      <c r="C804" t="str">
        <f t="shared" si="36"/>
        <v>15</v>
      </c>
      <c r="D804" t="str">
        <f t="shared" si="37"/>
        <v>04</v>
      </c>
      <c r="E804" t="str">
        <f t="shared" si="38"/>
        <v>20</v>
      </c>
    </row>
    <row r="805" spans="1:5" x14ac:dyDescent="0.25">
      <c r="A805" s="4">
        <v>41433</v>
      </c>
      <c r="B805" s="3">
        <v>2.4305555555555556E-2</v>
      </c>
      <c r="C805" t="str">
        <f t="shared" si="36"/>
        <v>13</v>
      </c>
      <c r="D805" t="str">
        <f t="shared" si="37"/>
        <v>06</v>
      </c>
      <c r="E805" t="str">
        <f t="shared" si="38"/>
        <v>08</v>
      </c>
    </row>
    <row r="806" spans="1:5" x14ac:dyDescent="0.25">
      <c r="A806" s="4">
        <v>42273</v>
      </c>
      <c r="B806" s="3">
        <v>0.97361111111111109</v>
      </c>
      <c r="C806" t="str">
        <f t="shared" si="36"/>
        <v>15</v>
      </c>
      <c r="D806" t="str">
        <f t="shared" si="37"/>
        <v>09</v>
      </c>
      <c r="E806" t="str">
        <f t="shared" si="38"/>
        <v>26</v>
      </c>
    </row>
    <row r="807" spans="1:5" x14ac:dyDescent="0.25">
      <c r="A807" s="4">
        <v>42492</v>
      </c>
      <c r="B807" s="3">
        <v>2.013888888888889E-2</v>
      </c>
      <c r="C807" t="str">
        <f t="shared" si="36"/>
        <v>16</v>
      </c>
      <c r="D807" t="str">
        <f t="shared" si="37"/>
        <v>05</v>
      </c>
      <c r="E807" t="str">
        <f t="shared" si="38"/>
        <v>02</v>
      </c>
    </row>
    <row r="808" spans="1:5" x14ac:dyDescent="0.25">
      <c r="A808" s="4">
        <v>41114</v>
      </c>
      <c r="B808" s="3">
        <v>0.98124999999999996</v>
      </c>
      <c r="C808" t="str">
        <f t="shared" si="36"/>
        <v>12</v>
      </c>
      <c r="D808" t="str">
        <f t="shared" si="37"/>
        <v>07</v>
      </c>
      <c r="E808" t="str">
        <f t="shared" si="38"/>
        <v>24</v>
      </c>
    </row>
    <row r="809" spans="1:5" x14ac:dyDescent="0.25">
      <c r="A809" s="4">
        <v>42132</v>
      </c>
      <c r="B809" s="3">
        <v>5.9722222222222225E-2</v>
      </c>
      <c r="C809" t="str">
        <f t="shared" si="36"/>
        <v>15</v>
      </c>
      <c r="D809" t="str">
        <f t="shared" si="37"/>
        <v>05</v>
      </c>
      <c r="E809" t="str">
        <f t="shared" si="38"/>
        <v>08</v>
      </c>
    </row>
    <row r="810" spans="1:5" x14ac:dyDescent="0.25">
      <c r="A810" s="4">
        <v>41399</v>
      </c>
      <c r="B810" s="3">
        <v>2.0833333333333333E-3</v>
      </c>
      <c r="C810" t="str">
        <f t="shared" si="36"/>
        <v>13</v>
      </c>
      <c r="D810" t="str">
        <f t="shared" si="37"/>
        <v>05</v>
      </c>
      <c r="E810" t="str">
        <f t="shared" si="38"/>
        <v>05</v>
      </c>
    </row>
    <row r="811" spans="1:5" x14ac:dyDescent="0.25">
      <c r="A811" s="4">
        <v>42397</v>
      </c>
      <c r="B811" s="3">
        <v>1.2500000000000001E-2</v>
      </c>
      <c r="C811" t="str">
        <f t="shared" si="36"/>
        <v>16</v>
      </c>
      <c r="D811" t="str">
        <f t="shared" si="37"/>
        <v>01</v>
      </c>
      <c r="E811" t="str">
        <f t="shared" si="38"/>
        <v>28</v>
      </c>
    </row>
    <row r="812" spans="1:5" x14ac:dyDescent="0.25">
      <c r="A812" s="4">
        <v>41653</v>
      </c>
      <c r="B812" s="3">
        <v>1.5972222222222221E-2</v>
      </c>
      <c r="C812" t="str">
        <f t="shared" si="36"/>
        <v>14</v>
      </c>
      <c r="D812" t="str">
        <f t="shared" si="37"/>
        <v>01</v>
      </c>
      <c r="E812" t="str">
        <f t="shared" si="38"/>
        <v>14</v>
      </c>
    </row>
    <row r="813" spans="1:5" x14ac:dyDescent="0.25">
      <c r="A813" s="4">
        <v>41220</v>
      </c>
      <c r="B813" s="3">
        <v>7.7083333333333337E-2</v>
      </c>
      <c r="C813" t="str">
        <f t="shared" si="36"/>
        <v>12</v>
      </c>
      <c r="D813" t="str">
        <f t="shared" si="37"/>
        <v>11</v>
      </c>
      <c r="E813" t="str">
        <f t="shared" si="38"/>
        <v>07</v>
      </c>
    </row>
    <row r="814" spans="1:5" x14ac:dyDescent="0.25">
      <c r="A814" s="4">
        <v>42636</v>
      </c>
      <c r="B814" s="3">
        <v>2.4305555555555556E-2</v>
      </c>
      <c r="C814" t="str">
        <f t="shared" si="36"/>
        <v>16</v>
      </c>
      <c r="D814" t="str">
        <f t="shared" si="37"/>
        <v>09</v>
      </c>
      <c r="E814" t="str">
        <f t="shared" si="38"/>
        <v>23</v>
      </c>
    </row>
    <row r="815" spans="1:5" x14ac:dyDescent="0.25">
      <c r="A815" s="4">
        <v>41407</v>
      </c>
      <c r="B815" s="3">
        <v>3.1944444444444442E-2</v>
      </c>
      <c r="C815" t="str">
        <f t="shared" si="36"/>
        <v>13</v>
      </c>
      <c r="D815" t="str">
        <f t="shared" si="37"/>
        <v>05</v>
      </c>
      <c r="E815" t="str">
        <f t="shared" si="38"/>
        <v>13</v>
      </c>
    </row>
    <row r="816" spans="1:5" x14ac:dyDescent="0.25">
      <c r="A816" s="4">
        <v>41525</v>
      </c>
      <c r="B816" s="3">
        <v>0.97916666666666663</v>
      </c>
      <c r="C816" t="str">
        <f t="shared" si="36"/>
        <v>13</v>
      </c>
      <c r="D816" t="str">
        <f t="shared" si="37"/>
        <v>09</v>
      </c>
      <c r="E816" t="str">
        <f t="shared" si="38"/>
        <v>08</v>
      </c>
    </row>
    <row r="817" spans="1:5" x14ac:dyDescent="0.25">
      <c r="A817" s="4">
        <v>41460</v>
      </c>
      <c r="B817" s="3">
        <v>4.4444444444444446E-2</v>
      </c>
      <c r="C817" t="str">
        <f t="shared" si="36"/>
        <v>13</v>
      </c>
      <c r="D817" t="str">
        <f t="shared" si="37"/>
        <v>07</v>
      </c>
      <c r="E817" t="str">
        <f t="shared" si="38"/>
        <v>05</v>
      </c>
    </row>
    <row r="818" spans="1:5" x14ac:dyDescent="0.25">
      <c r="A818" s="4">
        <v>42025</v>
      </c>
      <c r="B818" s="3">
        <v>2.0833333333333333E-3</v>
      </c>
      <c r="C818" t="str">
        <f t="shared" si="36"/>
        <v>15</v>
      </c>
      <c r="D818" t="str">
        <f t="shared" si="37"/>
        <v>01</v>
      </c>
      <c r="E818" t="str">
        <f t="shared" si="38"/>
        <v>21</v>
      </c>
    </row>
    <row r="819" spans="1:5" x14ac:dyDescent="0.25">
      <c r="A819" s="4">
        <v>41603</v>
      </c>
      <c r="B819" s="3">
        <v>5.5555555555555552E-2</v>
      </c>
      <c r="C819" t="str">
        <f t="shared" si="36"/>
        <v>13</v>
      </c>
      <c r="D819" t="str">
        <f t="shared" si="37"/>
        <v>11</v>
      </c>
      <c r="E819" t="str">
        <f t="shared" si="38"/>
        <v>25</v>
      </c>
    </row>
    <row r="820" spans="1:5" x14ac:dyDescent="0.25">
      <c r="A820" s="4">
        <v>41938</v>
      </c>
      <c r="B820" s="3">
        <v>3.3333333333333333E-2</v>
      </c>
      <c r="C820" t="str">
        <f t="shared" si="36"/>
        <v>14</v>
      </c>
      <c r="D820" t="str">
        <f t="shared" si="37"/>
        <v>10</v>
      </c>
      <c r="E820" t="str">
        <f t="shared" si="38"/>
        <v>26</v>
      </c>
    </row>
    <row r="821" spans="1:5" x14ac:dyDescent="0.25">
      <c r="A821" s="4">
        <v>41974</v>
      </c>
      <c r="B821" s="3">
        <v>5.2083333333333336E-2</v>
      </c>
      <c r="C821" t="str">
        <f t="shared" si="36"/>
        <v>14</v>
      </c>
      <c r="D821" t="str">
        <f t="shared" si="37"/>
        <v>12</v>
      </c>
      <c r="E821" t="str">
        <f t="shared" si="38"/>
        <v>01</v>
      </c>
    </row>
    <row r="822" spans="1:5" x14ac:dyDescent="0.25">
      <c r="A822" s="4">
        <v>42089</v>
      </c>
      <c r="B822" s="3">
        <v>0.95972222222222225</v>
      </c>
      <c r="C822" t="str">
        <f t="shared" si="36"/>
        <v>15</v>
      </c>
      <c r="D822" t="str">
        <f t="shared" si="37"/>
        <v>03</v>
      </c>
      <c r="E822" t="str">
        <f t="shared" si="38"/>
        <v>26</v>
      </c>
    </row>
    <row r="823" spans="1:5" x14ac:dyDescent="0.25">
      <c r="A823" s="4">
        <v>41003</v>
      </c>
      <c r="B823" s="3">
        <v>1.0416666666666666E-2</v>
      </c>
      <c r="C823" t="str">
        <f t="shared" si="36"/>
        <v>12</v>
      </c>
      <c r="D823" t="str">
        <f t="shared" si="37"/>
        <v>04</v>
      </c>
      <c r="E823" t="str">
        <f t="shared" si="38"/>
        <v>04</v>
      </c>
    </row>
    <row r="824" spans="1:5" x14ac:dyDescent="0.25">
      <c r="A824" s="4">
        <v>42206</v>
      </c>
      <c r="B824" s="3">
        <v>1.3888888888888889E-3</v>
      </c>
      <c r="C824" t="str">
        <f t="shared" si="36"/>
        <v>15</v>
      </c>
      <c r="D824" t="str">
        <f t="shared" si="37"/>
        <v>07</v>
      </c>
      <c r="E824" t="str">
        <f t="shared" si="38"/>
        <v>21</v>
      </c>
    </row>
    <row r="825" spans="1:5" x14ac:dyDescent="0.25">
      <c r="A825" s="4">
        <v>41576</v>
      </c>
      <c r="B825" s="3">
        <v>2.5000000000000001E-2</v>
      </c>
      <c r="C825" t="str">
        <f t="shared" si="36"/>
        <v>13</v>
      </c>
      <c r="D825" t="str">
        <f t="shared" si="37"/>
        <v>10</v>
      </c>
      <c r="E825" t="str">
        <f t="shared" si="38"/>
        <v>29</v>
      </c>
    </row>
    <row r="826" spans="1:5" x14ac:dyDescent="0.25">
      <c r="A826" s="4">
        <v>41004</v>
      </c>
      <c r="B826" s="3">
        <v>0.9868055555555556</v>
      </c>
      <c r="C826" t="str">
        <f t="shared" si="36"/>
        <v>12</v>
      </c>
      <c r="D826" t="str">
        <f t="shared" si="37"/>
        <v>04</v>
      </c>
      <c r="E826" t="str">
        <f t="shared" si="38"/>
        <v>05</v>
      </c>
    </row>
    <row r="827" spans="1:5" x14ac:dyDescent="0.25">
      <c r="A827" s="4">
        <v>41059</v>
      </c>
      <c r="B827" s="3">
        <v>0.99375000000000002</v>
      </c>
      <c r="C827" t="str">
        <f t="shared" si="36"/>
        <v>12</v>
      </c>
      <c r="D827" t="str">
        <f t="shared" si="37"/>
        <v>05</v>
      </c>
      <c r="E827" t="str">
        <f t="shared" si="38"/>
        <v>30</v>
      </c>
    </row>
    <row r="828" spans="1:5" x14ac:dyDescent="0.25">
      <c r="A828" s="4">
        <v>42410</v>
      </c>
      <c r="B828" s="3">
        <v>2.013888888888889E-2</v>
      </c>
      <c r="C828" t="str">
        <f t="shared" si="36"/>
        <v>16</v>
      </c>
      <c r="D828" t="str">
        <f t="shared" si="37"/>
        <v>02</v>
      </c>
      <c r="E828" t="str">
        <f t="shared" si="38"/>
        <v>10</v>
      </c>
    </row>
    <row r="829" spans="1:5" x14ac:dyDescent="0.25">
      <c r="A829" s="4">
        <v>42165</v>
      </c>
      <c r="B829" s="3">
        <v>0.97291666666666665</v>
      </c>
      <c r="C829" t="str">
        <f t="shared" si="36"/>
        <v>15</v>
      </c>
      <c r="D829" t="str">
        <f t="shared" si="37"/>
        <v>06</v>
      </c>
      <c r="E829" t="str">
        <f t="shared" si="38"/>
        <v>10</v>
      </c>
    </row>
    <row r="830" spans="1:5" x14ac:dyDescent="0.25">
      <c r="A830" s="4">
        <v>41842</v>
      </c>
      <c r="B830" s="3">
        <v>1.3888888888888888E-2</v>
      </c>
      <c r="C830" t="str">
        <f t="shared" si="36"/>
        <v>14</v>
      </c>
      <c r="D830" t="str">
        <f t="shared" si="37"/>
        <v>07</v>
      </c>
      <c r="E830" t="str">
        <f t="shared" si="38"/>
        <v>22</v>
      </c>
    </row>
    <row r="831" spans="1:5" x14ac:dyDescent="0.25">
      <c r="A831" s="4">
        <v>42355</v>
      </c>
      <c r="B831" s="3">
        <v>0.93888888888888888</v>
      </c>
      <c r="C831" t="str">
        <f t="shared" si="36"/>
        <v>15</v>
      </c>
      <c r="D831" t="str">
        <f t="shared" si="37"/>
        <v>12</v>
      </c>
      <c r="E831" t="str">
        <f t="shared" si="38"/>
        <v>17</v>
      </c>
    </row>
    <row r="832" spans="1:5" x14ac:dyDescent="0.25">
      <c r="A832" s="4">
        <v>41817</v>
      </c>
      <c r="B832" s="3">
        <v>3.3333333333333333E-2</v>
      </c>
      <c r="C832" t="str">
        <f t="shared" si="36"/>
        <v>14</v>
      </c>
      <c r="D832" t="str">
        <f t="shared" si="37"/>
        <v>06</v>
      </c>
      <c r="E832" t="str">
        <f t="shared" si="38"/>
        <v>27</v>
      </c>
    </row>
    <row r="833" spans="1:5" x14ac:dyDescent="0.25">
      <c r="A833" s="4">
        <v>42043</v>
      </c>
      <c r="B833" s="3">
        <v>0.95902777777777781</v>
      </c>
      <c r="C833" t="str">
        <f t="shared" si="36"/>
        <v>15</v>
      </c>
      <c r="D833" t="str">
        <f t="shared" si="37"/>
        <v>02</v>
      </c>
      <c r="E833" t="str">
        <f t="shared" si="38"/>
        <v>08</v>
      </c>
    </row>
    <row r="834" spans="1:5" x14ac:dyDescent="0.25">
      <c r="A834" s="4">
        <v>41193</v>
      </c>
      <c r="B834" s="3">
        <v>0.99375000000000002</v>
      </c>
      <c r="C834" t="str">
        <f t="shared" si="36"/>
        <v>12</v>
      </c>
      <c r="D834" t="str">
        <f t="shared" si="37"/>
        <v>10</v>
      </c>
      <c r="E834" t="str">
        <f t="shared" si="38"/>
        <v>11</v>
      </c>
    </row>
    <row r="835" spans="1:5" x14ac:dyDescent="0.25">
      <c r="A835" s="4">
        <v>42475</v>
      </c>
      <c r="B835" s="3">
        <v>0.94513888888888886</v>
      </c>
      <c r="C835" t="str">
        <f t="shared" ref="C835:C898" si="39">TEXT(A835,"YY")</f>
        <v>16</v>
      </c>
      <c r="D835" t="str">
        <f t="shared" ref="D835:D898" si="40">TEXT(A835,"mm")</f>
        <v>04</v>
      </c>
      <c r="E835" t="str">
        <f t="shared" ref="E835:E898" si="41">TEXT(A835,"dd")</f>
        <v>15</v>
      </c>
    </row>
    <row r="836" spans="1:5" x14ac:dyDescent="0.25">
      <c r="A836" s="4">
        <v>42517</v>
      </c>
      <c r="B836" s="3">
        <v>0.95277777777777772</v>
      </c>
      <c r="C836" t="str">
        <f t="shared" si="39"/>
        <v>16</v>
      </c>
      <c r="D836" t="str">
        <f t="shared" si="40"/>
        <v>05</v>
      </c>
      <c r="E836" t="str">
        <f t="shared" si="41"/>
        <v>27</v>
      </c>
    </row>
    <row r="837" spans="1:5" x14ac:dyDescent="0.25">
      <c r="A837" s="4">
        <v>41943</v>
      </c>
      <c r="B837" s="3">
        <v>0.99722222222222223</v>
      </c>
      <c r="C837" t="str">
        <f t="shared" si="39"/>
        <v>14</v>
      </c>
      <c r="D837" t="str">
        <f t="shared" si="40"/>
        <v>10</v>
      </c>
      <c r="E837" t="str">
        <f t="shared" si="41"/>
        <v>31</v>
      </c>
    </row>
    <row r="838" spans="1:5" x14ac:dyDescent="0.25">
      <c r="A838" s="4">
        <v>40954</v>
      </c>
      <c r="B838" s="3">
        <v>6.25E-2</v>
      </c>
      <c r="C838" t="str">
        <f t="shared" si="39"/>
        <v>12</v>
      </c>
      <c r="D838" t="str">
        <f t="shared" si="40"/>
        <v>02</v>
      </c>
      <c r="E838" t="str">
        <f t="shared" si="41"/>
        <v>15</v>
      </c>
    </row>
    <row r="839" spans="1:5" x14ac:dyDescent="0.25">
      <c r="A839" s="4">
        <v>41575</v>
      </c>
      <c r="B839" s="3">
        <v>7.2916666666666671E-2</v>
      </c>
      <c r="C839" t="str">
        <f t="shared" si="39"/>
        <v>13</v>
      </c>
      <c r="D839" t="str">
        <f t="shared" si="40"/>
        <v>10</v>
      </c>
      <c r="E839" t="str">
        <f t="shared" si="41"/>
        <v>28</v>
      </c>
    </row>
    <row r="840" spans="1:5" x14ac:dyDescent="0.25">
      <c r="A840" s="4">
        <v>40909</v>
      </c>
      <c r="B840" s="3">
        <v>0.12361111111111112</v>
      </c>
      <c r="C840" t="str">
        <f t="shared" si="39"/>
        <v>12</v>
      </c>
      <c r="D840" t="str">
        <f t="shared" si="40"/>
        <v>01</v>
      </c>
      <c r="E840" t="str">
        <f t="shared" si="41"/>
        <v>01</v>
      </c>
    </row>
    <row r="841" spans="1:5" x14ac:dyDescent="0.25">
      <c r="A841" s="4">
        <v>41412</v>
      </c>
      <c r="B841" s="3">
        <v>8.2638888888888887E-2</v>
      </c>
      <c r="C841" t="str">
        <f t="shared" si="39"/>
        <v>13</v>
      </c>
      <c r="D841" t="str">
        <f t="shared" si="40"/>
        <v>05</v>
      </c>
      <c r="E841" t="str">
        <f t="shared" si="41"/>
        <v>18</v>
      </c>
    </row>
    <row r="842" spans="1:5" x14ac:dyDescent="0.25">
      <c r="A842" s="4">
        <v>42218</v>
      </c>
      <c r="B842" s="3">
        <v>2.7083333333333334E-2</v>
      </c>
      <c r="C842" t="str">
        <f t="shared" si="39"/>
        <v>15</v>
      </c>
      <c r="D842" t="str">
        <f t="shared" si="40"/>
        <v>08</v>
      </c>
      <c r="E842" t="str">
        <f t="shared" si="41"/>
        <v>02</v>
      </c>
    </row>
    <row r="843" spans="1:5" x14ac:dyDescent="0.25">
      <c r="A843" s="4">
        <v>41129</v>
      </c>
      <c r="B843" s="3">
        <v>8.3333333333333332E-3</v>
      </c>
      <c r="C843" t="str">
        <f t="shared" si="39"/>
        <v>12</v>
      </c>
      <c r="D843" t="str">
        <f t="shared" si="40"/>
        <v>08</v>
      </c>
      <c r="E843" t="str">
        <f t="shared" si="41"/>
        <v>08</v>
      </c>
    </row>
    <row r="844" spans="1:5" x14ac:dyDescent="0.25">
      <c r="A844" s="4">
        <v>42576</v>
      </c>
      <c r="B844" s="3">
        <v>0.9770833333333333</v>
      </c>
      <c r="C844" t="str">
        <f t="shared" si="39"/>
        <v>16</v>
      </c>
      <c r="D844" t="str">
        <f t="shared" si="40"/>
        <v>07</v>
      </c>
      <c r="E844" t="str">
        <f t="shared" si="41"/>
        <v>25</v>
      </c>
    </row>
    <row r="845" spans="1:5" x14ac:dyDescent="0.25">
      <c r="A845" s="4">
        <v>41395</v>
      </c>
      <c r="B845" s="3">
        <v>0.99583333333333335</v>
      </c>
      <c r="C845" t="str">
        <f t="shared" si="39"/>
        <v>13</v>
      </c>
      <c r="D845" t="str">
        <f t="shared" si="40"/>
        <v>05</v>
      </c>
      <c r="E845" t="str">
        <f t="shared" si="41"/>
        <v>01</v>
      </c>
    </row>
    <row r="846" spans="1:5" x14ac:dyDescent="0.25">
      <c r="A846" s="4">
        <v>42355</v>
      </c>
      <c r="B846" s="3">
        <v>0.93819444444444444</v>
      </c>
      <c r="C846" t="str">
        <f t="shared" si="39"/>
        <v>15</v>
      </c>
      <c r="D846" t="str">
        <f t="shared" si="40"/>
        <v>12</v>
      </c>
      <c r="E846" t="str">
        <f t="shared" si="41"/>
        <v>17</v>
      </c>
    </row>
    <row r="847" spans="1:5" x14ac:dyDescent="0.25">
      <c r="A847" s="4">
        <v>41184</v>
      </c>
      <c r="B847" s="3">
        <v>5.486111111111111E-2</v>
      </c>
      <c r="C847" t="str">
        <f t="shared" si="39"/>
        <v>12</v>
      </c>
      <c r="D847" t="str">
        <f t="shared" si="40"/>
        <v>10</v>
      </c>
      <c r="E847" t="str">
        <f t="shared" si="41"/>
        <v>02</v>
      </c>
    </row>
    <row r="848" spans="1:5" x14ac:dyDescent="0.25">
      <c r="A848" s="4">
        <v>41171</v>
      </c>
      <c r="B848" s="3">
        <v>0.99861111111111112</v>
      </c>
      <c r="C848" t="str">
        <f t="shared" si="39"/>
        <v>12</v>
      </c>
      <c r="D848" t="str">
        <f t="shared" si="40"/>
        <v>09</v>
      </c>
      <c r="E848" t="str">
        <f t="shared" si="41"/>
        <v>19</v>
      </c>
    </row>
    <row r="849" spans="1:5" x14ac:dyDescent="0.25">
      <c r="A849" s="4">
        <v>41501</v>
      </c>
      <c r="B849" s="3">
        <v>1.6666666666666666E-2</v>
      </c>
      <c r="C849" t="str">
        <f t="shared" si="39"/>
        <v>13</v>
      </c>
      <c r="D849" t="str">
        <f t="shared" si="40"/>
        <v>08</v>
      </c>
      <c r="E849" t="str">
        <f t="shared" si="41"/>
        <v>15</v>
      </c>
    </row>
    <row r="850" spans="1:5" x14ac:dyDescent="0.25">
      <c r="A850" s="4">
        <v>41048</v>
      </c>
      <c r="B850" s="3">
        <v>0.9868055555555556</v>
      </c>
      <c r="C850" t="str">
        <f t="shared" si="39"/>
        <v>12</v>
      </c>
      <c r="D850" t="str">
        <f t="shared" si="40"/>
        <v>05</v>
      </c>
      <c r="E850" t="str">
        <f t="shared" si="41"/>
        <v>19</v>
      </c>
    </row>
    <row r="851" spans="1:5" x14ac:dyDescent="0.25">
      <c r="A851" s="4">
        <v>41869</v>
      </c>
      <c r="B851" s="3">
        <v>5.347222222222222E-2</v>
      </c>
      <c r="C851" t="str">
        <f t="shared" si="39"/>
        <v>14</v>
      </c>
      <c r="D851" t="str">
        <f t="shared" si="40"/>
        <v>08</v>
      </c>
      <c r="E851" t="str">
        <f t="shared" si="41"/>
        <v>18</v>
      </c>
    </row>
    <row r="852" spans="1:5" x14ac:dyDescent="0.25">
      <c r="A852" s="4">
        <v>41527</v>
      </c>
      <c r="B852" s="3">
        <v>5.2083333333333336E-2</v>
      </c>
      <c r="C852" t="str">
        <f t="shared" si="39"/>
        <v>13</v>
      </c>
      <c r="D852" t="str">
        <f t="shared" si="40"/>
        <v>09</v>
      </c>
      <c r="E852" t="str">
        <f t="shared" si="41"/>
        <v>10</v>
      </c>
    </row>
    <row r="853" spans="1:5" x14ac:dyDescent="0.25">
      <c r="A853" s="4">
        <v>41180</v>
      </c>
      <c r="B853" s="3">
        <v>1.5972222222222221E-2</v>
      </c>
      <c r="C853" t="str">
        <f t="shared" si="39"/>
        <v>12</v>
      </c>
      <c r="D853" t="str">
        <f t="shared" si="40"/>
        <v>09</v>
      </c>
      <c r="E853" t="str">
        <f t="shared" si="41"/>
        <v>28</v>
      </c>
    </row>
    <row r="854" spans="1:5" x14ac:dyDescent="0.25">
      <c r="A854" s="4">
        <v>42344</v>
      </c>
      <c r="B854" s="3">
        <v>0.98611111111111116</v>
      </c>
      <c r="C854" t="str">
        <f t="shared" si="39"/>
        <v>15</v>
      </c>
      <c r="D854" t="str">
        <f t="shared" si="40"/>
        <v>12</v>
      </c>
      <c r="E854" t="str">
        <f t="shared" si="41"/>
        <v>06</v>
      </c>
    </row>
    <row r="855" spans="1:5" x14ac:dyDescent="0.25">
      <c r="A855" s="4">
        <v>41964</v>
      </c>
      <c r="B855" s="3">
        <v>0.96875</v>
      </c>
      <c r="C855" t="str">
        <f t="shared" si="39"/>
        <v>14</v>
      </c>
      <c r="D855" t="str">
        <f t="shared" si="40"/>
        <v>11</v>
      </c>
      <c r="E855" t="str">
        <f t="shared" si="41"/>
        <v>21</v>
      </c>
    </row>
    <row r="856" spans="1:5" x14ac:dyDescent="0.25">
      <c r="A856" s="4">
        <v>41579</v>
      </c>
      <c r="B856" s="3">
        <v>0.98333333333333328</v>
      </c>
      <c r="C856" t="str">
        <f t="shared" si="39"/>
        <v>13</v>
      </c>
      <c r="D856" t="str">
        <f t="shared" si="40"/>
        <v>11</v>
      </c>
      <c r="E856" t="str">
        <f t="shared" si="41"/>
        <v>01</v>
      </c>
    </row>
    <row r="857" spans="1:5" x14ac:dyDescent="0.25">
      <c r="A857" s="4">
        <v>41445</v>
      </c>
      <c r="B857" s="3">
        <v>6.8750000000000006E-2</v>
      </c>
      <c r="C857" t="str">
        <f t="shared" si="39"/>
        <v>13</v>
      </c>
      <c r="D857" t="str">
        <f t="shared" si="40"/>
        <v>06</v>
      </c>
      <c r="E857" t="str">
        <f t="shared" si="41"/>
        <v>20</v>
      </c>
    </row>
    <row r="858" spans="1:5" x14ac:dyDescent="0.25">
      <c r="A858" s="4">
        <v>42035</v>
      </c>
      <c r="B858" s="3">
        <v>5.8333333333333334E-2</v>
      </c>
      <c r="C858" t="str">
        <f t="shared" si="39"/>
        <v>15</v>
      </c>
      <c r="D858" t="str">
        <f t="shared" si="40"/>
        <v>01</v>
      </c>
      <c r="E858" t="str">
        <f t="shared" si="41"/>
        <v>31</v>
      </c>
    </row>
    <row r="859" spans="1:5" x14ac:dyDescent="0.25">
      <c r="A859" s="4">
        <v>41605</v>
      </c>
      <c r="B859" s="3">
        <v>1.5277777777777777E-2</v>
      </c>
      <c r="C859" t="str">
        <f t="shared" si="39"/>
        <v>13</v>
      </c>
      <c r="D859" t="str">
        <f t="shared" si="40"/>
        <v>11</v>
      </c>
      <c r="E859" t="str">
        <f t="shared" si="41"/>
        <v>27</v>
      </c>
    </row>
    <row r="860" spans="1:5" x14ac:dyDescent="0.25">
      <c r="A860" s="4">
        <v>41494</v>
      </c>
      <c r="B860" s="3">
        <v>4.583333333333333E-2</v>
      </c>
      <c r="C860" t="str">
        <f t="shared" si="39"/>
        <v>13</v>
      </c>
      <c r="D860" t="str">
        <f t="shared" si="40"/>
        <v>08</v>
      </c>
      <c r="E860" t="str">
        <f t="shared" si="41"/>
        <v>08</v>
      </c>
    </row>
    <row r="861" spans="1:5" x14ac:dyDescent="0.25">
      <c r="A861" s="4">
        <v>41214</v>
      </c>
      <c r="B861" s="3">
        <v>3.3333333333333333E-2</v>
      </c>
      <c r="C861" t="str">
        <f t="shared" si="39"/>
        <v>12</v>
      </c>
      <c r="D861" t="str">
        <f t="shared" si="40"/>
        <v>11</v>
      </c>
      <c r="E861" t="str">
        <f t="shared" si="41"/>
        <v>01</v>
      </c>
    </row>
    <row r="862" spans="1:5" x14ac:dyDescent="0.25">
      <c r="A862" s="4">
        <v>42273</v>
      </c>
      <c r="B862" s="3">
        <v>8.9583333333333334E-2</v>
      </c>
      <c r="C862" t="str">
        <f t="shared" si="39"/>
        <v>15</v>
      </c>
      <c r="D862" t="str">
        <f t="shared" si="40"/>
        <v>09</v>
      </c>
      <c r="E862" t="str">
        <f t="shared" si="41"/>
        <v>26</v>
      </c>
    </row>
    <row r="863" spans="1:5" x14ac:dyDescent="0.25">
      <c r="A863" s="4">
        <v>42684</v>
      </c>
      <c r="B863" s="3">
        <v>0.95277777777777772</v>
      </c>
      <c r="C863" t="str">
        <f t="shared" si="39"/>
        <v>16</v>
      </c>
      <c r="D863" t="str">
        <f t="shared" si="40"/>
        <v>11</v>
      </c>
      <c r="E863" t="str">
        <f t="shared" si="41"/>
        <v>10</v>
      </c>
    </row>
    <row r="864" spans="1:5" x14ac:dyDescent="0.25">
      <c r="A864" s="4">
        <v>42692</v>
      </c>
      <c r="B864" s="3">
        <v>0.95347222222222228</v>
      </c>
      <c r="C864" t="str">
        <f t="shared" si="39"/>
        <v>16</v>
      </c>
      <c r="D864" t="str">
        <f t="shared" si="40"/>
        <v>11</v>
      </c>
      <c r="E864" t="str">
        <f t="shared" si="41"/>
        <v>18</v>
      </c>
    </row>
    <row r="865" spans="1:5" x14ac:dyDescent="0.25">
      <c r="A865" s="4">
        <v>41699</v>
      </c>
      <c r="B865" s="3">
        <v>0.97777777777777775</v>
      </c>
      <c r="C865" t="str">
        <f t="shared" si="39"/>
        <v>14</v>
      </c>
      <c r="D865" t="str">
        <f t="shared" si="40"/>
        <v>03</v>
      </c>
      <c r="E865" t="str">
        <f t="shared" si="41"/>
        <v>01</v>
      </c>
    </row>
    <row r="866" spans="1:5" x14ac:dyDescent="0.25">
      <c r="A866" s="4">
        <v>41096</v>
      </c>
      <c r="B866" s="3">
        <v>0.99236111111111114</v>
      </c>
      <c r="C866" t="str">
        <f t="shared" si="39"/>
        <v>12</v>
      </c>
      <c r="D866" t="str">
        <f t="shared" si="40"/>
        <v>07</v>
      </c>
      <c r="E866" t="str">
        <f t="shared" si="41"/>
        <v>06</v>
      </c>
    </row>
    <row r="867" spans="1:5" x14ac:dyDescent="0.25">
      <c r="A867" s="4">
        <v>41188</v>
      </c>
      <c r="B867" s="3">
        <v>2.5000000000000001E-2</v>
      </c>
      <c r="C867" t="str">
        <f t="shared" si="39"/>
        <v>12</v>
      </c>
      <c r="D867" t="str">
        <f t="shared" si="40"/>
        <v>10</v>
      </c>
      <c r="E867" t="str">
        <f t="shared" si="41"/>
        <v>06</v>
      </c>
    </row>
    <row r="868" spans="1:5" x14ac:dyDescent="0.25">
      <c r="A868" s="4">
        <v>42409</v>
      </c>
      <c r="B868" s="3">
        <v>1.6666666666666666E-2</v>
      </c>
      <c r="C868" t="str">
        <f t="shared" si="39"/>
        <v>16</v>
      </c>
      <c r="D868" t="str">
        <f t="shared" si="40"/>
        <v>02</v>
      </c>
      <c r="E868" t="str">
        <f t="shared" si="41"/>
        <v>09</v>
      </c>
    </row>
    <row r="869" spans="1:5" x14ac:dyDescent="0.25">
      <c r="A869" s="4">
        <v>41633</v>
      </c>
      <c r="B869" s="3">
        <v>6.5972222222222224E-2</v>
      </c>
      <c r="C869" t="str">
        <f t="shared" si="39"/>
        <v>13</v>
      </c>
      <c r="D869" t="str">
        <f t="shared" si="40"/>
        <v>12</v>
      </c>
      <c r="E869" t="str">
        <f t="shared" si="41"/>
        <v>25</v>
      </c>
    </row>
    <row r="870" spans="1:5" x14ac:dyDescent="0.25">
      <c r="A870" s="4">
        <v>42022</v>
      </c>
      <c r="B870" s="3">
        <v>0.98472222222222228</v>
      </c>
      <c r="C870" t="str">
        <f t="shared" si="39"/>
        <v>15</v>
      </c>
      <c r="D870" t="str">
        <f t="shared" si="40"/>
        <v>01</v>
      </c>
      <c r="E870" t="str">
        <f t="shared" si="41"/>
        <v>18</v>
      </c>
    </row>
    <row r="871" spans="1:5" x14ac:dyDescent="0.25">
      <c r="A871" s="4">
        <v>42232</v>
      </c>
      <c r="B871" s="3">
        <v>7.013888888888889E-2</v>
      </c>
      <c r="C871" t="str">
        <f t="shared" si="39"/>
        <v>15</v>
      </c>
      <c r="D871" t="str">
        <f t="shared" si="40"/>
        <v>08</v>
      </c>
      <c r="E871" t="str">
        <f t="shared" si="41"/>
        <v>16</v>
      </c>
    </row>
    <row r="872" spans="1:5" x14ac:dyDescent="0.25">
      <c r="A872" s="4">
        <v>41679</v>
      </c>
      <c r="B872" s="3">
        <v>6.805555555555555E-2</v>
      </c>
      <c r="C872" t="str">
        <f t="shared" si="39"/>
        <v>14</v>
      </c>
      <c r="D872" t="str">
        <f t="shared" si="40"/>
        <v>02</v>
      </c>
      <c r="E872" t="str">
        <f t="shared" si="41"/>
        <v>09</v>
      </c>
    </row>
    <row r="873" spans="1:5" x14ac:dyDescent="0.25">
      <c r="A873" s="4">
        <v>41518</v>
      </c>
      <c r="B873" s="3">
        <v>7.6388888888888895E-2</v>
      </c>
      <c r="C873" t="str">
        <f t="shared" si="39"/>
        <v>13</v>
      </c>
      <c r="D873" t="str">
        <f t="shared" si="40"/>
        <v>09</v>
      </c>
      <c r="E873" t="str">
        <f t="shared" si="41"/>
        <v>01</v>
      </c>
    </row>
    <row r="874" spans="1:5" x14ac:dyDescent="0.25">
      <c r="A874" s="4">
        <v>41676</v>
      </c>
      <c r="B874" s="3">
        <v>1.8055555555555554E-2</v>
      </c>
      <c r="C874" t="str">
        <f t="shared" si="39"/>
        <v>14</v>
      </c>
      <c r="D874" t="str">
        <f t="shared" si="40"/>
        <v>02</v>
      </c>
      <c r="E874" t="str">
        <f t="shared" si="41"/>
        <v>06</v>
      </c>
    </row>
    <row r="875" spans="1:5" x14ac:dyDescent="0.25">
      <c r="A875" s="4">
        <v>40985</v>
      </c>
      <c r="B875" s="3">
        <v>2.9166666666666667E-2</v>
      </c>
      <c r="C875" t="str">
        <f t="shared" si="39"/>
        <v>12</v>
      </c>
      <c r="D875" t="str">
        <f t="shared" si="40"/>
        <v>03</v>
      </c>
      <c r="E875" t="str">
        <f t="shared" si="41"/>
        <v>17</v>
      </c>
    </row>
    <row r="876" spans="1:5" x14ac:dyDescent="0.25">
      <c r="A876" s="4">
        <v>41152</v>
      </c>
      <c r="B876" s="3">
        <v>1.8749999999999999E-2</v>
      </c>
      <c r="C876" t="str">
        <f t="shared" si="39"/>
        <v>12</v>
      </c>
      <c r="D876" t="str">
        <f t="shared" si="40"/>
        <v>08</v>
      </c>
      <c r="E876" t="str">
        <f t="shared" si="41"/>
        <v>31</v>
      </c>
    </row>
    <row r="877" spans="1:5" x14ac:dyDescent="0.25">
      <c r="A877" s="4">
        <v>42568</v>
      </c>
      <c r="B877" s="3">
        <v>0.97013888888888888</v>
      </c>
      <c r="C877" t="str">
        <f t="shared" si="39"/>
        <v>16</v>
      </c>
      <c r="D877" t="str">
        <f t="shared" si="40"/>
        <v>07</v>
      </c>
      <c r="E877" t="str">
        <f t="shared" si="41"/>
        <v>17</v>
      </c>
    </row>
    <row r="878" spans="1:5" x14ac:dyDescent="0.25">
      <c r="A878" s="4">
        <v>41511</v>
      </c>
      <c r="B878" s="3">
        <v>1.3888888888888888E-2</v>
      </c>
      <c r="C878" t="str">
        <f t="shared" si="39"/>
        <v>13</v>
      </c>
      <c r="D878" t="str">
        <f t="shared" si="40"/>
        <v>08</v>
      </c>
      <c r="E878" t="str">
        <f t="shared" si="41"/>
        <v>25</v>
      </c>
    </row>
    <row r="879" spans="1:5" x14ac:dyDescent="0.25">
      <c r="A879" s="4">
        <v>41638</v>
      </c>
      <c r="B879" s="3">
        <v>0.99583333333333335</v>
      </c>
      <c r="C879" t="str">
        <f t="shared" si="39"/>
        <v>13</v>
      </c>
      <c r="D879" t="str">
        <f t="shared" si="40"/>
        <v>12</v>
      </c>
      <c r="E879" t="str">
        <f t="shared" si="41"/>
        <v>30</v>
      </c>
    </row>
    <row r="880" spans="1:5" x14ac:dyDescent="0.25">
      <c r="A880" s="4">
        <v>42230</v>
      </c>
      <c r="B880" s="3">
        <v>0.96527777777777779</v>
      </c>
      <c r="C880" t="str">
        <f t="shared" si="39"/>
        <v>15</v>
      </c>
      <c r="D880" t="str">
        <f t="shared" si="40"/>
        <v>08</v>
      </c>
      <c r="E880" t="str">
        <f t="shared" si="41"/>
        <v>14</v>
      </c>
    </row>
    <row r="881" spans="1:5" x14ac:dyDescent="0.25">
      <c r="A881" s="4">
        <v>42380</v>
      </c>
      <c r="B881" s="3">
        <v>0.94444444444444442</v>
      </c>
      <c r="C881" t="str">
        <f t="shared" si="39"/>
        <v>16</v>
      </c>
      <c r="D881" t="str">
        <f t="shared" si="40"/>
        <v>01</v>
      </c>
      <c r="E881" t="str">
        <f t="shared" si="41"/>
        <v>11</v>
      </c>
    </row>
    <row r="882" spans="1:5" x14ac:dyDescent="0.25">
      <c r="A882" s="4">
        <v>41387</v>
      </c>
      <c r="B882" s="3">
        <v>3.888888888888889E-2</v>
      </c>
      <c r="C882" t="str">
        <f t="shared" si="39"/>
        <v>13</v>
      </c>
      <c r="D882" t="str">
        <f t="shared" si="40"/>
        <v>04</v>
      </c>
      <c r="E882" t="str">
        <f t="shared" si="41"/>
        <v>23</v>
      </c>
    </row>
    <row r="883" spans="1:5" x14ac:dyDescent="0.25">
      <c r="A883" s="4">
        <v>41608</v>
      </c>
      <c r="B883" s="3">
        <v>6.25E-2</v>
      </c>
      <c r="C883" t="str">
        <f t="shared" si="39"/>
        <v>13</v>
      </c>
      <c r="D883" t="str">
        <f t="shared" si="40"/>
        <v>11</v>
      </c>
      <c r="E883" t="str">
        <f t="shared" si="41"/>
        <v>30</v>
      </c>
    </row>
    <row r="884" spans="1:5" x14ac:dyDescent="0.25">
      <c r="A884" s="4">
        <v>40999</v>
      </c>
      <c r="B884" s="3">
        <v>1.9444444444444445E-2</v>
      </c>
      <c r="C884" t="str">
        <f t="shared" si="39"/>
        <v>12</v>
      </c>
      <c r="D884" t="str">
        <f t="shared" si="40"/>
        <v>03</v>
      </c>
      <c r="E884" t="str">
        <f t="shared" si="41"/>
        <v>31</v>
      </c>
    </row>
    <row r="885" spans="1:5" x14ac:dyDescent="0.25">
      <c r="A885" s="4">
        <v>40945</v>
      </c>
      <c r="B885" s="3">
        <v>0.99444444444444446</v>
      </c>
      <c r="C885" t="str">
        <f t="shared" si="39"/>
        <v>12</v>
      </c>
      <c r="D885" t="str">
        <f t="shared" si="40"/>
        <v>02</v>
      </c>
      <c r="E885" t="str">
        <f t="shared" si="41"/>
        <v>06</v>
      </c>
    </row>
    <row r="886" spans="1:5" x14ac:dyDescent="0.25">
      <c r="A886" s="4">
        <v>41388</v>
      </c>
      <c r="B886" s="3">
        <v>7.1527777777777773E-2</v>
      </c>
      <c r="C886" t="str">
        <f t="shared" si="39"/>
        <v>13</v>
      </c>
      <c r="D886" t="str">
        <f t="shared" si="40"/>
        <v>04</v>
      </c>
      <c r="E886" t="str">
        <f t="shared" si="41"/>
        <v>24</v>
      </c>
    </row>
    <row r="887" spans="1:5" x14ac:dyDescent="0.25">
      <c r="A887" s="4">
        <v>41981</v>
      </c>
      <c r="B887" s="3">
        <v>1.4583333333333334E-2</v>
      </c>
      <c r="C887" t="str">
        <f t="shared" si="39"/>
        <v>14</v>
      </c>
      <c r="D887" t="str">
        <f t="shared" si="40"/>
        <v>12</v>
      </c>
      <c r="E887" t="str">
        <f t="shared" si="41"/>
        <v>08</v>
      </c>
    </row>
    <row r="888" spans="1:5" x14ac:dyDescent="0.25">
      <c r="A888" s="4">
        <v>41613</v>
      </c>
      <c r="B888" s="3">
        <v>2.6388888888888889E-2</v>
      </c>
      <c r="C888" t="str">
        <f t="shared" si="39"/>
        <v>13</v>
      </c>
      <c r="D888" t="str">
        <f t="shared" si="40"/>
        <v>12</v>
      </c>
      <c r="E888" t="str">
        <f t="shared" si="41"/>
        <v>05</v>
      </c>
    </row>
    <row r="889" spans="1:5" x14ac:dyDescent="0.25">
      <c r="A889" s="4">
        <v>42238</v>
      </c>
      <c r="B889" s="3">
        <v>4.7222222222222221E-2</v>
      </c>
      <c r="C889" t="str">
        <f t="shared" si="39"/>
        <v>15</v>
      </c>
      <c r="D889" t="str">
        <f t="shared" si="40"/>
        <v>08</v>
      </c>
      <c r="E889" t="str">
        <f t="shared" si="41"/>
        <v>22</v>
      </c>
    </row>
    <row r="890" spans="1:5" x14ac:dyDescent="0.25">
      <c r="A890" s="4">
        <v>42159</v>
      </c>
      <c r="B890" s="3">
        <v>6.6666666666666666E-2</v>
      </c>
      <c r="C890" t="str">
        <f t="shared" si="39"/>
        <v>15</v>
      </c>
      <c r="D890" t="str">
        <f t="shared" si="40"/>
        <v>06</v>
      </c>
      <c r="E890" t="str">
        <f t="shared" si="41"/>
        <v>04</v>
      </c>
    </row>
    <row r="891" spans="1:5" x14ac:dyDescent="0.25">
      <c r="A891" s="4">
        <v>42286</v>
      </c>
      <c r="B891" s="3">
        <v>7.5694444444444439E-2</v>
      </c>
      <c r="C891" t="str">
        <f t="shared" si="39"/>
        <v>15</v>
      </c>
      <c r="D891" t="str">
        <f t="shared" si="40"/>
        <v>10</v>
      </c>
      <c r="E891" t="str">
        <f t="shared" si="41"/>
        <v>09</v>
      </c>
    </row>
    <row r="892" spans="1:5" x14ac:dyDescent="0.25">
      <c r="A892" s="4">
        <v>41571</v>
      </c>
      <c r="B892" s="3">
        <v>2.361111111111111E-2</v>
      </c>
      <c r="C892" t="str">
        <f t="shared" si="39"/>
        <v>13</v>
      </c>
      <c r="D892" t="str">
        <f t="shared" si="40"/>
        <v>10</v>
      </c>
      <c r="E892" t="str">
        <f t="shared" si="41"/>
        <v>24</v>
      </c>
    </row>
    <row r="893" spans="1:5" x14ac:dyDescent="0.25">
      <c r="A893" s="4">
        <v>42517</v>
      </c>
      <c r="B893" s="3">
        <v>0.96805555555555556</v>
      </c>
      <c r="C893" t="str">
        <f t="shared" si="39"/>
        <v>16</v>
      </c>
      <c r="D893" t="str">
        <f t="shared" si="40"/>
        <v>05</v>
      </c>
      <c r="E893" t="str">
        <f t="shared" si="41"/>
        <v>27</v>
      </c>
    </row>
    <row r="894" spans="1:5" x14ac:dyDescent="0.25">
      <c r="A894" s="4">
        <v>42752</v>
      </c>
      <c r="B894" s="3">
        <v>6.9444444444444448E-2</v>
      </c>
      <c r="C894" t="str">
        <f t="shared" si="39"/>
        <v>17</v>
      </c>
      <c r="D894" t="str">
        <f t="shared" si="40"/>
        <v>01</v>
      </c>
      <c r="E894" t="str">
        <f t="shared" si="41"/>
        <v>17</v>
      </c>
    </row>
    <row r="895" spans="1:5" x14ac:dyDescent="0.25">
      <c r="A895" s="4">
        <v>41455</v>
      </c>
      <c r="B895" s="3">
        <v>7.6388888888888895E-2</v>
      </c>
      <c r="C895" t="str">
        <f t="shared" si="39"/>
        <v>13</v>
      </c>
      <c r="D895" t="str">
        <f t="shared" si="40"/>
        <v>06</v>
      </c>
      <c r="E895" t="str">
        <f t="shared" si="41"/>
        <v>30</v>
      </c>
    </row>
    <row r="896" spans="1:5" x14ac:dyDescent="0.25">
      <c r="A896" s="4">
        <v>41210</v>
      </c>
      <c r="B896" s="3">
        <v>2.7777777777777776E-2</v>
      </c>
      <c r="C896" t="str">
        <f t="shared" si="39"/>
        <v>12</v>
      </c>
      <c r="D896" t="str">
        <f t="shared" si="40"/>
        <v>10</v>
      </c>
      <c r="E896" t="str">
        <f t="shared" si="41"/>
        <v>28</v>
      </c>
    </row>
    <row r="897" spans="1:5" x14ac:dyDescent="0.25">
      <c r="A897" s="4">
        <v>41520</v>
      </c>
      <c r="B897" s="3">
        <v>3.5416666666666666E-2</v>
      </c>
      <c r="C897" t="str">
        <f t="shared" si="39"/>
        <v>13</v>
      </c>
      <c r="D897" t="str">
        <f t="shared" si="40"/>
        <v>09</v>
      </c>
      <c r="E897" t="str">
        <f t="shared" si="41"/>
        <v>03</v>
      </c>
    </row>
    <row r="898" spans="1:5" x14ac:dyDescent="0.25">
      <c r="A898" s="4">
        <v>41509</v>
      </c>
      <c r="B898" s="3">
        <v>5.0694444444444445E-2</v>
      </c>
      <c r="C898" t="str">
        <f t="shared" si="39"/>
        <v>13</v>
      </c>
      <c r="D898" t="str">
        <f t="shared" si="40"/>
        <v>08</v>
      </c>
      <c r="E898" t="str">
        <f t="shared" si="41"/>
        <v>23</v>
      </c>
    </row>
    <row r="899" spans="1:5" x14ac:dyDescent="0.25">
      <c r="A899" s="4">
        <v>41712</v>
      </c>
      <c r="B899" s="3">
        <v>0.97569444444444442</v>
      </c>
      <c r="C899" t="str">
        <f t="shared" ref="C899:C962" si="42">TEXT(A899,"YY")</f>
        <v>14</v>
      </c>
      <c r="D899" t="str">
        <f t="shared" ref="D899:D962" si="43">TEXT(A899,"mm")</f>
        <v>03</v>
      </c>
      <c r="E899" t="str">
        <f t="shared" ref="E899:E962" si="44">TEXT(A899,"dd")</f>
        <v>14</v>
      </c>
    </row>
    <row r="900" spans="1:5" x14ac:dyDescent="0.25">
      <c r="A900" s="4">
        <v>42093</v>
      </c>
      <c r="B900" s="3">
        <v>4.8611111111111112E-3</v>
      </c>
      <c r="C900" t="str">
        <f t="shared" si="42"/>
        <v>15</v>
      </c>
      <c r="D900" t="str">
        <f t="shared" si="43"/>
        <v>03</v>
      </c>
      <c r="E900" t="str">
        <f t="shared" si="44"/>
        <v>30</v>
      </c>
    </row>
    <row r="901" spans="1:5" x14ac:dyDescent="0.25">
      <c r="A901" s="4">
        <v>41288</v>
      </c>
      <c r="B901" s="3">
        <v>6.805555555555555E-2</v>
      </c>
      <c r="C901" t="str">
        <f t="shared" si="42"/>
        <v>13</v>
      </c>
      <c r="D901" t="str">
        <f t="shared" si="43"/>
        <v>01</v>
      </c>
      <c r="E901" t="str">
        <f t="shared" si="44"/>
        <v>14</v>
      </c>
    </row>
    <row r="902" spans="1:5" x14ac:dyDescent="0.25">
      <c r="A902" s="4">
        <v>42242</v>
      </c>
      <c r="B902" s="3">
        <v>0.96944444444444444</v>
      </c>
      <c r="C902" t="str">
        <f t="shared" si="42"/>
        <v>15</v>
      </c>
      <c r="D902" t="str">
        <f t="shared" si="43"/>
        <v>08</v>
      </c>
      <c r="E902" t="str">
        <f t="shared" si="44"/>
        <v>26</v>
      </c>
    </row>
    <row r="903" spans="1:5" x14ac:dyDescent="0.25">
      <c r="A903" s="4">
        <v>41622</v>
      </c>
      <c r="B903" s="3">
        <v>0.99097222222222225</v>
      </c>
      <c r="C903" t="str">
        <f t="shared" si="42"/>
        <v>13</v>
      </c>
      <c r="D903" t="str">
        <f t="shared" si="43"/>
        <v>12</v>
      </c>
      <c r="E903" t="str">
        <f t="shared" si="44"/>
        <v>14</v>
      </c>
    </row>
    <row r="904" spans="1:5" x14ac:dyDescent="0.25">
      <c r="A904" s="4">
        <v>41836</v>
      </c>
      <c r="B904" s="3">
        <v>0.99791666666666667</v>
      </c>
      <c r="C904" t="str">
        <f t="shared" si="42"/>
        <v>14</v>
      </c>
      <c r="D904" t="str">
        <f t="shared" si="43"/>
        <v>07</v>
      </c>
      <c r="E904" t="str">
        <f t="shared" si="44"/>
        <v>16</v>
      </c>
    </row>
    <row r="905" spans="1:5" x14ac:dyDescent="0.25">
      <c r="A905" s="4">
        <v>41098</v>
      </c>
      <c r="B905" s="3">
        <v>8.7499999999999994E-2</v>
      </c>
      <c r="C905" t="str">
        <f t="shared" si="42"/>
        <v>12</v>
      </c>
      <c r="D905" t="str">
        <f t="shared" si="43"/>
        <v>07</v>
      </c>
      <c r="E905" t="str">
        <f t="shared" si="44"/>
        <v>08</v>
      </c>
    </row>
    <row r="906" spans="1:5" x14ac:dyDescent="0.25">
      <c r="A906" s="4">
        <v>41040</v>
      </c>
      <c r="B906" s="3">
        <v>8.1250000000000003E-2</v>
      </c>
      <c r="C906" t="str">
        <f t="shared" si="42"/>
        <v>12</v>
      </c>
      <c r="D906" t="str">
        <f t="shared" si="43"/>
        <v>05</v>
      </c>
      <c r="E906" t="str">
        <f t="shared" si="44"/>
        <v>11</v>
      </c>
    </row>
    <row r="907" spans="1:5" x14ac:dyDescent="0.25">
      <c r="A907" s="4">
        <v>42569</v>
      </c>
      <c r="B907" s="3">
        <v>0.94374999999999998</v>
      </c>
      <c r="C907" t="str">
        <f t="shared" si="42"/>
        <v>16</v>
      </c>
      <c r="D907" t="str">
        <f t="shared" si="43"/>
        <v>07</v>
      </c>
      <c r="E907" t="str">
        <f t="shared" si="44"/>
        <v>18</v>
      </c>
    </row>
    <row r="908" spans="1:5" x14ac:dyDescent="0.25">
      <c r="A908" s="4">
        <v>41310</v>
      </c>
      <c r="B908" s="3">
        <v>6.7361111111111108E-2</v>
      </c>
      <c r="C908" t="str">
        <f t="shared" si="42"/>
        <v>13</v>
      </c>
      <c r="D908" t="str">
        <f t="shared" si="43"/>
        <v>02</v>
      </c>
      <c r="E908" t="str">
        <f t="shared" si="44"/>
        <v>05</v>
      </c>
    </row>
    <row r="909" spans="1:5" x14ac:dyDescent="0.25">
      <c r="A909" s="4">
        <v>41586</v>
      </c>
      <c r="B909" s="3">
        <v>3.6805555555555557E-2</v>
      </c>
      <c r="C909" t="str">
        <f t="shared" si="42"/>
        <v>13</v>
      </c>
      <c r="D909" t="str">
        <f t="shared" si="43"/>
        <v>11</v>
      </c>
      <c r="E909" t="str">
        <f t="shared" si="44"/>
        <v>08</v>
      </c>
    </row>
    <row r="910" spans="1:5" x14ac:dyDescent="0.25">
      <c r="A910" s="4">
        <v>41133</v>
      </c>
      <c r="B910" s="3">
        <v>7.1527777777777773E-2</v>
      </c>
      <c r="C910" t="str">
        <f t="shared" si="42"/>
        <v>12</v>
      </c>
      <c r="D910" t="str">
        <f t="shared" si="43"/>
        <v>08</v>
      </c>
      <c r="E910" t="str">
        <f t="shared" si="44"/>
        <v>12</v>
      </c>
    </row>
    <row r="911" spans="1:5" x14ac:dyDescent="0.25">
      <c r="A911" s="4">
        <v>41695</v>
      </c>
      <c r="B911" s="3">
        <v>0.99444444444444446</v>
      </c>
      <c r="C911" t="str">
        <f t="shared" si="42"/>
        <v>14</v>
      </c>
      <c r="D911" t="str">
        <f t="shared" si="43"/>
        <v>02</v>
      </c>
      <c r="E911" t="str">
        <f t="shared" si="44"/>
        <v>25</v>
      </c>
    </row>
    <row r="912" spans="1:5" x14ac:dyDescent="0.25">
      <c r="A912" s="4">
        <v>41261</v>
      </c>
      <c r="B912" s="3">
        <v>0.97638888888888886</v>
      </c>
      <c r="C912" t="str">
        <f t="shared" si="42"/>
        <v>12</v>
      </c>
      <c r="D912" t="str">
        <f t="shared" si="43"/>
        <v>12</v>
      </c>
      <c r="E912" t="str">
        <f t="shared" si="44"/>
        <v>18</v>
      </c>
    </row>
    <row r="913" spans="1:5" x14ac:dyDescent="0.25">
      <c r="A913" s="4">
        <v>41871</v>
      </c>
      <c r="B913" s="3">
        <v>4.2361111111111113E-2</v>
      </c>
      <c r="C913" t="str">
        <f t="shared" si="42"/>
        <v>14</v>
      </c>
      <c r="D913" t="str">
        <f t="shared" si="43"/>
        <v>08</v>
      </c>
      <c r="E913" t="str">
        <f t="shared" si="44"/>
        <v>20</v>
      </c>
    </row>
    <row r="914" spans="1:5" x14ac:dyDescent="0.25">
      <c r="A914" s="4">
        <v>41392</v>
      </c>
      <c r="B914" s="3">
        <v>4.8611111111111112E-2</v>
      </c>
      <c r="C914" t="str">
        <f t="shared" si="42"/>
        <v>13</v>
      </c>
      <c r="D914" t="str">
        <f t="shared" si="43"/>
        <v>04</v>
      </c>
      <c r="E914" t="str">
        <f t="shared" si="44"/>
        <v>28</v>
      </c>
    </row>
    <row r="915" spans="1:5" x14ac:dyDescent="0.25">
      <c r="A915" s="4">
        <v>41531</v>
      </c>
      <c r="B915" s="3">
        <v>2.5694444444444443E-2</v>
      </c>
      <c r="C915" t="str">
        <f t="shared" si="42"/>
        <v>13</v>
      </c>
      <c r="D915" t="str">
        <f t="shared" si="43"/>
        <v>09</v>
      </c>
      <c r="E915" t="str">
        <f t="shared" si="44"/>
        <v>14</v>
      </c>
    </row>
    <row r="916" spans="1:5" x14ac:dyDescent="0.25">
      <c r="A916" s="4">
        <v>41390</v>
      </c>
      <c r="B916" s="3">
        <v>7.6388888888888886E-3</v>
      </c>
      <c r="C916" t="str">
        <f t="shared" si="42"/>
        <v>13</v>
      </c>
      <c r="D916" t="str">
        <f t="shared" si="43"/>
        <v>04</v>
      </c>
      <c r="E916" t="str">
        <f t="shared" si="44"/>
        <v>26</v>
      </c>
    </row>
    <row r="917" spans="1:5" x14ac:dyDescent="0.25">
      <c r="A917" s="4">
        <v>41762</v>
      </c>
      <c r="B917" s="3">
        <v>4.791666666666667E-2</v>
      </c>
      <c r="C917" t="str">
        <f t="shared" si="42"/>
        <v>14</v>
      </c>
      <c r="D917" t="str">
        <f t="shared" si="43"/>
        <v>05</v>
      </c>
      <c r="E917" t="str">
        <f t="shared" si="44"/>
        <v>03</v>
      </c>
    </row>
    <row r="918" spans="1:5" x14ac:dyDescent="0.25">
      <c r="A918" s="4">
        <v>41057</v>
      </c>
      <c r="B918" s="3">
        <v>5.1388888888888887E-2</v>
      </c>
      <c r="C918" t="str">
        <f t="shared" si="42"/>
        <v>12</v>
      </c>
      <c r="D918" t="str">
        <f t="shared" si="43"/>
        <v>05</v>
      </c>
      <c r="E918" t="str">
        <f t="shared" si="44"/>
        <v>28</v>
      </c>
    </row>
    <row r="919" spans="1:5" x14ac:dyDescent="0.25">
      <c r="A919" s="4">
        <v>41284</v>
      </c>
      <c r="B919" s="3">
        <v>6.9444444444444447E-4</v>
      </c>
      <c r="C919" t="str">
        <f t="shared" si="42"/>
        <v>13</v>
      </c>
      <c r="D919" t="str">
        <f t="shared" si="43"/>
        <v>01</v>
      </c>
      <c r="E919" t="str">
        <f t="shared" si="44"/>
        <v>10</v>
      </c>
    </row>
    <row r="920" spans="1:5" x14ac:dyDescent="0.25">
      <c r="A920" s="4">
        <v>41924</v>
      </c>
      <c r="B920" s="3">
        <v>4.1666666666666666E-3</v>
      </c>
      <c r="C920" t="str">
        <f t="shared" si="42"/>
        <v>14</v>
      </c>
      <c r="D920" t="str">
        <f t="shared" si="43"/>
        <v>10</v>
      </c>
      <c r="E920" t="str">
        <f t="shared" si="44"/>
        <v>12</v>
      </c>
    </row>
    <row r="921" spans="1:5" x14ac:dyDescent="0.25">
      <c r="A921" s="4">
        <v>41281</v>
      </c>
      <c r="B921" s="3">
        <v>4.1666666666666666E-3</v>
      </c>
      <c r="C921" t="str">
        <f t="shared" si="42"/>
        <v>13</v>
      </c>
      <c r="D921" t="str">
        <f t="shared" si="43"/>
        <v>01</v>
      </c>
      <c r="E921" t="str">
        <f t="shared" si="44"/>
        <v>07</v>
      </c>
    </row>
    <row r="922" spans="1:5" x14ac:dyDescent="0.25">
      <c r="A922" s="4">
        <v>41790</v>
      </c>
      <c r="B922" s="3">
        <v>3.472222222222222E-3</v>
      </c>
      <c r="C922" t="str">
        <f t="shared" si="42"/>
        <v>14</v>
      </c>
      <c r="D922" t="str">
        <f t="shared" si="43"/>
        <v>05</v>
      </c>
      <c r="E922" t="str">
        <f t="shared" si="44"/>
        <v>31</v>
      </c>
    </row>
    <row r="923" spans="1:5" x14ac:dyDescent="0.25">
      <c r="A923" s="4">
        <v>41757</v>
      </c>
      <c r="B923" s="3">
        <v>0.99930555555555556</v>
      </c>
      <c r="C923" t="str">
        <f t="shared" si="42"/>
        <v>14</v>
      </c>
      <c r="D923" t="str">
        <f t="shared" si="43"/>
        <v>04</v>
      </c>
      <c r="E923" t="str">
        <f t="shared" si="44"/>
        <v>28</v>
      </c>
    </row>
    <row r="924" spans="1:5" x14ac:dyDescent="0.25">
      <c r="A924" s="4">
        <v>41224</v>
      </c>
      <c r="B924" s="3">
        <v>0.96805555555555556</v>
      </c>
      <c r="C924" t="str">
        <f t="shared" si="42"/>
        <v>12</v>
      </c>
      <c r="D924" t="str">
        <f t="shared" si="43"/>
        <v>11</v>
      </c>
      <c r="E924" t="str">
        <f t="shared" si="44"/>
        <v>11</v>
      </c>
    </row>
    <row r="925" spans="1:5" x14ac:dyDescent="0.25">
      <c r="A925" s="4">
        <v>41922</v>
      </c>
      <c r="B925" s="3">
        <v>7.013888888888889E-2</v>
      </c>
      <c r="C925" t="str">
        <f t="shared" si="42"/>
        <v>14</v>
      </c>
      <c r="D925" t="str">
        <f t="shared" si="43"/>
        <v>10</v>
      </c>
      <c r="E925" t="str">
        <f t="shared" si="44"/>
        <v>10</v>
      </c>
    </row>
    <row r="926" spans="1:5" x14ac:dyDescent="0.25">
      <c r="A926" s="4">
        <v>42329</v>
      </c>
      <c r="B926" s="3">
        <v>2.0833333333333333E-3</v>
      </c>
      <c r="C926" t="str">
        <f t="shared" si="42"/>
        <v>15</v>
      </c>
      <c r="D926" t="str">
        <f t="shared" si="43"/>
        <v>11</v>
      </c>
      <c r="E926" t="str">
        <f t="shared" si="44"/>
        <v>21</v>
      </c>
    </row>
    <row r="927" spans="1:5" x14ac:dyDescent="0.25">
      <c r="A927" s="4">
        <v>41898</v>
      </c>
      <c r="B927" s="3">
        <v>4.4444444444444446E-2</v>
      </c>
      <c r="C927" t="str">
        <f t="shared" si="42"/>
        <v>14</v>
      </c>
      <c r="D927" t="str">
        <f t="shared" si="43"/>
        <v>09</v>
      </c>
      <c r="E927" t="str">
        <f t="shared" si="44"/>
        <v>16</v>
      </c>
    </row>
    <row r="928" spans="1:5" x14ac:dyDescent="0.25">
      <c r="A928" s="4">
        <v>41026</v>
      </c>
      <c r="B928" s="3">
        <v>0.99583333333333335</v>
      </c>
      <c r="C928" t="str">
        <f t="shared" si="42"/>
        <v>12</v>
      </c>
      <c r="D928" t="str">
        <f t="shared" si="43"/>
        <v>04</v>
      </c>
      <c r="E928" t="str">
        <f t="shared" si="44"/>
        <v>27</v>
      </c>
    </row>
    <row r="929" spans="1:5" x14ac:dyDescent="0.25">
      <c r="A929" s="4">
        <v>41772</v>
      </c>
      <c r="B929" s="3">
        <v>1.8055555555555554E-2</v>
      </c>
      <c r="C929" t="str">
        <f t="shared" si="42"/>
        <v>14</v>
      </c>
      <c r="D929" t="str">
        <f t="shared" si="43"/>
        <v>05</v>
      </c>
      <c r="E929" t="str">
        <f t="shared" si="44"/>
        <v>13</v>
      </c>
    </row>
    <row r="930" spans="1:5" x14ac:dyDescent="0.25">
      <c r="A930" s="4">
        <v>41463</v>
      </c>
      <c r="B930" s="3">
        <v>0.97569444444444442</v>
      </c>
      <c r="C930" t="str">
        <f t="shared" si="42"/>
        <v>13</v>
      </c>
      <c r="D930" t="str">
        <f t="shared" si="43"/>
        <v>07</v>
      </c>
      <c r="E930" t="str">
        <f t="shared" si="44"/>
        <v>08</v>
      </c>
    </row>
    <row r="931" spans="1:5" x14ac:dyDescent="0.25">
      <c r="A931" s="4">
        <v>41233</v>
      </c>
      <c r="B931" s="3">
        <v>6.5972222222222224E-2</v>
      </c>
      <c r="C931" t="str">
        <f t="shared" si="42"/>
        <v>12</v>
      </c>
      <c r="D931" t="str">
        <f t="shared" si="43"/>
        <v>11</v>
      </c>
      <c r="E931" t="str">
        <f t="shared" si="44"/>
        <v>20</v>
      </c>
    </row>
    <row r="932" spans="1:5" x14ac:dyDescent="0.25">
      <c r="A932" s="4">
        <v>41212</v>
      </c>
      <c r="B932" s="3">
        <v>3.6805555555555557E-2</v>
      </c>
      <c r="C932" t="str">
        <f t="shared" si="42"/>
        <v>12</v>
      </c>
      <c r="D932" t="str">
        <f t="shared" si="43"/>
        <v>10</v>
      </c>
      <c r="E932" t="str">
        <f t="shared" si="44"/>
        <v>30</v>
      </c>
    </row>
    <row r="933" spans="1:5" x14ac:dyDescent="0.25">
      <c r="A933" s="4">
        <v>40919</v>
      </c>
      <c r="B933" s="3">
        <v>5.6944444444444443E-2</v>
      </c>
      <c r="C933" t="str">
        <f t="shared" si="42"/>
        <v>12</v>
      </c>
      <c r="D933" t="str">
        <f t="shared" si="43"/>
        <v>01</v>
      </c>
      <c r="E933" t="str">
        <f t="shared" si="44"/>
        <v>11</v>
      </c>
    </row>
    <row r="934" spans="1:5" x14ac:dyDescent="0.25">
      <c r="A934" s="4">
        <v>41349</v>
      </c>
      <c r="B934" s="3">
        <v>5.1388888888888887E-2</v>
      </c>
      <c r="C934" t="str">
        <f t="shared" si="42"/>
        <v>13</v>
      </c>
      <c r="D934" t="str">
        <f t="shared" si="43"/>
        <v>03</v>
      </c>
      <c r="E934" t="str">
        <f t="shared" si="44"/>
        <v>16</v>
      </c>
    </row>
    <row r="935" spans="1:5" x14ac:dyDescent="0.25">
      <c r="A935" s="4">
        <v>41792</v>
      </c>
      <c r="B935" s="3">
        <v>2.5000000000000001E-2</v>
      </c>
      <c r="C935" t="str">
        <f t="shared" si="42"/>
        <v>14</v>
      </c>
      <c r="D935" t="str">
        <f t="shared" si="43"/>
        <v>06</v>
      </c>
      <c r="E935" t="str">
        <f t="shared" si="44"/>
        <v>02</v>
      </c>
    </row>
    <row r="936" spans="1:5" x14ac:dyDescent="0.25">
      <c r="A936" s="4">
        <v>42397</v>
      </c>
      <c r="B936" s="3">
        <v>2.8472222222222222E-2</v>
      </c>
      <c r="C936" t="str">
        <f t="shared" si="42"/>
        <v>16</v>
      </c>
      <c r="D936" t="str">
        <f t="shared" si="43"/>
        <v>01</v>
      </c>
      <c r="E936" t="str">
        <f t="shared" si="44"/>
        <v>28</v>
      </c>
    </row>
    <row r="937" spans="1:5" x14ac:dyDescent="0.25">
      <c r="A937" s="4">
        <v>41617</v>
      </c>
      <c r="B937" s="3">
        <v>6.5972222222222224E-2</v>
      </c>
      <c r="C937" t="str">
        <f t="shared" si="42"/>
        <v>13</v>
      </c>
      <c r="D937" t="str">
        <f t="shared" si="43"/>
        <v>12</v>
      </c>
      <c r="E937" t="str">
        <f t="shared" si="44"/>
        <v>09</v>
      </c>
    </row>
    <row r="938" spans="1:5" x14ac:dyDescent="0.25">
      <c r="A938" s="4">
        <v>41541</v>
      </c>
      <c r="B938" s="3">
        <v>5.7638888888888892E-2</v>
      </c>
      <c r="C938" t="str">
        <f t="shared" si="42"/>
        <v>13</v>
      </c>
      <c r="D938" t="str">
        <f t="shared" si="43"/>
        <v>09</v>
      </c>
      <c r="E938" t="str">
        <f t="shared" si="44"/>
        <v>24</v>
      </c>
    </row>
    <row r="939" spans="1:5" x14ac:dyDescent="0.25">
      <c r="A939" s="4">
        <v>41505</v>
      </c>
      <c r="B939" s="3">
        <v>2.0833333333333333E-3</v>
      </c>
      <c r="C939" t="str">
        <f t="shared" si="42"/>
        <v>13</v>
      </c>
      <c r="D939" t="str">
        <f t="shared" si="43"/>
        <v>08</v>
      </c>
      <c r="E939" t="str">
        <f t="shared" si="44"/>
        <v>19</v>
      </c>
    </row>
    <row r="940" spans="1:5" x14ac:dyDescent="0.25">
      <c r="A940" s="4">
        <v>41606</v>
      </c>
      <c r="B940" s="3">
        <v>7.4305555555555555E-2</v>
      </c>
      <c r="C940" t="str">
        <f t="shared" si="42"/>
        <v>13</v>
      </c>
      <c r="D940" t="str">
        <f t="shared" si="43"/>
        <v>11</v>
      </c>
      <c r="E940" t="str">
        <f t="shared" si="44"/>
        <v>28</v>
      </c>
    </row>
    <row r="941" spans="1:5" x14ac:dyDescent="0.25">
      <c r="A941" s="4">
        <v>41953</v>
      </c>
      <c r="B941" s="3">
        <v>7.3611111111111113E-2</v>
      </c>
      <c r="C941" t="str">
        <f t="shared" si="42"/>
        <v>14</v>
      </c>
      <c r="D941" t="str">
        <f t="shared" si="43"/>
        <v>11</v>
      </c>
      <c r="E941" t="str">
        <f t="shared" si="44"/>
        <v>10</v>
      </c>
    </row>
    <row r="942" spans="1:5" x14ac:dyDescent="0.25">
      <c r="A942" s="4">
        <v>41375</v>
      </c>
      <c r="B942" s="3">
        <v>5.8333333333333334E-2</v>
      </c>
      <c r="C942" t="str">
        <f t="shared" si="42"/>
        <v>13</v>
      </c>
      <c r="D942" t="str">
        <f t="shared" si="43"/>
        <v>04</v>
      </c>
      <c r="E942" t="str">
        <f t="shared" si="44"/>
        <v>11</v>
      </c>
    </row>
    <row r="943" spans="1:5" x14ac:dyDescent="0.25">
      <c r="A943" s="4">
        <v>41645</v>
      </c>
      <c r="B943" s="3">
        <v>2.7777777777777776E-2</v>
      </c>
      <c r="C943" t="str">
        <f t="shared" si="42"/>
        <v>14</v>
      </c>
      <c r="D943" t="str">
        <f t="shared" si="43"/>
        <v>01</v>
      </c>
      <c r="E943" t="str">
        <f t="shared" si="44"/>
        <v>06</v>
      </c>
    </row>
    <row r="944" spans="1:5" x14ac:dyDescent="0.25">
      <c r="A944" s="4">
        <v>41259</v>
      </c>
      <c r="B944" s="3">
        <v>0.97152777777777777</v>
      </c>
      <c r="C944" t="str">
        <f t="shared" si="42"/>
        <v>12</v>
      </c>
      <c r="D944" t="str">
        <f t="shared" si="43"/>
        <v>12</v>
      </c>
      <c r="E944" t="str">
        <f t="shared" si="44"/>
        <v>16</v>
      </c>
    </row>
    <row r="945" spans="1:5" x14ac:dyDescent="0.25">
      <c r="A945" s="4">
        <v>42145</v>
      </c>
      <c r="B945" s="3">
        <v>7.0833333333333331E-2</v>
      </c>
      <c r="C945" t="str">
        <f t="shared" si="42"/>
        <v>15</v>
      </c>
      <c r="D945" t="str">
        <f t="shared" si="43"/>
        <v>05</v>
      </c>
      <c r="E945" t="str">
        <f t="shared" si="44"/>
        <v>21</v>
      </c>
    </row>
    <row r="946" spans="1:5" x14ac:dyDescent="0.25">
      <c r="A946" s="4">
        <v>42145</v>
      </c>
      <c r="B946" s="3">
        <v>0.96597222222222223</v>
      </c>
      <c r="C946" t="str">
        <f t="shared" si="42"/>
        <v>15</v>
      </c>
      <c r="D946" t="str">
        <f t="shared" si="43"/>
        <v>05</v>
      </c>
      <c r="E946" t="str">
        <f t="shared" si="44"/>
        <v>21</v>
      </c>
    </row>
    <row r="947" spans="1:5" x14ac:dyDescent="0.25">
      <c r="A947" s="4">
        <v>41540</v>
      </c>
      <c r="B947" s="3">
        <v>6.3194444444444442E-2</v>
      </c>
      <c r="C947" t="str">
        <f t="shared" si="42"/>
        <v>13</v>
      </c>
      <c r="D947" t="str">
        <f t="shared" si="43"/>
        <v>09</v>
      </c>
      <c r="E947" t="str">
        <f t="shared" si="44"/>
        <v>23</v>
      </c>
    </row>
    <row r="948" spans="1:5" x14ac:dyDescent="0.25">
      <c r="A948" s="4">
        <v>41397</v>
      </c>
      <c r="B948" s="3">
        <v>1.1111111111111112E-2</v>
      </c>
      <c r="C948" t="str">
        <f t="shared" si="42"/>
        <v>13</v>
      </c>
      <c r="D948" t="str">
        <f t="shared" si="43"/>
        <v>05</v>
      </c>
      <c r="E948" t="str">
        <f t="shared" si="44"/>
        <v>03</v>
      </c>
    </row>
    <row r="949" spans="1:5" x14ac:dyDescent="0.25">
      <c r="A949" s="4">
        <v>40995</v>
      </c>
      <c r="B949" s="3">
        <v>3.888888888888889E-2</v>
      </c>
      <c r="C949" t="str">
        <f t="shared" si="42"/>
        <v>12</v>
      </c>
      <c r="D949" t="str">
        <f t="shared" si="43"/>
        <v>03</v>
      </c>
      <c r="E949" t="str">
        <f t="shared" si="44"/>
        <v>27</v>
      </c>
    </row>
    <row r="950" spans="1:5" x14ac:dyDescent="0.25">
      <c r="A950" s="4">
        <v>41633</v>
      </c>
      <c r="B950" s="3">
        <v>2.9166666666666667E-2</v>
      </c>
      <c r="C950" t="str">
        <f t="shared" si="42"/>
        <v>13</v>
      </c>
      <c r="D950" t="str">
        <f t="shared" si="43"/>
        <v>12</v>
      </c>
      <c r="E950" t="str">
        <f t="shared" si="44"/>
        <v>25</v>
      </c>
    </row>
    <row r="951" spans="1:5" x14ac:dyDescent="0.25">
      <c r="A951" s="4">
        <v>41381</v>
      </c>
      <c r="B951" s="3">
        <v>0.99930555555555556</v>
      </c>
      <c r="C951" t="str">
        <f t="shared" si="42"/>
        <v>13</v>
      </c>
      <c r="D951" t="str">
        <f t="shared" si="43"/>
        <v>04</v>
      </c>
      <c r="E951" t="str">
        <f t="shared" si="44"/>
        <v>17</v>
      </c>
    </row>
    <row r="952" spans="1:5" x14ac:dyDescent="0.25">
      <c r="A952" s="4">
        <v>41275</v>
      </c>
      <c r="B952" s="3">
        <v>3.0555555555555555E-2</v>
      </c>
      <c r="C952" t="str">
        <f t="shared" si="42"/>
        <v>13</v>
      </c>
      <c r="D952" t="str">
        <f t="shared" si="43"/>
        <v>01</v>
      </c>
      <c r="E952" t="str">
        <f t="shared" si="44"/>
        <v>01</v>
      </c>
    </row>
    <row r="953" spans="1:5" x14ac:dyDescent="0.25">
      <c r="A953" s="4">
        <v>41810</v>
      </c>
      <c r="B953" s="3">
        <v>5.5555555555555552E-2</v>
      </c>
      <c r="C953" t="str">
        <f t="shared" si="42"/>
        <v>14</v>
      </c>
      <c r="D953" t="str">
        <f t="shared" si="43"/>
        <v>06</v>
      </c>
      <c r="E953" t="str">
        <f t="shared" si="44"/>
        <v>20</v>
      </c>
    </row>
    <row r="954" spans="1:5" x14ac:dyDescent="0.25">
      <c r="A954" s="4">
        <v>41970</v>
      </c>
      <c r="B954" s="3">
        <v>0.9819444444444444</v>
      </c>
      <c r="C954" t="str">
        <f t="shared" si="42"/>
        <v>14</v>
      </c>
      <c r="D954" t="str">
        <f t="shared" si="43"/>
        <v>11</v>
      </c>
      <c r="E954" t="str">
        <f t="shared" si="44"/>
        <v>27</v>
      </c>
    </row>
    <row r="955" spans="1:5" x14ac:dyDescent="0.25">
      <c r="A955" s="4">
        <v>42123</v>
      </c>
      <c r="B955" s="3">
        <v>3.125E-2</v>
      </c>
      <c r="C955" t="str">
        <f t="shared" si="42"/>
        <v>15</v>
      </c>
      <c r="D955" t="str">
        <f t="shared" si="43"/>
        <v>04</v>
      </c>
      <c r="E955" t="str">
        <f t="shared" si="44"/>
        <v>29</v>
      </c>
    </row>
    <row r="956" spans="1:5" x14ac:dyDescent="0.25">
      <c r="A956" s="4">
        <v>42244</v>
      </c>
      <c r="B956" s="3">
        <v>4.9305555555555554E-2</v>
      </c>
      <c r="C956" t="str">
        <f t="shared" si="42"/>
        <v>15</v>
      </c>
      <c r="D956" t="str">
        <f t="shared" si="43"/>
        <v>08</v>
      </c>
      <c r="E956" t="str">
        <f t="shared" si="44"/>
        <v>28</v>
      </c>
    </row>
    <row r="957" spans="1:5" x14ac:dyDescent="0.25">
      <c r="A957" s="4">
        <v>41530</v>
      </c>
      <c r="B957" s="3">
        <v>0.99097222222222225</v>
      </c>
      <c r="C957" t="str">
        <f t="shared" si="42"/>
        <v>13</v>
      </c>
      <c r="D957" t="str">
        <f t="shared" si="43"/>
        <v>09</v>
      </c>
      <c r="E957" t="str">
        <f t="shared" si="44"/>
        <v>13</v>
      </c>
    </row>
    <row r="958" spans="1:5" x14ac:dyDescent="0.25">
      <c r="A958" s="4">
        <v>41429</v>
      </c>
      <c r="B958" s="3">
        <v>1.3888888888888888E-2</v>
      </c>
      <c r="C958" t="str">
        <f t="shared" si="42"/>
        <v>13</v>
      </c>
      <c r="D958" t="str">
        <f t="shared" si="43"/>
        <v>06</v>
      </c>
      <c r="E958" t="str">
        <f t="shared" si="44"/>
        <v>04</v>
      </c>
    </row>
    <row r="959" spans="1:5" x14ac:dyDescent="0.25">
      <c r="A959" s="4">
        <v>42041</v>
      </c>
      <c r="B959" s="3">
        <v>5.486111111111111E-2</v>
      </c>
      <c r="C959" t="str">
        <f t="shared" si="42"/>
        <v>15</v>
      </c>
      <c r="D959" t="str">
        <f t="shared" si="43"/>
        <v>02</v>
      </c>
      <c r="E959" t="str">
        <f t="shared" si="44"/>
        <v>06</v>
      </c>
    </row>
    <row r="960" spans="1:5" x14ac:dyDescent="0.25">
      <c r="A960" s="4">
        <v>41586</v>
      </c>
      <c r="B960" s="3">
        <v>0.98958333333333337</v>
      </c>
      <c r="C960" t="str">
        <f t="shared" si="42"/>
        <v>13</v>
      </c>
      <c r="D960" t="str">
        <f t="shared" si="43"/>
        <v>11</v>
      </c>
      <c r="E960" t="str">
        <f t="shared" si="44"/>
        <v>08</v>
      </c>
    </row>
    <row r="961" spans="1:5" x14ac:dyDescent="0.25">
      <c r="A961" s="4">
        <v>41582</v>
      </c>
      <c r="B961" s="3">
        <v>4.583333333333333E-2</v>
      </c>
      <c r="C961" t="str">
        <f t="shared" si="42"/>
        <v>13</v>
      </c>
      <c r="D961" t="str">
        <f t="shared" si="43"/>
        <v>11</v>
      </c>
      <c r="E961" t="str">
        <f t="shared" si="44"/>
        <v>04</v>
      </c>
    </row>
    <row r="962" spans="1:5" x14ac:dyDescent="0.25">
      <c r="A962" s="4">
        <v>42044</v>
      </c>
      <c r="B962" s="3">
        <v>2.7777777777777779E-3</v>
      </c>
      <c r="C962" t="str">
        <f t="shared" si="42"/>
        <v>15</v>
      </c>
      <c r="D962" t="str">
        <f t="shared" si="43"/>
        <v>02</v>
      </c>
      <c r="E962" t="str">
        <f t="shared" si="44"/>
        <v>09</v>
      </c>
    </row>
    <row r="963" spans="1:5" x14ac:dyDescent="0.25">
      <c r="A963" s="4">
        <v>41462</v>
      </c>
      <c r="B963" s="3">
        <v>1.8055555555555554E-2</v>
      </c>
      <c r="C963" t="str">
        <f t="shared" ref="C963:C1026" si="45">TEXT(A963,"YY")</f>
        <v>13</v>
      </c>
      <c r="D963" t="str">
        <f t="shared" ref="D963:D1026" si="46">TEXT(A963,"mm")</f>
        <v>07</v>
      </c>
      <c r="E963" t="str">
        <f t="shared" ref="E963:E1026" si="47">TEXT(A963,"dd")</f>
        <v>07</v>
      </c>
    </row>
    <row r="964" spans="1:5" x14ac:dyDescent="0.25">
      <c r="A964" s="4">
        <v>41555</v>
      </c>
      <c r="B964" s="3">
        <v>6.1111111111111109E-2</v>
      </c>
      <c r="C964" t="str">
        <f t="shared" si="45"/>
        <v>13</v>
      </c>
      <c r="D964" t="str">
        <f t="shared" si="46"/>
        <v>10</v>
      </c>
      <c r="E964" t="str">
        <f t="shared" si="47"/>
        <v>08</v>
      </c>
    </row>
    <row r="965" spans="1:5" x14ac:dyDescent="0.25">
      <c r="A965" s="4">
        <v>42344</v>
      </c>
      <c r="B965" s="3">
        <v>0.94236111111111109</v>
      </c>
      <c r="C965" t="str">
        <f t="shared" si="45"/>
        <v>15</v>
      </c>
      <c r="D965" t="str">
        <f t="shared" si="46"/>
        <v>12</v>
      </c>
      <c r="E965" t="str">
        <f t="shared" si="47"/>
        <v>06</v>
      </c>
    </row>
    <row r="966" spans="1:5" x14ac:dyDescent="0.25">
      <c r="A966" s="4">
        <v>42032</v>
      </c>
      <c r="B966" s="3">
        <v>0.98124999999999996</v>
      </c>
      <c r="C966" t="str">
        <f t="shared" si="45"/>
        <v>15</v>
      </c>
      <c r="D966" t="str">
        <f t="shared" si="46"/>
        <v>01</v>
      </c>
      <c r="E966" t="str">
        <f t="shared" si="47"/>
        <v>28</v>
      </c>
    </row>
    <row r="967" spans="1:5" x14ac:dyDescent="0.25">
      <c r="A967" s="4">
        <v>41239</v>
      </c>
      <c r="B967" s="3">
        <v>6.0416666666666667E-2</v>
      </c>
      <c r="C967" t="str">
        <f t="shared" si="45"/>
        <v>12</v>
      </c>
      <c r="D967" t="str">
        <f t="shared" si="46"/>
        <v>11</v>
      </c>
      <c r="E967" t="str">
        <f t="shared" si="47"/>
        <v>26</v>
      </c>
    </row>
    <row r="968" spans="1:5" x14ac:dyDescent="0.25">
      <c r="A968" s="4">
        <v>42581</v>
      </c>
      <c r="B968" s="3">
        <v>1.6666666666666666E-2</v>
      </c>
      <c r="C968" t="str">
        <f t="shared" si="45"/>
        <v>16</v>
      </c>
      <c r="D968" t="str">
        <f t="shared" si="46"/>
        <v>07</v>
      </c>
      <c r="E968" t="str">
        <f t="shared" si="47"/>
        <v>30</v>
      </c>
    </row>
    <row r="969" spans="1:5" x14ac:dyDescent="0.25">
      <c r="A969" s="4">
        <v>40937</v>
      </c>
      <c r="B969" s="3">
        <v>0.98124999999999996</v>
      </c>
      <c r="C969" t="str">
        <f t="shared" si="45"/>
        <v>12</v>
      </c>
      <c r="D969" t="str">
        <f t="shared" si="46"/>
        <v>01</v>
      </c>
      <c r="E969" t="str">
        <f t="shared" si="47"/>
        <v>29</v>
      </c>
    </row>
    <row r="970" spans="1:5" x14ac:dyDescent="0.25">
      <c r="A970" s="4">
        <v>41422</v>
      </c>
      <c r="B970" s="3">
        <v>7.9861111111111105E-2</v>
      </c>
      <c r="C970" t="str">
        <f t="shared" si="45"/>
        <v>13</v>
      </c>
      <c r="D970" t="str">
        <f t="shared" si="46"/>
        <v>05</v>
      </c>
      <c r="E970" t="str">
        <f t="shared" si="47"/>
        <v>28</v>
      </c>
    </row>
    <row r="971" spans="1:5" x14ac:dyDescent="0.25">
      <c r="A971" s="4">
        <v>41479</v>
      </c>
      <c r="B971" s="3">
        <v>0.98958333333333337</v>
      </c>
      <c r="C971" t="str">
        <f t="shared" si="45"/>
        <v>13</v>
      </c>
      <c r="D971" t="str">
        <f t="shared" si="46"/>
        <v>07</v>
      </c>
      <c r="E971" t="str">
        <f t="shared" si="47"/>
        <v>24</v>
      </c>
    </row>
    <row r="972" spans="1:5" x14ac:dyDescent="0.25">
      <c r="A972" s="4">
        <v>41334</v>
      </c>
      <c r="B972" s="3">
        <v>0.98333333333333328</v>
      </c>
      <c r="C972" t="str">
        <f t="shared" si="45"/>
        <v>13</v>
      </c>
      <c r="D972" t="str">
        <f t="shared" si="46"/>
        <v>03</v>
      </c>
      <c r="E972" t="str">
        <f t="shared" si="47"/>
        <v>01</v>
      </c>
    </row>
    <row r="973" spans="1:5" x14ac:dyDescent="0.25">
      <c r="A973" s="4">
        <v>41775</v>
      </c>
      <c r="B973" s="3">
        <v>6.2500000000000003E-3</v>
      </c>
      <c r="C973" t="str">
        <f t="shared" si="45"/>
        <v>14</v>
      </c>
      <c r="D973" t="str">
        <f t="shared" si="46"/>
        <v>05</v>
      </c>
      <c r="E973" t="str">
        <f t="shared" si="47"/>
        <v>16</v>
      </c>
    </row>
    <row r="974" spans="1:5" x14ac:dyDescent="0.25">
      <c r="A974" s="4">
        <v>41649</v>
      </c>
      <c r="B974" s="3">
        <v>0.99027777777777781</v>
      </c>
      <c r="C974" t="str">
        <f t="shared" si="45"/>
        <v>14</v>
      </c>
      <c r="D974" t="str">
        <f t="shared" si="46"/>
        <v>01</v>
      </c>
      <c r="E974" t="str">
        <f t="shared" si="47"/>
        <v>10</v>
      </c>
    </row>
    <row r="975" spans="1:5" x14ac:dyDescent="0.25">
      <c r="A975" s="4">
        <v>42408</v>
      </c>
      <c r="B975" s="3">
        <v>6.7361111111111108E-2</v>
      </c>
      <c r="C975" t="str">
        <f t="shared" si="45"/>
        <v>16</v>
      </c>
      <c r="D975" t="str">
        <f t="shared" si="46"/>
        <v>02</v>
      </c>
      <c r="E975" t="str">
        <f t="shared" si="47"/>
        <v>08</v>
      </c>
    </row>
    <row r="976" spans="1:5" x14ac:dyDescent="0.25">
      <c r="A976" s="4">
        <v>41311</v>
      </c>
      <c r="B976" s="3">
        <v>2.7777777777777776E-2</v>
      </c>
      <c r="C976" t="str">
        <f t="shared" si="45"/>
        <v>13</v>
      </c>
      <c r="D976" t="str">
        <f t="shared" si="46"/>
        <v>02</v>
      </c>
      <c r="E976" t="str">
        <f t="shared" si="47"/>
        <v>06</v>
      </c>
    </row>
    <row r="977" spans="1:5" x14ac:dyDescent="0.25">
      <c r="A977" s="4">
        <v>41554</v>
      </c>
      <c r="B977" s="3">
        <v>3.7499999999999999E-2</v>
      </c>
      <c r="C977" t="str">
        <f t="shared" si="45"/>
        <v>13</v>
      </c>
      <c r="D977" t="str">
        <f t="shared" si="46"/>
        <v>10</v>
      </c>
      <c r="E977" t="str">
        <f t="shared" si="47"/>
        <v>07</v>
      </c>
    </row>
    <row r="978" spans="1:5" x14ac:dyDescent="0.25">
      <c r="A978" s="4">
        <v>41533</v>
      </c>
      <c r="B978" s="3">
        <v>0.98124999999999996</v>
      </c>
      <c r="C978" t="str">
        <f t="shared" si="45"/>
        <v>13</v>
      </c>
      <c r="D978" t="str">
        <f t="shared" si="46"/>
        <v>09</v>
      </c>
      <c r="E978" t="str">
        <f t="shared" si="47"/>
        <v>16</v>
      </c>
    </row>
    <row r="979" spans="1:5" x14ac:dyDescent="0.25">
      <c r="A979" s="4">
        <v>41507</v>
      </c>
      <c r="B979" s="3">
        <v>0.98124999999999996</v>
      </c>
      <c r="C979" t="str">
        <f t="shared" si="45"/>
        <v>13</v>
      </c>
      <c r="D979" t="str">
        <f t="shared" si="46"/>
        <v>08</v>
      </c>
      <c r="E979" t="str">
        <f t="shared" si="47"/>
        <v>21</v>
      </c>
    </row>
    <row r="980" spans="1:5" x14ac:dyDescent="0.25">
      <c r="A980" s="4">
        <v>41278</v>
      </c>
      <c r="B980" s="3">
        <v>3.3333333333333333E-2</v>
      </c>
      <c r="C980" t="str">
        <f t="shared" si="45"/>
        <v>13</v>
      </c>
      <c r="D980" t="str">
        <f t="shared" si="46"/>
        <v>01</v>
      </c>
      <c r="E980" t="str">
        <f t="shared" si="47"/>
        <v>04</v>
      </c>
    </row>
    <row r="981" spans="1:5" x14ac:dyDescent="0.25">
      <c r="A981" s="4">
        <v>41597</v>
      </c>
      <c r="B981" s="3">
        <v>2.6388888888888889E-2</v>
      </c>
      <c r="C981" t="str">
        <f t="shared" si="45"/>
        <v>13</v>
      </c>
      <c r="D981" t="str">
        <f t="shared" si="46"/>
        <v>11</v>
      </c>
      <c r="E981" t="str">
        <f t="shared" si="47"/>
        <v>19</v>
      </c>
    </row>
    <row r="982" spans="1:5" x14ac:dyDescent="0.25">
      <c r="A982" s="4">
        <v>41349</v>
      </c>
      <c r="B982" s="3">
        <v>2.9166666666666667E-2</v>
      </c>
      <c r="C982" t="str">
        <f t="shared" si="45"/>
        <v>13</v>
      </c>
      <c r="D982" t="str">
        <f t="shared" si="46"/>
        <v>03</v>
      </c>
      <c r="E982" t="str">
        <f t="shared" si="47"/>
        <v>16</v>
      </c>
    </row>
    <row r="983" spans="1:5" x14ac:dyDescent="0.25">
      <c r="A983" s="4">
        <v>41038</v>
      </c>
      <c r="B983" s="3">
        <v>2.5694444444444443E-2</v>
      </c>
      <c r="C983" t="str">
        <f t="shared" si="45"/>
        <v>12</v>
      </c>
      <c r="D983" t="str">
        <f t="shared" si="46"/>
        <v>05</v>
      </c>
      <c r="E983" t="str">
        <f t="shared" si="47"/>
        <v>09</v>
      </c>
    </row>
    <row r="984" spans="1:5" x14ac:dyDescent="0.25">
      <c r="A984" s="4">
        <v>41542</v>
      </c>
      <c r="B984" s="3">
        <v>3.7499999999999999E-2</v>
      </c>
      <c r="C984" t="str">
        <f t="shared" si="45"/>
        <v>13</v>
      </c>
      <c r="D984" t="str">
        <f t="shared" si="46"/>
        <v>09</v>
      </c>
      <c r="E984" t="str">
        <f t="shared" si="47"/>
        <v>25</v>
      </c>
    </row>
    <row r="985" spans="1:5" x14ac:dyDescent="0.25">
      <c r="A985" s="4">
        <v>42646</v>
      </c>
      <c r="B985" s="3">
        <v>0.97638888888888886</v>
      </c>
      <c r="C985" t="str">
        <f t="shared" si="45"/>
        <v>16</v>
      </c>
      <c r="D985" t="str">
        <f t="shared" si="46"/>
        <v>10</v>
      </c>
      <c r="E985" t="str">
        <f t="shared" si="47"/>
        <v>03</v>
      </c>
    </row>
    <row r="986" spans="1:5" x14ac:dyDescent="0.25">
      <c r="A986" s="4">
        <v>41606</v>
      </c>
      <c r="B986" s="3">
        <v>1.8055555555555554E-2</v>
      </c>
      <c r="C986" t="str">
        <f t="shared" si="45"/>
        <v>13</v>
      </c>
      <c r="D986" t="str">
        <f t="shared" si="46"/>
        <v>11</v>
      </c>
      <c r="E986" t="str">
        <f t="shared" si="47"/>
        <v>28</v>
      </c>
    </row>
    <row r="987" spans="1:5" x14ac:dyDescent="0.25">
      <c r="A987" s="4">
        <v>42387</v>
      </c>
      <c r="B987" s="3">
        <v>0.98541666666666672</v>
      </c>
      <c r="C987" t="str">
        <f t="shared" si="45"/>
        <v>16</v>
      </c>
      <c r="D987" t="str">
        <f t="shared" si="46"/>
        <v>01</v>
      </c>
      <c r="E987" t="str">
        <f t="shared" si="47"/>
        <v>18</v>
      </c>
    </row>
    <row r="988" spans="1:5" x14ac:dyDescent="0.25">
      <c r="A988" s="4">
        <v>41427</v>
      </c>
      <c r="B988" s="3">
        <v>1.2500000000000001E-2</v>
      </c>
      <c r="C988" t="str">
        <f t="shared" si="45"/>
        <v>13</v>
      </c>
      <c r="D988" t="str">
        <f t="shared" si="46"/>
        <v>06</v>
      </c>
      <c r="E988" t="str">
        <f t="shared" si="47"/>
        <v>02</v>
      </c>
    </row>
    <row r="989" spans="1:5" x14ac:dyDescent="0.25">
      <c r="A989" s="4">
        <v>41261</v>
      </c>
      <c r="B989" s="3">
        <v>0.9868055555555556</v>
      </c>
      <c r="C989" t="str">
        <f t="shared" si="45"/>
        <v>12</v>
      </c>
      <c r="D989" t="str">
        <f t="shared" si="46"/>
        <v>12</v>
      </c>
      <c r="E989" t="str">
        <f t="shared" si="47"/>
        <v>18</v>
      </c>
    </row>
    <row r="990" spans="1:5" x14ac:dyDescent="0.25">
      <c r="A990" s="4">
        <v>41508</v>
      </c>
      <c r="B990" s="3">
        <v>0.96527777777777779</v>
      </c>
      <c r="C990" t="str">
        <f t="shared" si="45"/>
        <v>13</v>
      </c>
      <c r="D990" t="str">
        <f t="shared" si="46"/>
        <v>08</v>
      </c>
      <c r="E990" t="str">
        <f t="shared" si="47"/>
        <v>22</v>
      </c>
    </row>
    <row r="991" spans="1:5" x14ac:dyDescent="0.25">
      <c r="A991" s="4">
        <v>42699</v>
      </c>
      <c r="B991" s="3">
        <v>1.0416666666666666E-2</v>
      </c>
      <c r="C991" t="str">
        <f t="shared" si="45"/>
        <v>16</v>
      </c>
      <c r="D991" t="str">
        <f t="shared" si="46"/>
        <v>11</v>
      </c>
      <c r="E991" t="str">
        <f t="shared" si="47"/>
        <v>25</v>
      </c>
    </row>
    <row r="992" spans="1:5" x14ac:dyDescent="0.25">
      <c r="A992" s="4">
        <v>41989</v>
      </c>
      <c r="B992" s="3">
        <v>1.0416666666666666E-2</v>
      </c>
      <c r="C992" t="str">
        <f t="shared" si="45"/>
        <v>14</v>
      </c>
      <c r="D992" t="str">
        <f t="shared" si="46"/>
        <v>12</v>
      </c>
      <c r="E992" t="str">
        <f t="shared" si="47"/>
        <v>16</v>
      </c>
    </row>
    <row r="993" spans="1:5" x14ac:dyDescent="0.25">
      <c r="A993" s="4">
        <v>42612</v>
      </c>
      <c r="B993" s="3">
        <v>5.5555555555555552E-2</v>
      </c>
      <c r="C993" t="str">
        <f t="shared" si="45"/>
        <v>16</v>
      </c>
      <c r="D993" t="str">
        <f t="shared" si="46"/>
        <v>08</v>
      </c>
      <c r="E993" t="str">
        <f t="shared" si="47"/>
        <v>30</v>
      </c>
    </row>
    <row r="994" spans="1:5" x14ac:dyDescent="0.25">
      <c r="A994" s="4">
        <v>41857</v>
      </c>
      <c r="B994" s="3">
        <v>5.347222222222222E-2</v>
      </c>
      <c r="C994" t="str">
        <f t="shared" si="45"/>
        <v>14</v>
      </c>
      <c r="D994" t="str">
        <f t="shared" si="46"/>
        <v>08</v>
      </c>
      <c r="E994" t="str">
        <f t="shared" si="47"/>
        <v>06</v>
      </c>
    </row>
    <row r="995" spans="1:5" x14ac:dyDescent="0.25">
      <c r="A995" s="4">
        <v>42208</v>
      </c>
      <c r="B995" s="3">
        <v>0.95972222222222225</v>
      </c>
      <c r="C995" t="str">
        <f t="shared" si="45"/>
        <v>15</v>
      </c>
      <c r="D995" t="str">
        <f t="shared" si="46"/>
        <v>07</v>
      </c>
      <c r="E995" t="str">
        <f t="shared" si="47"/>
        <v>23</v>
      </c>
    </row>
    <row r="996" spans="1:5" x14ac:dyDescent="0.25">
      <c r="A996" s="4">
        <v>41645</v>
      </c>
      <c r="B996" s="3">
        <v>6.9444444444444447E-4</v>
      </c>
      <c r="C996" t="str">
        <f t="shared" si="45"/>
        <v>14</v>
      </c>
      <c r="D996" t="str">
        <f t="shared" si="46"/>
        <v>01</v>
      </c>
      <c r="E996" t="str">
        <f t="shared" si="47"/>
        <v>06</v>
      </c>
    </row>
    <row r="997" spans="1:5" x14ac:dyDescent="0.25">
      <c r="A997" s="4">
        <v>40984</v>
      </c>
      <c r="B997" s="3">
        <v>3.4722222222222224E-2</v>
      </c>
      <c r="C997" t="str">
        <f t="shared" si="45"/>
        <v>12</v>
      </c>
      <c r="D997" t="str">
        <f t="shared" si="46"/>
        <v>03</v>
      </c>
      <c r="E997" t="str">
        <f t="shared" si="47"/>
        <v>16</v>
      </c>
    </row>
    <row r="998" spans="1:5" x14ac:dyDescent="0.25">
      <c r="A998" s="4">
        <v>41662</v>
      </c>
      <c r="B998" s="3">
        <v>0.96805555555555556</v>
      </c>
      <c r="C998" t="str">
        <f t="shared" si="45"/>
        <v>14</v>
      </c>
      <c r="D998" t="str">
        <f t="shared" si="46"/>
        <v>01</v>
      </c>
      <c r="E998" t="str">
        <f t="shared" si="47"/>
        <v>23</v>
      </c>
    </row>
    <row r="999" spans="1:5" x14ac:dyDescent="0.25">
      <c r="A999" s="4">
        <v>41197</v>
      </c>
      <c r="B999" s="3">
        <v>0.98402777777777772</v>
      </c>
      <c r="C999" t="str">
        <f t="shared" si="45"/>
        <v>12</v>
      </c>
      <c r="D999" t="str">
        <f t="shared" si="46"/>
        <v>10</v>
      </c>
      <c r="E999" t="str">
        <f t="shared" si="47"/>
        <v>15</v>
      </c>
    </row>
    <row r="1000" spans="1:5" x14ac:dyDescent="0.25">
      <c r="A1000" s="4">
        <v>41081</v>
      </c>
      <c r="B1000" s="3">
        <v>0.9819444444444444</v>
      </c>
      <c r="C1000" t="str">
        <f t="shared" si="45"/>
        <v>12</v>
      </c>
      <c r="D1000" t="str">
        <f t="shared" si="46"/>
        <v>06</v>
      </c>
      <c r="E1000" t="str">
        <f t="shared" si="47"/>
        <v>21</v>
      </c>
    </row>
    <row r="1001" spans="1:5" x14ac:dyDescent="0.25">
      <c r="A1001" s="4">
        <v>41809</v>
      </c>
      <c r="B1001" s="3">
        <v>0.97569444444444442</v>
      </c>
      <c r="C1001" t="str">
        <f t="shared" si="45"/>
        <v>14</v>
      </c>
      <c r="D1001" t="str">
        <f t="shared" si="46"/>
        <v>06</v>
      </c>
      <c r="E1001" t="str">
        <f t="shared" si="47"/>
        <v>19</v>
      </c>
    </row>
    <row r="1002" spans="1:5" x14ac:dyDescent="0.25">
      <c r="A1002" s="4">
        <v>41800</v>
      </c>
      <c r="B1002" s="3">
        <v>3.4722222222222224E-2</v>
      </c>
      <c r="C1002" t="str">
        <f t="shared" si="45"/>
        <v>14</v>
      </c>
      <c r="D1002" t="str">
        <f t="shared" si="46"/>
        <v>06</v>
      </c>
      <c r="E1002" t="str">
        <f t="shared" si="47"/>
        <v>10</v>
      </c>
    </row>
    <row r="1003" spans="1:5" x14ac:dyDescent="0.25">
      <c r="A1003" s="4">
        <v>41889</v>
      </c>
      <c r="B1003" s="3">
        <v>0.98611111111111116</v>
      </c>
      <c r="C1003" t="str">
        <f t="shared" si="45"/>
        <v>14</v>
      </c>
      <c r="D1003" t="str">
        <f t="shared" si="46"/>
        <v>09</v>
      </c>
      <c r="E1003" t="str">
        <f t="shared" si="47"/>
        <v>07</v>
      </c>
    </row>
    <row r="1004" spans="1:5" x14ac:dyDescent="0.25">
      <c r="A1004" s="4">
        <v>41296</v>
      </c>
      <c r="B1004" s="3">
        <v>1.4583333333333334E-2</v>
      </c>
      <c r="C1004" t="str">
        <f t="shared" si="45"/>
        <v>13</v>
      </c>
      <c r="D1004" t="str">
        <f t="shared" si="46"/>
        <v>01</v>
      </c>
      <c r="E1004" t="str">
        <f t="shared" si="47"/>
        <v>22</v>
      </c>
    </row>
    <row r="1005" spans="1:5" x14ac:dyDescent="0.25">
      <c r="A1005" s="4">
        <v>41982</v>
      </c>
      <c r="B1005" s="3">
        <v>2.1527777777777778E-2</v>
      </c>
      <c r="C1005" t="str">
        <f t="shared" si="45"/>
        <v>14</v>
      </c>
      <c r="D1005" t="str">
        <f t="shared" si="46"/>
        <v>12</v>
      </c>
      <c r="E1005" t="str">
        <f t="shared" si="47"/>
        <v>09</v>
      </c>
    </row>
    <row r="1006" spans="1:5" x14ac:dyDescent="0.25">
      <c r="A1006" s="4">
        <v>41649</v>
      </c>
      <c r="B1006" s="3">
        <v>0.96597222222222223</v>
      </c>
      <c r="C1006" t="str">
        <f t="shared" si="45"/>
        <v>14</v>
      </c>
      <c r="D1006" t="str">
        <f t="shared" si="46"/>
        <v>01</v>
      </c>
      <c r="E1006" t="str">
        <f t="shared" si="47"/>
        <v>10</v>
      </c>
    </row>
    <row r="1007" spans="1:5" x14ac:dyDescent="0.25">
      <c r="A1007" s="4">
        <v>42453</v>
      </c>
      <c r="B1007" s="3">
        <v>0.95277777777777772</v>
      </c>
      <c r="C1007" t="str">
        <f t="shared" si="45"/>
        <v>16</v>
      </c>
      <c r="D1007" t="str">
        <f t="shared" si="46"/>
        <v>03</v>
      </c>
      <c r="E1007" t="str">
        <f t="shared" si="47"/>
        <v>24</v>
      </c>
    </row>
    <row r="1008" spans="1:5" x14ac:dyDescent="0.25">
      <c r="A1008" s="4">
        <v>41775</v>
      </c>
      <c r="B1008" s="3">
        <v>1.5972222222222221E-2</v>
      </c>
      <c r="C1008" t="str">
        <f t="shared" si="45"/>
        <v>14</v>
      </c>
      <c r="D1008" t="str">
        <f t="shared" si="46"/>
        <v>05</v>
      </c>
      <c r="E1008" t="str">
        <f t="shared" si="47"/>
        <v>16</v>
      </c>
    </row>
    <row r="1009" spans="1:5" x14ac:dyDescent="0.25">
      <c r="A1009" s="4">
        <v>41365</v>
      </c>
      <c r="B1009" s="3">
        <v>4.8611111111111112E-2</v>
      </c>
      <c r="C1009" t="str">
        <f t="shared" si="45"/>
        <v>13</v>
      </c>
      <c r="D1009" t="str">
        <f t="shared" si="46"/>
        <v>04</v>
      </c>
      <c r="E1009" t="str">
        <f t="shared" si="47"/>
        <v>01</v>
      </c>
    </row>
    <row r="1010" spans="1:5" x14ac:dyDescent="0.25">
      <c r="A1010" s="4">
        <v>42153</v>
      </c>
      <c r="B1010" s="3">
        <v>5.5555555555555552E-2</v>
      </c>
      <c r="C1010" t="str">
        <f t="shared" si="45"/>
        <v>15</v>
      </c>
      <c r="D1010" t="str">
        <f t="shared" si="46"/>
        <v>05</v>
      </c>
      <c r="E1010" t="str">
        <f t="shared" si="47"/>
        <v>29</v>
      </c>
    </row>
    <row r="1011" spans="1:5" x14ac:dyDescent="0.25">
      <c r="A1011" s="4">
        <v>41252</v>
      </c>
      <c r="B1011" s="3">
        <v>0.99027777777777781</v>
      </c>
      <c r="C1011" t="str">
        <f t="shared" si="45"/>
        <v>12</v>
      </c>
      <c r="D1011" t="str">
        <f t="shared" si="46"/>
        <v>12</v>
      </c>
      <c r="E1011" t="str">
        <f t="shared" si="47"/>
        <v>09</v>
      </c>
    </row>
    <row r="1012" spans="1:5" x14ac:dyDescent="0.25">
      <c r="A1012" s="4">
        <v>41563</v>
      </c>
      <c r="B1012" s="3">
        <v>7.6388888888888886E-3</v>
      </c>
      <c r="C1012" t="str">
        <f t="shared" si="45"/>
        <v>13</v>
      </c>
      <c r="D1012" t="str">
        <f t="shared" si="46"/>
        <v>10</v>
      </c>
      <c r="E1012" t="str">
        <f t="shared" si="47"/>
        <v>16</v>
      </c>
    </row>
    <row r="1013" spans="1:5" x14ac:dyDescent="0.25">
      <c r="A1013" s="4">
        <v>41682</v>
      </c>
      <c r="B1013" s="3">
        <v>2.7083333333333334E-2</v>
      </c>
      <c r="C1013" t="str">
        <f t="shared" si="45"/>
        <v>14</v>
      </c>
      <c r="D1013" t="str">
        <f t="shared" si="46"/>
        <v>02</v>
      </c>
      <c r="E1013" t="str">
        <f t="shared" si="47"/>
        <v>12</v>
      </c>
    </row>
    <row r="1014" spans="1:5" x14ac:dyDescent="0.25">
      <c r="A1014" s="4">
        <v>41503</v>
      </c>
      <c r="B1014" s="3">
        <v>4.5138888888888888E-2</v>
      </c>
      <c r="C1014" t="str">
        <f t="shared" si="45"/>
        <v>13</v>
      </c>
      <c r="D1014" t="str">
        <f t="shared" si="46"/>
        <v>08</v>
      </c>
      <c r="E1014" t="str">
        <f t="shared" si="47"/>
        <v>17</v>
      </c>
    </row>
    <row r="1015" spans="1:5" x14ac:dyDescent="0.25">
      <c r="A1015" s="4">
        <v>42742</v>
      </c>
      <c r="B1015" s="3">
        <v>0.93680555555555556</v>
      </c>
      <c r="C1015" t="str">
        <f t="shared" si="45"/>
        <v>17</v>
      </c>
      <c r="D1015" t="str">
        <f t="shared" si="46"/>
        <v>01</v>
      </c>
      <c r="E1015" t="str">
        <f t="shared" si="47"/>
        <v>07</v>
      </c>
    </row>
    <row r="1016" spans="1:5" x14ac:dyDescent="0.25">
      <c r="A1016" s="4">
        <v>42337</v>
      </c>
      <c r="B1016" s="3">
        <v>7.0833333333333331E-2</v>
      </c>
      <c r="C1016" t="str">
        <f t="shared" si="45"/>
        <v>15</v>
      </c>
      <c r="D1016" t="str">
        <f t="shared" si="46"/>
        <v>11</v>
      </c>
      <c r="E1016" t="str">
        <f t="shared" si="47"/>
        <v>29</v>
      </c>
    </row>
    <row r="1017" spans="1:5" x14ac:dyDescent="0.25">
      <c r="A1017" s="4">
        <v>41308</v>
      </c>
      <c r="B1017" s="3">
        <v>0.96736111111111112</v>
      </c>
      <c r="C1017" t="str">
        <f t="shared" si="45"/>
        <v>13</v>
      </c>
      <c r="D1017" t="str">
        <f t="shared" si="46"/>
        <v>02</v>
      </c>
      <c r="E1017" t="str">
        <f t="shared" si="47"/>
        <v>03</v>
      </c>
    </row>
    <row r="1018" spans="1:5" x14ac:dyDescent="0.25">
      <c r="A1018" s="4">
        <v>42328</v>
      </c>
      <c r="B1018" s="3">
        <v>0.95277777777777772</v>
      </c>
      <c r="C1018" t="str">
        <f t="shared" si="45"/>
        <v>15</v>
      </c>
      <c r="D1018" t="str">
        <f t="shared" si="46"/>
        <v>11</v>
      </c>
      <c r="E1018" t="str">
        <f t="shared" si="47"/>
        <v>20</v>
      </c>
    </row>
    <row r="1019" spans="1:5" x14ac:dyDescent="0.25">
      <c r="A1019" s="4">
        <v>41691</v>
      </c>
      <c r="B1019" s="3">
        <v>4.2361111111111113E-2</v>
      </c>
      <c r="C1019" t="str">
        <f t="shared" si="45"/>
        <v>14</v>
      </c>
      <c r="D1019" t="str">
        <f t="shared" si="46"/>
        <v>02</v>
      </c>
      <c r="E1019" t="str">
        <f t="shared" si="47"/>
        <v>21</v>
      </c>
    </row>
    <row r="1020" spans="1:5" x14ac:dyDescent="0.25">
      <c r="A1020" s="4">
        <v>42544</v>
      </c>
      <c r="B1020" s="3">
        <v>0.93958333333333333</v>
      </c>
      <c r="C1020" t="str">
        <f t="shared" si="45"/>
        <v>16</v>
      </c>
      <c r="D1020" t="str">
        <f t="shared" si="46"/>
        <v>06</v>
      </c>
      <c r="E1020" t="str">
        <f t="shared" si="47"/>
        <v>23</v>
      </c>
    </row>
    <row r="1021" spans="1:5" x14ac:dyDescent="0.25">
      <c r="A1021" s="4">
        <v>41774</v>
      </c>
      <c r="B1021" s="3">
        <v>0.96944444444444444</v>
      </c>
      <c r="C1021" t="str">
        <f t="shared" si="45"/>
        <v>14</v>
      </c>
      <c r="D1021" t="str">
        <f t="shared" si="46"/>
        <v>05</v>
      </c>
      <c r="E1021" t="str">
        <f t="shared" si="47"/>
        <v>15</v>
      </c>
    </row>
    <row r="1022" spans="1:5" x14ac:dyDescent="0.25">
      <c r="A1022" s="4">
        <v>41872</v>
      </c>
      <c r="B1022" s="3">
        <v>8.3333333333333332E-3</v>
      </c>
      <c r="C1022" t="str">
        <f t="shared" si="45"/>
        <v>14</v>
      </c>
      <c r="D1022" t="str">
        <f t="shared" si="46"/>
        <v>08</v>
      </c>
      <c r="E1022" t="str">
        <f t="shared" si="47"/>
        <v>21</v>
      </c>
    </row>
    <row r="1023" spans="1:5" x14ac:dyDescent="0.25">
      <c r="A1023" s="4">
        <v>41762</v>
      </c>
      <c r="B1023" s="3">
        <v>1.1805555555555555E-2</v>
      </c>
      <c r="C1023" t="str">
        <f t="shared" si="45"/>
        <v>14</v>
      </c>
      <c r="D1023" t="str">
        <f t="shared" si="46"/>
        <v>05</v>
      </c>
      <c r="E1023" t="str">
        <f t="shared" si="47"/>
        <v>03</v>
      </c>
    </row>
    <row r="1024" spans="1:5" x14ac:dyDescent="0.25">
      <c r="A1024" s="4">
        <v>42085</v>
      </c>
      <c r="B1024" s="3">
        <v>2.361111111111111E-2</v>
      </c>
      <c r="C1024" t="str">
        <f t="shared" si="45"/>
        <v>15</v>
      </c>
      <c r="D1024" t="str">
        <f t="shared" si="46"/>
        <v>03</v>
      </c>
      <c r="E1024" t="str">
        <f t="shared" si="47"/>
        <v>22</v>
      </c>
    </row>
    <row r="1025" spans="1:5" x14ac:dyDescent="0.25">
      <c r="A1025" s="4">
        <v>41694</v>
      </c>
      <c r="B1025" s="3">
        <v>4.1666666666666666E-3</v>
      </c>
      <c r="C1025" t="str">
        <f t="shared" si="45"/>
        <v>14</v>
      </c>
      <c r="D1025" t="str">
        <f t="shared" si="46"/>
        <v>02</v>
      </c>
      <c r="E1025" t="str">
        <f t="shared" si="47"/>
        <v>24</v>
      </c>
    </row>
    <row r="1026" spans="1:5" x14ac:dyDescent="0.25">
      <c r="A1026" s="4">
        <v>41380</v>
      </c>
      <c r="B1026" s="3">
        <v>8.3333333333333329E-2</v>
      </c>
      <c r="C1026" t="str">
        <f t="shared" si="45"/>
        <v>13</v>
      </c>
      <c r="D1026" t="str">
        <f t="shared" si="46"/>
        <v>04</v>
      </c>
      <c r="E1026" t="str">
        <f t="shared" si="47"/>
        <v>16</v>
      </c>
    </row>
    <row r="1027" spans="1:5" x14ac:dyDescent="0.25">
      <c r="A1027" s="4">
        <v>41984</v>
      </c>
      <c r="B1027" s="3">
        <v>4.2361111111111113E-2</v>
      </c>
      <c r="C1027" t="str">
        <f t="shared" ref="C1027:C1090" si="48">TEXT(A1027,"YY")</f>
        <v>14</v>
      </c>
      <c r="D1027" t="str">
        <f t="shared" ref="D1027:D1090" si="49">TEXT(A1027,"mm")</f>
        <v>12</v>
      </c>
      <c r="E1027" t="str">
        <f t="shared" ref="E1027:E1090" si="50">TEXT(A1027,"dd")</f>
        <v>11</v>
      </c>
    </row>
    <row r="1028" spans="1:5" x14ac:dyDescent="0.25">
      <c r="A1028" s="4">
        <v>42663</v>
      </c>
      <c r="B1028" s="3">
        <v>0.97152777777777777</v>
      </c>
      <c r="C1028" t="str">
        <f t="shared" si="48"/>
        <v>16</v>
      </c>
      <c r="D1028" t="str">
        <f t="shared" si="49"/>
        <v>10</v>
      </c>
      <c r="E1028" t="str">
        <f t="shared" si="50"/>
        <v>20</v>
      </c>
    </row>
    <row r="1029" spans="1:5" x14ac:dyDescent="0.25">
      <c r="A1029" s="4">
        <v>41991</v>
      </c>
      <c r="B1029" s="3">
        <v>0.95763888888888893</v>
      </c>
      <c r="C1029" t="str">
        <f t="shared" si="48"/>
        <v>14</v>
      </c>
      <c r="D1029" t="str">
        <f t="shared" si="49"/>
        <v>12</v>
      </c>
      <c r="E1029" t="str">
        <f t="shared" si="50"/>
        <v>18</v>
      </c>
    </row>
    <row r="1030" spans="1:5" x14ac:dyDescent="0.25">
      <c r="A1030" s="4">
        <v>42807</v>
      </c>
      <c r="B1030" s="3">
        <v>1.1805555555555555E-2</v>
      </c>
      <c r="C1030" t="str">
        <f t="shared" si="48"/>
        <v>17</v>
      </c>
      <c r="D1030" t="str">
        <f t="shared" si="49"/>
        <v>03</v>
      </c>
      <c r="E1030" t="str">
        <f t="shared" si="50"/>
        <v>13</v>
      </c>
    </row>
    <row r="1031" spans="1:5" x14ac:dyDescent="0.25">
      <c r="A1031" s="4">
        <v>41914</v>
      </c>
      <c r="B1031" s="3">
        <v>0.9555555555555556</v>
      </c>
      <c r="C1031" t="str">
        <f t="shared" si="48"/>
        <v>14</v>
      </c>
      <c r="D1031" t="str">
        <f t="shared" si="49"/>
        <v>10</v>
      </c>
      <c r="E1031" t="str">
        <f t="shared" si="50"/>
        <v>02</v>
      </c>
    </row>
    <row r="1032" spans="1:5" x14ac:dyDescent="0.25">
      <c r="A1032" s="4">
        <v>41460</v>
      </c>
      <c r="B1032" s="3">
        <v>0.97222222222222221</v>
      </c>
      <c r="C1032" t="str">
        <f t="shared" si="48"/>
        <v>13</v>
      </c>
      <c r="D1032" t="str">
        <f t="shared" si="49"/>
        <v>07</v>
      </c>
      <c r="E1032" t="str">
        <f t="shared" si="50"/>
        <v>05</v>
      </c>
    </row>
    <row r="1033" spans="1:5" x14ac:dyDescent="0.25">
      <c r="A1033" s="4">
        <v>41377</v>
      </c>
      <c r="B1033" s="3">
        <v>4.027777777777778E-2</v>
      </c>
      <c r="C1033" t="str">
        <f t="shared" si="48"/>
        <v>13</v>
      </c>
      <c r="D1033" t="str">
        <f t="shared" si="49"/>
        <v>04</v>
      </c>
      <c r="E1033" t="str">
        <f t="shared" si="50"/>
        <v>13</v>
      </c>
    </row>
    <row r="1034" spans="1:5" x14ac:dyDescent="0.25">
      <c r="A1034" s="4">
        <v>41136</v>
      </c>
      <c r="B1034" s="3">
        <v>0.98611111111111116</v>
      </c>
      <c r="C1034" t="str">
        <f t="shared" si="48"/>
        <v>12</v>
      </c>
      <c r="D1034" t="str">
        <f t="shared" si="49"/>
        <v>08</v>
      </c>
      <c r="E1034" t="str">
        <f t="shared" si="50"/>
        <v>15</v>
      </c>
    </row>
    <row r="1035" spans="1:5" x14ac:dyDescent="0.25">
      <c r="A1035" s="4">
        <v>42385</v>
      </c>
      <c r="B1035" s="3">
        <v>3.125E-2</v>
      </c>
      <c r="C1035" t="str">
        <f t="shared" si="48"/>
        <v>16</v>
      </c>
      <c r="D1035" t="str">
        <f t="shared" si="49"/>
        <v>01</v>
      </c>
      <c r="E1035" t="str">
        <f t="shared" si="50"/>
        <v>16</v>
      </c>
    </row>
    <row r="1036" spans="1:5" x14ac:dyDescent="0.25">
      <c r="A1036" s="4">
        <v>42316</v>
      </c>
      <c r="B1036" s="3">
        <v>3.6111111111111108E-2</v>
      </c>
      <c r="C1036" t="str">
        <f t="shared" si="48"/>
        <v>15</v>
      </c>
      <c r="D1036" t="str">
        <f t="shared" si="49"/>
        <v>11</v>
      </c>
      <c r="E1036" t="str">
        <f t="shared" si="50"/>
        <v>08</v>
      </c>
    </row>
    <row r="1037" spans="1:5" x14ac:dyDescent="0.25">
      <c r="A1037" s="4">
        <v>42350</v>
      </c>
      <c r="B1037" s="3">
        <v>4.6527777777777779E-2</v>
      </c>
      <c r="C1037" t="str">
        <f t="shared" si="48"/>
        <v>15</v>
      </c>
      <c r="D1037" t="str">
        <f t="shared" si="49"/>
        <v>12</v>
      </c>
      <c r="E1037" t="str">
        <f t="shared" si="50"/>
        <v>12</v>
      </c>
    </row>
    <row r="1038" spans="1:5" x14ac:dyDescent="0.25">
      <c r="A1038" s="4">
        <v>41907</v>
      </c>
      <c r="B1038" s="3">
        <v>5.0694444444444445E-2</v>
      </c>
      <c r="C1038" t="str">
        <f t="shared" si="48"/>
        <v>14</v>
      </c>
      <c r="D1038" t="str">
        <f t="shared" si="49"/>
        <v>09</v>
      </c>
      <c r="E1038" t="str">
        <f t="shared" si="50"/>
        <v>25</v>
      </c>
    </row>
    <row r="1039" spans="1:5" x14ac:dyDescent="0.25">
      <c r="A1039" s="4">
        <v>41678</v>
      </c>
      <c r="B1039" s="3">
        <v>7.5694444444444439E-2</v>
      </c>
      <c r="C1039" t="str">
        <f t="shared" si="48"/>
        <v>14</v>
      </c>
      <c r="D1039" t="str">
        <f t="shared" si="49"/>
        <v>02</v>
      </c>
      <c r="E1039" t="str">
        <f t="shared" si="50"/>
        <v>08</v>
      </c>
    </row>
    <row r="1040" spans="1:5" x14ac:dyDescent="0.25">
      <c r="A1040" s="4">
        <v>41700</v>
      </c>
      <c r="B1040" s="3">
        <v>8.3333333333333332E-3</v>
      </c>
      <c r="C1040" t="str">
        <f t="shared" si="48"/>
        <v>14</v>
      </c>
      <c r="D1040" t="str">
        <f t="shared" si="49"/>
        <v>03</v>
      </c>
      <c r="E1040" t="str">
        <f t="shared" si="50"/>
        <v>02</v>
      </c>
    </row>
    <row r="1041" spans="1:5" x14ac:dyDescent="0.25">
      <c r="A1041" s="4">
        <v>42611</v>
      </c>
      <c r="B1041" s="3">
        <v>4.8611111111111112E-3</v>
      </c>
      <c r="C1041" t="str">
        <f t="shared" si="48"/>
        <v>16</v>
      </c>
      <c r="D1041" t="str">
        <f t="shared" si="49"/>
        <v>08</v>
      </c>
      <c r="E1041" t="str">
        <f t="shared" si="50"/>
        <v>29</v>
      </c>
    </row>
    <row r="1042" spans="1:5" x14ac:dyDescent="0.25">
      <c r="A1042" s="4">
        <v>41099</v>
      </c>
      <c r="B1042" s="3">
        <v>3.4027777777777775E-2</v>
      </c>
      <c r="C1042" t="str">
        <f t="shared" si="48"/>
        <v>12</v>
      </c>
      <c r="D1042" t="str">
        <f t="shared" si="49"/>
        <v>07</v>
      </c>
      <c r="E1042" t="str">
        <f t="shared" si="50"/>
        <v>09</v>
      </c>
    </row>
    <row r="1043" spans="1:5" x14ac:dyDescent="0.25">
      <c r="A1043" s="4">
        <v>41416</v>
      </c>
      <c r="B1043" s="3">
        <v>3.6805555555555557E-2</v>
      </c>
      <c r="C1043" t="str">
        <f t="shared" si="48"/>
        <v>13</v>
      </c>
      <c r="D1043" t="str">
        <f t="shared" si="49"/>
        <v>05</v>
      </c>
      <c r="E1043" t="str">
        <f t="shared" si="50"/>
        <v>22</v>
      </c>
    </row>
    <row r="1044" spans="1:5" x14ac:dyDescent="0.25">
      <c r="A1044" s="4">
        <v>41317</v>
      </c>
      <c r="B1044" s="3">
        <v>4.7222222222222221E-2</v>
      </c>
      <c r="C1044" t="str">
        <f t="shared" si="48"/>
        <v>13</v>
      </c>
      <c r="D1044" t="str">
        <f t="shared" si="49"/>
        <v>02</v>
      </c>
      <c r="E1044" t="str">
        <f t="shared" si="50"/>
        <v>12</v>
      </c>
    </row>
    <row r="1045" spans="1:5" x14ac:dyDescent="0.25">
      <c r="A1045" s="4">
        <v>41673</v>
      </c>
      <c r="B1045" s="3">
        <v>0.99027777777777781</v>
      </c>
      <c r="C1045" t="str">
        <f t="shared" si="48"/>
        <v>14</v>
      </c>
      <c r="D1045" t="str">
        <f t="shared" si="49"/>
        <v>02</v>
      </c>
      <c r="E1045" t="str">
        <f t="shared" si="50"/>
        <v>03</v>
      </c>
    </row>
    <row r="1046" spans="1:5" x14ac:dyDescent="0.25">
      <c r="A1046" s="4">
        <v>42570</v>
      </c>
      <c r="B1046" s="3">
        <v>0.98750000000000004</v>
      </c>
      <c r="C1046" t="str">
        <f t="shared" si="48"/>
        <v>16</v>
      </c>
      <c r="D1046" t="str">
        <f t="shared" si="49"/>
        <v>07</v>
      </c>
      <c r="E1046" t="str">
        <f t="shared" si="50"/>
        <v>19</v>
      </c>
    </row>
    <row r="1047" spans="1:5" x14ac:dyDescent="0.25">
      <c r="A1047" s="4">
        <v>41129</v>
      </c>
      <c r="B1047" s="3">
        <v>1.9444444444444445E-2</v>
      </c>
      <c r="C1047" t="str">
        <f t="shared" si="48"/>
        <v>12</v>
      </c>
      <c r="D1047" t="str">
        <f t="shared" si="49"/>
        <v>08</v>
      </c>
      <c r="E1047" t="str">
        <f t="shared" si="50"/>
        <v>08</v>
      </c>
    </row>
    <row r="1048" spans="1:5" x14ac:dyDescent="0.25">
      <c r="A1048" s="4">
        <v>41245</v>
      </c>
      <c r="B1048" s="3">
        <v>0.99027777777777781</v>
      </c>
      <c r="C1048" t="str">
        <f t="shared" si="48"/>
        <v>12</v>
      </c>
      <c r="D1048" t="str">
        <f t="shared" si="49"/>
        <v>12</v>
      </c>
      <c r="E1048" t="str">
        <f t="shared" si="50"/>
        <v>02</v>
      </c>
    </row>
    <row r="1049" spans="1:5" x14ac:dyDescent="0.25">
      <c r="A1049" s="4">
        <v>41837</v>
      </c>
      <c r="B1049" s="3">
        <v>2.1527777777777778E-2</v>
      </c>
      <c r="C1049" t="str">
        <f t="shared" si="48"/>
        <v>14</v>
      </c>
      <c r="D1049" t="str">
        <f t="shared" si="49"/>
        <v>07</v>
      </c>
      <c r="E1049" t="str">
        <f t="shared" si="50"/>
        <v>17</v>
      </c>
    </row>
    <row r="1050" spans="1:5" x14ac:dyDescent="0.25">
      <c r="A1050" s="4">
        <v>41487</v>
      </c>
      <c r="B1050" s="3">
        <v>0.96319444444444446</v>
      </c>
      <c r="C1050" t="str">
        <f t="shared" si="48"/>
        <v>13</v>
      </c>
      <c r="D1050" t="str">
        <f t="shared" si="49"/>
        <v>08</v>
      </c>
      <c r="E1050" t="str">
        <f t="shared" si="50"/>
        <v>01</v>
      </c>
    </row>
    <row r="1051" spans="1:5" x14ac:dyDescent="0.25">
      <c r="A1051" s="4">
        <v>42015</v>
      </c>
      <c r="B1051" s="3">
        <v>0.98611111111111116</v>
      </c>
      <c r="C1051" t="str">
        <f t="shared" si="48"/>
        <v>15</v>
      </c>
      <c r="D1051" t="str">
        <f t="shared" si="49"/>
        <v>01</v>
      </c>
      <c r="E1051" t="str">
        <f t="shared" si="50"/>
        <v>11</v>
      </c>
    </row>
    <row r="1052" spans="1:5" x14ac:dyDescent="0.25">
      <c r="A1052" s="4">
        <v>41073</v>
      </c>
      <c r="B1052" s="3">
        <v>9.8611111111111108E-2</v>
      </c>
      <c r="C1052" t="str">
        <f t="shared" si="48"/>
        <v>12</v>
      </c>
      <c r="D1052" t="str">
        <f t="shared" si="49"/>
        <v>06</v>
      </c>
      <c r="E1052" t="str">
        <f t="shared" si="50"/>
        <v>13</v>
      </c>
    </row>
    <row r="1053" spans="1:5" x14ac:dyDescent="0.25">
      <c r="A1053" s="4">
        <v>42327</v>
      </c>
      <c r="B1053" s="3">
        <v>3.9583333333333331E-2</v>
      </c>
      <c r="C1053" t="str">
        <f t="shared" si="48"/>
        <v>15</v>
      </c>
      <c r="D1053" t="str">
        <f t="shared" si="49"/>
        <v>11</v>
      </c>
      <c r="E1053" t="str">
        <f t="shared" si="50"/>
        <v>19</v>
      </c>
    </row>
    <row r="1054" spans="1:5" x14ac:dyDescent="0.25">
      <c r="A1054" s="4">
        <v>41796</v>
      </c>
      <c r="B1054" s="3">
        <v>0.99236111111111114</v>
      </c>
      <c r="C1054" t="str">
        <f t="shared" si="48"/>
        <v>14</v>
      </c>
      <c r="D1054" t="str">
        <f t="shared" si="49"/>
        <v>06</v>
      </c>
      <c r="E1054" t="str">
        <f t="shared" si="50"/>
        <v>06</v>
      </c>
    </row>
    <row r="1055" spans="1:5" x14ac:dyDescent="0.25">
      <c r="A1055" s="4">
        <v>40979</v>
      </c>
      <c r="B1055" s="3">
        <v>3.8194444444444448E-2</v>
      </c>
      <c r="C1055" t="str">
        <f t="shared" si="48"/>
        <v>12</v>
      </c>
      <c r="D1055" t="str">
        <f t="shared" si="49"/>
        <v>03</v>
      </c>
      <c r="E1055" t="str">
        <f t="shared" si="50"/>
        <v>11</v>
      </c>
    </row>
    <row r="1056" spans="1:5" x14ac:dyDescent="0.25">
      <c r="A1056" s="4">
        <v>41224</v>
      </c>
      <c r="B1056" s="3">
        <v>7.6388888888888895E-2</v>
      </c>
      <c r="C1056" t="str">
        <f t="shared" si="48"/>
        <v>12</v>
      </c>
      <c r="D1056" t="str">
        <f t="shared" si="49"/>
        <v>11</v>
      </c>
      <c r="E1056" t="str">
        <f t="shared" si="50"/>
        <v>11</v>
      </c>
    </row>
    <row r="1057" spans="1:5" x14ac:dyDescent="0.25">
      <c r="A1057" s="4">
        <v>41217</v>
      </c>
      <c r="B1057" s="3">
        <v>7.4999999999999997E-2</v>
      </c>
      <c r="C1057" t="str">
        <f t="shared" si="48"/>
        <v>12</v>
      </c>
      <c r="D1057" t="str">
        <f t="shared" si="49"/>
        <v>11</v>
      </c>
      <c r="E1057" t="str">
        <f t="shared" si="50"/>
        <v>04</v>
      </c>
    </row>
    <row r="1058" spans="1:5" x14ac:dyDescent="0.25">
      <c r="A1058" s="4">
        <v>41077</v>
      </c>
      <c r="B1058" s="3">
        <v>6.458333333333334E-2</v>
      </c>
      <c r="C1058" t="str">
        <f t="shared" si="48"/>
        <v>12</v>
      </c>
      <c r="D1058" t="str">
        <f t="shared" si="49"/>
        <v>06</v>
      </c>
      <c r="E1058" t="str">
        <f t="shared" si="50"/>
        <v>17</v>
      </c>
    </row>
    <row r="1059" spans="1:5" x14ac:dyDescent="0.25">
      <c r="A1059" s="4">
        <v>42816</v>
      </c>
      <c r="B1059" s="3">
        <v>3.472222222222222E-3</v>
      </c>
      <c r="C1059" t="str">
        <f t="shared" si="48"/>
        <v>17</v>
      </c>
      <c r="D1059" t="str">
        <f t="shared" si="49"/>
        <v>03</v>
      </c>
      <c r="E1059" t="str">
        <f t="shared" si="50"/>
        <v>22</v>
      </c>
    </row>
    <row r="1060" spans="1:5" x14ac:dyDescent="0.25">
      <c r="A1060" s="4">
        <v>41637</v>
      </c>
      <c r="B1060" s="3">
        <v>6.1111111111111109E-2</v>
      </c>
      <c r="C1060" t="str">
        <f t="shared" si="48"/>
        <v>13</v>
      </c>
      <c r="D1060" t="str">
        <f t="shared" si="49"/>
        <v>12</v>
      </c>
      <c r="E1060" t="str">
        <f t="shared" si="50"/>
        <v>29</v>
      </c>
    </row>
    <row r="1061" spans="1:5" x14ac:dyDescent="0.25">
      <c r="A1061" s="4">
        <v>42101</v>
      </c>
      <c r="B1061" s="3">
        <v>2.013888888888889E-2</v>
      </c>
      <c r="C1061" t="str">
        <f t="shared" si="48"/>
        <v>15</v>
      </c>
      <c r="D1061" t="str">
        <f t="shared" si="49"/>
        <v>04</v>
      </c>
      <c r="E1061" t="str">
        <f t="shared" si="50"/>
        <v>07</v>
      </c>
    </row>
    <row r="1062" spans="1:5" x14ac:dyDescent="0.25">
      <c r="A1062" s="4">
        <v>42057</v>
      </c>
      <c r="B1062" s="3">
        <v>2.7777777777777776E-2</v>
      </c>
      <c r="C1062" t="str">
        <f t="shared" si="48"/>
        <v>15</v>
      </c>
      <c r="D1062" t="str">
        <f t="shared" si="49"/>
        <v>02</v>
      </c>
      <c r="E1062" t="str">
        <f t="shared" si="50"/>
        <v>22</v>
      </c>
    </row>
    <row r="1063" spans="1:5" x14ac:dyDescent="0.25">
      <c r="A1063" s="4">
        <v>42464</v>
      </c>
      <c r="B1063" s="3">
        <v>0.05</v>
      </c>
      <c r="C1063" t="str">
        <f t="shared" si="48"/>
        <v>16</v>
      </c>
      <c r="D1063" t="str">
        <f t="shared" si="49"/>
        <v>04</v>
      </c>
      <c r="E1063" t="str">
        <f t="shared" si="50"/>
        <v>04</v>
      </c>
    </row>
    <row r="1064" spans="1:5" x14ac:dyDescent="0.25">
      <c r="A1064" s="4">
        <v>41149</v>
      </c>
      <c r="B1064" s="3">
        <v>2.2916666666666665E-2</v>
      </c>
      <c r="C1064" t="str">
        <f t="shared" si="48"/>
        <v>12</v>
      </c>
      <c r="D1064" t="str">
        <f t="shared" si="49"/>
        <v>08</v>
      </c>
      <c r="E1064" t="str">
        <f t="shared" si="50"/>
        <v>28</v>
      </c>
    </row>
    <row r="1065" spans="1:5" x14ac:dyDescent="0.25">
      <c r="A1065" s="4">
        <v>41581</v>
      </c>
      <c r="B1065" s="3">
        <v>1.5277777777777777E-2</v>
      </c>
      <c r="C1065" t="str">
        <f t="shared" si="48"/>
        <v>13</v>
      </c>
      <c r="D1065" t="str">
        <f t="shared" si="49"/>
        <v>11</v>
      </c>
      <c r="E1065" t="str">
        <f t="shared" si="50"/>
        <v>03</v>
      </c>
    </row>
    <row r="1066" spans="1:5" x14ac:dyDescent="0.25">
      <c r="A1066" s="4">
        <v>41907</v>
      </c>
      <c r="B1066" s="3">
        <v>0.94097222222222221</v>
      </c>
      <c r="C1066" t="str">
        <f t="shared" si="48"/>
        <v>14</v>
      </c>
      <c r="D1066" t="str">
        <f t="shared" si="49"/>
        <v>09</v>
      </c>
      <c r="E1066" t="str">
        <f t="shared" si="50"/>
        <v>25</v>
      </c>
    </row>
    <row r="1067" spans="1:5" x14ac:dyDescent="0.25">
      <c r="A1067" s="4">
        <v>41762</v>
      </c>
      <c r="B1067" s="3">
        <v>0.97499999999999998</v>
      </c>
      <c r="C1067" t="str">
        <f t="shared" si="48"/>
        <v>14</v>
      </c>
      <c r="D1067" t="str">
        <f t="shared" si="49"/>
        <v>05</v>
      </c>
      <c r="E1067" t="str">
        <f t="shared" si="50"/>
        <v>03</v>
      </c>
    </row>
    <row r="1068" spans="1:5" x14ac:dyDescent="0.25">
      <c r="A1068" s="4">
        <v>41758</v>
      </c>
      <c r="B1068" s="3">
        <v>0.97986111111111107</v>
      </c>
      <c r="C1068" t="str">
        <f t="shared" si="48"/>
        <v>14</v>
      </c>
      <c r="D1068" t="str">
        <f t="shared" si="49"/>
        <v>04</v>
      </c>
      <c r="E1068" t="str">
        <f t="shared" si="50"/>
        <v>29</v>
      </c>
    </row>
    <row r="1069" spans="1:5" x14ac:dyDescent="0.25">
      <c r="A1069" s="4">
        <v>41720</v>
      </c>
      <c r="B1069" s="3">
        <v>2.2222222222222223E-2</v>
      </c>
      <c r="C1069" t="str">
        <f t="shared" si="48"/>
        <v>14</v>
      </c>
      <c r="D1069" t="str">
        <f t="shared" si="49"/>
        <v>03</v>
      </c>
      <c r="E1069" t="str">
        <f t="shared" si="50"/>
        <v>22</v>
      </c>
    </row>
    <row r="1070" spans="1:5" x14ac:dyDescent="0.25">
      <c r="A1070" s="4">
        <v>41035</v>
      </c>
      <c r="B1070" s="3">
        <v>7.2916666666666671E-2</v>
      </c>
      <c r="C1070" t="str">
        <f t="shared" si="48"/>
        <v>12</v>
      </c>
      <c r="D1070" t="str">
        <f t="shared" si="49"/>
        <v>05</v>
      </c>
      <c r="E1070" t="str">
        <f t="shared" si="50"/>
        <v>06</v>
      </c>
    </row>
    <row r="1071" spans="1:5" x14ac:dyDescent="0.25">
      <c r="A1071" s="4">
        <v>41099</v>
      </c>
      <c r="B1071" s="3">
        <v>2.8472222222222222E-2</v>
      </c>
      <c r="C1071" t="str">
        <f t="shared" si="48"/>
        <v>12</v>
      </c>
      <c r="D1071" t="str">
        <f t="shared" si="49"/>
        <v>07</v>
      </c>
      <c r="E1071" t="str">
        <f t="shared" si="50"/>
        <v>09</v>
      </c>
    </row>
    <row r="1072" spans="1:5" x14ac:dyDescent="0.25">
      <c r="A1072" s="4">
        <v>41330</v>
      </c>
      <c r="B1072" s="3">
        <v>1.1111111111111112E-2</v>
      </c>
      <c r="C1072" t="str">
        <f t="shared" si="48"/>
        <v>13</v>
      </c>
      <c r="D1072" t="str">
        <f t="shared" si="49"/>
        <v>02</v>
      </c>
      <c r="E1072" t="str">
        <f t="shared" si="50"/>
        <v>25</v>
      </c>
    </row>
    <row r="1073" spans="1:5" x14ac:dyDescent="0.25">
      <c r="A1073" s="4">
        <v>41931</v>
      </c>
      <c r="B1073" s="3">
        <v>0.98124999999999996</v>
      </c>
      <c r="C1073" t="str">
        <f t="shared" si="48"/>
        <v>14</v>
      </c>
      <c r="D1073" t="str">
        <f t="shared" si="49"/>
        <v>10</v>
      </c>
      <c r="E1073" t="str">
        <f t="shared" si="50"/>
        <v>19</v>
      </c>
    </row>
    <row r="1074" spans="1:5" x14ac:dyDescent="0.25">
      <c r="A1074" s="4">
        <v>41189</v>
      </c>
      <c r="B1074" s="3">
        <v>2.2916666666666665E-2</v>
      </c>
      <c r="C1074" t="str">
        <f t="shared" si="48"/>
        <v>12</v>
      </c>
      <c r="D1074" t="str">
        <f t="shared" si="49"/>
        <v>10</v>
      </c>
      <c r="E1074" t="str">
        <f t="shared" si="50"/>
        <v>07</v>
      </c>
    </row>
    <row r="1075" spans="1:5" x14ac:dyDescent="0.25">
      <c r="A1075" s="4">
        <v>41888</v>
      </c>
      <c r="B1075" s="3">
        <v>6.9444444444444447E-4</v>
      </c>
      <c r="C1075" t="str">
        <f t="shared" si="48"/>
        <v>14</v>
      </c>
      <c r="D1075" t="str">
        <f t="shared" si="49"/>
        <v>09</v>
      </c>
      <c r="E1075" t="str">
        <f t="shared" si="50"/>
        <v>06</v>
      </c>
    </row>
    <row r="1076" spans="1:5" x14ac:dyDescent="0.25">
      <c r="A1076" s="4">
        <v>41258</v>
      </c>
      <c r="B1076" s="3">
        <v>2.7777777777777779E-3</v>
      </c>
      <c r="C1076" t="str">
        <f t="shared" si="48"/>
        <v>12</v>
      </c>
      <c r="D1076" t="str">
        <f t="shared" si="49"/>
        <v>12</v>
      </c>
      <c r="E1076" t="str">
        <f t="shared" si="50"/>
        <v>15</v>
      </c>
    </row>
    <row r="1077" spans="1:5" x14ac:dyDescent="0.25">
      <c r="A1077" s="4">
        <v>41438</v>
      </c>
      <c r="B1077" s="3">
        <v>5.9722222222222225E-2</v>
      </c>
      <c r="C1077" t="str">
        <f t="shared" si="48"/>
        <v>13</v>
      </c>
      <c r="D1077" t="str">
        <f t="shared" si="49"/>
        <v>06</v>
      </c>
      <c r="E1077" t="str">
        <f t="shared" si="50"/>
        <v>13</v>
      </c>
    </row>
    <row r="1078" spans="1:5" x14ac:dyDescent="0.25">
      <c r="A1078" s="4">
        <v>42593</v>
      </c>
      <c r="B1078" s="3">
        <v>0.96388888888888891</v>
      </c>
      <c r="C1078" t="str">
        <f t="shared" si="48"/>
        <v>16</v>
      </c>
      <c r="D1078" t="str">
        <f t="shared" si="49"/>
        <v>08</v>
      </c>
      <c r="E1078" t="str">
        <f t="shared" si="50"/>
        <v>11</v>
      </c>
    </row>
    <row r="1079" spans="1:5" x14ac:dyDescent="0.25">
      <c r="A1079" s="4">
        <v>41781</v>
      </c>
      <c r="B1079" s="3">
        <v>2.4305555555555556E-2</v>
      </c>
      <c r="C1079" t="str">
        <f t="shared" si="48"/>
        <v>14</v>
      </c>
      <c r="D1079" t="str">
        <f t="shared" si="49"/>
        <v>05</v>
      </c>
      <c r="E1079" t="str">
        <f t="shared" si="50"/>
        <v>22</v>
      </c>
    </row>
    <row r="1080" spans="1:5" x14ac:dyDescent="0.25">
      <c r="A1080" s="4">
        <v>41628</v>
      </c>
      <c r="B1080" s="3">
        <v>1.3888888888888888E-2</v>
      </c>
      <c r="C1080" t="str">
        <f t="shared" si="48"/>
        <v>13</v>
      </c>
      <c r="D1080" t="str">
        <f t="shared" si="49"/>
        <v>12</v>
      </c>
      <c r="E1080" t="str">
        <f t="shared" si="50"/>
        <v>20</v>
      </c>
    </row>
    <row r="1081" spans="1:5" x14ac:dyDescent="0.25">
      <c r="A1081" s="4">
        <v>41971</v>
      </c>
      <c r="B1081" s="3">
        <v>3.8194444444444448E-2</v>
      </c>
      <c r="C1081" t="str">
        <f t="shared" si="48"/>
        <v>14</v>
      </c>
      <c r="D1081" t="str">
        <f t="shared" si="49"/>
        <v>11</v>
      </c>
      <c r="E1081" t="str">
        <f t="shared" si="50"/>
        <v>28</v>
      </c>
    </row>
    <row r="1082" spans="1:5" x14ac:dyDescent="0.25">
      <c r="A1082" s="4">
        <v>41072</v>
      </c>
      <c r="B1082" s="3">
        <v>6.1111111111111109E-2</v>
      </c>
      <c r="C1082" t="str">
        <f t="shared" si="48"/>
        <v>12</v>
      </c>
      <c r="D1082" t="str">
        <f t="shared" si="49"/>
        <v>06</v>
      </c>
      <c r="E1082" t="str">
        <f t="shared" si="50"/>
        <v>12</v>
      </c>
    </row>
    <row r="1083" spans="1:5" x14ac:dyDescent="0.25">
      <c r="A1083" s="4">
        <v>41691</v>
      </c>
      <c r="B1083" s="3">
        <v>3.6805555555555557E-2</v>
      </c>
      <c r="C1083" t="str">
        <f t="shared" si="48"/>
        <v>14</v>
      </c>
      <c r="D1083" t="str">
        <f t="shared" si="49"/>
        <v>02</v>
      </c>
      <c r="E1083" t="str">
        <f t="shared" si="50"/>
        <v>21</v>
      </c>
    </row>
    <row r="1084" spans="1:5" x14ac:dyDescent="0.25">
      <c r="A1084" s="4">
        <v>42093</v>
      </c>
      <c r="B1084" s="3">
        <v>0.97291666666666665</v>
      </c>
      <c r="C1084" t="str">
        <f t="shared" si="48"/>
        <v>15</v>
      </c>
      <c r="D1084" t="str">
        <f t="shared" si="49"/>
        <v>03</v>
      </c>
      <c r="E1084" t="str">
        <f t="shared" si="50"/>
        <v>30</v>
      </c>
    </row>
    <row r="1085" spans="1:5" x14ac:dyDescent="0.25">
      <c r="A1085" s="4">
        <v>41734</v>
      </c>
      <c r="B1085" s="3">
        <v>0.96805555555555556</v>
      </c>
      <c r="C1085" t="str">
        <f t="shared" si="48"/>
        <v>14</v>
      </c>
      <c r="D1085" t="str">
        <f t="shared" si="49"/>
        <v>04</v>
      </c>
      <c r="E1085" t="str">
        <f t="shared" si="50"/>
        <v>05</v>
      </c>
    </row>
    <row r="1086" spans="1:5" x14ac:dyDescent="0.25">
      <c r="A1086" s="4">
        <v>42802</v>
      </c>
      <c r="B1086" s="3">
        <v>0.97847222222222219</v>
      </c>
      <c r="C1086" t="str">
        <f t="shared" si="48"/>
        <v>17</v>
      </c>
      <c r="D1086" t="str">
        <f t="shared" si="49"/>
        <v>03</v>
      </c>
      <c r="E1086" t="str">
        <f t="shared" si="50"/>
        <v>08</v>
      </c>
    </row>
    <row r="1087" spans="1:5" x14ac:dyDescent="0.25">
      <c r="A1087" s="4">
        <v>41332</v>
      </c>
      <c r="B1087" s="3">
        <v>1.5277777777777777E-2</v>
      </c>
      <c r="C1087" t="str">
        <f t="shared" si="48"/>
        <v>13</v>
      </c>
      <c r="D1087" t="str">
        <f t="shared" si="49"/>
        <v>02</v>
      </c>
      <c r="E1087" t="str">
        <f t="shared" si="50"/>
        <v>27</v>
      </c>
    </row>
    <row r="1088" spans="1:5" x14ac:dyDescent="0.25">
      <c r="A1088" s="4">
        <v>41387</v>
      </c>
      <c r="B1088" s="3">
        <v>2.0833333333333333E-3</v>
      </c>
      <c r="C1088" t="str">
        <f t="shared" si="48"/>
        <v>13</v>
      </c>
      <c r="D1088" t="str">
        <f t="shared" si="49"/>
        <v>04</v>
      </c>
      <c r="E1088" t="str">
        <f t="shared" si="50"/>
        <v>23</v>
      </c>
    </row>
    <row r="1089" spans="1:5" x14ac:dyDescent="0.25">
      <c r="A1089" s="4">
        <v>40996</v>
      </c>
      <c r="B1089" s="3">
        <v>3.7499999999999999E-2</v>
      </c>
      <c r="C1089" t="str">
        <f t="shared" si="48"/>
        <v>12</v>
      </c>
      <c r="D1089" t="str">
        <f t="shared" si="49"/>
        <v>03</v>
      </c>
      <c r="E1089" t="str">
        <f t="shared" si="50"/>
        <v>28</v>
      </c>
    </row>
    <row r="1090" spans="1:5" x14ac:dyDescent="0.25">
      <c r="A1090" s="4">
        <v>42811</v>
      </c>
      <c r="B1090" s="3">
        <v>2.7777777777777779E-3</v>
      </c>
      <c r="C1090" t="str">
        <f t="shared" si="48"/>
        <v>17</v>
      </c>
      <c r="D1090" t="str">
        <f t="shared" si="49"/>
        <v>03</v>
      </c>
      <c r="E1090" t="str">
        <f t="shared" si="50"/>
        <v>17</v>
      </c>
    </row>
    <row r="1091" spans="1:5" x14ac:dyDescent="0.25">
      <c r="A1091" s="4">
        <v>41667</v>
      </c>
      <c r="B1091" s="3">
        <v>0.98263888888888884</v>
      </c>
      <c r="C1091" t="str">
        <f t="shared" ref="C1091:C1154" si="51">TEXT(A1091,"YY")</f>
        <v>14</v>
      </c>
      <c r="D1091" t="str">
        <f t="shared" ref="D1091:D1154" si="52">TEXT(A1091,"mm")</f>
        <v>01</v>
      </c>
      <c r="E1091" t="str">
        <f t="shared" ref="E1091:E1154" si="53">TEXT(A1091,"dd")</f>
        <v>28</v>
      </c>
    </row>
    <row r="1092" spans="1:5" x14ac:dyDescent="0.25">
      <c r="A1092" s="4">
        <v>41509</v>
      </c>
      <c r="B1092" s="3">
        <v>7.6388888888888886E-3</v>
      </c>
      <c r="C1092" t="str">
        <f t="shared" si="51"/>
        <v>13</v>
      </c>
      <c r="D1092" t="str">
        <f t="shared" si="52"/>
        <v>08</v>
      </c>
      <c r="E1092" t="str">
        <f t="shared" si="53"/>
        <v>23</v>
      </c>
    </row>
    <row r="1093" spans="1:5" x14ac:dyDescent="0.25">
      <c r="A1093" s="4">
        <v>42067</v>
      </c>
      <c r="B1093" s="3">
        <v>4.5138888888888888E-2</v>
      </c>
      <c r="C1093" t="str">
        <f t="shared" si="51"/>
        <v>15</v>
      </c>
      <c r="D1093" t="str">
        <f t="shared" si="52"/>
        <v>03</v>
      </c>
      <c r="E1093" t="str">
        <f t="shared" si="53"/>
        <v>04</v>
      </c>
    </row>
    <row r="1094" spans="1:5" x14ac:dyDescent="0.25">
      <c r="A1094" s="4">
        <v>42107</v>
      </c>
      <c r="B1094" s="3">
        <v>4.8611111111111112E-3</v>
      </c>
      <c r="C1094" t="str">
        <f t="shared" si="51"/>
        <v>15</v>
      </c>
      <c r="D1094" t="str">
        <f t="shared" si="52"/>
        <v>04</v>
      </c>
      <c r="E1094" t="str">
        <f t="shared" si="53"/>
        <v>13</v>
      </c>
    </row>
    <row r="1095" spans="1:5" x14ac:dyDescent="0.25">
      <c r="A1095" s="4">
        <v>42059</v>
      </c>
      <c r="B1095" s="3">
        <v>3.2638888888888891E-2</v>
      </c>
      <c r="C1095" t="str">
        <f t="shared" si="51"/>
        <v>15</v>
      </c>
      <c r="D1095" t="str">
        <f t="shared" si="52"/>
        <v>02</v>
      </c>
      <c r="E1095" t="str">
        <f t="shared" si="53"/>
        <v>24</v>
      </c>
    </row>
    <row r="1096" spans="1:5" x14ac:dyDescent="0.25">
      <c r="A1096" s="4">
        <v>41752</v>
      </c>
      <c r="B1096" s="3">
        <v>6.9444444444444448E-2</v>
      </c>
      <c r="C1096" t="str">
        <f t="shared" si="51"/>
        <v>14</v>
      </c>
      <c r="D1096" t="str">
        <f t="shared" si="52"/>
        <v>04</v>
      </c>
      <c r="E1096" t="str">
        <f t="shared" si="53"/>
        <v>23</v>
      </c>
    </row>
    <row r="1097" spans="1:5" x14ac:dyDescent="0.25">
      <c r="A1097" s="4">
        <v>42188</v>
      </c>
      <c r="B1097" s="3">
        <v>3.1944444444444442E-2</v>
      </c>
      <c r="C1097" t="str">
        <f t="shared" si="51"/>
        <v>15</v>
      </c>
      <c r="D1097" t="str">
        <f t="shared" si="52"/>
        <v>07</v>
      </c>
      <c r="E1097" t="str">
        <f t="shared" si="53"/>
        <v>03</v>
      </c>
    </row>
    <row r="1098" spans="1:5" x14ac:dyDescent="0.25">
      <c r="A1098" s="4">
        <v>41320</v>
      </c>
      <c r="B1098" s="3">
        <v>2.2222222222222223E-2</v>
      </c>
      <c r="C1098" t="str">
        <f t="shared" si="51"/>
        <v>13</v>
      </c>
      <c r="D1098" t="str">
        <f t="shared" si="52"/>
        <v>02</v>
      </c>
      <c r="E1098" t="str">
        <f t="shared" si="53"/>
        <v>15</v>
      </c>
    </row>
    <row r="1099" spans="1:5" x14ac:dyDescent="0.25">
      <c r="A1099" s="4">
        <v>41276</v>
      </c>
      <c r="B1099" s="3">
        <v>0.98402777777777772</v>
      </c>
      <c r="C1099" t="str">
        <f t="shared" si="51"/>
        <v>13</v>
      </c>
      <c r="D1099" t="str">
        <f t="shared" si="52"/>
        <v>01</v>
      </c>
      <c r="E1099" t="str">
        <f t="shared" si="53"/>
        <v>02</v>
      </c>
    </row>
    <row r="1100" spans="1:5" x14ac:dyDescent="0.25">
      <c r="A1100" s="4">
        <v>41466</v>
      </c>
      <c r="B1100" s="3">
        <v>0.9770833333333333</v>
      </c>
      <c r="C1100" t="str">
        <f t="shared" si="51"/>
        <v>13</v>
      </c>
      <c r="D1100" t="str">
        <f t="shared" si="52"/>
        <v>07</v>
      </c>
      <c r="E1100" t="str">
        <f t="shared" si="53"/>
        <v>11</v>
      </c>
    </row>
    <row r="1101" spans="1:5" x14ac:dyDescent="0.25">
      <c r="A1101" s="4">
        <v>41857</v>
      </c>
      <c r="B1101" s="3">
        <v>0.98472222222222228</v>
      </c>
      <c r="C1101" t="str">
        <f t="shared" si="51"/>
        <v>14</v>
      </c>
      <c r="D1101" t="str">
        <f t="shared" si="52"/>
        <v>08</v>
      </c>
      <c r="E1101" t="str">
        <f t="shared" si="53"/>
        <v>06</v>
      </c>
    </row>
    <row r="1102" spans="1:5" x14ac:dyDescent="0.25">
      <c r="A1102" s="4">
        <v>41511</v>
      </c>
      <c r="B1102" s="3">
        <v>7.6388888888888886E-3</v>
      </c>
      <c r="C1102" t="str">
        <f t="shared" si="51"/>
        <v>13</v>
      </c>
      <c r="D1102" t="str">
        <f t="shared" si="52"/>
        <v>08</v>
      </c>
      <c r="E1102" t="str">
        <f t="shared" si="53"/>
        <v>25</v>
      </c>
    </row>
    <row r="1103" spans="1:5" x14ac:dyDescent="0.25">
      <c r="A1103" s="4">
        <v>41492</v>
      </c>
      <c r="B1103" s="3">
        <v>2.7777777777777779E-3</v>
      </c>
      <c r="C1103" t="str">
        <f t="shared" si="51"/>
        <v>13</v>
      </c>
      <c r="D1103" t="str">
        <f t="shared" si="52"/>
        <v>08</v>
      </c>
      <c r="E1103" t="str">
        <f t="shared" si="53"/>
        <v>06</v>
      </c>
    </row>
    <row r="1104" spans="1:5" x14ac:dyDescent="0.25">
      <c r="A1104" s="4">
        <v>42309</v>
      </c>
      <c r="B1104" s="3">
        <v>4.027777777777778E-2</v>
      </c>
      <c r="C1104" t="str">
        <f t="shared" si="51"/>
        <v>15</v>
      </c>
      <c r="D1104" t="str">
        <f t="shared" si="52"/>
        <v>11</v>
      </c>
      <c r="E1104" t="str">
        <f t="shared" si="53"/>
        <v>01</v>
      </c>
    </row>
    <row r="1105" spans="1:5" x14ac:dyDescent="0.25">
      <c r="A1105" s="4">
        <v>41427</v>
      </c>
      <c r="B1105" s="3">
        <v>6.2500000000000003E-3</v>
      </c>
      <c r="C1105" t="str">
        <f t="shared" si="51"/>
        <v>13</v>
      </c>
      <c r="D1105" t="str">
        <f t="shared" si="52"/>
        <v>06</v>
      </c>
      <c r="E1105" t="str">
        <f t="shared" si="53"/>
        <v>02</v>
      </c>
    </row>
    <row r="1106" spans="1:5" x14ac:dyDescent="0.25">
      <c r="A1106" s="4">
        <v>42457</v>
      </c>
      <c r="B1106" s="3">
        <v>0.95763888888888893</v>
      </c>
      <c r="C1106" t="str">
        <f t="shared" si="51"/>
        <v>16</v>
      </c>
      <c r="D1106" t="str">
        <f t="shared" si="52"/>
        <v>03</v>
      </c>
      <c r="E1106" t="str">
        <f t="shared" si="53"/>
        <v>28</v>
      </c>
    </row>
    <row r="1107" spans="1:5" x14ac:dyDescent="0.25">
      <c r="A1107" s="4">
        <v>41214</v>
      </c>
      <c r="B1107" s="3">
        <v>3.472222222222222E-3</v>
      </c>
      <c r="C1107" t="str">
        <f t="shared" si="51"/>
        <v>12</v>
      </c>
      <c r="D1107" t="str">
        <f t="shared" si="52"/>
        <v>11</v>
      </c>
      <c r="E1107" t="str">
        <f t="shared" si="53"/>
        <v>01</v>
      </c>
    </row>
    <row r="1108" spans="1:5" x14ac:dyDescent="0.25">
      <c r="A1108" s="4">
        <v>42118</v>
      </c>
      <c r="B1108" s="3">
        <v>4.8611111111111112E-3</v>
      </c>
      <c r="C1108" t="str">
        <f t="shared" si="51"/>
        <v>15</v>
      </c>
      <c r="D1108" t="str">
        <f t="shared" si="52"/>
        <v>04</v>
      </c>
      <c r="E1108" t="str">
        <f t="shared" si="53"/>
        <v>24</v>
      </c>
    </row>
    <row r="1109" spans="1:5" x14ac:dyDescent="0.25">
      <c r="A1109" s="4">
        <v>41207</v>
      </c>
      <c r="B1109" s="3">
        <v>2.361111111111111E-2</v>
      </c>
      <c r="C1109" t="str">
        <f t="shared" si="51"/>
        <v>12</v>
      </c>
      <c r="D1109" t="str">
        <f t="shared" si="52"/>
        <v>10</v>
      </c>
      <c r="E1109" t="str">
        <f t="shared" si="53"/>
        <v>25</v>
      </c>
    </row>
    <row r="1110" spans="1:5" x14ac:dyDescent="0.25">
      <c r="A1110" s="4">
        <v>41208</v>
      </c>
      <c r="B1110" s="3">
        <v>9.166666666666666E-2</v>
      </c>
      <c r="C1110" t="str">
        <f t="shared" si="51"/>
        <v>12</v>
      </c>
      <c r="D1110" t="str">
        <f t="shared" si="52"/>
        <v>10</v>
      </c>
      <c r="E1110" t="str">
        <f t="shared" si="53"/>
        <v>26</v>
      </c>
    </row>
    <row r="1111" spans="1:5" x14ac:dyDescent="0.25">
      <c r="A1111" s="4">
        <v>42050</v>
      </c>
      <c r="B1111" s="3">
        <v>3.8194444444444448E-2</v>
      </c>
      <c r="C1111" t="str">
        <f t="shared" si="51"/>
        <v>15</v>
      </c>
      <c r="D1111" t="str">
        <f t="shared" si="52"/>
        <v>02</v>
      </c>
      <c r="E1111" t="str">
        <f t="shared" si="53"/>
        <v>15</v>
      </c>
    </row>
    <row r="1112" spans="1:5" x14ac:dyDescent="0.25">
      <c r="A1112" s="4">
        <v>41332</v>
      </c>
      <c r="B1112" s="3">
        <v>5.7638888888888892E-2</v>
      </c>
      <c r="C1112" t="str">
        <f t="shared" si="51"/>
        <v>13</v>
      </c>
      <c r="D1112" t="str">
        <f t="shared" si="52"/>
        <v>02</v>
      </c>
      <c r="E1112" t="str">
        <f t="shared" si="53"/>
        <v>27</v>
      </c>
    </row>
    <row r="1113" spans="1:5" x14ac:dyDescent="0.25">
      <c r="A1113" s="4">
        <v>42329</v>
      </c>
      <c r="B1113" s="3">
        <v>5.2777777777777778E-2</v>
      </c>
      <c r="C1113" t="str">
        <f t="shared" si="51"/>
        <v>15</v>
      </c>
      <c r="D1113" t="str">
        <f t="shared" si="52"/>
        <v>11</v>
      </c>
      <c r="E1113" t="str">
        <f t="shared" si="53"/>
        <v>21</v>
      </c>
    </row>
    <row r="1114" spans="1:5" x14ac:dyDescent="0.25">
      <c r="A1114" s="4">
        <v>41190</v>
      </c>
      <c r="B1114" s="3">
        <v>3.0555555555555555E-2</v>
      </c>
      <c r="C1114" t="str">
        <f t="shared" si="51"/>
        <v>12</v>
      </c>
      <c r="D1114" t="str">
        <f t="shared" si="52"/>
        <v>10</v>
      </c>
      <c r="E1114" t="str">
        <f t="shared" si="53"/>
        <v>08</v>
      </c>
    </row>
    <row r="1115" spans="1:5" x14ac:dyDescent="0.25">
      <c r="A1115" s="4">
        <v>42056</v>
      </c>
      <c r="B1115" s="3">
        <v>1.3888888888888888E-2</v>
      </c>
      <c r="C1115" t="str">
        <f t="shared" si="51"/>
        <v>15</v>
      </c>
      <c r="D1115" t="str">
        <f t="shared" si="52"/>
        <v>02</v>
      </c>
      <c r="E1115" t="str">
        <f t="shared" si="53"/>
        <v>21</v>
      </c>
    </row>
    <row r="1116" spans="1:5" x14ac:dyDescent="0.25">
      <c r="A1116" s="4">
        <v>41800</v>
      </c>
      <c r="B1116" s="3">
        <v>7.013888888888889E-2</v>
      </c>
      <c r="C1116" t="str">
        <f t="shared" si="51"/>
        <v>14</v>
      </c>
      <c r="D1116" t="str">
        <f t="shared" si="52"/>
        <v>06</v>
      </c>
      <c r="E1116" t="str">
        <f t="shared" si="53"/>
        <v>10</v>
      </c>
    </row>
    <row r="1117" spans="1:5" x14ac:dyDescent="0.25">
      <c r="A1117" s="4">
        <v>41261</v>
      </c>
      <c r="B1117" s="3">
        <v>3.2638888888888891E-2</v>
      </c>
      <c r="C1117" t="str">
        <f t="shared" si="51"/>
        <v>12</v>
      </c>
      <c r="D1117" t="str">
        <f t="shared" si="52"/>
        <v>12</v>
      </c>
      <c r="E1117" t="str">
        <f t="shared" si="53"/>
        <v>18</v>
      </c>
    </row>
    <row r="1118" spans="1:5" x14ac:dyDescent="0.25">
      <c r="A1118" s="4">
        <v>41739</v>
      </c>
      <c r="B1118" s="3">
        <v>0.99375000000000002</v>
      </c>
      <c r="C1118" t="str">
        <f t="shared" si="51"/>
        <v>14</v>
      </c>
      <c r="D1118" t="str">
        <f t="shared" si="52"/>
        <v>04</v>
      </c>
      <c r="E1118" t="str">
        <f t="shared" si="53"/>
        <v>10</v>
      </c>
    </row>
    <row r="1119" spans="1:5" x14ac:dyDescent="0.25">
      <c r="A1119" s="4">
        <v>42048</v>
      </c>
      <c r="B1119" s="3">
        <v>3.3333333333333333E-2</v>
      </c>
      <c r="C1119" t="str">
        <f t="shared" si="51"/>
        <v>15</v>
      </c>
      <c r="D1119" t="str">
        <f t="shared" si="52"/>
        <v>02</v>
      </c>
      <c r="E1119" t="str">
        <f t="shared" si="53"/>
        <v>13</v>
      </c>
    </row>
    <row r="1120" spans="1:5" x14ac:dyDescent="0.25">
      <c r="A1120" s="4">
        <v>42175</v>
      </c>
      <c r="B1120" s="3">
        <v>1.3888888888888889E-3</v>
      </c>
      <c r="C1120" t="str">
        <f t="shared" si="51"/>
        <v>15</v>
      </c>
      <c r="D1120" t="str">
        <f t="shared" si="52"/>
        <v>06</v>
      </c>
      <c r="E1120" t="str">
        <f t="shared" si="53"/>
        <v>20</v>
      </c>
    </row>
    <row r="1121" spans="1:5" x14ac:dyDescent="0.25">
      <c r="A1121" s="4">
        <v>42024</v>
      </c>
      <c r="B1121" s="3">
        <v>0.94374999999999998</v>
      </c>
      <c r="C1121" t="str">
        <f t="shared" si="51"/>
        <v>15</v>
      </c>
      <c r="D1121" t="str">
        <f t="shared" si="52"/>
        <v>01</v>
      </c>
      <c r="E1121" t="str">
        <f t="shared" si="53"/>
        <v>20</v>
      </c>
    </row>
    <row r="1122" spans="1:5" x14ac:dyDescent="0.25">
      <c r="A1122" s="4">
        <v>41469</v>
      </c>
      <c r="B1122" s="3">
        <v>0.98055555555555551</v>
      </c>
      <c r="C1122" t="str">
        <f t="shared" si="51"/>
        <v>13</v>
      </c>
      <c r="D1122" t="str">
        <f t="shared" si="52"/>
        <v>07</v>
      </c>
      <c r="E1122" t="str">
        <f t="shared" si="53"/>
        <v>14</v>
      </c>
    </row>
    <row r="1123" spans="1:5" x14ac:dyDescent="0.25">
      <c r="A1123" s="4">
        <v>41634</v>
      </c>
      <c r="B1123" s="3">
        <v>4.791666666666667E-2</v>
      </c>
      <c r="C1123" t="str">
        <f t="shared" si="51"/>
        <v>13</v>
      </c>
      <c r="D1123" t="str">
        <f t="shared" si="52"/>
        <v>12</v>
      </c>
      <c r="E1123" t="str">
        <f t="shared" si="53"/>
        <v>26</v>
      </c>
    </row>
    <row r="1124" spans="1:5" x14ac:dyDescent="0.25">
      <c r="A1124" s="4">
        <v>41512</v>
      </c>
      <c r="B1124" s="3">
        <v>1.9444444444444445E-2</v>
      </c>
      <c r="C1124" t="str">
        <f t="shared" si="51"/>
        <v>13</v>
      </c>
      <c r="D1124" t="str">
        <f t="shared" si="52"/>
        <v>08</v>
      </c>
      <c r="E1124" t="str">
        <f t="shared" si="53"/>
        <v>26</v>
      </c>
    </row>
    <row r="1125" spans="1:5" x14ac:dyDescent="0.25">
      <c r="A1125" s="4">
        <v>41159</v>
      </c>
      <c r="B1125" s="3">
        <v>2.7083333333333334E-2</v>
      </c>
      <c r="C1125" t="str">
        <f t="shared" si="51"/>
        <v>12</v>
      </c>
      <c r="D1125" t="str">
        <f t="shared" si="52"/>
        <v>09</v>
      </c>
      <c r="E1125" t="str">
        <f t="shared" si="53"/>
        <v>07</v>
      </c>
    </row>
    <row r="1126" spans="1:5" x14ac:dyDescent="0.25">
      <c r="A1126" s="4">
        <v>42430</v>
      </c>
      <c r="B1126" s="3">
        <v>3.5416666666666666E-2</v>
      </c>
      <c r="C1126" t="str">
        <f t="shared" si="51"/>
        <v>16</v>
      </c>
      <c r="D1126" t="str">
        <f t="shared" si="52"/>
        <v>03</v>
      </c>
      <c r="E1126" t="str">
        <f t="shared" si="53"/>
        <v>01</v>
      </c>
    </row>
    <row r="1127" spans="1:5" x14ac:dyDescent="0.25">
      <c r="A1127" s="4">
        <v>41364</v>
      </c>
      <c r="B1127" s="3">
        <v>0.99444444444444446</v>
      </c>
      <c r="C1127" t="str">
        <f t="shared" si="51"/>
        <v>13</v>
      </c>
      <c r="D1127" t="str">
        <f t="shared" si="52"/>
        <v>03</v>
      </c>
      <c r="E1127" t="str">
        <f t="shared" si="53"/>
        <v>31</v>
      </c>
    </row>
    <row r="1128" spans="1:5" x14ac:dyDescent="0.25">
      <c r="A1128" s="4">
        <v>42137</v>
      </c>
      <c r="B1128" s="3">
        <v>5.486111111111111E-2</v>
      </c>
      <c r="C1128" t="str">
        <f t="shared" si="51"/>
        <v>15</v>
      </c>
      <c r="D1128" t="str">
        <f t="shared" si="52"/>
        <v>05</v>
      </c>
      <c r="E1128" t="str">
        <f t="shared" si="53"/>
        <v>13</v>
      </c>
    </row>
    <row r="1129" spans="1:5" x14ac:dyDescent="0.25">
      <c r="A1129" s="4">
        <v>41939</v>
      </c>
      <c r="B1129" s="3">
        <v>0.99861111111111112</v>
      </c>
      <c r="C1129" t="str">
        <f t="shared" si="51"/>
        <v>14</v>
      </c>
      <c r="D1129" t="str">
        <f t="shared" si="52"/>
        <v>10</v>
      </c>
      <c r="E1129" t="str">
        <f t="shared" si="53"/>
        <v>27</v>
      </c>
    </row>
    <row r="1130" spans="1:5" x14ac:dyDescent="0.25">
      <c r="A1130" s="4">
        <v>41163</v>
      </c>
      <c r="B1130" s="3">
        <v>2.7777777777777776E-2</v>
      </c>
      <c r="C1130" t="str">
        <f t="shared" si="51"/>
        <v>12</v>
      </c>
      <c r="D1130" t="str">
        <f t="shared" si="52"/>
        <v>09</v>
      </c>
      <c r="E1130" t="str">
        <f t="shared" si="53"/>
        <v>11</v>
      </c>
    </row>
    <row r="1131" spans="1:5" x14ac:dyDescent="0.25">
      <c r="A1131" s="4">
        <v>41074</v>
      </c>
      <c r="B1131" s="3">
        <v>9.0277777777777769E-3</v>
      </c>
      <c r="C1131" t="str">
        <f t="shared" si="51"/>
        <v>12</v>
      </c>
      <c r="D1131" t="str">
        <f t="shared" si="52"/>
        <v>06</v>
      </c>
      <c r="E1131" t="str">
        <f t="shared" si="53"/>
        <v>14</v>
      </c>
    </row>
    <row r="1132" spans="1:5" x14ac:dyDescent="0.25">
      <c r="A1132" s="4">
        <v>42456</v>
      </c>
      <c r="B1132" s="3">
        <v>4.7222222222222221E-2</v>
      </c>
      <c r="C1132" t="str">
        <f t="shared" si="51"/>
        <v>16</v>
      </c>
      <c r="D1132" t="str">
        <f t="shared" si="52"/>
        <v>03</v>
      </c>
      <c r="E1132" t="str">
        <f t="shared" si="53"/>
        <v>27</v>
      </c>
    </row>
    <row r="1133" spans="1:5" x14ac:dyDescent="0.25">
      <c r="A1133" s="4">
        <v>41078</v>
      </c>
      <c r="B1133" s="3">
        <v>9.4444444444444442E-2</v>
      </c>
      <c r="C1133" t="str">
        <f t="shared" si="51"/>
        <v>12</v>
      </c>
      <c r="D1133" t="str">
        <f t="shared" si="52"/>
        <v>06</v>
      </c>
      <c r="E1133" t="str">
        <f t="shared" si="53"/>
        <v>18</v>
      </c>
    </row>
    <row r="1134" spans="1:5" x14ac:dyDescent="0.25">
      <c r="A1134" s="4">
        <v>41595</v>
      </c>
      <c r="B1134" s="3">
        <v>0.9819444444444444</v>
      </c>
      <c r="C1134" t="str">
        <f t="shared" si="51"/>
        <v>13</v>
      </c>
      <c r="D1134" t="str">
        <f t="shared" si="52"/>
        <v>11</v>
      </c>
      <c r="E1134" t="str">
        <f t="shared" si="53"/>
        <v>17</v>
      </c>
    </row>
    <row r="1135" spans="1:5" x14ac:dyDescent="0.25">
      <c r="A1135" s="4">
        <v>41022</v>
      </c>
      <c r="B1135" s="3">
        <v>0.99097222222222225</v>
      </c>
      <c r="C1135" t="str">
        <f t="shared" si="51"/>
        <v>12</v>
      </c>
      <c r="D1135" t="str">
        <f t="shared" si="52"/>
        <v>04</v>
      </c>
      <c r="E1135" t="str">
        <f t="shared" si="53"/>
        <v>23</v>
      </c>
    </row>
    <row r="1136" spans="1:5" x14ac:dyDescent="0.25">
      <c r="A1136" s="4">
        <v>41012</v>
      </c>
      <c r="B1136" s="3">
        <v>0.98541666666666672</v>
      </c>
      <c r="C1136" t="str">
        <f t="shared" si="51"/>
        <v>12</v>
      </c>
      <c r="D1136" t="str">
        <f t="shared" si="52"/>
        <v>04</v>
      </c>
      <c r="E1136" t="str">
        <f t="shared" si="53"/>
        <v>13</v>
      </c>
    </row>
    <row r="1137" spans="1:5" x14ac:dyDescent="0.25">
      <c r="A1137" s="4">
        <v>41605</v>
      </c>
      <c r="B1137" s="3">
        <v>7.8472222222222221E-2</v>
      </c>
      <c r="C1137" t="str">
        <f t="shared" si="51"/>
        <v>13</v>
      </c>
      <c r="D1137" t="str">
        <f t="shared" si="52"/>
        <v>11</v>
      </c>
      <c r="E1137" t="str">
        <f t="shared" si="53"/>
        <v>27</v>
      </c>
    </row>
    <row r="1138" spans="1:5" x14ac:dyDescent="0.25">
      <c r="A1138" s="4">
        <v>41447</v>
      </c>
      <c r="B1138" s="3">
        <v>6.1805555555555558E-2</v>
      </c>
      <c r="C1138" t="str">
        <f t="shared" si="51"/>
        <v>13</v>
      </c>
      <c r="D1138" t="str">
        <f t="shared" si="52"/>
        <v>06</v>
      </c>
      <c r="E1138" t="str">
        <f t="shared" si="53"/>
        <v>22</v>
      </c>
    </row>
    <row r="1139" spans="1:5" x14ac:dyDescent="0.25">
      <c r="A1139" s="4">
        <v>41662</v>
      </c>
      <c r="B1139" s="3">
        <v>4.6527777777777779E-2</v>
      </c>
      <c r="C1139" t="str">
        <f t="shared" si="51"/>
        <v>14</v>
      </c>
      <c r="D1139" t="str">
        <f t="shared" si="52"/>
        <v>01</v>
      </c>
      <c r="E1139" t="str">
        <f t="shared" si="53"/>
        <v>23</v>
      </c>
    </row>
    <row r="1140" spans="1:5" x14ac:dyDescent="0.25">
      <c r="A1140" s="4">
        <v>42331</v>
      </c>
      <c r="B1140" s="3">
        <v>0.98611111111111116</v>
      </c>
      <c r="C1140" t="str">
        <f t="shared" si="51"/>
        <v>15</v>
      </c>
      <c r="D1140" t="str">
        <f t="shared" si="52"/>
        <v>11</v>
      </c>
      <c r="E1140" t="str">
        <f t="shared" si="53"/>
        <v>23</v>
      </c>
    </row>
    <row r="1141" spans="1:5" x14ac:dyDescent="0.25">
      <c r="A1141" s="4">
        <v>41338</v>
      </c>
      <c r="B1141" s="3">
        <v>7.7083333333333337E-2</v>
      </c>
      <c r="C1141" t="str">
        <f t="shared" si="51"/>
        <v>13</v>
      </c>
      <c r="D1141" t="str">
        <f t="shared" si="52"/>
        <v>03</v>
      </c>
      <c r="E1141" t="str">
        <f t="shared" si="53"/>
        <v>05</v>
      </c>
    </row>
    <row r="1142" spans="1:5" x14ac:dyDescent="0.25">
      <c r="A1142" s="4">
        <v>42181</v>
      </c>
      <c r="B1142" s="3">
        <v>5.9722222222222225E-2</v>
      </c>
      <c r="C1142" t="str">
        <f t="shared" si="51"/>
        <v>15</v>
      </c>
      <c r="D1142" t="str">
        <f t="shared" si="52"/>
        <v>06</v>
      </c>
      <c r="E1142" t="str">
        <f t="shared" si="53"/>
        <v>26</v>
      </c>
    </row>
    <row r="1143" spans="1:5" x14ac:dyDescent="0.25">
      <c r="A1143" s="4">
        <v>42813</v>
      </c>
      <c r="B1143" s="3">
        <v>0.95416666666666672</v>
      </c>
      <c r="C1143" t="str">
        <f t="shared" si="51"/>
        <v>17</v>
      </c>
      <c r="D1143" t="str">
        <f t="shared" si="52"/>
        <v>03</v>
      </c>
      <c r="E1143" t="str">
        <f t="shared" si="53"/>
        <v>19</v>
      </c>
    </row>
    <row r="1144" spans="1:5" x14ac:dyDescent="0.25">
      <c r="A1144" s="4">
        <v>41384</v>
      </c>
      <c r="B1144" s="3">
        <v>3.4027777777777775E-2</v>
      </c>
      <c r="C1144" t="str">
        <f t="shared" si="51"/>
        <v>13</v>
      </c>
      <c r="D1144" t="str">
        <f t="shared" si="52"/>
        <v>04</v>
      </c>
      <c r="E1144" t="str">
        <f t="shared" si="53"/>
        <v>20</v>
      </c>
    </row>
    <row r="1145" spans="1:5" x14ac:dyDescent="0.25">
      <c r="A1145" s="4">
        <v>41955</v>
      </c>
      <c r="B1145" s="3">
        <v>0.94166666666666665</v>
      </c>
      <c r="C1145" t="str">
        <f t="shared" si="51"/>
        <v>14</v>
      </c>
      <c r="D1145" t="str">
        <f t="shared" si="52"/>
        <v>11</v>
      </c>
      <c r="E1145" t="str">
        <f t="shared" si="53"/>
        <v>12</v>
      </c>
    </row>
    <row r="1146" spans="1:5" x14ac:dyDescent="0.25">
      <c r="A1146" s="4">
        <v>41556</v>
      </c>
      <c r="B1146" s="3">
        <v>2.7777777777777776E-2</v>
      </c>
      <c r="C1146" t="str">
        <f t="shared" si="51"/>
        <v>13</v>
      </c>
      <c r="D1146" t="str">
        <f t="shared" si="52"/>
        <v>10</v>
      </c>
      <c r="E1146" t="str">
        <f t="shared" si="53"/>
        <v>09</v>
      </c>
    </row>
    <row r="1147" spans="1:5" x14ac:dyDescent="0.25">
      <c r="A1147" s="4">
        <v>41406</v>
      </c>
      <c r="B1147" s="3">
        <v>3.5416666666666666E-2</v>
      </c>
      <c r="C1147" t="str">
        <f t="shared" si="51"/>
        <v>13</v>
      </c>
      <c r="D1147" t="str">
        <f t="shared" si="52"/>
        <v>05</v>
      </c>
      <c r="E1147" t="str">
        <f t="shared" si="53"/>
        <v>12</v>
      </c>
    </row>
    <row r="1148" spans="1:5" x14ac:dyDescent="0.25">
      <c r="A1148" s="4">
        <v>41108</v>
      </c>
      <c r="B1148" s="3">
        <v>0.98611111111111116</v>
      </c>
      <c r="C1148" t="str">
        <f t="shared" si="51"/>
        <v>12</v>
      </c>
      <c r="D1148" t="str">
        <f t="shared" si="52"/>
        <v>07</v>
      </c>
      <c r="E1148" t="str">
        <f t="shared" si="53"/>
        <v>18</v>
      </c>
    </row>
    <row r="1149" spans="1:5" x14ac:dyDescent="0.25">
      <c r="A1149" s="4">
        <v>41210</v>
      </c>
      <c r="B1149" s="3">
        <v>6.9444444444444441E-3</v>
      </c>
      <c r="C1149" t="str">
        <f t="shared" si="51"/>
        <v>12</v>
      </c>
      <c r="D1149" t="str">
        <f t="shared" si="52"/>
        <v>10</v>
      </c>
      <c r="E1149" t="str">
        <f t="shared" si="53"/>
        <v>28</v>
      </c>
    </row>
    <row r="1150" spans="1:5" x14ac:dyDescent="0.25">
      <c r="A1150" s="4">
        <v>42097</v>
      </c>
      <c r="B1150" s="3">
        <v>6.9444444444444441E-3</v>
      </c>
      <c r="C1150" t="str">
        <f t="shared" si="51"/>
        <v>15</v>
      </c>
      <c r="D1150" t="str">
        <f t="shared" si="52"/>
        <v>04</v>
      </c>
      <c r="E1150" t="str">
        <f t="shared" si="53"/>
        <v>03</v>
      </c>
    </row>
    <row r="1151" spans="1:5" x14ac:dyDescent="0.25">
      <c r="A1151" s="4">
        <v>41497</v>
      </c>
      <c r="B1151" s="3">
        <v>9.0277777777777769E-3</v>
      </c>
      <c r="C1151" t="str">
        <f t="shared" si="51"/>
        <v>13</v>
      </c>
      <c r="D1151" t="str">
        <f t="shared" si="52"/>
        <v>08</v>
      </c>
      <c r="E1151" t="str">
        <f t="shared" si="53"/>
        <v>11</v>
      </c>
    </row>
    <row r="1152" spans="1:5" x14ac:dyDescent="0.25">
      <c r="A1152" s="4">
        <v>42173</v>
      </c>
      <c r="B1152" s="3">
        <v>0.97986111111111107</v>
      </c>
      <c r="C1152" t="str">
        <f t="shared" si="51"/>
        <v>15</v>
      </c>
      <c r="D1152" t="str">
        <f t="shared" si="52"/>
        <v>06</v>
      </c>
      <c r="E1152" t="str">
        <f t="shared" si="53"/>
        <v>18</v>
      </c>
    </row>
    <row r="1153" spans="1:5" x14ac:dyDescent="0.25">
      <c r="A1153" s="4">
        <v>41731</v>
      </c>
      <c r="B1153" s="3">
        <v>0.05</v>
      </c>
      <c r="C1153" t="str">
        <f t="shared" si="51"/>
        <v>14</v>
      </c>
      <c r="D1153" t="str">
        <f t="shared" si="52"/>
        <v>04</v>
      </c>
      <c r="E1153" t="str">
        <f t="shared" si="53"/>
        <v>02</v>
      </c>
    </row>
    <row r="1154" spans="1:5" x14ac:dyDescent="0.25">
      <c r="A1154" s="4">
        <v>42020</v>
      </c>
      <c r="B1154" s="3">
        <v>1.8749999999999999E-2</v>
      </c>
      <c r="C1154" t="str">
        <f t="shared" si="51"/>
        <v>15</v>
      </c>
      <c r="D1154" t="str">
        <f t="shared" si="52"/>
        <v>01</v>
      </c>
      <c r="E1154" t="str">
        <f t="shared" si="53"/>
        <v>16</v>
      </c>
    </row>
    <row r="1155" spans="1:5" x14ac:dyDescent="0.25">
      <c r="A1155" s="4">
        <v>41714</v>
      </c>
      <c r="B1155" s="3">
        <v>6.7361111111111108E-2</v>
      </c>
      <c r="C1155" t="str">
        <f t="shared" ref="C1155:C1218" si="54">TEXT(A1155,"YY")</f>
        <v>14</v>
      </c>
      <c r="D1155" t="str">
        <f t="shared" ref="D1155:D1218" si="55">TEXT(A1155,"mm")</f>
        <v>03</v>
      </c>
      <c r="E1155" t="str">
        <f t="shared" ref="E1155:E1218" si="56">TEXT(A1155,"dd")</f>
        <v>16</v>
      </c>
    </row>
    <row r="1156" spans="1:5" x14ac:dyDescent="0.25">
      <c r="A1156" s="4">
        <v>42300</v>
      </c>
      <c r="B1156" s="3">
        <v>0.97152777777777777</v>
      </c>
      <c r="C1156" t="str">
        <f t="shared" si="54"/>
        <v>15</v>
      </c>
      <c r="D1156" t="str">
        <f t="shared" si="55"/>
        <v>10</v>
      </c>
      <c r="E1156" t="str">
        <f t="shared" si="56"/>
        <v>23</v>
      </c>
    </row>
    <row r="1157" spans="1:5" x14ac:dyDescent="0.25">
      <c r="A1157" s="4">
        <v>41769</v>
      </c>
      <c r="B1157" s="3">
        <v>1.5972222222222221E-2</v>
      </c>
      <c r="C1157" t="str">
        <f t="shared" si="54"/>
        <v>14</v>
      </c>
      <c r="D1157" t="str">
        <f t="shared" si="55"/>
        <v>05</v>
      </c>
      <c r="E1157" t="str">
        <f t="shared" si="56"/>
        <v>10</v>
      </c>
    </row>
    <row r="1158" spans="1:5" x14ac:dyDescent="0.25">
      <c r="A1158" s="4">
        <v>42174</v>
      </c>
      <c r="B1158" s="3">
        <v>0.95625000000000004</v>
      </c>
      <c r="C1158" t="str">
        <f t="shared" si="54"/>
        <v>15</v>
      </c>
      <c r="D1158" t="str">
        <f t="shared" si="55"/>
        <v>06</v>
      </c>
      <c r="E1158" t="str">
        <f t="shared" si="56"/>
        <v>19</v>
      </c>
    </row>
    <row r="1159" spans="1:5" x14ac:dyDescent="0.25">
      <c r="A1159" s="4">
        <v>42003</v>
      </c>
      <c r="B1159" s="3">
        <v>2.4305555555555556E-2</v>
      </c>
      <c r="C1159" t="str">
        <f t="shared" si="54"/>
        <v>14</v>
      </c>
      <c r="D1159" t="str">
        <f t="shared" si="55"/>
        <v>12</v>
      </c>
      <c r="E1159" t="str">
        <f t="shared" si="56"/>
        <v>30</v>
      </c>
    </row>
    <row r="1160" spans="1:5" x14ac:dyDescent="0.25">
      <c r="A1160" s="4">
        <v>41196</v>
      </c>
      <c r="B1160" s="3">
        <v>3.125E-2</v>
      </c>
      <c r="C1160" t="str">
        <f t="shared" si="54"/>
        <v>12</v>
      </c>
      <c r="D1160" t="str">
        <f t="shared" si="55"/>
        <v>10</v>
      </c>
      <c r="E1160" t="str">
        <f t="shared" si="56"/>
        <v>14</v>
      </c>
    </row>
    <row r="1161" spans="1:5" x14ac:dyDescent="0.25">
      <c r="A1161" s="4">
        <v>41699</v>
      </c>
      <c r="B1161" s="3">
        <v>2.0833333333333332E-2</v>
      </c>
      <c r="C1161" t="str">
        <f t="shared" si="54"/>
        <v>14</v>
      </c>
      <c r="D1161" t="str">
        <f t="shared" si="55"/>
        <v>03</v>
      </c>
      <c r="E1161" t="str">
        <f t="shared" si="56"/>
        <v>01</v>
      </c>
    </row>
    <row r="1162" spans="1:5" x14ac:dyDescent="0.25">
      <c r="A1162" s="4">
        <v>41805</v>
      </c>
      <c r="B1162" s="3">
        <v>2.9861111111111113E-2</v>
      </c>
      <c r="C1162" t="str">
        <f t="shared" si="54"/>
        <v>14</v>
      </c>
      <c r="D1162" t="str">
        <f t="shared" si="55"/>
        <v>06</v>
      </c>
      <c r="E1162" t="str">
        <f t="shared" si="56"/>
        <v>15</v>
      </c>
    </row>
    <row r="1163" spans="1:5" x14ac:dyDescent="0.25">
      <c r="A1163" s="4">
        <v>42004</v>
      </c>
      <c r="B1163" s="3">
        <v>7.7083333333333337E-2</v>
      </c>
      <c r="C1163" t="str">
        <f t="shared" si="54"/>
        <v>14</v>
      </c>
      <c r="D1163" t="str">
        <f t="shared" si="55"/>
        <v>12</v>
      </c>
      <c r="E1163" t="str">
        <f t="shared" si="56"/>
        <v>31</v>
      </c>
    </row>
    <row r="1164" spans="1:5" x14ac:dyDescent="0.25">
      <c r="A1164" s="4">
        <v>42284</v>
      </c>
      <c r="B1164" s="3">
        <v>0.95763888888888893</v>
      </c>
      <c r="C1164" t="str">
        <f t="shared" si="54"/>
        <v>15</v>
      </c>
      <c r="D1164" t="str">
        <f t="shared" si="55"/>
        <v>10</v>
      </c>
      <c r="E1164" t="str">
        <f t="shared" si="56"/>
        <v>07</v>
      </c>
    </row>
    <row r="1165" spans="1:5" x14ac:dyDescent="0.25">
      <c r="A1165" s="4">
        <v>41723</v>
      </c>
      <c r="B1165" s="3">
        <v>6.9444444444444447E-4</v>
      </c>
      <c r="C1165" t="str">
        <f t="shared" si="54"/>
        <v>14</v>
      </c>
      <c r="D1165" t="str">
        <f t="shared" si="55"/>
        <v>03</v>
      </c>
      <c r="E1165" t="str">
        <f t="shared" si="56"/>
        <v>25</v>
      </c>
    </row>
    <row r="1166" spans="1:5" x14ac:dyDescent="0.25">
      <c r="A1166" s="4">
        <v>41123</v>
      </c>
      <c r="B1166" s="3">
        <v>0.10138888888888889</v>
      </c>
      <c r="C1166" t="str">
        <f t="shared" si="54"/>
        <v>12</v>
      </c>
      <c r="D1166" t="str">
        <f t="shared" si="55"/>
        <v>08</v>
      </c>
      <c r="E1166" t="str">
        <f t="shared" si="56"/>
        <v>02</v>
      </c>
    </row>
    <row r="1167" spans="1:5" x14ac:dyDescent="0.25">
      <c r="A1167" s="4">
        <v>41760</v>
      </c>
      <c r="B1167" s="3">
        <v>0.97847222222222219</v>
      </c>
      <c r="C1167" t="str">
        <f t="shared" si="54"/>
        <v>14</v>
      </c>
      <c r="D1167" t="str">
        <f t="shared" si="55"/>
        <v>05</v>
      </c>
      <c r="E1167" t="str">
        <f t="shared" si="56"/>
        <v>01</v>
      </c>
    </row>
    <row r="1168" spans="1:5" x14ac:dyDescent="0.25">
      <c r="A1168" s="4">
        <v>41355</v>
      </c>
      <c r="B1168" s="3">
        <v>6.9444444444444441E-3</v>
      </c>
      <c r="C1168" t="str">
        <f t="shared" si="54"/>
        <v>13</v>
      </c>
      <c r="D1168" t="str">
        <f t="shared" si="55"/>
        <v>03</v>
      </c>
      <c r="E1168" t="str">
        <f t="shared" si="56"/>
        <v>22</v>
      </c>
    </row>
    <row r="1169" spans="1:5" x14ac:dyDescent="0.25">
      <c r="A1169" s="4">
        <v>41762</v>
      </c>
      <c r="B1169" s="3">
        <v>3.8194444444444448E-2</v>
      </c>
      <c r="C1169" t="str">
        <f t="shared" si="54"/>
        <v>14</v>
      </c>
      <c r="D1169" t="str">
        <f t="shared" si="55"/>
        <v>05</v>
      </c>
      <c r="E1169" t="str">
        <f t="shared" si="56"/>
        <v>03</v>
      </c>
    </row>
    <row r="1170" spans="1:5" x14ac:dyDescent="0.25">
      <c r="A1170" s="4">
        <v>42545</v>
      </c>
      <c r="B1170" s="3">
        <v>0.95972222222222225</v>
      </c>
      <c r="C1170" t="str">
        <f t="shared" si="54"/>
        <v>16</v>
      </c>
      <c r="D1170" t="str">
        <f t="shared" si="55"/>
        <v>06</v>
      </c>
      <c r="E1170" t="str">
        <f t="shared" si="56"/>
        <v>24</v>
      </c>
    </row>
    <row r="1171" spans="1:5" x14ac:dyDescent="0.25">
      <c r="A1171" s="4">
        <v>41898</v>
      </c>
      <c r="B1171" s="3">
        <v>0.96319444444444446</v>
      </c>
      <c r="C1171" t="str">
        <f t="shared" si="54"/>
        <v>14</v>
      </c>
      <c r="D1171" t="str">
        <f t="shared" si="55"/>
        <v>09</v>
      </c>
      <c r="E1171" t="str">
        <f t="shared" si="56"/>
        <v>16</v>
      </c>
    </row>
    <row r="1172" spans="1:5" x14ac:dyDescent="0.25">
      <c r="A1172" s="4">
        <v>41927</v>
      </c>
      <c r="B1172" s="3">
        <v>1.6666666666666666E-2</v>
      </c>
      <c r="C1172" t="str">
        <f t="shared" si="54"/>
        <v>14</v>
      </c>
      <c r="D1172" t="str">
        <f t="shared" si="55"/>
        <v>10</v>
      </c>
      <c r="E1172" t="str">
        <f t="shared" si="56"/>
        <v>15</v>
      </c>
    </row>
    <row r="1173" spans="1:5" x14ac:dyDescent="0.25">
      <c r="A1173" s="4">
        <v>41951</v>
      </c>
      <c r="B1173" s="3">
        <v>6.2500000000000003E-3</v>
      </c>
      <c r="C1173" t="str">
        <f t="shared" si="54"/>
        <v>14</v>
      </c>
      <c r="D1173" t="str">
        <f t="shared" si="55"/>
        <v>11</v>
      </c>
      <c r="E1173" t="str">
        <f t="shared" si="56"/>
        <v>08</v>
      </c>
    </row>
    <row r="1174" spans="1:5" x14ac:dyDescent="0.25">
      <c r="A1174" s="4">
        <v>41800</v>
      </c>
      <c r="B1174" s="3">
        <v>0.99791666666666667</v>
      </c>
      <c r="C1174" t="str">
        <f t="shared" si="54"/>
        <v>14</v>
      </c>
      <c r="D1174" t="str">
        <f t="shared" si="55"/>
        <v>06</v>
      </c>
      <c r="E1174" t="str">
        <f t="shared" si="56"/>
        <v>10</v>
      </c>
    </row>
    <row r="1175" spans="1:5" x14ac:dyDescent="0.25">
      <c r="A1175" s="4">
        <v>41126</v>
      </c>
      <c r="B1175" s="3">
        <v>7.4999999999999997E-2</v>
      </c>
      <c r="C1175" t="str">
        <f t="shared" si="54"/>
        <v>12</v>
      </c>
      <c r="D1175" t="str">
        <f t="shared" si="55"/>
        <v>08</v>
      </c>
      <c r="E1175" t="str">
        <f t="shared" si="56"/>
        <v>05</v>
      </c>
    </row>
    <row r="1176" spans="1:5" x14ac:dyDescent="0.25">
      <c r="A1176" s="4">
        <v>41843</v>
      </c>
      <c r="B1176" s="3">
        <v>7.0833333333333331E-2</v>
      </c>
      <c r="C1176" t="str">
        <f t="shared" si="54"/>
        <v>14</v>
      </c>
      <c r="D1176" t="str">
        <f t="shared" si="55"/>
        <v>07</v>
      </c>
      <c r="E1176" t="str">
        <f t="shared" si="56"/>
        <v>23</v>
      </c>
    </row>
    <row r="1177" spans="1:5" x14ac:dyDescent="0.25">
      <c r="A1177" s="4">
        <v>42499</v>
      </c>
      <c r="B1177" s="3">
        <v>0.99375000000000002</v>
      </c>
      <c r="C1177" t="str">
        <f t="shared" si="54"/>
        <v>16</v>
      </c>
      <c r="D1177" t="str">
        <f t="shared" si="55"/>
        <v>05</v>
      </c>
      <c r="E1177" t="str">
        <f t="shared" si="56"/>
        <v>09</v>
      </c>
    </row>
    <row r="1178" spans="1:5" x14ac:dyDescent="0.25">
      <c r="A1178" s="4">
        <v>42490</v>
      </c>
      <c r="B1178" s="3">
        <v>0.99444444444444446</v>
      </c>
      <c r="C1178" t="str">
        <f t="shared" si="54"/>
        <v>16</v>
      </c>
      <c r="D1178" t="str">
        <f t="shared" si="55"/>
        <v>04</v>
      </c>
      <c r="E1178" t="str">
        <f t="shared" si="56"/>
        <v>30</v>
      </c>
    </row>
    <row r="1179" spans="1:5" x14ac:dyDescent="0.25">
      <c r="A1179" s="4">
        <v>42393</v>
      </c>
      <c r="B1179" s="3">
        <v>4.027777777777778E-2</v>
      </c>
      <c r="C1179" t="str">
        <f t="shared" si="54"/>
        <v>16</v>
      </c>
      <c r="D1179" t="str">
        <f t="shared" si="55"/>
        <v>01</v>
      </c>
      <c r="E1179" t="str">
        <f t="shared" si="56"/>
        <v>24</v>
      </c>
    </row>
    <row r="1180" spans="1:5" x14ac:dyDescent="0.25">
      <c r="A1180" s="4">
        <v>41580</v>
      </c>
      <c r="B1180" s="3">
        <v>7.6388888888888886E-3</v>
      </c>
      <c r="C1180" t="str">
        <f t="shared" si="54"/>
        <v>13</v>
      </c>
      <c r="D1180" t="str">
        <f t="shared" si="55"/>
        <v>11</v>
      </c>
      <c r="E1180" t="str">
        <f t="shared" si="56"/>
        <v>02</v>
      </c>
    </row>
    <row r="1181" spans="1:5" x14ac:dyDescent="0.25">
      <c r="A1181" s="4">
        <v>41317</v>
      </c>
      <c r="B1181" s="3">
        <v>6.9444444444444441E-3</v>
      </c>
      <c r="C1181" t="str">
        <f t="shared" si="54"/>
        <v>13</v>
      </c>
      <c r="D1181" t="str">
        <f t="shared" si="55"/>
        <v>02</v>
      </c>
      <c r="E1181" t="str">
        <f t="shared" si="56"/>
        <v>12</v>
      </c>
    </row>
    <row r="1182" spans="1:5" x14ac:dyDescent="0.25">
      <c r="A1182" s="4">
        <v>42219</v>
      </c>
      <c r="B1182" s="3">
        <v>1.8749999999999999E-2</v>
      </c>
      <c r="C1182" t="str">
        <f t="shared" si="54"/>
        <v>15</v>
      </c>
      <c r="D1182" t="str">
        <f t="shared" si="55"/>
        <v>08</v>
      </c>
      <c r="E1182" t="str">
        <f t="shared" si="56"/>
        <v>03</v>
      </c>
    </row>
    <row r="1183" spans="1:5" x14ac:dyDescent="0.25">
      <c r="A1183" s="4">
        <v>41475</v>
      </c>
      <c r="B1183" s="3">
        <v>6.3888888888888884E-2</v>
      </c>
      <c r="C1183" t="str">
        <f t="shared" si="54"/>
        <v>13</v>
      </c>
      <c r="D1183" t="str">
        <f t="shared" si="55"/>
        <v>07</v>
      </c>
      <c r="E1183" t="str">
        <f t="shared" si="56"/>
        <v>20</v>
      </c>
    </row>
    <row r="1184" spans="1:5" x14ac:dyDescent="0.25">
      <c r="A1184" s="4">
        <v>41966</v>
      </c>
      <c r="B1184" s="3">
        <v>0.98124999999999996</v>
      </c>
      <c r="C1184" t="str">
        <f t="shared" si="54"/>
        <v>14</v>
      </c>
      <c r="D1184" t="str">
        <f t="shared" si="55"/>
        <v>11</v>
      </c>
      <c r="E1184" t="str">
        <f t="shared" si="56"/>
        <v>23</v>
      </c>
    </row>
    <row r="1185" spans="1:5" x14ac:dyDescent="0.25">
      <c r="A1185" s="4">
        <v>41632</v>
      </c>
      <c r="B1185" s="3">
        <v>7.1527777777777773E-2</v>
      </c>
      <c r="C1185" t="str">
        <f t="shared" si="54"/>
        <v>13</v>
      </c>
      <c r="D1185" t="str">
        <f t="shared" si="55"/>
        <v>12</v>
      </c>
      <c r="E1185" t="str">
        <f t="shared" si="56"/>
        <v>24</v>
      </c>
    </row>
    <row r="1186" spans="1:5" x14ac:dyDescent="0.25">
      <c r="A1186" s="4">
        <v>41574</v>
      </c>
      <c r="B1186" s="3">
        <v>0.94513888888888886</v>
      </c>
      <c r="C1186" t="str">
        <f t="shared" si="54"/>
        <v>13</v>
      </c>
      <c r="D1186" t="str">
        <f t="shared" si="55"/>
        <v>10</v>
      </c>
      <c r="E1186" t="str">
        <f t="shared" si="56"/>
        <v>27</v>
      </c>
    </row>
    <row r="1187" spans="1:5" x14ac:dyDescent="0.25">
      <c r="A1187" s="4">
        <v>41895</v>
      </c>
      <c r="B1187" s="3">
        <v>3.0555555555555555E-2</v>
      </c>
      <c r="C1187" t="str">
        <f t="shared" si="54"/>
        <v>14</v>
      </c>
      <c r="D1187" t="str">
        <f t="shared" si="55"/>
        <v>09</v>
      </c>
      <c r="E1187" t="str">
        <f t="shared" si="56"/>
        <v>13</v>
      </c>
    </row>
    <row r="1188" spans="1:5" x14ac:dyDescent="0.25">
      <c r="A1188" s="4">
        <v>41776</v>
      </c>
      <c r="B1188" s="3">
        <v>3.6805555555555557E-2</v>
      </c>
      <c r="C1188" t="str">
        <f t="shared" si="54"/>
        <v>14</v>
      </c>
      <c r="D1188" t="str">
        <f t="shared" si="55"/>
        <v>05</v>
      </c>
      <c r="E1188" t="str">
        <f t="shared" si="56"/>
        <v>17</v>
      </c>
    </row>
    <row r="1189" spans="1:5" x14ac:dyDescent="0.25">
      <c r="A1189" s="4">
        <v>41439</v>
      </c>
      <c r="B1189" s="3">
        <v>0.99791666666666667</v>
      </c>
      <c r="C1189" t="str">
        <f t="shared" si="54"/>
        <v>13</v>
      </c>
      <c r="D1189" t="str">
        <f t="shared" si="55"/>
        <v>06</v>
      </c>
      <c r="E1189" t="str">
        <f t="shared" si="56"/>
        <v>14</v>
      </c>
    </row>
    <row r="1190" spans="1:5" x14ac:dyDescent="0.25">
      <c r="A1190" s="4">
        <v>42510</v>
      </c>
      <c r="B1190" s="3">
        <v>2.5000000000000001E-2</v>
      </c>
      <c r="C1190" t="str">
        <f t="shared" si="54"/>
        <v>16</v>
      </c>
      <c r="D1190" t="str">
        <f t="shared" si="55"/>
        <v>05</v>
      </c>
      <c r="E1190" t="str">
        <f t="shared" si="56"/>
        <v>20</v>
      </c>
    </row>
    <row r="1191" spans="1:5" x14ac:dyDescent="0.25">
      <c r="A1191" s="4">
        <v>41566</v>
      </c>
      <c r="B1191" s="3">
        <v>8.3333333333333332E-3</v>
      </c>
      <c r="C1191" t="str">
        <f t="shared" si="54"/>
        <v>13</v>
      </c>
      <c r="D1191" t="str">
        <f t="shared" si="55"/>
        <v>10</v>
      </c>
      <c r="E1191" t="str">
        <f t="shared" si="56"/>
        <v>19</v>
      </c>
    </row>
    <row r="1192" spans="1:5" x14ac:dyDescent="0.25">
      <c r="A1192" s="4">
        <v>42012</v>
      </c>
      <c r="B1192" s="3">
        <v>4.4444444444444446E-2</v>
      </c>
      <c r="C1192" t="str">
        <f t="shared" si="54"/>
        <v>15</v>
      </c>
      <c r="D1192" t="str">
        <f t="shared" si="55"/>
        <v>01</v>
      </c>
      <c r="E1192" t="str">
        <f t="shared" si="56"/>
        <v>08</v>
      </c>
    </row>
    <row r="1193" spans="1:5" x14ac:dyDescent="0.25">
      <c r="A1193" s="4">
        <v>41515</v>
      </c>
      <c r="B1193" s="3">
        <v>4.9305555555555554E-2</v>
      </c>
      <c r="C1193" t="str">
        <f t="shared" si="54"/>
        <v>13</v>
      </c>
      <c r="D1193" t="str">
        <f t="shared" si="55"/>
        <v>08</v>
      </c>
      <c r="E1193" t="str">
        <f t="shared" si="56"/>
        <v>29</v>
      </c>
    </row>
    <row r="1194" spans="1:5" x14ac:dyDescent="0.25">
      <c r="A1194" s="4">
        <v>41194</v>
      </c>
      <c r="B1194" s="3">
        <v>1.0416666666666666E-2</v>
      </c>
      <c r="C1194" t="str">
        <f t="shared" si="54"/>
        <v>12</v>
      </c>
      <c r="D1194" t="str">
        <f t="shared" si="55"/>
        <v>10</v>
      </c>
      <c r="E1194" t="str">
        <f t="shared" si="56"/>
        <v>12</v>
      </c>
    </row>
    <row r="1195" spans="1:5" x14ac:dyDescent="0.25">
      <c r="A1195" s="4">
        <v>41883</v>
      </c>
      <c r="B1195" s="3">
        <v>0.99097222222222225</v>
      </c>
      <c r="C1195" t="str">
        <f t="shared" si="54"/>
        <v>14</v>
      </c>
      <c r="D1195" t="str">
        <f t="shared" si="55"/>
        <v>09</v>
      </c>
      <c r="E1195" t="str">
        <f t="shared" si="56"/>
        <v>01</v>
      </c>
    </row>
    <row r="1196" spans="1:5" x14ac:dyDescent="0.25">
      <c r="A1196" s="4">
        <v>41824</v>
      </c>
      <c r="B1196" s="3">
        <v>3.4722222222222224E-2</v>
      </c>
      <c r="C1196" t="str">
        <f t="shared" si="54"/>
        <v>14</v>
      </c>
      <c r="D1196" t="str">
        <f t="shared" si="55"/>
        <v>07</v>
      </c>
      <c r="E1196" t="str">
        <f t="shared" si="56"/>
        <v>04</v>
      </c>
    </row>
    <row r="1197" spans="1:5" x14ac:dyDescent="0.25">
      <c r="A1197" s="4">
        <v>42057</v>
      </c>
      <c r="B1197" s="3">
        <v>5.8333333333333334E-2</v>
      </c>
      <c r="C1197" t="str">
        <f t="shared" si="54"/>
        <v>15</v>
      </c>
      <c r="D1197" t="str">
        <f t="shared" si="55"/>
        <v>02</v>
      </c>
      <c r="E1197" t="str">
        <f t="shared" si="56"/>
        <v>22</v>
      </c>
    </row>
    <row r="1198" spans="1:5" x14ac:dyDescent="0.25">
      <c r="A1198" s="4">
        <v>41616</v>
      </c>
      <c r="B1198" s="3">
        <v>6.2500000000000003E-3</v>
      </c>
      <c r="C1198" t="str">
        <f t="shared" si="54"/>
        <v>13</v>
      </c>
      <c r="D1198" t="str">
        <f t="shared" si="55"/>
        <v>12</v>
      </c>
      <c r="E1198" t="str">
        <f t="shared" si="56"/>
        <v>08</v>
      </c>
    </row>
    <row r="1199" spans="1:5" x14ac:dyDescent="0.25">
      <c r="A1199" s="4">
        <v>41747</v>
      </c>
      <c r="B1199" s="3">
        <v>0.95486111111111116</v>
      </c>
      <c r="C1199" t="str">
        <f t="shared" si="54"/>
        <v>14</v>
      </c>
      <c r="D1199" t="str">
        <f t="shared" si="55"/>
        <v>04</v>
      </c>
      <c r="E1199" t="str">
        <f t="shared" si="56"/>
        <v>18</v>
      </c>
    </row>
    <row r="1200" spans="1:5" x14ac:dyDescent="0.25">
      <c r="A1200" s="4">
        <v>42713</v>
      </c>
      <c r="B1200" s="3">
        <v>0</v>
      </c>
      <c r="C1200" t="str">
        <f t="shared" si="54"/>
        <v>16</v>
      </c>
      <c r="D1200" t="str">
        <f t="shared" si="55"/>
        <v>12</v>
      </c>
      <c r="E1200" t="str">
        <f t="shared" si="56"/>
        <v>09</v>
      </c>
    </row>
    <row r="1201" spans="1:5" x14ac:dyDescent="0.25">
      <c r="A1201" s="4">
        <v>41624</v>
      </c>
      <c r="B1201" s="3">
        <v>4.8611111111111112E-2</v>
      </c>
      <c r="C1201" t="str">
        <f t="shared" si="54"/>
        <v>13</v>
      </c>
      <c r="D1201" t="str">
        <f t="shared" si="55"/>
        <v>12</v>
      </c>
      <c r="E1201" t="str">
        <f t="shared" si="56"/>
        <v>16</v>
      </c>
    </row>
    <row r="1202" spans="1:5" x14ac:dyDescent="0.25">
      <c r="A1202" s="4">
        <v>41512</v>
      </c>
      <c r="B1202" s="3">
        <v>0.98472222222222228</v>
      </c>
      <c r="C1202" t="str">
        <f t="shared" si="54"/>
        <v>13</v>
      </c>
      <c r="D1202" t="str">
        <f t="shared" si="55"/>
        <v>08</v>
      </c>
      <c r="E1202" t="str">
        <f t="shared" si="56"/>
        <v>26</v>
      </c>
    </row>
    <row r="1203" spans="1:5" x14ac:dyDescent="0.25">
      <c r="A1203" s="4">
        <v>41631</v>
      </c>
      <c r="B1203" s="3">
        <v>5.2083333333333336E-2</v>
      </c>
      <c r="C1203" t="str">
        <f t="shared" si="54"/>
        <v>13</v>
      </c>
      <c r="D1203" t="str">
        <f t="shared" si="55"/>
        <v>12</v>
      </c>
      <c r="E1203" t="str">
        <f t="shared" si="56"/>
        <v>23</v>
      </c>
    </row>
    <row r="1204" spans="1:5" x14ac:dyDescent="0.25">
      <c r="A1204" s="4">
        <v>41241</v>
      </c>
      <c r="B1204" s="3">
        <v>0.97986111111111107</v>
      </c>
      <c r="C1204" t="str">
        <f t="shared" si="54"/>
        <v>12</v>
      </c>
      <c r="D1204" t="str">
        <f t="shared" si="55"/>
        <v>11</v>
      </c>
      <c r="E1204" t="str">
        <f t="shared" si="56"/>
        <v>28</v>
      </c>
    </row>
    <row r="1205" spans="1:5" x14ac:dyDescent="0.25">
      <c r="A1205" s="4">
        <v>41730</v>
      </c>
      <c r="B1205" s="3">
        <v>3.4027777777777775E-2</v>
      </c>
      <c r="C1205" t="str">
        <f t="shared" si="54"/>
        <v>14</v>
      </c>
      <c r="D1205" t="str">
        <f t="shared" si="55"/>
        <v>04</v>
      </c>
      <c r="E1205" t="str">
        <f t="shared" si="56"/>
        <v>01</v>
      </c>
    </row>
    <row r="1206" spans="1:5" x14ac:dyDescent="0.25">
      <c r="A1206" s="4">
        <v>41843</v>
      </c>
      <c r="B1206" s="3">
        <v>5.6250000000000001E-2</v>
      </c>
      <c r="C1206" t="str">
        <f t="shared" si="54"/>
        <v>14</v>
      </c>
      <c r="D1206" t="str">
        <f t="shared" si="55"/>
        <v>07</v>
      </c>
      <c r="E1206" t="str">
        <f t="shared" si="56"/>
        <v>23</v>
      </c>
    </row>
    <row r="1207" spans="1:5" x14ac:dyDescent="0.25">
      <c r="A1207" s="4">
        <v>41481</v>
      </c>
      <c r="B1207" s="3">
        <v>8.3333333333333329E-2</v>
      </c>
      <c r="C1207" t="str">
        <f t="shared" si="54"/>
        <v>13</v>
      </c>
      <c r="D1207" t="str">
        <f t="shared" si="55"/>
        <v>07</v>
      </c>
      <c r="E1207" t="str">
        <f t="shared" si="56"/>
        <v>26</v>
      </c>
    </row>
    <row r="1208" spans="1:5" x14ac:dyDescent="0.25">
      <c r="A1208" s="4">
        <v>42095</v>
      </c>
      <c r="B1208" s="3">
        <v>7.3611111111111113E-2</v>
      </c>
      <c r="C1208" t="str">
        <f t="shared" si="54"/>
        <v>15</v>
      </c>
      <c r="D1208" t="str">
        <f t="shared" si="55"/>
        <v>04</v>
      </c>
      <c r="E1208" t="str">
        <f t="shared" si="56"/>
        <v>01</v>
      </c>
    </row>
    <row r="1209" spans="1:5" x14ac:dyDescent="0.25">
      <c r="A1209" s="4">
        <v>41799</v>
      </c>
      <c r="B1209" s="3">
        <v>4.3749999999999997E-2</v>
      </c>
      <c r="C1209" t="str">
        <f t="shared" si="54"/>
        <v>14</v>
      </c>
      <c r="D1209" t="str">
        <f t="shared" si="55"/>
        <v>06</v>
      </c>
      <c r="E1209" t="str">
        <f t="shared" si="56"/>
        <v>09</v>
      </c>
    </row>
    <row r="1210" spans="1:5" x14ac:dyDescent="0.25">
      <c r="A1210" s="4">
        <v>41641</v>
      </c>
      <c r="B1210" s="3">
        <v>5.486111111111111E-2</v>
      </c>
      <c r="C1210" t="str">
        <f t="shared" si="54"/>
        <v>14</v>
      </c>
      <c r="D1210" t="str">
        <f t="shared" si="55"/>
        <v>01</v>
      </c>
      <c r="E1210" t="str">
        <f t="shared" si="56"/>
        <v>02</v>
      </c>
    </row>
    <row r="1211" spans="1:5" x14ac:dyDescent="0.25">
      <c r="A1211" s="4">
        <v>41134</v>
      </c>
      <c r="B1211" s="3">
        <v>9.0277777777777769E-3</v>
      </c>
      <c r="C1211" t="str">
        <f t="shared" si="54"/>
        <v>12</v>
      </c>
      <c r="D1211" t="str">
        <f t="shared" si="55"/>
        <v>08</v>
      </c>
      <c r="E1211" t="str">
        <f t="shared" si="56"/>
        <v>13</v>
      </c>
    </row>
    <row r="1212" spans="1:5" x14ac:dyDescent="0.25">
      <c r="A1212" s="4">
        <v>41887</v>
      </c>
      <c r="B1212" s="3">
        <v>8.819444444444445E-2</v>
      </c>
      <c r="C1212" t="str">
        <f t="shared" si="54"/>
        <v>14</v>
      </c>
      <c r="D1212" t="str">
        <f t="shared" si="55"/>
        <v>09</v>
      </c>
      <c r="E1212" t="str">
        <f t="shared" si="56"/>
        <v>05</v>
      </c>
    </row>
    <row r="1213" spans="1:5" x14ac:dyDescent="0.25">
      <c r="A1213" s="4">
        <v>41522</v>
      </c>
      <c r="B1213" s="3">
        <v>7.3611111111111113E-2</v>
      </c>
      <c r="C1213" t="str">
        <f t="shared" si="54"/>
        <v>13</v>
      </c>
      <c r="D1213" t="str">
        <f t="shared" si="55"/>
        <v>09</v>
      </c>
      <c r="E1213" t="str">
        <f t="shared" si="56"/>
        <v>05</v>
      </c>
    </row>
    <row r="1214" spans="1:5" x14ac:dyDescent="0.25">
      <c r="A1214" s="4">
        <v>41131</v>
      </c>
      <c r="B1214" s="3">
        <v>1.5277777777777777E-2</v>
      </c>
      <c r="C1214" t="str">
        <f t="shared" si="54"/>
        <v>12</v>
      </c>
      <c r="D1214" t="str">
        <f t="shared" si="55"/>
        <v>08</v>
      </c>
      <c r="E1214" t="str">
        <f t="shared" si="56"/>
        <v>10</v>
      </c>
    </row>
    <row r="1215" spans="1:5" x14ac:dyDescent="0.25">
      <c r="A1215" s="4">
        <v>42867</v>
      </c>
      <c r="B1215" s="3">
        <v>0.97222222222222221</v>
      </c>
      <c r="C1215" t="str">
        <f t="shared" si="54"/>
        <v>17</v>
      </c>
      <c r="D1215" t="str">
        <f t="shared" si="55"/>
        <v>05</v>
      </c>
      <c r="E1215" t="str">
        <f t="shared" si="56"/>
        <v>12</v>
      </c>
    </row>
    <row r="1216" spans="1:5" x14ac:dyDescent="0.25">
      <c r="A1216" s="4">
        <v>40953</v>
      </c>
      <c r="B1216" s="3">
        <v>6.7361111111111108E-2</v>
      </c>
      <c r="C1216" t="str">
        <f t="shared" si="54"/>
        <v>12</v>
      </c>
      <c r="D1216" t="str">
        <f t="shared" si="55"/>
        <v>02</v>
      </c>
      <c r="E1216" t="str">
        <f t="shared" si="56"/>
        <v>14</v>
      </c>
    </row>
    <row r="1217" spans="1:5" x14ac:dyDescent="0.25">
      <c r="A1217" s="4">
        <v>42638</v>
      </c>
      <c r="B1217" s="3">
        <v>0.98541666666666672</v>
      </c>
      <c r="C1217" t="str">
        <f t="shared" si="54"/>
        <v>16</v>
      </c>
      <c r="D1217" t="str">
        <f t="shared" si="55"/>
        <v>09</v>
      </c>
      <c r="E1217" t="str">
        <f t="shared" si="56"/>
        <v>25</v>
      </c>
    </row>
    <row r="1218" spans="1:5" x14ac:dyDescent="0.25">
      <c r="A1218" s="4">
        <v>41471</v>
      </c>
      <c r="B1218" s="3">
        <v>0.97847222222222219</v>
      </c>
      <c r="C1218" t="str">
        <f t="shared" si="54"/>
        <v>13</v>
      </c>
      <c r="D1218" t="str">
        <f t="shared" si="55"/>
        <v>07</v>
      </c>
      <c r="E1218" t="str">
        <f t="shared" si="56"/>
        <v>16</v>
      </c>
    </row>
    <row r="1219" spans="1:5" x14ac:dyDescent="0.25">
      <c r="A1219" s="4">
        <v>42159</v>
      </c>
      <c r="B1219" s="3">
        <v>8.2638888888888887E-2</v>
      </c>
      <c r="C1219" t="str">
        <f t="shared" ref="C1219:C1282" si="57">TEXT(A1219,"YY")</f>
        <v>15</v>
      </c>
      <c r="D1219" t="str">
        <f t="shared" ref="D1219:D1282" si="58">TEXT(A1219,"mm")</f>
        <v>06</v>
      </c>
      <c r="E1219" t="str">
        <f t="shared" ref="E1219:E1282" si="59">TEXT(A1219,"dd")</f>
        <v>04</v>
      </c>
    </row>
    <row r="1220" spans="1:5" x14ac:dyDescent="0.25">
      <c r="A1220" s="4">
        <v>41487</v>
      </c>
      <c r="B1220" s="3">
        <v>0.97499999999999998</v>
      </c>
      <c r="C1220" t="str">
        <f t="shared" si="57"/>
        <v>13</v>
      </c>
      <c r="D1220" t="str">
        <f t="shared" si="58"/>
        <v>08</v>
      </c>
      <c r="E1220" t="str">
        <f t="shared" si="59"/>
        <v>01</v>
      </c>
    </row>
    <row r="1221" spans="1:5" x14ac:dyDescent="0.25">
      <c r="A1221" s="4">
        <v>41813</v>
      </c>
      <c r="B1221" s="3">
        <v>4.3749999999999997E-2</v>
      </c>
      <c r="C1221" t="str">
        <f t="shared" si="57"/>
        <v>14</v>
      </c>
      <c r="D1221" t="str">
        <f t="shared" si="58"/>
        <v>06</v>
      </c>
      <c r="E1221" t="str">
        <f t="shared" si="59"/>
        <v>23</v>
      </c>
    </row>
    <row r="1222" spans="1:5" x14ac:dyDescent="0.25">
      <c r="A1222" s="4">
        <v>41239</v>
      </c>
      <c r="B1222" s="3">
        <v>6.1805555555555558E-2</v>
      </c>
      <c r="C1222" t="str">
        <f t="shared" si="57"/>
        <v>12</v>
      </c>
      <c r="D1222" t="str">
        <f t="shared" si="58"/>
        <v>11</v>
      </c>
      <c r="E1222" t="str">
        <f t="shared" si="59"/>
        <v>26</v>
      </c>
    </row>
    <row r="1223" spans="1:5" x14ac:dyDescent="0.25">
      <c r="A1223" s="4">
        <v>42593</v>
      </c>
      <c r="B1223" s="3">
        <v>7.6388888888888886E-3</v>
      </c>
      <c r="C1223" t="str">
        <f t="shared" si="57"/>
        <v>16</v>
      </c>
      <c r="D1223" t="str">
        <f t="shared" si="58"/>
        <v>08</v>
      </c>
      <c r="E1223" t="str">
        <f t="shared" si="59"/>
        <v>11</v>
      </c>
    </row>
    <row r="1224" spans="1:5" x14ac:dyDescent="0.25">
      <c r="A1224" s="4">
        <v>42692</v>
      </c>
      <c r="B1224" s="3">
        <v>0.94513888888888886</v>
      </c>
      <c r="C1224" t="str">
        <f t="shared" si="57"/>
        <v>16</v>
      </c>
      <c r="D1224" t="str">
        <f t="shared" si="58"/>
        <v>11</v>
      </c>
      <c r="E1224" t="str">
        <f t="shared" si="59"/>
        <v>18</v>
      </c>
    </row>
    <row r="1225" spans="1:5" x14ac:dyDescent="0.25">
      <c r="A1225" s="4">
        <v>41694</v>
      </c>
      <c r="B1225" s="3">
        <v>0.97291666666666665</v>
      </c>
      <c r="C1225" t="str">
        <f t="shared" si="57"/>
        <v>14</v>
      </c>
      <c r="D1225" t="str">
        <f t="shared" si="58"/>
        <v>02</v>
      </c>
      <c r="E1225" t="str">
        <f t="shared" si="59"/>
        <v>24</v>
      </c>
    </row>
    <row r="1226" spans="1:5" x14ac:dyDescent="0.25">
      <c r="A1226" s="4">
        <v>42108</v>
      </c>
      <c r="B1226" s="3">
        <v>0.95138888888888884</v>
      </c>
      <c r="C1226" t="str">
        <f t="shared" si="57"/>
        <v>15</v>
      </c>
      <c r="D1226" t="str">
        <f t="shared" si="58"/>
        <v>04</v>
      </c>
      <c r="E1226" t="str">
        <f t="shared" si="59"/>
        <v>14</v>
      </c>
    </row>
    <row r="1227" spans="1:5" x14ac:dyDescent="0.25">
      <c r="A1227" s="4">
        <v>41728</v>
      </c>
      <c r="B1227" s="3">
        <v>3.8194444444444448E-2</v>
      </c>
      <c r="C1227" t="str">
        <f t="shared" si="57"/>
        <v>14</v>
      </c>
      <c r="D1227" t="str">
        <f t="shared" si="58"/>
        <v>03</v>
      </c>
      <c r="E1227" t="str">
        <f t="shared" si="59"/>
        <v>30</v>
      </c>
    </row>
    <row r="1228" spans="1:5" x14ac:dyDescent="0.25">
      <c r="A1228" s="4">
        <v>41737</v>
      </c>
      <c r="B1228" s="3">
        <v>1.8749999999999999E-2</v>
      </c>
      <c r="C1228" t="str">
        <f t="shared" si="57"/>
        <v>14</v>
      </c>
      <c r="D1228" t="str">
        <f t="shared" si="58"/>
        <v>04</v>
      </c>
      <c r="E1228" t="str">
        <f t="shared" si="59"/>
        <v>08</v>
      </c>
    </row>
    <row r="1229" spans="1:5" x14ac:dyDescent="0.25">
      <c r="A1229" s="4">
        <v>41893</v>
      </c>
      <c r="B1229" s="3">
        <v>0.97777777777777775</v>
      </c>
      <c r="C1229" t="str">
        <f t="shared" si="57"/>
        <v>14</v>
      </c>
      <c r="D1229" t="str">
        <f t="shared" si="58"/>
        <v>09</v>
      </c>
      <c r="E1229" t="str">
        <f t="shared" si="59"/>
        <v>11</v>
      </c>
    </row>
    <row r="1230" spans="1:5" x14ac:dyDescent="0.25">
      <c r="A1230" s="4">
        <v>41643</v>
      </c>
      <c r="B1230" s="3">
        <v>0.98333333333333328</v>
      </c>
      <c r="C1230" t="str">
        <f t="shared" si="57"/>
        <v>14</v>
      </c>
      <c r="D1230" t="str">
        <f t="shared" si="58"/>
        <v>01</v>
      </c>
      <c r="E1230" t="str">
        <f t="shared" si="59"/>
        <v>04</v>
      </c>
    </row>
    <row r="1231" spans="1:5" x14ac:dyDescent="0.25">
      <c r="A1231" s="4">
        <v>41460</v>
      </c>
      <c r="B1231" s="3">
        <v>2.361111111111111E-2</v>
      </c>
      <c r="C1231" t="str">
        <f t="shared" si="57"/>
        <v>13</v>
      </c>
      <c r="D1231" t="str">
        <f t="shared" si="58"/>
        <v>07</v>
      </c>
      <c r="E1231" t="str">
        <f t="shared" si="59"/>
        <v>05</v>
      </c>
    </row>
    <row r="1232" spans="1:5" x14ac:dyDescent="0.25">
      <c r="A1232" s="4">
        <v>42380</v>
      </c>
      <c r="B1232" s="3">
        <v>3.7499999999999999E-2</v>
      </c>
      <c r="C1232" t="str">
        <f t="shared" si="57"/>
        <v>16</v>
      </c>
      <c r="D1232" t="str">
        <f t="shared" si="58"/>
        <v>01</v>
      </c>
      <c r="E1232" t="str">
        <f t="shared" si="59"/>
        <v>11</v>
      </c>
    </row>
    <row r="1233" spans="1:5" x14ac:dyDescent="0.25">
      <c r="A1233" s="4">
        <v>41521</v>
      </c>
      <c r="B1233" s="3">
        <v>8.3333333333333329E-2</v>
      </c>
      <c r="C1233" t="str">
        <f t="shared" si="57"/>
        <v>13</v>
      </c>
      <c r="D1233" t="str">
        <f t="shared" si="58"/>
        <v>09</v>
      </c>
      <c r="E1233" t="str">
        <f t="shared" si="59"/>
        <v>04</v>
      </c>
    </row>
    <row r="1234" spans="1:5" x14ac:dyDescent="0.25">
      <c r="A1234" s="4">
        <v>41914</v>
      </c>
      <c r="B1234" s="3">
        <v>2.013888888888889E-2</v>
      </c>
      <c r="C1234" t="str">
        <f t="shared" si="57"/>
        <v>14</v>
      </c>
      <c r="D1234" t="str">
        <f t="shared" si="58"/>
        <v>10</v>
      </c>
      <c r="E1234" t="str">
        <f t="shared" si="59"/>
        <v>02</v>
      </c>
    </row>
    <row r="1235" spans="1:5" x14ac:dyDescent="0.25">
      <c r="A1235" s="4">
        <v>41974</v>
      </c>
      <c r="B1235" s="3">
        <v>0.96875</v>
      </c>
      <c r="C1235" t="str">
        <f t="shared" si="57"/>
        <v>14</v>
      </c>
      <c r="D1235" t="str">
        <f t="shared" si="58"/>
        <v>12</v>
      </c>
      <c r="E1235" t="str">
        <f t="shared" si="59"/>
        <v>01</v>
      </c>
    </row>
    <row r="1236" spans="1:5" x14ac:dyDescent="0.25">
      <c r="A1236" s="4">
        <v>41767</v>
      </c>
      <c r="B1236" s="3">
        <v>4.4444444444444446E-2</v>
      </c>
      <c r="C1236" t="str">
        <f t="shared" si="57"/>
        <v>14</v>
      </c>
      <c r="D1236" t="str">
        <f t="shared" si="58"/>
        <v>05</v>
      </c>
      <c r="E1236" t="str">
        <f t="shared" si="59"/>
        <v>08</v>
      </c>
    </row>
    <row r="1237" spans="1:5" x14ac:dyDescent="0.25">
      <c r="A1237" s="4">
        <v>41746</v>
      </c>
      <c r="B1237" s="3">
        <v>4.027777777777778E-2</v>
      </c>
      <c r="C1237" t="str">
        <f t="shared" si="57"/>
        <v>14</v>
      </c>
      <c r="D1237" t="str">
        <f t="shared" si="58"/>
        <v>04</v>
      </c>
      <c r="E1237" t="str">
        <f t="shared" si="59"/>
        <v>17</v>
      </c>
    </row>
    <row r="1238" spans="1:5" x14ac:dyDescent="0.25">
      <c r="A1238" s="4">
        <v>41276</v>
      </c>
      <c r="B1238" s="3">
        <v>3.3333333333333333E-2</v>
      </c>
      <c r="C1238" t="str">
        <f t="shared" si="57"/>
        <v>13</v>
      </c>
      <c r="D1238" t="str">
        <f t="shared" si="58"/>
        <v>01</v>
      </c>
      <c r="E1238" t="str">
        <f t="shared" si="59"/>
        <v>02</v>
      </c>
    </row>
    <row r="1239" spans="1:5" x14ac:dyDescent="0.25">
      <c r="A1239" s="4">
        <v>41236</v>
      </c>
      <c r="B1239" s="3">
        <v>3.4027777777777775E-2</v>
      </c>
      <c r="C1239" t="str">
        <f t="shared" si="57"/>
        <v>12</v>
      </c>
      <c r="D1239" t="str">
        <f t="shared" si="58"/>
        <v>11</v>
      </c>
      <c r="E1239" t="str">
        <f t="shared" si="59"/>
        <v>23</v>
      </c>
    </row>
    <row r="1240" spans="1:5" x14ac:dyDescent="0.25">
      <c r="A1240" s="4">
        <v>42748</v>
      </c>
      <c r="B1240" s="3">
        <v>0.97361111111111109</v>
      </c>
      <c r="C1240" t="str">
        <f t="shared" si="57"/>
        <v>17</v>
      </c>
      <c r="D1240" t="str">
        <f t="shared" si="58"/>
        <v>01</v>
      </c>
      <c r="E1240" t="str">
        <f t="shared" si="59"/>
        <v>13</v>
      </c>
    </row>
    <row r="1241" spans="1:5" x14ac:dyDescent="0.25">
      <c r="A1241" s="4">
        <v>41442</v>
      </c>
      <c r="B1241" s="3">
        <v>3.4722222222222224E-2</v>
      </c>
      <c r="C1241" t="str">
        <f t="shared" si="57"/>
        <v>13</v>
      </c>
      <c r="D1241" t="str">
        <f t="shared" si="58"/>
        <v>06</v>
      </c>
      <c r="E1241" t="str">
        <f t="shared" si="59"/>
        <v>17</v>
      </c>
    </row>
    <row r="1242" spans="1:5" x14ac:dyDescent="0.25">
      <c r="A1242" s="4">
        <v>42386</v>
      </c>
      <c r="B1242" s="3">
        <v>2.361111111111111E-2</v>
      </c>
      <c r="C1242" t="str">
        <f t="shared" si="57"/>
        <v>16</v>
      </c>
      <c r="D1242" t="str">
        <f t="shared" si="58"/>
        <v>01</v>
      </c>
      <c r="E1242" t="str">
        <f t="shared" si="59"/>
        <v>17</v>
      </c>
    </row>
    <row r="1243" spans="1:5" x14ac:dyDescent="0.25">
      <c r="A1243" s="4">
        <v>42261</v>
      </c>
      <c r="B1243" s="3">
        <v>1.1111111111111112E-2</v>
      </c>
      <c r="C1243" t="str">
        <f t="shared" si="57"/>
        <v>15</v>
      </c>
      <c r="D1243" t="str">
        <f t="shared" si="58"/>
        <v>09</v>
      </c>
      <c r="E1243" t="str">
        <f t="shared" si="59"/>
        <v>14</v>
      </c>
    </row>
    <row r="1244" spans="1:5" x14ac:dyDescent="0.25">
      <c r="A1244" s="4">
        <v>41163</v>
      </c>
      <c r="B1244" s="3">
        <v>2.4305555555555556E-2</v>
      </c>
      <c r="C1244" t="str">
        <f t="shared" si="57"/>
        <v>12</v>
      </c>
      <c r="D1244" t="str">
        <f t="shared" si="58"/>
        <v>09</v>
      </c>
      <c r="E1244" t="str">
        <f t="shared" si="59"/>
        <v>11</v>
      </c>
    </row>
    <row r="1245" spans="1:5" x14ac:dyDescent="0.25">
      <c r="A1245" s="4">
        <v>41782</v>
      </c>
      <c r="B1245" s="3">
        <v>2.4305555555555556E-2</v>
      </c>
      <c r="C1245" t="str">
        <f t="shared" si="57"/>
        <v>14</v>
      </c>
      <c r="D1245" t="str">
        <f t="shared" si="58"/>
        <v>05</v>
      </c>
      <c r="E1245" t="str">
        <f t="shared" si="59"/>
        <v>23</v>
      </c>
    </row>
    <row r="1246" spans="1:5" x14ac:dyDescent="0.25">
      <c r="A1246" s="4">
        <v>42364</v>
      </c>
      <c r="B1246" s="3">
        <v>3.7499999999999999E-2</v>
      </c>
      <c r="C1246" t="str">
        <f t="shared" si="57"/>
        <v>15</v>
      </c>
      <c r="D1246" t="str">
        <f t="shared" si="58"/>
        <v>12</v>
      </c>
      <c r="E1246" t="str">
        <f t="shared" si="59"/>
        <v>26</v>
      </c>
    </row>
    <row r="1247" spans="1:5" x14ac:dyDescent="0.25">
      <c r="A1247" s="4">
        <v>41409</v>
      </c>
      <c r="B1247" s="3">
        <v>3.9583333333333331E-2</v>
      </c>
      <c r="C1247" t="str">
        <f t="shared" si="57"/>
        <v>13</v>
      </c>
      <c r="D1247" t="str">
        <f t="shared" si="58"/>
        <v>05</v>
      </c>
      <c r="E1247" t="str">
        <f t="shared" si="59"/>
        <v>15</v>
      </c>
    </row>
    <row r="1248" spans="1:5" x14ac:dyDescent="0.25">
      <c r="A1248" s="4">
        <v>42429</v>
      </c>
      <c r="B1248" s="3">
        <v>3.4722222222222224E-2</v>
      </c>
      <c r="C1248" t="str">
        <f t="shared" si="57"/>
        <v>16</v>
      </c>
      <c r="D1248" t="str">
        <f t="shared" si="58"/>
        <v>02</v>
      </c>
      <c r="E1248" t="str">
        <f t="shared" si="59"/>
        <v>29</v>
      </c>
    </row>
    <row r="1249" spans="1:5" x14ac:dyDescent="0.25">
      <c r="A1249" s="4">
        <v>41808</v>
      </c>
      <c r="B1249" s="3">
        <v>0.99722222222222223</v>
      </c>
      <c r="C1249" t="str">
        <f t="shared" si="57"/>
        <v>14</v>
      </c>
      <c r="D1249" t="str">
        <f t="shared" si="58"/>
        <v>06</v>
      </c>
      <c r="E1249" t="str">
        <f t="shared" si="59"/>
        <v>18</v>
      </c>
    </row>
    <row r="1250" spans="1:5" x14ac:dyDescent="0.25">
      <c r="A1250" s="4">
        <v>41989</v>
      </c>
      <c r="B1250" s="3">
        <v>0.98750000000000004</v>
      </c>
      <c r="C1250" t="str">
        <f t="shared" si="57"/>
        <v>14</v>
      </c>
      <c r="D1250" t="str">
        <f t="shared" si="58"/>
        <v>12</v>
      </c>
      <c r="E1250" t="str">
        <f t="shared" si="59"/>
        <v>16</v>
      </c>
    </row>
    <row r="1251" spans="1:5" x14ac:dyDescent="0.25">
      <c r="A1251" s="4">
        <v>42362</v>
      </c>
      <c r="B1251" s="3">
        <v>1.2500000000000001E-2</v>
      </c>
      <c r="C1251" t="str">
        <f t="shared" si="57"/>
        <v>15</v>
      </c>
      <c r="D1251" t="str">
        <f t="shared" si="58"/>
        <v>12</v>
      </c>
      <c r="E1251" t="str">
        <f t="shared" si="59"/>
        <v>24</v>
      </c>
    </row>
    <row r="1252" spans="1:5" x14ac:dyDescent="0.25">
      <c r="A1252" s="4">
        <v>42443</v>
      </c>
      <c r="B1252" s="3">
        <v>3.5416666666666666E-2</v>
      </c>
      <c r="C1252" t="str">
        <f t="shared" si="57"/>
        <v>16</v>
      </c>
      <c r="D1252" t="str">
        <f t="shared" si="58"/>
        <v>03</v>
      </c>
      <c r="E1252" t="str">
        <f t="shared" si="59"/>
        <v>14</v>
      </c>
    </row>
    <row r="1253" spans="1:5" x14ac:dyDescent="0.25">
      <c r="A1253" s="4">
        <v>42086</v>
      </c>
      <c r="B1253" s="3">
        <v>1.5277777777777777E-2</v>
      </c>
      <c r="C1253" t="str">
        <f t="shared" si="57"/>
        <v>15</v>
      </c>
      <c r="D1253" t="str">
        <f t="shared" si="58"/>
        <v>03</v>
      </c>
      <c r="E1253" t="str">
        <f t="shared" si="59"/>
        <v>23</v>
      </c>
    </row>
    <row r="1254" spans="1:5" x14ac:dyDescent="0.25">
      <c r="A1254" s="4">
        <v>42467</v>
      </c>
      <c r="B1254" s="3">
        <v>3.8194444444444448E-2</v>
      </c>
      <c r="C1254" t="str">
        <f t="shared" si="57"/>
        <v>16</v>
      </c>
      <c r="D1254" t="str">
        <f t="shared" si="58"/>
        <v>04</v>
      </c>
      <c r="E1254" t="str">
        <f t="shared" si="59"/>
        <v>07</v>
      </c>
    </row>
    <row r="1255" spans="1:5" x14ac:dyDescent="0.25">
      <c r="A1255" s="4">
        <v>42717</v>
      </c>
      <c r="B1255" s="3">
        <v>0.97777777777777775</v>
      </c>
      <c r="C1255" t="str">
        <f t="shared" si="57"/>
        <v>16</v>
      </c>
      <c r="D1255" t="str">
        <f t="shared" si="58"/>
        <v>12</v>
      </c>
      <c r="E1255" t="str">
        <f t="shared" si="59"/>
        <v>13</v>
      </c>
    </row>
    <row r="1256" spans="1:5" x14ac:dyDescent="0.25">
      <c r="A1256" s="4">
        <v>42617</v>
      </c>
      <c r="B1256" s="3">
        <v>0.99444444444444446</v>
      </c>
      <c r="C1256" t="str">
        <f t="shared" si="57"/>
        <v>16</v>
      </c>
      <c r="D1256" t="str">
        <f t="shared" si="58"/>
        <v>09</v>
      </c>
      <c r="E1256" t="str">
        <f t="shared" si="59"/>
        <v>04</v>
      </c>
    </row>
    <row r="1257" spans="1:5" x14ac:dyDescent="0.25">
      <c r="A1257" s="4">
        <v>41280</v>
      </c>
      <c r="B1257" s="3">
        <v>7.8472222222222221E-2</v>
      </c>
      <c r="C1257" t="str">
        <f t="shared" si="57"/>
        <v>13</v>
      </c>
      <c r="D1257" t="str">
        <f t="shared" si="58"/>
        <v>01</v>
      </c>
      <c r="E1257" t="str">
        <f t="shared" si="59"/>
        <v>06</v>
      </c>
    </row>
    <row r="1258" spans="1:5" x14ac:dyDescent="0.25">
      <c r="A1258" s="4">
        <v>42244</v>
      </c>
      <c r="B1258" s="3">
        <v>0.97083333333333333</v>
      </c>
      <c r="C1258" t="str">
        <f t="shared" si="57"/>
        <v>15</v>
      </c>
      <c r="D1258" t="str">
        <f t="shared" si="58"/>
        <v>08</v>
      </c>
      <c r="E1258" t="str">
        <f t="shared" si="59"/>
        <v>28</v>
      </c>
    </row>
    <row r="1259" spans="1:5" x14ac:dyDescent="0.25">
      <c r="A1259" s="4">
        <v>42238</v>
      </c>
      <c r="B1259" s="3">
        <v>3.0555555555555555E-2</v>
      </c>
      <c r="C1259" t="str">
        <f t="shared" si="57"/>
        <v>15</v>
      </c>
      <c r="D1259" t="str">
        <f t="shared" si="58"/>
        <v>08</v>
      </c>
      <c r="E1259" t="str">
        <f t="shared" si="59"/>
        <v>22</v>
      </c>
    </row>
    <row r="1260" spans="1:5" x14ac:dyDescent="0.25">
      <c r="A1260" s="4">
        <v>42272</v>
      </c>
      <c r="B1260" s="3">
        <v>0.97222222222222221</v>
      </c>
      <c r="C1260" t="str">
        <f t="shared" si="57"/>
        <v>15</v>
      </c>
      <c r="D1260" t="str">
        <f t="shared" si="58"/>
        <v>09</v>
      </c>
      <c r="E1260" t="str">
        <f t="shared" si="59"/>
        <v>25</v>
      </c>
    </row>
    <row r="1261" spans="1:5" x14ac:dyDescent="0.25">
      <c r="A1261" s="4">
        <v>41214</v>
      </c>
      <c r="B1261" s="3">
        <v>0.97569444444444442</v>
      </c>
      <c r="C1261" t="str">
        <f t="shared" si="57"/>
        <v>12</v>
      </c>
      <c r="D1261" t="str">
        <f t="shared" si="58"/>
        <v>11</v>
      </c>
      <c r="E1261" t="str">
        <f t="shared" si="59"/>
        <v>01</v>
      </c>
    </row>
    <row r="1262" spans="1:5" x14ac:dyDescent="0.25">
      <c r="A1262" s="4">
        <v>42554</v>
      </c>
      <c r="B1262" s="3">
        <v>5.6944444444444443E-2</v>
      </c>
      <c r="C1262" t="str">
        <f t="shared" si="57"/>
        <v>16</v>
      </c>
      <c r="D1262" t="str">
        <f t="shared" si="58"/>
        <v>07</v>
      </c>
      <c r="E1262" t="str">
        <f t="shared" si="59"/>
        <v>03</v>
      </c>
    </row>
    <row r="1263" spans="1:5" x14ac:dyDescent="0.25">
      <c r="A1263" s="4">
        <v>42429</v>
      </c>
      <c r="B1263" s="3">
        <v>0.94166666666666665</v>
      </c>
      <c r="C1263" t="str">
        <f t="shared" si="57"/>
        <v>16</v>
      </c>
      <c r="D1263" t="str">
        <f t="shared" si="58"/>
        <v>02</v>
      </c>
      <c r="E1263" t="str">
        <f t="shared" si="59"/>
        <v>29</v>
      </c>
    </row>
    <row r="1264" spans="1:5" x14ac:dyDescent="0.25">
      <c r="A1264" s="4">
        <v>41479</v>
      </c>
      <c r="B1264" s="3">
        <v>2.7777777777777776E-2</v>
      </c>
      <c r="C1264" t="str">
        <f t="shared" si="57"/>
        <v>13</v>
      </c>
      <c r="D1264" t="str">
        <f t="shared" si="58"/>
        <v>07</v>
      </c>
      <c r="E1264" t="str">
        <f t="shared" si="59"/>
        <v>24</v>
      </c>
    </row>
    <row r="1265" spans="1:5" x14ac:dyDescent="0.25">
      <c r="A1265" s="4">
        <v>41869</v>
      </c>
      <c r="B1265" s="3">
        <v>0.94097222222222221</v>
      </c>
      <c r="C1265" t="str">
        <f t="shared" si="57"/>
        <v>14</v>
      </c>
      <c r="D1265" t="str">
        <f t="shared" si="58"/>
        <v>08</v>
      </c>
      <c r="E1265" t="str">
        <f t="shared" si="59"/>
        <v>18</v>
      </c>
    </row>
    <row r="1266" spans="1:5" x14ac:dyDescent="0.25">
      <c r="A1266" s="4">
        <v>41550</v>
      </c>
      <c r="B1266" s="3">
        <v>3.472222222222222E-3</v>
      </c>
      <c r="C1266" t="str">
        <f t="shared" si="57"/>
        <v>13</v>
      </c>
      <c r="D1266" t="str">
        <f t="shared" si="58"/>
        <v>10</v>
      </c>
      <c r="E1266" t="str">
        <f t="shared" si="59"/>
        <v>03</v>
      </c>
    </row>
    <row r="1267" spans="1:5" x14ac:dyDescent="0.25">
      <c r="A1267" s="4">
        <v>41579</v>
      </c>
      <c r="B1267" s="3">
        <v>7.9166666666666663E-2</v>
      </c>
      <c r="C1267" t="str">
        <f t="shared" si="57"/>
        <v>13</v>
      </c>
      <c r="D1267" t="str">
        <f t="shared" si="58"/>
        <v>11</v>
      </c>
      <c r="E1267" t="str">
        <f t="shared" si="59"/>
        <v>01</v>
      </c>
    </row>
    <row r="1268" spans="1:5" x14ac:dyDescent="0.25">
      <c r="A1268" s="4">
        <v>42041</v>
      </c>
      <c r="B1268" s="3">
        <v>2.2916666666666665E-2</v>
      </c>
      <c r="C1268" t="str">
        <f t="shared" si="57"/>
        <v>15</v>
      </c>
      <c r="D1268" t="str">
        <f t="shared" si="58"/>
        <v>02</v>
      </c>
      <c r="E1268" t="str">
        <f t="shared" si="59"/>
        <v>06</v>
      </c>
    </row>
    <row r="1269" spans="1:5" x14ac:dyDescent="0.25">
      <c r="A1269" s="4">
        <v>42781</v>
      </c>
      <c r="B1269" s="3">
        <v>0.95902777777777781</v>
      </c>
      <c r="C1269" t="str">
        <f t="shared" si="57"/>
        <v>17</v>
      </c>
      <c r="D1269" t="str">
        <f t="shared" si="58"/>
        <v>02</v>
      </c>
      <c r="E1269" t="str">
        <f t="shared" si="59"/>
        <v>15</v>
      </c>
    </row>
    <row r="1270" spans="1:5" x14ac:dyDescent="0.25">
      <c r="A1270" s="4">
        <v>41567</v>
      </c>
      <c r="B1270" s="3">
        <v>2.4305555555555556E-2</v>
      </c>
      <c r="C1270" t="str">
        <f t="shared" si="57"/>
        <v>13</v>
      </c>
      <c r="D1270" t="str">
        <f t="shared" si="58"/>
        <v>10</v>
      </c>
      <c r="E1270" t="str">
        <f t="shared" si="59"/>
        <v>20</v>
      </c>
    </row>
    <row r="1271" spans="1:5" x14ac:dyDescent="0.25">
      <c r="A1271" s="4">
        <v>41837</v>
      </c>
      <c r="B1271" s="3">
        <v>2.0833333333333333E-3</v>
      </c>
      <c r="C1271" t="str">
        <f t="shared" si="57"/>
        <v>14</v>
      </c>
      <c r="D1271" t="str">
        <f t="shared" si="58"/>
        <v>07</v>
      </c>
      <c r="E1271" t="str">
        <f t="shared" si="59"/>
        <v>17</v>
      </c>
    </row>
    <row r="1272" spans="1:5" x14ac:dyDescent="0.25">
      <c r="A1272" s="4">
        <v>42679</v>
      </c>
      <c r="B1272" s="3">
        <v>0.95972222222222225</v>
      </c>
      <c r="C1272" t="str">
        <f t="shared" si="57"/>
        <v>16</v>
      </c>
      <c r="D1272" t="str">
        <f t="shared" si="58"/>
        <v>11</v>
      </c>
      <c r="E1272" t="str">
        <f t="shared" si="59"/>
        <v>05</v>
      </c>
    </row>
    <row r="1273" spans="1:5" x14ac:dyDescent="0.25">
      <c r="A1273" s="4">
        <v>42055</v>
      </c>
      <c r="B1273" s="3">
        <v>4.027777777777778E-2</v>
      </c>
      <c r="C1273" t="str">
        <f t="shared" si="57"/>
        <v>15</v>
      </c>
      <c r="D1273" t="str">
        <f t="shared" si="58"/>
        <v>02</v>
      </c>
      <c r="E1273" t="str">
        <f t="shared" si="59"/>
        <v>20</v>
      </c>
    </row>
    <row r="1274" spans="1:5" x14ac:dyDescent="0.25">
      <c r="A1274" s="4">
        <v>42158</v>
      </c>
      <c r="B1274" s="3">
        <v>0.94444444444444442</v>
      </c>
      <c r="C1274" t="str">
        <f t="shared" si="57"/>
        <v>15</v>
      </c>
      <c r="D1274" t="str">
        <f t="shared" si="58"/>
        <v>06</v>
      </c>
      <c r="E1274" t="str">
        <f t="shared" si="59"/>
        <v>03</v>
      </c>
    </row>
    <row r="1275" spans="1:5" x14ac:dyDescent="0.25">
      <c r="A1275" s="4">
        <v>41141</v>
      </c>
      <c r="B1275" s="3">
        <v>8.819444444444445E-2</v>
      </c>
      <c r="C1275" t="str">
        <f t="shared" si="57"/>
        <v>12</v>
      </c>
      <c r="D1275" t="str">
        <f t="shared" si="58"/>
        <v>08</v>
      </c>
      <c r="E1275" t="str">
        <f t="shared" si="59"/>
        <v>20</v>
      </c>
    </row>
    <row r="1276" spans="1:5" x14ac:dyDescent="0.25">
      <c r="A1276" s="4">
        <v>41463</v>
      </c>
      <c r="B1276" s="3">
        <v>5.6944444444444443E-2</v>
      </c>
      <c r="C1276" t="str">
        <f t="shared" si="57"/>
        <v>13</v>
      </c>
      <c r="D1276" t="str">
        <f t="shared" si="58"/>
        <v>07</v>
      </c>
      <c r="E1276" t="str">
        <f t="shared" si="59"/>
        <v>08</v>
      </c>
    </row>
    <row r="1277" spans="1:5" x14ac:dyDescent="0.25">
      <c r="A1277" s="4">
        <v>42029</v>
      </c>
      <c r="B1277" s="3">
        <v>8.3333333333333332E-3</v>
      </c>
      <c r="C1277" t="str">
        <f t="shared" si="57"/>
        <v>15</v>
      </c>
      <c r="D1277" t="str">
        <f t="shared" si="58"/>
        <v>01</v>
      </c>
      <c r="E1277" t="str">
        <f t="shared" si="59"/>
        <v>25</v>
      </c>
    </row>
    <row r="1278" spans="1:5" x14ac:dyDescent="0.25">
      <c r="A1278" s="4">
        <v>41115</v>
      </c>
      <c r="B1278" s="3">
        <v>0.98888888888888893</v>
      </c>
      <c r="C1278" t="str">
        <f t="shared" si="57"/>
        <v>12</v>
      </c>
      <c r="D1278" t="str">
        <f t="shared" si="58"/>
        <v>07</v>
      </c>
      <c r="E1278" t="str">
        <f t="shared" si="59"/>
        <v>25</v>
      </c>
    </row>
    <row r="1279" spans="1:5" x14ac:dyDescent="0.25">
      <c r="A1279" s="4">
        <v>41653</v>
      </c>
      <c r="B1279" s="3">
        <v>0.95902777777777781</v>
      </c>
      <c r="C1279" t="str">
        <f t="shared" si="57"/>
        <v>14</v>
      </c>
      <c r="D1279" t="str">
        <f t="shared" si="58"/>
        <v>01</v>
      </c>
      <c r="E1279" t="str">
        <f t="shared" si="59"/>
        <v>14</v>
      </c>
    </row>
    <row r="1280" spans="1:5" x14ac:dyDescent="0.25">
      <c r="A1280" s="4">
        <v>41213</v>
      </c>
      <c r="B1280" s="3">
        <v>0.98611111111111116</v>
      </c>
      <c r="C1280" t="str">
        <f t="shared" si="57"/>
        <v>12</v>
      </c>
      <c r="D1280" t="str">
        <f t="shared" si="58"/>
        <v>10</v>
      </c>
      <c r="E1280" t="str">
        <f t="shared" si="59"/>
        <v>31</v>
      </c>
    </row>
    <row r="1281" spans="1:5" x14ac:dyDescent="0.25">
      <c r="A1281" s="4">
        <v>41444</v>
      </c>
      <c r="B1281" s="3">
        <v>7.1527777777777773E-2</v>
      </c>
      <c r="C1281" t="str">
        <f t="shared" si="57"/>
        <v>13</v>
      </c>
      <c r="D1281" t="str">
        <f t="shared" si="58"/>
        <v>06</v>
      </c>
      <c r="E1281" t="str">
        <f t="shared" si="59"/>
        <v>19</v>
      </c>
    </row>
    <row r="1282" spans="1:5" x14ac:dyDescent="0.25">
      <c r="A1282" s="4">
        <v>42134</v>
      </c>
      <c r="B1282" s="3">
        <v>2.7777777777777776E-2</v>
      </c>
      <c r="C1282" t="str">
        <f t="shared" si="57"/>
        <v>15</v>
      </c>
      <c r="D1282" t="str">
        <f t="shared" si="58"/>
        <v>05</v>
      </c>
      <c r="E1282" t="str">
        <f t="shared" si="59"/>
        <v>10</v>
      </c>
    </row>
    <row r="1283" spans="1:5" x14ac:dyDescent="0.25">
      <c r="A1283" s="4">
        <v>41991</v>
      </c>
      <c r="B1283" s="3">
        <v>0.94722222222222219</v>
      </c>
      <c r="C1283" t="str">
        <f t="shared" ref="C1283:C1346" si="60">TEXT(A1283,"YY")</f>
        <v>14</v>
      </c>
      <c r="D1283" t="str">
        <f t="shared" ref="D1283:D1346" si="61">TEXT(A1283,"mm")</f>
        <v>12</v>
      </c>
      <c r="E1283" t="str">
        <f t="shared" ref="E1283:E1346" si="62">TEXT(A1283,"dd")</f>
        <v>18</v>
      </c>
    </row>
    <row r="1284" spans="1:5" x14ac:dyDescent="0.25">
      <c r="A1284" s="4">
        <v>41345</v>
      </c>
      <c r="B1284" s="3">
        <v>4.4444444444444446E-2</v>
      </c>
      <c r="C1284" t="str">
        <f t="shared" si="60"/>
        <v>13</v>
      </c>
      <c r="D1284" t="str">
        <f t="shared" si="61"/>
        <v>03</v>
      </c>
      <c r="E1284" t="str">
        <f t="shared" si="62"/>
        <v>12</v>
      </c>
    </row>
    <row r="1285" spans="1:5" x14ac:dyDescent="0.25">
      <c r="A1285" s="4">
        <v>41717</v>
      </c>
      <c r="B1285" s="3">
        <v>1.7361111111111112E-2</v>
      </c>
      <c r="C1285" t="str">
        <f t="shared" si="60"/>
        <v>14</v>
      </c>
      <c r="D1285" t="str">
        <f t="shared" si="61"/>
        <v>03</v>
      </c>
      <c r="E1285" t="str">
        <f t="shared" si="62"/>
        <v>19</v>
      </c>
    </row>
    <row r="1286" spans="1:5" x14ac:dyDescent="0.25">
      <c r="A1286" s="4">
        <v>42164</v>
      </c>
      <c r="B1286" s="3">
        <v>5.5555555555555558E-3</v>
      </c>
      <c r="C1286" t="str">
        <f t="shared" si="60"/>
        <v>15</v>
      </c>
      <c r="D1286" t="str">
        <f t="shared" si="61"/>
        <v>06</v>
      </c>
      <c r="E1286" t="str">
        <f t="shared" si="62"/>
        <v>09</v>
      </c>
    </row>
    <row r="1287" spans="1:5" x14ac:dyDescent="0.25">
      <c r="A1287" s="4">
        <v>41086</v>
      </c>
      <c r="B1287" s="3">
        <v>4.791666666666667E-2</v>
      </c>
      <c r="C1287" t="str">
        <f t="shared" si="60"/>
        <v>12</v>
      </c>
      <c r="D1287" t="str">
        <f t="shared" si="61"/>
        <v>06</v>
      </c>
      <c r="E1287" t="str">
        <f t="shared" si="62"/>
        <v>26</v>
      </c>
    </row>
    <row r="1288" spans="1:5" x14ac:dyDescent="0.25">
      <c r="A1288" s="4">
        <v>42358</v>
      </c>
      <c r="B1288" s="3">
        <v>5.0694444444444445E-2</v>
      </c>
      <c r="C1288" t="str">
        <f t="shared" si="60"/>
        <v>15</v>
      </c>
      <c r="D1288" t="str">
        <f t="shared" si="61"/>
        <v>12</v>
      </c>
      <c r="E1288" t="str">
        <f t="shared" si="62"/>
        <v>20</v>
      </c>
    </row>
    <row r="1289" spans="1:5" x14ac:dyDescent="0.25">
      <c r="A1289" s="4">
        <v>41230</v>
      </c>
      <c r="B1289" s="3">
        <v>3.888888888888889E-2</v>
      </c>
      <c r="C1289" t="str">
        <f t="shared" si="60"/>
        <v>12</v>
      </c>
      <c r="D1289" t="str">
        <f t="shared" si="61"/>
        <v>11</v>
      </c>
      <c r="E1289" t="str">
        <f t="shared" si="62"/>
        <v>17</v>
      </c>
    </row>
    <row r="1290" spans="1:5" x14ac:dyDescent="0.25">
      <c r="A1290" s="4">
        <v>41083</v>
      </c>
      <c r="B1290" s="3">
        <v>1.8055555555555554E-2</v>
      </c>
      <c r="C1290" t="str">
        <f t="shared" si="60"/>
        <v>12</v>
      </c>
      <c r="D1290" t="str">
        <f t="shared" si="61"/>
        <v>06</v>
      </c>
      <c r="E1290" t="str">
        <f t="shared" si="62"/>
        <v>23</v>
      </c>
    </row>
    <row r="1291" spans="1:5" x14ac:dyDescent="0.25">
      <c r="A1291" s="4">
        <v>41406</v>
      </c>
      <c r="B1291" s="3">
        <v>3.0555555555555555E-2</v>
      </c>
      <c r="C1291" t="str">
        <f t="shared" si="60"/>
        <v>13</v>
      </c>
      <c r="D1291" t="str">
        <f t="shared" si="61"/>
        <v>05</v>
      </c>
      <c r="E1291" t="str">
        <f t="shared" si="62"/>
        <v>12</v>
      </c>
    </row>
    <row r="1292" spans="1:5" x14ac:dyDescent="0.25">
      <c r="A1292" s="4">
        <v>41488</v>
      </c>
      <c r="B1292" s="3">
        <v>5.7638888888888892E-2</v>
      </c>
      <c r="C1292" t="str">
        <f t="shared" si="60"/>
        <v>13</v>
      </c>
      <c r="D1292" t="str">
        <f t="shared" si="61"/>
        <v>08</v>
      </c>
      <c r="E1292" t="str">
        <f t="shared" si="62"/>
        <v>02</v>
      </c>
    </row>
    <row r="1293" spans="1:5" x14ac:dyDescent="0.25">
      <c r="A1293" s="4">
        <v>41449</v>
      </c>
      <c r="B1293" s="3">
        <v>3.1944444444444442E-2</v>
      </c>
      <c r="C1293" t="str">
        <f t="shared" si="60"/>
        <v>13</v>
      </c>
      <c r="D1293" t="str">
        <f t="shared" si="61"/>
        <v>06</v>
      </c>
      <c r="E1293" t="str">
        <f t="shared" si="62"/>
        <v>24</v>
      </c>
    </row>
    <row r="1294" spans="1:5" x14ac:dyDescent="0.25">
      <c r="A1294" s="4">
        <v>41442</v>
      </c>
      <c r="B1294" s="3">
        <v>0.97222222222222221</v>
      </c>
      <c r="C1294" t="str">
        <f t="shared" si="60"/>
        <v>13</v>
      </c>
      <c r="D1294" t="str">
        <f t="shared" si="61"/>
        <v>06</v>
      </c>
      <c r="E1294" t="str">
        <f t="shared" si="62"/>
        <v>17</v>
      </c>
    </row>
    <row r="1295" spans="1:5" x14ac:dyDescent="0.25">
      <c r="A1295" s="4">
        <v>41142</v>
      </c>
      <c r="B1295" s="3">
        <v>5.8333333333333334E-2</v>
      </c>
      <c r="C1295" t="str">
        <f t="shared" si="60"/>
        <v>12</v>
      </c>
      <c r="D1295" t="str">
        <f t="shared" si="61"/>
        <v>08</v>
      </c>
      <c r="E1295" t="str">
        <f t="shared" si="62"/>
        <v>21</v>
      </c>
    </row>
    <row r="1296" spans="1:5" x14ac:dyDescent="0.25">
      <c r="A1296" s="4">
        <v>41623</v>
      </c>
      <c r="B1296" s="3">
        <v>3.8194444444444448E-2</v>
      </c>
      <c r="C1296" t="str">
        <f t="shared" si="60"/>
        <v>13</v>
      </c>
      <c r="D1296" t="str">
        <f t="shared" si="61"/>
        <v>12</v>
      </c>
      <c r="E1296" t="str">
        <f t="shared" si="62"/>
        <v>15</v>
      </c>
    </row>
    <row r="1297" spans="1:5" x14ac:dyDescent="0.25">
      <c r="A1297" s="4">
        <v>41375</v>
      </c>
      <c r="B1297" s="3">
        <v>7.2916666666666671E-2</v>
      </c>
      <c r="C1297" t="str">
        <f t="shared" si="60"/>
        <v>13</v>
      </c>
      <c r="D1297" t="str">
        <f t="shared" si="61"/>
        <v>04</v>
      </c>
      <c r="E1297" t="str">
        <f t="shared" si="62"/>
        <v>11</v>
      </c>
    </row>
    <row r="1298" spans="1:5" x14ac:dyDescent="0.25">
      <c r="A1298" s="4">
        <v>41668</v>
      </c>
      <c r="B1298" s="3">
        <v>0.98541666666666672</v>
      </c>
      <c r="C1298" t="str">
        <f t="shared" si="60"/>
        <v>14</v>
      </c>
      <c r="D1298" t="str">
        <f t="shared" si="61"/>
        <v>01</v>
      </c>
      <c r="E1298" t="str">
        <f t="shared" si="62"/>
        <v>29</v>
      </c>
    </row>
    <row r="1299" spans="1:5" x14ac:dyDescent="0.25">
      <c r="A1299" s="4">
        <v>42273</v>
      </c>
      <c r="B1299" s="3">
        <v>5.0694444444444445E-2</v>
      </c>
      <c r="C1299" t="str">
        <f t="shared" si="60"/>
        <v>15</v>
      </c>
      <c r="D1299" t="str">
        <f t="shared" si="61"/>
        <v>09</v>
      </c>
      <c r="E1299" t="str">
        <f t="shared" si="62"/>
        <v>26</v>
      </c>
    </row>
    <row r="1300" spans="1:5" x14ac:dyDescent="0.25">
      <c r="A1300" s="4">
        <v>42252</v>
      </c>
      <c r="B1300" s="3">
        <v>6.8750000000000006E-2</v>
      </c>
      <c r="C1300" t="str">
        <f t="shared" si="60"/>
        <v>15</v>
      </c>
      <c r="D1300" t="str">
        <f t="shared" si="61"/>
        <v>09</v>
      </c>
      <c r="E1300" t="str">
        <f t="shared" si="62"/>
        <v>05</v>
      </c>
    </row>
    <row r="1301" spans="1:5" x14ac:dyDescent="0.25">
      <c r="A1301" s="4">
        <v>41092</v>
      </c>
      <c r="B1301" s="3">
        <v>0.9916666666666667</v>
      </c>
      <c r="C1301" t="str">
        <f t="shared" si="60"/>
        <v>12</v>
      </c>
      <c r="D1301" t="str">
        <f t="shared" si="61"/>
        <v>07</v>
      </c>
      <c r="E1301" t="str">
        <f t="shared" si="62"/>
        <v>02</v>
      </c>
    </row>
    <row r="1302" spans="1:5" x14ac:dyDescent="0.25">
      <c r="A1302" s="4">
        <v>42061</v>
      </c>
      <c r="B1302" s="3">
        <v>1.1111111111111112E-2</v>
      </c>
      <c r="C1302" t="str">
        <f t="shared" si="60"/>
        <v>15</v>
      </c>
      <c r="D1302" t="str">
        <f t="shared" si="61"/>
        <v>02</v>
      </c>
      <c r="E1302" t="str">
        <f t="shared" si="62"/>
        <v>26</v>
      </c>
    </row>
    <row r="1303" spans="1:5" x14ac:dyDescent="0.25">
      <c r="A1303" s="4">
        <v>41860</v>
      </c>
      <c r="B1303" s="3">
        <v>5.2777777777777778E-2</v>
      </c>
      <c r="C1303" t="str">
        <f t="shared" si="60"/>
        <v>14</v>
      </c>
      <c r="D1303" t="str">
        <f t="shared" si="61"/>
        <v>08</v>
      </c>
      <c r="E1303" t="str">
        <f t="shared" si="62"/>
        <v>09</v>
      </c>
    </row>
    <row r="1304" spans="1:5" x14ac:dyDescent="0.25">
      <c r="A1304" s="4">
        <v>42747</v>
      </c>
      <c r="B1304" s="3">
        <v>4.3749999999999997E-2</v>
      </c>
      <c r="C1304" t="str">
        <f t="shared" si="60"/>
        <v>17</v>
      </c>
      <c r="D1304" t="str">
        <f t="shared" si="61"/>
        <v>01</v>
      </c>
      <c r="E1304" t="str">
        <f t="shared" si="62"/>
        <v>12</v>
      </c>
    </row>
    <row r="1305" spans="1:5" x14ac:dyDescent="0.25">
      <c r="A1305" s="4">
        <v>41667</v>
      </c>
      <c r="B1305" s="3">
        <v>2.4305555555555556E-2</v>
      </c>
      <c r="C1305" t="str">
        <f t="shared" si="60"/>
        <v>14</v>
      </c>
      <c r="D1305" t="str">
        <f t="shared" si="61"/>
        <v>01</v>
      </c>
      <c r="E1305" t="str">
        <f t="shared" si="62"/>
        <v>28</v>
      </c>
    </row>
    <row r="1306" spans="1:5" x14ac:dyDescent="0.25">
      <c r="A1306" s="4">
        <v>41239</v>
      </c>
      <c r="B1306" s="3">
        <v>3.4027777777777775E-2</v>
      </c>
      <c r="C1306" t="str">
        <f t="shared" si="60"/>
        <v>12</v>
      </c>
      <c r="D1306" t="str">
        <f t="shared" si="61"/>
        <v>11</v>
      </c>
      <c r="E1306" t="str">
        <f t="shared" si="62"/>
        <v>26</v>
      </c>
    </row>
    <row r="1307" spans="1:5" x14ac:dyDescent="0.25">
      <c r="A1307" s="4">
        <v>42175</v>
      </c>
      <c r="B1307" s="3">
        <v>6.7361111111111108E-2</v>
      </c>
      <c r="C1307" t="str">
        <f t="shared" si="60"/>
        <v>15</v>
      </c>
      <c r="D1307" t="str">
        <f t="shared" si="61"/>
        <v>06</v>
      </c>
      <c r="E1307" t="str">
        <f t="shared" si="62"/>
        <v>20</v>
      </c>
    </row>
    <row r="1308" spans="1:5" x14ac:dyDescent="0.25">
      <c r="A1308" s="4">
        <v>42177</v>
      </c>
      <c r="B1308" s="3">
        <v>3.9583333333333331E-2</v>
      </c>
      <c r="C1308" t="str">
        <f t="shared" si="60"/>
        <v>15</v>
      </c>
      <c r="D1308" t="str">
        <f t="shared" si="61"/>
        <v>06</v>
      </c>
      <c r="E1308" t="str">
        <f t="shared" si="62"/>
        <v>22</v>
      </c>
    </row>
    <row r="1309" spans="1:5" x14ac:dyDescent="0.25">
      <c r="A1309" s="4">
        <v>41938</v>
      </c>
      <c r="B1309" s="3">
        <v>0.97430555555555554</v>
      </c>
      <c r="C1309" t="str">
        <f t="shared" si="60"/>
        <v>14</v>
      </c>
      <c r="D1309" t="str">
        <f t="shared" si="61"/>
        <v>10</v>
      </c>
      <c r="E1309" t="str">
        <f t="shared" si="62"/>
        <v>26</v>
      </c>
    </row>
    <row r="1310" spans="1:5" x14ac:dyDescent="0.25">
      <c r="A1310" s="4">
        <v>41588</v>
      </c>
      <c r="B1310" s="3">
        <v>1.9444444444444445E-2</v>
      </c>
      <c r="C1310" t="str">
        <f t="shared" si="60"/>
        <v>13</v>
      </c>
      <c r="D1310" t="str">
        <f t="shared" si="61"/>
        <v>11</v>
      </c>
      <c r="E1310" t="str">
        <f t="shared" si="62"/>
        <v>10</v>
      </c>
    </row>
    <row r="1311" spans="1:5" x14ac:dyDescent="0.25">
      <c r="A1311" s="4">
        <v>41420</v>
      </c>
      <c r="B1311" s="3">
        <v>2.361111111111111E-2</v>
      </c>
      <c r="C1311" t="str">
        <f t="shared" si="60"/>
        <v>13</v>
      </c>
      <c r="D1311" t="str">
        <f t="shared" si="61"/>
        <v>05</v>
      </c>
      <c r="E1311" t="str">
        <f t="shared" si="62"/>
        <v>26</v>
      </c>
    </row>
    <row r="1312" spans="1:5" x14ac:dyDescent="0.25">
      <c r="A1312" s="4">
        <v>41186</v>
      </c>
      <c r="B1312" s="3">
        <v>0.99236111111111114</v>
      </c>
      <c r="C1312" t="str">
        <f t="shared" si="60"/>
        <v>12</v>
      </c>
      <c r="D1312" t="str">
        <f t="shared" si="61"/>
        <v>10</v>
      </c>
      <c r="E1312" t="str">
        <f t="shared" si="62"/>
        <v>04</v>
      </c>
    </row>
    <row r="1313" spans="1:5" x14ac:dyDescent="0.25">
      <c r="A1313" s="4">
        <v>41104</v>
      </c>
      <c r="B1313" s="3">
        <v>0.97083333333333333</v>
      </c>
      <c r="C1313" t="str">
        <f t="shared" si="60"/>
        <v>12</v>
      </c>
      <c r="D1313" t="str">
        <f t="shared" si="61"/>
        <v>07</v>
      </c>
      <c r="E1313" t="str">
        <f t="shared" si="62"/>
        <v>14</v>
      </c>
    </row>
    <row r="1314" spans="1:5" x14ac:dyDescent="0.25">
      <c r="A1314" s="4">
        <v>41083</v>
      </c>
      <c r="B1314" s="3">
        <v>0.9868055555555556</v>
      </c>
      <c r="C1314" t="str">
        <f t="shared" si="60"/>
        <v>12</v>
      </c>
      <c r="D1314" t="str">
        <f t="shared" si="61"/>
        <v>06</v>
      </c>
      <c r="E1314" t="str">
        <f t="shared" si="62"/>
        <v>23</v>
      </c>
    </row>
    <row r="1315" spans="1:5" x14ac:dyDescent="0.25">
      <c r="A1315" s="4">
        <v>41145</v>
      </c>
      <c r="B1315" s="3">
        <v>1.7361111111111112E-2</v>
      </c>
      <c r="C1315" t="str">
        <f t="shared" si="60"/>
        <v>12</v>
      </c>
      <c r="D1315" t="str">
        <f t="shared" si="61"/>
        <v>08</v>
      </c>
      <c r="E1315" t="str">
        <f t="shared" si="62"/>
        <v>24</v>
      </c>
    </row>
    <row r="1316" spans="1:5" x14ac:dyDescent="0.25">
      <c r="A1316" s="4">
        <v>41394</v>
      </c>
      <c r="B1316" s="3">
        <v>7.6388888888888886E-3</v>
      </c>
      <c r="C1316" t="str">
        <f t="shared" si="60"/>
        <v>13</v>
      </c>
      <c r="D1316" t="str">
        <f t="shared" si="61"/>
        <v>04</v>
      </c>
      <c r="E1316" t="str">
        <f t="shared" si="62"/>
        <v>30</v>
      </c>
    </row>
    <row r="1317" spans="1:5" x14ac:dyDescent="0.25">
      <c r="A1317" s="4">
        <v>42252</v>
      </c>
      <c r="B1317" s="3">
        <v>5.1388888888888887E-2</v>
      </c>
      <c r="C1317" t="str">
        <f t="shared" si="60"/>
        <v>15</v>
      </c>
      <c r="D1317" t="str">
        <f t="shared" si="61"/>
        <v>09</v>
      </c>
      <c r="E1317" t="str">
        <f t="shared" si="62"/>
        <v>05</v>
      </c>
    </row>
    <row r="1318" spans="1:5" x14ac:dyDescent="0.25">
      <c r="A1318" s="4">
        <v>41298</v>
      </c>
      <c r="B1318" s="3">
        <v>0.98541666666666672</v>
      </c>
      <c r="C1318" t="str">
        <f t="shared" si="60"/>
        <v>13</v>
      </c>
      <c r="D1318" t="str">
        <f t="shared" si="61"/>
        <v>01</v>
      </c>
      <c r="E1318" t="str">
        <f t="shared" si="62"/>
        <v>24</v>
      </c>
    </row>
    <row r="1319" spans="1:5" x14ac:dyDescent="0.25">
      <c r="A1319" s="4">
        <v>41627</v>
      </c>
      <c r="B1319" s="3">
        <v>0</v>
      </c>
      <c r="C1319" t="str">
        <f t="shared" si="60"/>
        <v>13</v>
      </c>
      <c r="D1319" t="str">
        <f t="shared" si="61"/>
        <v>12</v>
      </c>
      <c r="E1319" t="str">
        <f t="shared" si="62"/>
        <v>19</v>
      </c>
    </row>
    <row r="1320" spans="1:5" x14ac:dyDescent="0.25">
      <c r="A1320" s="4">
        <v>41267</v>
      </c>
      <c r="B1320" s="3">
        <v>7.8472222222222221E-2</v>
      </c>
      <c r="C1320" t="str">
        <f t="shared" si="60"/>
        <v>12</v>
      </c>
      <c r="D1320" t="str">
        <f t="shared" si="61"/>
        <v>12</v>
      </c>
      <c r="E1320" t="str">
        <f t="shared" si="62"/>
        <v>24</v>
      </c>
    </row>
    <row r="1321" spans="1:5" x14ac:dyDescent="0.25">
      <c r="A1321" s="4">
        <v>42062</v>
      </c>
      <c r="B1321" s="3">
        <v>0.95138888888888884</v>
      </c>
      <c r="C1321" t="str">
        <f t="shared" si="60"/>
        <v>15</v>
      </c>
      <c r="D1321" t="str">
        <f t="shared" si="61"/>
        <v>02</v>
      </c>
      <c r="E1321" t="str">
        <f t="shared" si="62"/>
        <v>27</v>
      </c>
    </row>
    <row r="1322" spans="1:5" x14ac:dyDescent="0.25">
      <c r="A1322" s="4">
        <v>41967</v>
      </c>
      <c r="B1322" s="3">
        <v>3.6805555555555557E-2</v>
      </c>
      <c r="C1322" t="str">
        <f t="shared" si="60"/>
        <v>14</v>
      </c>
      <c r="D1322" t="str">
        <f t="shared" si="61"/>
        <v>11</v>
      </c>
      <c r="E1322" t="str">
        <f t="shared" si="62"/>
        <v>24</v>
      </c>
    </row>
    <row r="1323" spans="1:5" x14ac:dyDescent="0.25">
      <c r="A1323" s="4">
        <v>41200</v>
      </c>
      <c r="B1323" s="3">
        <v>6.1111111111111109E-2</v>
      </c>
      <c r="C1323" t="str">
        <f t="shared" si="60"/>
        <v>12</v>
      </c>
      <c r="D1323" t="str">
        <f t="shared" si="61"/>
        <v>10</v>
      </c>
      <c r="E1323" t="str">
        <f t="shared" si="62"/>
        <v>18</v>
      </c>
    </row>
    <row r="1324" spans="1:5" x14ac:dyDescent="0.25">
      <c r="A1324" s="4">
        <v>41111</v>
      </c>
      <c r="B1324" s="3">
        <v>8.1944444444444445E-2</v>
      </c>
      <c r="C1324" t="str">
        <f t="shared" si="60"/>
        <v>12</v>
      </c>
      <c r="D1324" t="str">
        <f t="shared" si="61"/>
        <v>07</v>
      </c>
      <c r="E1324" t="str">
        <f t="shared" si="62"/>
        <v>21</v>
      </c>
    </row>
    <row r="1325" spans="1:5" x14ac:dyDescent="0.25">
      <c r="A1325" s="4">
        <v>42242</v>
      </c>
      <c r="B1325" s="3">
        <v>0.95694444444444449</v>
      </c>
      <c r="C1325" t="str">
        <f t="shared" si="60"/>
        <v>15</v>
      </c>
      <c r="D1325" t="str">
        <f t="shared" si="61"/>
        <v>08</v>
      </c>
      <c r="E1325" t="str">
        <f t="shared" si="62"/>
        <v>26</v>
      </c>
    </row>
    <row r="1326" spans="1:5" x14ac:dyDescent="0.25">
      <c r="A1326" s="4">
        <v>42529</v>
      </c>
      <c r="B1326" s="3">
        <v>3.5416666666666666E-2</v>
      </c>
      <c r="C1326" t="str">
        <f t="shared" si="60"/>
        <v>16</v>
      </c>
      <c r="D1326" t="str">
        <f t="shared" si="61"/>
        <v>06</v>
      </c>
      <c r="E1326" t="str">
        <f t="shared" si="62"/>
        <v>08</v>
      </c>
    </row>
    <row r="1327" spans="1:5" x14ac:dyDescent="0.25">
      <c r="A1327" s="4">
        <v>41627</v>
      </c>
      <c r="B1327" s="3">
        <v>0.98611111111111116</v>
      </c>
      <c r="C1327" t="str">
        <f t="shared" si="60"/>
        <v>13</v>
      </c>
      <c r="D1327" t="str">
        <f t="shared" si="61"/>
        <v>12</v>
      </c>
      <c r="E1327" t="str">
        <f t="shared" si="62"/>
        <v>19</v>
      </c>
    </row>
    <row r="1328" spans="1:5" x14ac:dyDescent="0.25">
      <c r="A1328" s="4">
        <v>41900</v>
      </c>
      <c r="B1328" s="3">
        <v>0.94097222222222221</v>
      </c>
      <c r="C1328" t="str">
        <f t="shared" si="60"/>
        <v>14</v>
      </c>
      <c r="D1328" t="str">
        <f t="shared" si="61"/>
        <v>09</v>
      </c>
      <c r="E1328" t="str">
        <f t="shared" si="62"/>
        <v>18</v>
      </c>
    </row>
    <row r="1329" spans="1:5" x14ac:dyDescent="0.25">
      <c r="A1329" s="4">
        <v>42113</v>
      </c>
      <c r="B1329" s="3">
        <v>5.8333333333333334E-2</v>
      </c>
      <c r="C1329" t="str">
        <f t="shared" si="60"/>
        <v>15</v>
      </c>
      <c r="D1329" t="str">
        <f t="shared" si="61"/>
        <v>04</v>
      </c>
      <c r="E1329" t="str">
        <f t="shared" si="62"/>
        <v>19</v>
      </c>
    </row>
    <row r="1330" spans="1:5" x14ac:dyDescent="0.25">
      <c r="A1330" s="4">
        <v>41948</v>
      </c>
      <c r="B1330" s="3">
        <v>0.96180555555555558</v>
      </c>
      <c r="C1330" t="str">
        <f t="shared" si="60"/>
        <v>14</v>
      </c>
      <c r="D1330" t="str">
        <f t="shared" si="61"/>
        <v>11</v>
      </c>
      <c r="E1330" t="str">
        <f t="shared" si="62"/>
        <v>05</v>
      </c>
    </row>
    <row r="1331" spans="1:5" x14ac:dyDescent="0.25">
      <c r="A1331" s="4">
        <v>41854</v>
      </c>
      <c r="B1331" s="3">
        <v>4.027777777777778E-2</v>
      </c>
      <c r="C1331" t="str">
        <f t="shared" si="60"/>
        <v>14</v>
      </c>
      <c r="D1331" t="str">
        <f t="shared" si="61"/>
        <v>08</v>
      </c>
      <c r="E1331" t="str">
        <f t="shared" si="62"/>
        <v>03</v>
      </c>
    </row>
    <row r="1332" spans="1:5" x14ac:dyDescent="0.25">
      <c r="A1332" s="4">
        <v>42344</v>
      </c>
      <c r="B1332" s="3">
        <v>6.9444444444444447E-4</v>
      </c>
      <c r="C1332" t="str">
        <f t="shared" si="60"/>
        <v>15</v>
      </c>
      <c r="D1332" t="str">
        <f t="shared" si="61"/>
        <v>12</v>
      </c>
      <c r="E1332" t="str">
        <f t="shared" si="62"/>
        <v>06</v>
      </c>
    </row>
    <row r="1333" spans="1:5" x14ac:dyDescent="0.25">
      <c r="A1333" s="4">
        <v>41681</v>
      </c>
      <c r="B1333" s="3">
        <v>3.7499999999999999E-2</v>
      </c>
      <c r="C1333" t="str">
        <f t="shared" si="60"/>
        <v>14</v>
      </c>
      <c r="D1333" t="str">
        <f t="shared" si="61"/>
        <v>02</v>
      </c>
      <c r="E1333" t="str">
        <f t="shared" si="62"/>
        <v>11</v>
      </c>
    </row>
    <row r="1334" spans="1:5" x14ac:dyDescent="0.25">
      <c r="A1334" s="4">
        <v>41250</v>
      </c>
      <c r="B1334" s="3">
        <v>3.9583333333333331E-2</v>
      </c>
      <c r="C1334" t="str">
        <f t="shared" si="60"/>
        <v>12</v>
      </c>
      <c r="D1334" t="str">
        <f t="shared" si="61"/>
        <v>12</v>
      </c>
      <c r="E1334" t="str">
        <f t="shared" si="62"/>
        <v>07</v>
      </c>
    </row>
    <row r="1335" spans="1:5" x14ac:dyDescent="0.25">
      <c r="A1335" s="4">
        <v>41209</v>
      </c>
      <c r="B1335" s="3">
        <v>1.5972222222222221E-2</v>
      </c>
      <c r="C1335" t="str">
        <f t="shared" si="60"/>
        <v>12</v>
      </c>
      <c r="D1335" t="str">
        <f t="shared" si="61"/>
        <v>10</v>
      </c>
      <c r="E1335" t="str">
        <f t="shared" si="62"/>
        <v>27</v>
      </c>
    </row>
    <row r="1336" spans="1:5" x14ac:dyDescent="0.25">
      <c r="A1336" s="4">
        <v>41550</v>
      </c>
      <c r="B1336" s="3">
        <v>0.05</v>
      </c>
      <c r="C1336" t="str">
        <f t="shared" si="60"/>
        <v>13</v>
      </c>
      <c r="D1336" t="str">
        <f t="shared" si="61"/>
        <v>10</v>
      </c>
      <c r="E1336" t="str">
        <f t="shared" si="62"/>
        <v>03</v>
      </c>
    </row>
    <row r="1337" spans="1:5" x14ac:dyDescent="0.25">
      <c r="A1337" s="4">
        <v>41084</v>
      </c>
      <c r="B1337" s="3">
        <v>8.6805555555555552E-2</v>
      </c>
      <c r="C1337" t="str">
        <f t="shared" si="60"/>
        <v>12</v>
      </c>
      <c r="D1337" t="str">
        <f t="shared" si="61"/>
        <v>06</v>
      </c>
      <c r="E1337" t="str">
        <f t="shared" si="62"/>
        <v>24</v>
      </c>
    </row>
    <row r="1338" spans="1:5" x14ac:dyDescent="0.25">
      <c r="A1338" s="4">
        <v>41536</v>
      </c>
      <c r="B1338" s="3">
        <v>3.6111111111111108E-2</v>
      </c>
      <c r="C1338" t="str">
        <f t="shared" si="60"/>
        <v>13</v>
      </c>
      <c r="D1338" t="str">
        <f t="shared" si="61"/>
        <v>09</v>
      </c>
      <c r="E1338" t="str">
        <f t="shared" si="62"/>
        <v>19</v>
      </c>
    </row>
    <row r="1339" spans="1:5" x14ac:dyDescent="0.25">
      <c r="A1339" s="4">
        <v>42614</v>
      </c>
      <c r="B1339" s="3">
        <v>6.5277777777777782E-2</v>
      </c>
      <c r="C1339" t="str">
        <f t="shared" si="60"/>
        <v>16</v>
      </c>
      <c r="D1339" t="str">
        <f t="shared" si="61"/>
        <v>09</v>
      </c>
      <c r="E1339" t="str">
        <f t="shared" si="62"/>
        <v>01</v>
      </c>
    </row>
    <row r="1340" spans="1:5" x14ac:dyDescent="0.25">
      <c r="A1340" s="4">
        <v>40985</v>
      </c>
      <c r="B1340" s="3">
        <v>2.7083333333333334E-2</v>
      </c>
      <c r="C1340" t="str">
        <f t="shared" si="60"/>
        <v>12</v>
      </c>
      <c r="D1340" t="str">
        <f t="shared" si="61"/>
        <v>03</v>
      </c>
      <c r="E1340" t="str">
        <f t="shared" si="62"/>
        <v>17</v>
      </c>
    </row>
    <row r="1341" spans="1:5" x14ac:dyDescent="0.25">
      <c r="A1341" s="4">
        <v>41545</v>
      </c>
      <c r="B1341" s="3">
        <v>7.7083333333333337E-2</v>
      </c>
      <c r="C1341" t="str">
        <f t="shared" si="60"/>
        <v>13</v>
      </c>
      <c r="D1341" t="str">
        <f t="shared" si="61"/>
        <v>09</v>
      </c>
      <c r="E1341" t="str">
        <f t="shared" si="62"/>
        <v>28</v>
      </c>
    </row>
    <row r="1342" spans="1:5" x14ac:dyDescent="0.25">
      <c r="A1342" s="4">
        <v>41852</v>
      </c>
      <c r="B1342" s="3">
        <v>0.97361111111111109</v>
      </c>
      <c r="C1342" t="str">
        <f t="shared" si="60"/>
        <v>14</v>
      </c>
      <c r="D1342" t="str">
        <f t="shared" si="61"/>
        <v>08</v>
      </c>
      <c r="E1342" t="str">
        <f t="shared" si="62"/>
        <v>01</v>
      </c>
    </row>
    <row r="1343" spans="1:5" x14ac:dyDescent="0.25">
      <c r="A1343" s="4">
        <v>41253</v>
      </c>
      <c r="B1343" s="3">
        <v>1.1111111111111112E-2</v>
      </c>
      <c r="C1343" t="str">
        <f t="shared" si="60"/>
        <v>12</v>
      </c>
      <c r="D1343" t="str">
        <f t="shared" si="61"/>
        <v>12</v>
      </c>
      <c r="E1343" t="str">
        <f t="shared" si="62"/>
        <v>10</v>
      </c>
    </row>
    <row r="1344" spans="1:5" x14ac:dyDescent="0.25">
      <c r="A1344" s="4">
        <v>41623</v>
      </c>
      <c r="B1344" s="3">
        <v>0.96736111111111112</v>
      </c>
      <c r="C1344" t="str">
        <f t="shared" si="60"/>
        <v>13</v>
      </c>
      <c r="D1344" t="str">
        <f t="shared" si="61"/>
        <v>12</v>
      </c>
      <c r="E1344" t="str">
        <f t="shared" si="62"/>
        <v>15</v>
      </c>
    </row>
    <row r="1345" spans="1:5" x14ac:dyDescent="0.25">
      <c r="A1345" s="4">
        <v>41678</v>
      </c>
      <c r="B1345" s="3">
        <v>0.98124999999999996</v>
      </c>
      <c r="C1345" t="str">
        <f t="shared" si="60"/>
        <v>14</v>
      </c>
      <c r="D1345" t="str">
        <f t="shared" si="61"/>
        <v>02</v>
      </c>
      <c r="E1345" t="str">
        <f t="shared" si="62"/>
        <v>08</v>
      </c>
    </row>
    <row r="1346" spans="1:5" x14ac:dyDescent="0.25">
      <c r="A1346" s="4">
        <v>41518</v>
      </c>
      <c r="B1346" s="3">
        <v>2.361111111111111E-2</v>
      </c>
      <c r="C1346" t="str">
        <f t="shared" si="60"/>
        <v>13</v>
      </c>
      <c r="D1346" t="str">
        <f t="shared" si="61"/>
        <v>09</v>
      </c>
      <c r="E1346" t="str">
        <f t="shared" si="62"/>
        <v>01</v>
      </c>
    </row>
    <row r="1347" spans="1:5" x14ac:dyDescent="0.25">
      <c r="A1347" s="4">
        <v>41854</v>
      </c>
      <c r="B1347" s="3">
        <v>2.7777777777777776E-2</v>
      </c>
      <c r="C1347" t="str">
        <f t="shared" ref="C1347:C1410" si="63">TEXT(A1347,"YY")</f>
        <v>14</v>
      </c>
      <c r="D1347" t="str">
        <f t="shared" ref="D1347:D1410" si="64">TEXT(A1347,"mm")</f>
        <v>08</v>
      </c>
      <c r="E1347" t="str">
        <f t="shared" ref="E1347:E1410" si="65">TEXT(A1347,"dd")</f>
        <v>03</v>
      </c>
    </row>
    <row r="1348" spans="1:5" x14ac:dyDescent="0.25">
      <c r="A1348" s="4">
        <v>42388</v>
      </c>
      <c r="B1348" s="3">
        <v>0.97847222222222219</v>
      </c>
      <c r="C1348" t="str">
        <f t="shared" si="63"/>
        <v>16</v>
      </c>
      <c r="D1348" t="str">
        <f t="shared" si="64"/>
        <v>01</v>
      </c>
      <c r="E1348" t="str">
        <f t="shared" si="65"/>
        <v>19</v>
      </c>
    </row>
    <row r="1349" spans="1:5" x14ac:dyDescent="0.25">
      <c r="A1349" s="4">
        <v>41073</v>
      </c>
      <c r="B1349" s="3">
        <v>7.0833333333333331E-2</v>
      </c>
      <c r="C1349" t="str">
        <f t="shared" si="63"/>
        <v>12</v>
      </c>
      <c r="D1349" t="str">
        <f t="shared" si="64"/>
        <v>06</v>
      </c>
      <c r="E1349" t="str">
        <f t="shared" si="65"/>
        <v>13</v>
      </c>
    </row>
    <row r="1350" spans="1:5" x14ac:dyDescent="0.25">
      <c r="A1350" s="4">
        <v>42255</v>
      </c>
      <c r="B1350" s="3">
        <v>2.6388888888888889E-2</v>
      </c>
      <c r="C1350" t="str">
        <f t="shared" si="63"/>
        <v>15</v>
      </c>
      <c r="D1350" t="str">
        <f t="shared" si="64"/>
        <v>09</v>
      </c>
      <c r="E1350" t="str">
        <f t="shared" si="65"/>
        <v>08</v>
      </c>
    </row>
    <row r="1351" spans="1:5" x14ac:dyDescent="0.25">
      <c r="A1351" s="4">
        <v>41583</v>
      </c>
      <c r="B1351" s="3">
        <v>8.3333333333333332E-3</v>
      </c>
      <c r="C1351" t="str">
        <f t="shared" si="63"/>
        <v>13</v>
      </c>
      <c r="D1351" t="str">
        <f t="shared" si="64"/>
        <v>11</v>
      </c>
      <c r="E1351" t="str">
        <f t="shared" si="65"/>
        <v>05</v>
      </c>
    </row>
    <row r="1352" spans="1:5" x14ac:dyDescent="0.25">
      <c r="A1352" s="4">
        <v>42637</v>
      </c>
      <c r="B1352" s="3">
        <v>0.96180555555555558</v>
      </c>
      <c r="C1352" t="str">
        <f t="shared" si="63"/>
        <v>16</v>
      </c>
      <c r="D1352" t="str">
        <f t="shared" si="64"/>
        <v>09</v>
      </c>
      <c r="E1352" t="str">
        <f t="shared" si="65"/>
        <v>24</v>
      </c>
    </row>
    <row r="1353" spans="1:5" x14ac:dyDescent="0.25">
      <c r="A1353" s="4">
        <v>41737</v>
      </c>
      <c r="B1353" s="3">
        <v>0.96250000000000002</v>
      </c>
      <c r="C1353" t="str">
        <f t="shared" si="63"/>
        <v>14</v>
      </c>
      <c r="D1353" t="str">
        <f t="shared" si="64"/>
        <v>04</v>
      </c>
      <c r="E1353" t="str">
        <f t="shared" si="65"/>
        <v>08</v>
      </c>
    </row>
    <row r="1354" spans="1:5" x14ac:dyDescent="0.25">
      <c r="A1354" s="4">
        <v>42084</v>
      </c>
      <c r="B1354" s="3">
        <v>1.2500000000000001E-2</v>
      </c>
      <c r="C1354" t="str">
        <f t="shared" si="63"/>
        <v>15</v>
      </c>
      <c r="D1354" t="str">
        <f t="shared" si="64"/>
        <v>03</v>
      </c>
      <c r="E1354" t="str">
        <f t="shared" si="65"/>
        <v>21</v>
      </c>
    </row>
    <row r="1355" spans="1:5" x14ac:dyDescent="0.25">
      <c r="A1355" s="4">
        <v>41645</v>
      </c>
      <c r="B1355" s="3">
        <v>3.3333333333333333E-2</v>
      </c>
      <c r="C1355" t="str">
        <f t="shared" si="63"/>
        <v>14</v>
      </c>
      <c r="D1355" t="str">
        <f t="shared" si="64"/>
        <v>01</v>
      </c>
      <c r="E1355" t="str">
        <f t="shared" si="65"/>
        <v>06</v>
      </c>
    </row>
    <row r="1356" spans="1:5" x14ac:dyDescent="0.25">
      <c r="A1356" s="4">
        <v>42013</v>
      </c>
      <c r="B1356" s="3">
        <v>0.98958333333333337</v>
      </c>
      <c r="C1356" t="str">
        <f t="shared" si="63"/>
        <v>15</v>
      </c>
      <c r="D1356" t="str">
        <f t="shared" si="64"/>
        <v>01</v>
      </c>
      <c r="E1356" t="str">
        <f t="shared" si="65"/>
        <v>09</v>
      </c>
    </row>
    <row r="1357" spans="1:5" x14ac:dyDescent="0.25">
      <c r="A1357" s="4">
        <v>41472</v>
      </c>
      <c r="B1357" s="3">
        <v>6.8750000000000006E-2</v>
      </c>
      <c r="C1357" t="str">
        <f t="shared" si="63"/>
        <v>13</v>
      </c>
      <c r="D1357" t="str">
        <f t="shared" si="64"/>
        <v>07</v>
      </c>
      <c r="E1357" t="str">
        <f t="shared" si="65"/>
        <v>17</v>
      </c>
    </row>
    <row r="1358" spans="1:5" x14ac:dyDescent="0.25">
      <c r="A1358" s="4">
        <v>41347</v>
      </c>
      <c r="B1358" s="3">
        <v>0.99027777777777781</v>
      </c>
      <c r="C1358" t="str">
        <f t="shared" si="63"/>
        <v>13</v>
      </c>
      <c r="D1358" t="str">
        <f t="shared" si="64"/>
        <v>03</v>
      </c>
      <c r="E1358" t="str">
        <f t="shared" si="65"/>
        <v>14</v>
      </c>
    </row>
    <row r="1359" spans="1:5" x14ac:dyDescent="0.25">
      <c r="A1359" s="4">
        <v>42161</v>
      </c>
      <c r="B1359" s="3">
        <v>5.7638888888888892E-2</v>
      </c>
      <c r="C1359" t="str">
        <f t="shared" si="63"/>
        <v>15</v>
      </c>
      <c r="D1359" t="str">
        <f t="shared" si="64"/>
        <v>06</v>
      </c>
      <c r="E1359" t="str">
        <f t="shared" si="65"/>
        <v>06</v>
      </c>
    </row>
    <row r="1360" spans="1:5" x14ac:dyDescent="0.25">
      <c r="A1360" s="4">
        <v>41950</v>
      </c>
      <c r="B1360" s="3">
        <v>0.94930555555555551</v>
      </c>
      <c r="C1360" t="str">
        <f t="shared" si="63"/>
        <v>14</v>
      </c>
      <c r="D1360" t="str">
        <f t="shared" si="64"/>
        <v>11</v>
      </c>
      <c r="E1360" t="str">
        <f t="shared" si="65"/>
        <v>07</v>
      </c>
    </row>
    <row r="1361" spans="1:5" x14ac:dyDescent="0.25">
      <c r="A1361" s="4">
        <v>42438</v>
      </c>
      <c r="B1361" s="3">
        <v>3.2638888888888891E-2</v>
      </c>
      <c r="C1361" t="str">
        <f t="shared" si="63"/>
        <v>16</v>
      </c>
      <c r="D1361" t="str">
        <f t="shared" si="64"/>
        <v>03</v>
      </c>
      <c r="E1361" t="str">
        <f t="shared" si="65"/>
        <v>09</v>
      </c>
    </row>
    <row r="1362" spans="1:5" x14ac:dyDescent="0.25">
      <c r="A1362" s="4">
        <v>41791</v>
      </c>
      <c r="B1362" s="3">
        <v>0.99652777777777779</v>
      </c>
      <c r="C1362" t="str">
        <f t="shared" si="63"/>
        <v>14</v>
      </c>
      <c r="D1362" t="str">
        <f t="shared" si="64"/>
        <v>06</v>
      </c>
      <c r="E1362" t="str">
        <f t="shared" si="65"/>
        <v>01</v>
      </c>
    </row>
    <row r="1363" spans="1:5" x14ac:dyDescent="0.25">
      <c r="A1363" s="4">
        <v>42627</v>
      </c>
      <c r="B1363" s="3">
        <v>0.97083333333333333</v>
      </c>
      <c r="C1363" t="str">
        <f t="shared" si="63"/>
        <v>16</v>
      </c>
      <c r="D1363" t="str">
        <f t="shared" si="64"/>
        <v>09</v>
      </c>
      <c r="E1363" t="str">
        <f t="shared" si="65"/>
        <v>14</v>
      </c>
    </row>
    <row r="1364" spans="1:5" x14ac:dyDescent="0.25">
      <c r="A1364" s="4">
        <v>42522</v>
      </c>
      <c r="B1364" s="3">
        <v>3.3333333333333333E-2</v>
      </c>
      <c r="C1364" t="str">
        <f t="shared" si="63"/>
        <v>16</v>
      </c>
      <c r="D1364" t="str">
        <f t="shared" si="64"/>
        <v>06</v>
      </c>
      <c r="E1364" t="str">
        <f t="shared" si="65"/>
        <v>01</v>
      </c>
    </row>
    <row r="1365" spans="1:5" x14ac:dyDescent="0.25">
      <c r="A1365" s="4">
        <v>41525</v>
      </c>
      <c r="B1365" s="3">
        <v>0.97986111111111107</v>
      </c>
      <c r="C1365" t="str">
        <f t="shared" si="63"/>
        <v>13</v>
      </c>
      <c r="D1365" t="str">
        <f t="shared" si="64"/>
        <v>09</v>
      </c>
      <c r="E1365" t="str">
        <f t="shared" si="65"/>
        <v>08</v>
      </c>
    </row>
    <row r="1366" spans="1:5" x14ac:dyDescent="0.25">
      <c r="A1366" s="4">
        <v>41502</v>
      </c>
      <c r="B1366" s="3">
        <v>1.3194444444444444E-2</v>
      </c>
      <c r="C1366" t="str">
        <f t="shared" si="63"/>
        <v>13</v>
      </c>
      <c r="D1366" t="str">
        <f t="shared" si="64"/>
        <v>08</v>
      </c>
      <c r="E1366" t="str">
        <f t="shared" si="65"/>
        <v>16</v>
      </c>
    </row>
    <row r="1367" spans="1:5" x14ac:dyDescent="0.25">
      <c r="A1367" s="4">
        <v>41148</v>
      </c>
      <c r="B1367" s="3">
        <v>0.98055555555555551</v>
      </c>
      <c r="C1367" t="str">
        <f t="shared" si="63"/>
        <v>12</v>
      </c>
      <c r="D1367" t="str">
        <f t="shared" si="64"/>
        <v>08</v>
      </c>
      <c r="E1367" t="str">
        <f t="shared" si="65"/>
        <v>27</v>
      </c>
    </row>
    <row r="1368" spans="1:5" x14ac:dyDescent="0.25">
      <c r="A1368" s="4">
        <v>42019</v>
      </c>
      <c r="B1368" s="3">
        <v>0.95416666666666672</v>
      </c>
      <c r="C1368" t="str">
        <f t="shared" si="63"/>
        <v>15</v>
      </c>
      <c r="D1368" t="str">
        <f t="shared" si="64"/>
        <v>01</v>
      </c>
      <c r="E1368" t="str">
        <f t="shared" si="65"/>
        <v>15</v>
      </c>
    </row>
    <row r="1369" spans="1:5" x14ac:dyDescent="0.25">
      <c r="A1369" s="4">
        <v>41249</v>
      </c>
      <c r="B1369" s="3">
        <v>0.99375000000000002</v>
      </c>
      <c r="C1369" t="str">
        <f t="shared" si="63"/>
        <v>12</v>
      </c>
      <c r="D1369" t="str">
        <f t="shared" si="64"/>
        <v>12</v>
      </c>
      <c r="E1369" t="str">
        <f t="shared" si="65"/>
        <v>06</v>
      </c>
    </row>
    <row r="1370" spans="1:5" x14ac:dyDescent="0.25">
      <c r="A1370" s="4">
        <v>41263</v>
      </c>
      <c r="B1370" s="3">
        <v>0.97569444444444442</v>
      </c>
      <c r="C1370" t="str">
        <f t="shared" si="63"/>
        <v>12</v>
      </c>
      <c r="D1370" t="str">
        <f t="shared" si="64"/>
        <v>12</v>
      </c>
      <c r="E1370" t="str">
        <f t="shared" si="65"/>
        <v>20</v>
      </c>
    </row>
    <row r="1371" spans="1:5" x14ac:dyDescent="0.25">
      <c r="A1371" s="4">
        <v>41500</v>
      </c>
      <c r="B1371" s="3">
        <v>1.0416666666666666E-2</v>
      </c>
      <c r="C1371" t="str">
        <f t="shared" si="63"/>
        <v>13</v>
      </c>
      <c r="D1371" t="str">
        <f t="shared" si="64"/>
        <v>08</v>
      </c>
      <c r="E1371" t="str">
        <f t="shared" si="65"/>
        <v>14</v>
      </c>
    </row>
    <row r="1372" spans="1:5" x14ac:dyDescent="0.25">
      <c r="A1372" s="4">
        <v>41423</v>
      </c>
      <c r="B1372" s="3">
        <v>3.6111111111111108E-2</v>
      </c>
      <c r="C1372" t="str">
        <f t="shared" si="63"/>
        <v>13</v>
      </c>
      <c r="D1372" t="str">
        <f t="shared" si="64"/>
        <v>05</v>
      </c>
      <c r="E1372" t="str">
        <f t="shared" si="65"/>
        <v>29</v>
      </c>
    </row>
    <row r="1373" spans="1:5" x14ac:dyDescent="0.25">
      <c r="A1373" s="4">
        <v>42465</v>
      </c>
      <c r="B1373" s="3">
        <v>1.1805555555555555E-2</v>
      </c>
      <c r="C1373" t="str">
        <f t="shared" si="63"/>
        <v>16</v>
      </c>
      <c r="D1373" t="str">
        <f t="shared" si="64"/>
        <v>04</v>
      </c>
      <c r="E1373" t="str">
        <f t="shared" si="65"/>
        <v>05</v>
      </c>
    </row>
    <row r="1374" spans="1:5" x14ac:dyDescent="0.25">
      <c r="A1374" s="4">
        <v>41358</v>
      </c>
      <c r="B1374" s="3">
        <v>8.1944444444444445E-2</v>
      </c>
      <c r="C1374" t="str">
        <f t="shared" si="63"/>
        <v>13</v>
      </c>
      <c r="D1374" t="str">
        <f t="shared" si="64"/>
        <v>03</v>
      </c>
      <c r="E1374" t="str">
        <f t="shared" si="65"/>
        <v>25</v>
      </c>
    </row>
    <row r="1375" spans="1:5" x14ac:dyDescent="0.25">
      <c r="A1375" s="4">
        <v>41583</v>
      </c>
      <c r="B1375" s="3">
        <v>0.98055555555555551</v>
      </c>
      <c r="C1375" t="str">
        <f t="shared" si="63"/>
        <v>13</v>
      </c>
      <c r="D1375" t="str">
        <f t="shared" si="64"/>
        <v>11</v>
      </c>
      <c r="E1375" t="str">
        <f t="shared" si="65"/>
        <v>05</v>
      </c>
    </row>
    <row r="1376" spans="1:5" x14ac:dyDescent="0.25">
      <c r="A1376" s="4">
        <v>41844</v>
      </c>
      <c r="B1376" s="3">
        <v>6.458333333333334E-2</v>
      </c>
      <c r="C1376" t="str">
        <f t="shared" si="63"/>
        <v>14</v>
      </c>
      <c r="D1376" t="str">
        <f t="shared" si="64"/>
        <v>07</v>
      </c>
      <c r="E1376" t="str">
        <f t="shared" si="65"/>
        <v>24</v>
      </c>
    </row>
    <row r="1377" spans="1:5" x14ac:dyDescent="0.25">
      <c r="A1377" s="4">
        <v>41635</v>
      </c>
      <c r="B1377" s="3">
        <v>4.1666666666666664E-2</v>
      </c>
      <c r="C1377" t="str">
        <f t="shared" si="63"/>
        <v>13</v>
      </c>
      <c r="D1377" t="str">
        <f t="shared" si="64"/>
        <v>12</v>
      </c>
      <c r="E1377" t="str">
        <f t="shared" si="65"/>
        <v>27</v>
      </c>
    </row>
    <row r="1378" spans="1:5" x14ac:dyDescent="0.25">
      <c r="A1378" s="4">
        <v>42497</v>
      </c>
      <c r="B1378" s="3">
        <v>1.3888888888888889E-3</v>
      </c>
      <c r="C1378" t="str">
        <f t="shared" si="63"/>
        <v>16</v>
      </c>
      <c r="D1378" t="str">
        <f t="shared" si="64"/>
        <v>05</v>
      </c>
      <c r="E1378" t="str">
        <f t="shared" si="65"/>
        <v>07</v>
      </c>
    </row>
    <row r="1379" spans="1:5" x14ac:dyDescent="0.25">
      <c r="A1379" s="4">
        <v>41756</v>
      </c>
      <c r="B1379" s="3">
        <v>5.2777777777777778E-2</v>
      </c>
      <c r="C1379" t="str">
        <f t="shared" si="63"/>
        <v>14</v>
      </c>
      <c r="D1379" t="str">
        <f t="shared" si="64"/>
        <v>04</v>
      </c>
      <c r="E1379" t="str">
        <f t="shared" si="65"/>
        <v>27</v>
      </c>
    </row>
    <row r="1380" spans="1:5" x14ac:dyDescent="0.25">
      <c r="A1380" s="4">
        <v>41544</v>
      </c>
      <c r="B1380" s="3">
        <v>4.7222222222222221E-2</v>
      </c>
      <c r="C1380" t="str">
        <f t="shared" si="63"/>
        <v>13</v>
      </c>
      <c r="D1380" t="str">
        <f t="shared" si="64"/>
        <v>09</v>
      </c>
      <c r="E1380" t="str">
        <f t="shared" si="65"/>
        <v>27</v>
      </c>
    </row>
    <row r="1381" spans="1:5" x14ac:dyDescent="0.25">
      <c r="A1381" s="4">
        <v>41853</v>
      </c>
      <c r="B1381" s="3">
        <v>0.99097222222222225</v>
      </c>
      <c r="C1381" t="str">
        <f t="shared" si="63"/>
        <v>14</v>
      </c>
      <c r="D1381" t="str">
        <f t="shared" si="64"/>
        <v>08</v>
      </c>
      <c r="E1381" t="str">
        <f t="shared" si="65"/>
        <v>02</v>
      </c>
    </row>
    <row r="1382" spans="1:5" x14ac:dyDescent="0.25">
      <c r="A1382" s="4">
        <v>42167</v>
      </c>
      <c r="B1382" s="3">
        <v>0.98819444444444449</v>
      </c>
      <c r="C1382" t="str">
        <f t="shared" si="63"/>
        <v>15</v>
      </c>
      <c r="D1382" t="str">
        <f t="shared" si="64"/>
        <v>06</v>
      </c>
      <c r="E1382" t="str">
        <f t="shared" si="65"/>
        <v>12</v>
      </c>
    </row>
    <row r="1383" spans="1:5" x14ac:dyDescent="0.25">
      <c r="A1383" s="4">
        <v>41552</v>
      </c>
      <c r="B1383" s="3">
        <v>5.6250000000000001E-2</v>
      </c>
      <c r="C1383" t="str">
        <f t="shared" si="63"/>
        <v>13</v>
      </c>
      <c r="D1383" t="str">
        <f t="shared" si="64"/>
        <v>10</v>
      </c>
      <c r="E1383" t="str">
        <f t="shared" si="65"/>
        <v>05</v>
      </c>
    </row>
    <row r="1384" spans="1:5" x14ac:dyDescent="0.25">
      <c r="A1384" s="4">
        <v>40973</v>
      </c>
      <c r="B1384" s="3">
        <v>4.027777777777778E-2</v>
      </c>
      <c r="C1384" t="str">
        <f t="shared" si="63"/>
        <v>12</v>
      </c>
      <c r="D1384" t="str">
        <f t="shared" si="64"/>
        <v>03</v>
      </c>
      <c r="E1384" t="str">
        <f t="shared" si="65"/>
        <v>05</v>
      </c>
    </row>
    <row r="1385" spans="1:5" x14ac:dyDescent="0.25">
      <c r="A1385" s="4">
        <v>42724</v>
      </c>
      <c r="B1385" s="3">
        <v>0.99375000000000002</v>
      </c>
      <c r="C1385" t="str">
        <f t="shared" si="63"/>
        <v>16</v>
      </c>
      <c r="D1385" t="str">
        <f t="shared" si="64"/>
        <v>12</v>
      </c>
      <c r="E1385" t="str">
        <f t="shared" si="65"/>
        <v>20</v>
      </c>
    </row>
    <row r="1386" spans="1:5" x14ac:dyDescent="0.25">
      <c r="A1386" s="4">
        <v>42105</v>
      </c>
      <c r="B1386" s="3">
        <v>0.99861111111111112</v>
      </c>
      <c r="C1386" t="str">
        <f t="shared" si="63"/>
        <v>15</v>
      </c>
      <c r="D1386" t="str">
        <f t="shared" si="64"/>
        <v>04</v>
      </c>
      <c r="E1386" t="str">
        <f t="shared" si="65"/>
        <v>11</v>
      </c>
    </row>
    <row r="1387" spans="1:5" x14ac:dyDescent="0.25">
      <c r="A1387" s="4">
        <v>41626</v>
      </c>
      <c r="B1387" s="3">
        <v>6.1805555555555558E-2</v>
      </c>
      <c r="C1387" t="str">
        <f t="shared" si="63"/>
        <v>13</v>
      </c>
      <c r="D1387" t="str">
        <f t="shared" si="64"/>
        <v>12</v>
      </c>
      <c r="E1387" t="str">
        <f t="shared" si="65"/>
        <v>18</v>
      </c>
    </row>
    <row r="1388" spans="1:5" x14ac:dyDescent="0.25">
      <c r="A1388" s="4">
        <v>41208</v>
      </c>
      <c r="B1388" s="3">
        <v>0.99861111111111112</v>
      </c>
      <c r="C1388" t="str">
        <f t="shared" si="63"/>
        <v>12</v>
      </c>
      <c r="D1388" t="str">
        <f t="shared" si="64"/>
        <v>10</v>
      </c>
      <c r="E1388" t="str">
        <f t="shared" si="65"/>
        <v>26</v>
      </c>
    </row>
    <row r="1389" spans="1:5" x14ac:dyDescent="0.25">
      <c r="A1389" s="4">
        <v>41562</v>
      </c>
      <c r="B1389" s="3">
        <v>4.5138888888888888E-2</v>
      </c>
      <c r="C1389" t="str">
        <f t="shared" si="63"/>
        <v>13</v>
      </c>
      <c r="D1389" t="str">
        <f t="shared" si="64"/>
        <v>10</v>
      </c>
      <c r="E1389" t="str">
        <f t="shared" si="65"/>
        <v>15</v>
      </c>
    </row>
    <row r="1390" spans="1:5" x14ac:dyDescent="0.25">
      <c r="A1390" s="4">
        <v>41890</v>
      </c>
      <c r="B1390" s="3">
        <v>0.93888888888888888</v>
      </c>
      <c r="C1390" t="str">
        <f t="shared" si="63"/>
        <v>14</v>
      </c>
      <c r="D1390" t="str">
        <f t="shared" si="64"/>
        <v>09</v>
      </c>
      <c r="E1390" t="str">
        <f t="shared" si="65"/>
        <v>08</v>
      </c>
    </row>
    <row r="1391" spans="1:5" x14ac:dyDescent="0.25">
      <c r="A1391" s="4">
        <v>41349</v>
      </c>
      <c r="B1391" s="3">
        <v>3.7499999999999999E-2</v>
      </c>
      <c r="C1391" t="str">
        <f t="shared" si="63"/>
        <v>13</v>
      </c>
      <c r="D1391" t="str">
        <f t="shared" si="64"/>
        <v>03</v>
      </c>
      <c r="E1391" t="str">
        <f t="shared" si="65"/>
        <v>16</v>
      </c>
    </row>
    <row r="1392" spans="1:5" x14ac:dyDescent="0.25">
      <c r="A1392" s="4">
        <v>42791</v>
      </c>
      <c r="B1392" s="3">
        <v>0.95833333333333337</v>
      </c>
      <c r="C1392" t="str">
        <f t="shared" si="63"/>
        <v>17</v>
      </c>
      <c r="D1392" t="str">
        <f t="shared" si="64"/>
        <v>02</v>
      </c>
      <c r="E1392" t="str">
        <f t="shared" si="65"/>
        <v>25</v>
      </c>
    </row>
    <row r="1393" spans="1:5" x14ac:dyDescent="0.25">
      <c r="A1393" s="4">
        <v>42136</v>
      </c>
      <c r="B1393" s="3">
        <v>2.7777777777777779E-3</v>
      </c>
      <c r="C1393" t="str">
        <f t="shared" si="63"/>
        <v>15</v>
      </c>
      <c r="D1393" t="str">
        <f t="shared" si="64"/>
        <v>05</v>
      </c>
      <c r="E1393" t="str">
        <f t="shared" si="65"/>
        <v>12</v>
      </c>
    </row>
    <row r="1394" spans="1:5" x14ac:dyDescent="0.25">
      <c r="A1394" s="4">
        <v>41660</v>
      </c>
      <c r="B1394" s="3">
        <v>0.98750000000000004</v>
      </c>
      <c r="C1394" t="str">
        <f t="shared" si="63"/>
        <v>14</v>
      </c>
      <c r="D1394" t="str">
        <f t="shared" si="64"/>
        <v>01</v>
      </c>
      <c r="E1394" t="str">
        <f t="shared" si="65"/>
        <v>21</v>
      </c>
    </row>
    <row r="1395" spans="1:5" x14ac:dyDescent="0.25">
      <c r="A1395" s="4">
        <v>41504</v>
      </c>
      <c r="B1395" s="3">
        <v>0.98402777777777772</v>
      </c>
      <c r="C1395" t="str">
        <f t="shared" si="63"/>
        <v>13</v>
      </c>
      <c r="D1395" t="str">
        <f t="shared" si="64"/>
        <v>08</v>
      </c>
      <c r="E1395" t="str">
        <f t="shared" si="65"/>
        <v>18</v>
      </c>
    </row>
    <row r="1396" spans="1:5" x14ac:dyDescent="0.25">
      <c r="A1396" s="4">
        <v>41734</v>
      </c>
      <c r="B1396" s="3">
        <v>9.7222222222222224E-3</v>
      </c>
      <c r="C1396" t="str">
        <f t="shared" si="63"/>
        <v>14</v>
      </c>
      <c r="D1396" t="str">
        <f t="shared" si="64"/>
        <v>04</v>
      </c>
      <c r="E1396" t="str">
        <f t="shared" si="65"/>
        <v>05</v>
      </c>
    </row>
    <row r="1397" spans="1:5" x14ac:dyDescent="0.25">
      <c r="A1397" s="4">
        <v>42378</v>
      </c>
      <c r="B1397" s="3">
        <v>0.99375000000000002</v>
      </c>
      <c r="C1397" t="str">
        <f t="shared" si="63"/>
        <v>16</v>
      </c>
      <c r="D1397" t="str">
        <f t="shared" si="64"/>
        <v>01</v>
      </c>
      <c r="E1397" t="str">
        <f t="shared" si="65"/>
        <v>09</v>
      </c>
    </row>
    <row r="1398" spans="1:5" x14ac:dyDescent="0.25">
      <c r="A1398" s="4">
        <v>41096</v>
      </c>
      <c r="B1398" s="3">
        <v>8.1944444444444445E-2</v>
      </c>
      <c r="C1398" t="str">
        <f t="shared" si="63"/>
        <v>12</v>
      </c>
      <c r="D1398" t="str">
        <f t="shared" si="64"/>
        <v>07</v>
      </c>
      <c r="E1398" t="str">
        <f t="shared" si="65"/>
        <v>06</v>
      </c>
    </row>
    <row r="1399" spans="1:5" x14ac:dyDescent="0.25">
      <c r="A1399" s="4">
        <v>41802</v>
      </c>
      <c r="B1399" s="3">
        <v>7.8472222222222221E-2</v>
      </c>
      <c r="C1399" t="str">
        <f t="shared" si="63"/>
        <v>14</v>
      </c>
      <c r="D1399" t="str">
        <f t="shared" si="64"/>
        <v>06</v>
      </c>
      <c r="E1399" t="str">
        <f t="shared" si="65"/>
        <v>12</v>
      </c>
    </row>
    <row r="1400" spans="1:5" x14ac:dyDescent="0.25">
      <c r="A1400" s="4">
        <v>41420</v>
      </c>
      <c r="B1400" s="3">
        <v>8.3333333333333332E-3</v>
      </c>
      <c r="C1400" t="str">
        <f t="shared" si="63"/>
        <v>13</v>
      </c>
      <c r="D1400" t="str">
        <f t="shared" si="64"/>
        <v>05</v>
      </c>
      <c r="E1400" t="str">
        <f t="shared" si="65"/>
        <v>26</v>
      </c>
    </row>
    <row r="1401" spans="1:5" x14ac:dyDescent="0.25">
      <c r="A1401" s="4">
        <v>42193</v>
      </c>
      <c r="B1401" s="3">
        <v>0.99444444444444446</v>
      </c>
      <c r="C1401" t="str">
        <f t="shared" si="63"/>
        <v>15</v>
      </c>
      <c r="D1401" t="str">
        <f t="shared" si="64"/>
        <v>07</v>
      </c>
      <c r="E1401" t="str">
        <f t="shared" si="65"/>
        <v>08</v>
      </c>
    </row>
    <row r="1402" spans="1:5" x14ac:dyDescent="0.25">
      <c r="A1402" s="4">
        <v>42274</v>
      </c>
      <c r="B1402" s="3">
        <v>0.97777777777777775</v>
      </c>
      <c r="C1402" t="str">
        <f t="shared" si="63"/>
        <v>15</v>
      </c>
      <c r="D1402" t="str">
        <f t="shared" si="64"/>
        <v>09</v>
      </c>
      <c r="E1402" t="str">
        <f t="shared" si="65"/>
        <v>27</v>
      </c>
    </row>
    <row r="1403" spans="1:5" x14ac:dyDescent="0.25">
      <c r="A1403" s="4">
        <v>41622</v>
      </c>
      <c r="B1403" s="3">
        <v>6.6666666666666666E-2</v>
      </c>
      <c r="C1403" t="str">
        <f t="shared" si="63"/>
        <v>13</v>
      </c>
      <c r="D1403" t="str">
        <f t="shared" si="64"/>
        <v>12</v>
      </c>
      <c r="E1403" t="str">
        <f t="shared" si="65"/>
        <v>14</v>
      </c>
    </row>
    <row r="1404" spans="1:5" x14ac:dyDescent="0.25">
      <c r="A1404" s="4">
        <v>41855</v>
      </c>
      <c r="B1404" s="3">
        <v>3.7499999999999999E-2</v>
      </c>
      <c r="C1404" t="str">
        <f t="shared" si="63"/>
        <v>14</v>
      </c>
      <c r="D1404" t="str">
        <f t="shared" si="64"/>
        <v>08</v>
      </c>
      <c r="E1404" t="str">
        <f t="shared" si="65"/>
        <v>04</v>
      </c>
    </row>
    <row r="1405" spans="1:5" x14ac:dyDescent="0.25">
      <c r="A1405" s="4">
        <v>41829</v>
      </c>
      <c r="B1405" s="3">
        <v>5.486111111111111E-2</v>
      </c>
      <c r="C1405" t="str">
        <f t="shared" si="63"/>
        <v>14</v>
      </c>
      <c r="D1405" t="str">
        <f t="shared" si="64"/>
        <v>07</v>
      </c>
      <c r="E1405" t="str">
        <f t="shared" si="65"/>
        <v>09</v>
      </c>
    </row>
    <row r="1406" spans="1:5" x14ac:dyDescent="0.25">
      <c r="A1406" s="4">
        <v>41485</v>
      </c>
      <c r="B1406" s="3">
        <v>0.99791666666666667</v>
      </c>
      <c r="C1406" t="str">
        <f t="shared" si="63"/>
        <v>13</v>
      </c>
      <c r="D1406" t="str">
        <f t="shared" si="64"/>
        <v>07</v>
      </c>
      <c r="E1406" t="str">
        <f t="shared" si="65"/>
        <v>30</v>
      </c>
    </row>
    <row r="1407" spans="1:5" x14ac:dyDescent="0.25">
      <c r="A1407" s="4">
        <v>41067</v>
      </c>
      <c r="B1407" s="3">
        <v>1.5972222222222221E-2</v>
      </c>
      <c r="C1407" t="str">
        <f t="shared" si="63"/>
        <v>12</v>
      </c>
      <c r="D1407" t="str">
        <f t="shared" si="64"/>
        <v>06</v>
      </c>
      <c r="E1407" t="str">
        <f t="shared" si="65"/>
        <v>07</v>
      </c>
    </row>
    <row r="1408" spans="1:5" x14ac:dyDescent="0.25">
      <c r="A1408" s="4">
        <v>42018</v>
      </c>
      <c r="B1408" s="3">
        <v>3.1944444444444442E-2</v>
      </c>
      <c r="C1408" t="str">
        <f t="shared" si="63"/>
        <v>15</v>
      </c>
      <c r="D1408" t="str">
        <f t="shared" si="64"/>
        <v>01</v>
      </c>
      <c r="E1408" t="str">
        <f t="shared" si="65"/>
        <v>14</v>
      </c>
    </row>
    <row r="1409" spans="1:5" x14ac:dyDescent="0.25">
      <c r="A1409" s="4">
        <v>41301</v>
      </c>
      <c r="B1409" s="3">
        <v>4.4444444444444446E-2</v>
      </c>
      <c r="C1409" t="str">
        <f t="shared" si="63"/>
        <v>13</v>
      </c>
      <c r="D1409" t="str">
        <f t="shared" si="64"/>
        <v>01</v>
      </c>
      <c r="E1409" t="str">
        <f t="shared" si="65"/>
        <v>27</v>
      </c>
    </row>
    <row r="1410" spans="1:5" x14ac:dyDescent="0.25">
      <c r="A1410" s="4">
        <v>41932</v>
      </c>
      <c r="B1410" s="3">
        <v>0.99583333333333335</v>
      </c>
      <c r="C1410" t="str">
        <f t="shared" si="63"/>
        <v>14</v>
      </c>
      <c r="D1410" t="str">
        <f t="shared" si="64"/>
        <v>10</v>
      </c>
      <c r="E1410" t="str">
        <f t="shared" si="65"/>
        <v>20</v>
      </c>
    </row>
    <row r="1411" spans="1:5" x14ac:dyDescent="0.25">
      <c r="A1411" s="4">
        <v>42098</v>
      </c>
      <c r="B1411" s="3">
        <v>7.9166666666666663E-2</v>
      </c>
      <c r="C1411" t="str">
        <f t="shared" ref="C1411:C1474" si="66">TEXT(A1411,"YY")</f>
        <v>15</v>
      </c>
      <c r="D1411" t="str">
        <f t="shared" ref="D1411:D1474" si="67">TEXT(A1411,"mm")</f>
        <v>04</v>
      </c>
      <c r="E1411" t="str">
        <f t="shared" ref="E1411:E1474" si="68">TEXT(A1411,"dd")</f>
        <v>04</v>
      </c>
    </row>
    <row r="1412" spans="1:5" x14ac:dyDescent="0.25">
      <c r="A1412" s="4">
        <v>41901</v>
      </c>
      <c r="B1412" s="3">
        <v>3.472222222222222E-3</v>
      </c>
      <c r="C1412" t="str">
        <f t="shared" si="66"/>
        <v>14</v>
      </c>
      <c r="D1412" t="str">
        <f t="shared" si="67"/>
        <v>09</v>
      </c>
      <c r="E1412" t="str">
        <f t="shared" si="68"/>
        <v>19</v>
      </c>
    </row>
    <row r="1413" spans="1:5" x14ac:dyDescent="0.25">
      <c r="A1413" s="4">
        <v>42266</v>
      </c>
      <c r="B1413" s="3">
        <v>0.9770833333333333</v>
      </c>
      <c r="C1413" t="str">
        <f t="shared" si="66"/>
        <v>15</v>
      </c>
      <c r="D1413" t="str">
        <f t="shared" si="67"/>
        <v>09</v>
      </c>
      <c r="E1413" t="str">
        <f t="shared" si="68"/>
        <v>19</v>
      </c>
    </row>
    <row r="1414" spans="1:5" x14ac:dyDescent="0.25">
      <c r="A1414" s="4">
        <v>42832</v>
      </c>
      <c r="B1414" s="3">
        <v>7.6388888888888886E-3</v>
      </c>
      <c r="C1414" t="str">
        <f t="shared" si="66"/>
        <v>17</v>
      </c>
      <c r="D1414" t="str">
        <f t="shared" si="67"/>
        <v>04</v>
      </c>
      <c r="E1414" t="str">
        <f t="shared" si="68"/>
        <v>07</v>
      </c>
    </row>
    <row r="1415" spans="1:5" x14ac:dyDescent="0.25">
      <c r="A1415" s="4">
        <v>41643</v>
      </c>
      <c r="B1415" s="3">
        <v>3.3333333333333333E-2</v>
      </c>
      <c r="C1415" t="str">
        <f t="shared" si="66"/>
        <v>14</v>
      </c>
      <c r="D1415" t="str">
        <f t="shared" si="67"/>
        <v>01</v>
      </c>
      <c r="E1415" t="str">
        <f t="shared" si="68"/>
        <v>04</v>
      </c>
    </row>
    <row r="1416" spans="1:5" x14ac:dyDescent="0.25">
      <c r="A1416" s="4">
        <v>42184</v>
      </c>
      <c r="B1416" s="3">
        <v>0.96458333333333335</v>
      </c>
      <c r="C1416" t="str">
        <f t="shared" si="66"/>
        <v>15</v>
      </c>
      <c r="D1416" t="str">
        <f t="shared" si="67"/>
        <v>06</v>
      </c>
      <c r="E1416" t="str">
        <f t="shared" si="68"/>
        <v>29</v>
      </c>
    </row>
    <row r="1417" spans="1:5" x14ac:dyDescent="0.25">
      <c r="A1417" s="4">
        <v>41195</v>
      </c>
      <c r="B1417" s="3">
        <v>0.99444444444444446</v>
      </c>
      <c r="C1417" t="str">
        <f t="shared" si="66"/>
        <v>12</v>
      </c>
      <c r="D1417" t="str">
        <f t="shared" si="67"/>
        <v>10</v>
      </c>
      <c r="E1417" t="str">
        <f t="shared" si="68"/>
        <v>13</v>
      </c>
    </row>
    <row r="1418" spans="1:5" x14ac:dyDescent="0.25">
      <c r="A1418" s="4">
        <v>41906</v>
      </c>
      <c r="B1418" s="3">
        <v>0.94930555555555551</v>
      </c>
      <c r="C1418" t="str">
        <f t="shared" si="66"/>
        <v>14</v>
      </c>
      <c r="D1418" t="str">
        <f t="shared" si="67"/>
        <v>09</v>
      </c>
      <c r="E1418" t="str">
        <f t="shared" si="68"/>
        <v>24</v>
      </c>
    </row>
    <row r="1419" spans="1:5" x14ac:dyDescent="0.25">
      <c r="A1419" s="4">
        <v>42798</v>
      </c>
      <c r="B1419" s="3">
        <v>6.3888888888888884E-2</v>
      </c>
      <c r="C1419" t="str">
        <f t="shared" si="66"/>
        <v>17</v>
      </c>
      <c r="D1419" t="str">
        <f t="shared" si="67"/>
        <v>03</v>
      </c>
      <c r="E1419" t="str">
        <f t="shared" si="68"/>
        <v>04</v>
      </c>
    </row>
    <row r="1420" spans="1:5" x14ac:dyDescent="0.25">
      <c r="A1420" s="4">
        <v>42424</v>
      </c>
      <c r="B1420" s="3">
        <v>0.95833333333333337</v>
      </c>
      <c r="C1420" t="str">
        <f t="shared" si="66"/>
        <v>16</v>
      </c>
      <c r="D1420" t="str">
        <f t="shared" si="67"/>
        <v>02</v>
      </c>
      <c r="E1420" t="str">
        <f t="shared" si="68"/>
        <v>24</v>
      </c>
    </row>
    <row r="1421" spans="1:5" x14ac:dyDescent="0.25">
      <c r="A1421" s="4">
        <v>41749</v>
      </c>
      <c r="B1421" s="3">
        <v>5.9722222222222225E-2</v>
      </c>
      <c r="C1421" t="str">
        <f t="shared" si="66"/>
        <v>14</v>
      </c>
      <c r="D1421" t="str">
        <f t="shared" si="67"/>
        <v>04</v>
      </c>
      <c r="E1421" t="str">
        <f t="shared" si="68"/>
        <v>20</v>
      </c>
    </row>
    <row r="1422" spans="1:5" x14ac:dyDescent="0.25">
      <c r="A1422" s="4">
        <v>41612</v>
      </c>
      <c r="B1422" s="3">
        <v>0.99583333333333335</v>
      </c>
      <c r="C1422" t="str">
        <f t="shared" si="66"/>
        <v>13</v>
      </c>
      <c r="D1422" t="str">
        <f t="shared" si="67"/>
        <v>12</v>
      </c>
      <c r="E1422" t="str">
        <f t="shared" si="68"/>
        <v>04</v>
      </c>
    </row>
    <row r="1423" spans="1:5" x14ac:dyDescent="0.25">
      <c r="A1423" s="4">
        <v>41970</v>
      </c>
      <c r="B1423" s="3">
        <v>0.95972222222222225</v>
      </c>
      <c r="C1423" t="str">
        <f t="shared" si="66"/>
        <v>14</v>
      </c>
      <c r="D1423" t="str">
        <f t="shared" si="67"/>
        <v>11</v>
      </c>
      <c r="E1423" t="str">
        <f t="shared" si="68"/>
        <v>27</v>
      </c>
    </row>
    <row r="1424" spans="1:5" x14ac:dyDescent="0.25">
      <c r="A1424" s="4">
        <v>42059</v>
      </c>
      <c r="B1424" s="3">
        <v>3.0555555555555555E-2</v>
      </c>
      <c r="C1424" t="str">
        <f t="shared" si="66"/>
        <v>15</v>
      </c>
      <c r="D1424" t="str">
        <f t="shared" si="67"/>
        <v>02</v>
      </c>
      <c r="E1424" t="str">
        <f t="shared" si="68"/>
        <v>24</v>
      </c>
    </row>
    <row r="1425" spans="1:5" x14ac:dyDescent="0.25">
      <c r="A1425" s="4">
        <v>41502</v>
      </c>
      <c r="B1425" s="3">
        <v>1.1805555555555555E-2</v>
      </c>
      <c r="C1425" t="str">
        <f t="shared" si="66"/>
        <v>13</v>
      </c>
      <c r="D1425" t="str">
        <f t="shared" si="67"/>
        <v>08</v>
      </c>
      <c r="E1425" t="str">
        <f t="shared" si="68"/>
        <v>16</v>
      </c>
    </row>
    <row r="1426" spans="1:5" x14ac:dyDescent="0.25">
      <c r="A1426" s="4">
        <v>41465</v>
      </c>
      <c r="B1426" s="3">
        <v>1.3888888888888888E-2</v>
      </c>
      <c r="C1426" t="str">
        <f t="shared" si="66"/>
        <v>13</v>
      </c>
      <c r="D1426" t="str">
        <f t="shared" si="67"/>
        <v>07</v>
      </c>
      <c r="E1426" t="str">
        <f t="shared" si="68"/>
        <v>10</v>
      </c>
    </row>
    <row r="1427" spans="1:5" x14ac:dyDescent="0.25">
      <c r="A1427" s="4">
        <v>42345</v>
      </c>
      <c r="B1427" s="3">
        <v>0.96527777777777779</v>
      </c>
      <c r="C1427" t="str">
        <f t="shared" si="66"/>
        <v>15</v>
      </c>
      <c r="D1427" t="str">
        <f t="shared" si="67"/>
        <v>12</v>
      </c>
      <c r="E1427" t="str">
        <f t="shared" si="68"/>
        <v>07</v>
      </c>
    </row>
    <row r="1428" spans="1:5" x14ac:dyDescent="0.25">
      <c r="A1428" s="4">
        <v>41683</v>
      </c>
      <c r="B1428" s="3">
        <v>8.3333333333333329E-2</v>
      </c>
      <c r="C1428" t="str">
        <f t="shared" si="66"/>
        <v>14</v>
      </c>
      <c r="D1428" t="str">
        <f t="shared" si="67"/>
        <v>02</v>
      </c>
      <c r="E1428" t="str">
        <f t="shared" si="68"/>
        <v>13</v>
      </c>
    </row>
    <row r="1429" spans="1:5" x14ac:dyDescent="0.25">
      <c r="A1429" s="4">
        <v>42016</v>
      </c>
      <c r="B1429" s="3">
        <v>0.98958333333333337</v>
      </c>
      <c r="C1429" t="str">
        <f t="shared" si="66"/>
        <v>15</v>
      </c>
      <c r="D1429" t="str">
        <f t="shared" si="67"/>
        <v>01</v>
      </c>
      <c r="E1429" t="str">
        <f t="shared" si="68"/>
        <v>12</v>
      </c>
    </row>
    <row r="1430" spans="1:5" x14ac:dyDescent="0.25">
      <c r="A1430" s="4">
        <v>41465</v>
      </c>
      <c r="B1430" s="3">
        <v>2.013888888888889E-2</v>
      </c>
      <c r="C1430" t="str">
        <f t="shared" si="66"/>
        <v>13</v>
      </c>
      <c r="D1430" t="str">
        <f t="shared" si="67"/>
        <v>07</v>
      </c>
      <c r="E1430" t="str">
        <f t="shared" si="68"/>
        <v>10</v>
      </c>
    </row>
    <row r="1431" spans="1:5" x14ac:dyDescent="0.25">
      <c r="A1431" s="4">
        <v>41114</v>
      </c>
      <c r="B1431" s="3">
        <v>2.4305555555555556E-2</v>
      </c>
      <c r="C1431" t="str">
        <f t="shared" si="66"/>
        <v>12</v>
      </c>
      <c r="D1431" t="str">
        <f t="shared" si="67"/>
        <v>07</v>
      </c>
      <c r="E1431" t="str">
        <f t="shared" si="68"/>
        <v>24</v>
      </c>
    </row>
    <row r="1432" spans="1:5" x14ac:dyDescent="0.25">
      <c r="A1432" s="4">
        <v>41928</v>
      </c>
      <c r="B1432" s="3">
        <v>0.98124999999999996</v>
      </c>
      <c r="C1432" t="str">
        <f t="shared" si="66"/>
        <v>14</v>
      </c>
      <c r="D1432" t="str">
        <f t="shared" si="67"/>
        <v>10</v>
      </c>
      <c r="E1432" t="str">
        <f t="shared" si="68"/>
        <v>16</v>
      </c>
    </row>
    <row r="1433" spans="1:5" x14ac:dyDescent="0.25">
      <c r="A1433" s="4">
        <v>41006</v>
      </c>
      <c r="B1433" s="3">
        <v>4.791666666666667E-2</v>
      </c>
      <c r="C1433" t="str">
        <f t="shared" si="66"/>
        <v>12</v>
      </c>
      <c r="D1433" t="str">
        <f t="shared" si="67"/>
        <v>04</v>
      </c>
      <c r="E1433" t="str">
        <f t="shared" si="68"/>
        <v>07</v>
      </c>
    </row>
    <row r="1434" spans="1:5" x14ac:dyDescent="0.25">
      <c r="A1434" s="4">
        <v>41229</v>
      </c>
      <c r="B1434" s="3">
        <v>2.361111111111111E-2</v>
      </c>
      <c r="C1434" t="str">
        <f t="shared" si="66"/>
        <v>12</v>
      </c>
      <c r="D1434" t="str">
        <f t="shared" si="67"/>
        <v>11</v>
      </c>
      <c r="E1434" t="str">
        <f t="shared" si="68"/>
        <v>16</v>
      </c>
    </row>
    <row r="1435" spans="1:5" x14ac:dyDescent="0.25">
      <c r="A1435" s="4">
        <v>41919</v>
      </c>
      <c r="B1435" s="3">
        <v>2.7777777777777779E-3</v>
      </c>
      <c r="C1435" t="str">
        <f t="shared" si="66"/>
        <v>14</v>
      </c>
      <c r="D1435" t="str">
        <f t="shared" si="67"/>
        <v>10</v>
      </c>
      <c r="E1435" t="str">
        <f t="shared" si="68"/>
        <v>07</v>
      </c>
    </row>
    <row r="1436" spans="1:5" x14ac:dyDescent="0.25">
      <c r="A1436" s="4">
        <v>41917</v>
      </c>
      <c r="B1436" s="3">
        <v>1.9444444444444445E-2</v>
      </c>
      <c r="C1436" t="str">
        <f t="shared" si="66"/>
        <v>14</v>
      </c>
      <c r="D1436" t="str">
        <f t="shared" si="67"/>
        <v>10</v>
      </c>
      <c r="E1436" t="str">
        <f t="shared" si="68"/>
        <v>05</v>
      </c>
    </row>
    <row r="1437" spans="1:5" x14ac:dyDescent="0.25">
      <c r="A1437" s="4">
        <v>41237</v>
      </c>
      <c r="B1437" s="3">
        <v>0.99097222222222225</v>
      </c>
      <c r="C1437" t="str">
        <f t="shared" si="66"/>
        <v>12</v>
      </c>
      <c r="D1437" t="str">
        <f t="shared" si="67"/>
        <v>11</v>
      </c>
      <c r="E1437" t="str">
        <f t="shared" si="68"/>
        <v>24</v>
      </c>
    </row>
    <row r="1438" spans="1:5" x14ac:dyDescent="0.25">
      <c r="A1438" s="4">
        <v>41336</v>
      </c>
      <c r="B1438" s="3">
        <v>1.9444444444444445E-2</v>
      </c>
      <c r="C1438" t="str">
        <f t="shared" si="66"/>
        <v>13</v>
      </c>
      <c r="D1438" t="str">
        <f t="shared" si="67"/>
        <v>03</v>
      </c>
      <c r="E1438" t="str">
        <f t="shared" si="68"/>
        <v>03</v>
      </c>
    </row>
    <row r="1439" spans="1:5" x14ac:dyDescent="0.25">
      <c r="A1439" s="4">
        <v>42537</v>
      </c>
      <c r="B1439" s="3">
        <v>0.96180555555555558</v>
      </c>
      <c r="C1439" t="str">
        <f t="shared" si="66"/>
        <v>16</v>
      </c>
      <c r="D1439" t="str">
        <f t="shared" si="67"/>
        <v>06</v>
      </c>
      <c r="E1439" t="str">
        <f t="shared" si="68"/>
        <v>16</v>
      </c>
    </row>
    <row r="1440" spans="1:5" x14ac:dyDescent="0.25">
      <c r="A1440" s="4">
        <v>41170</v>
      </c>
      <c r="B1440" s="3">
        <v>1.1805555555555555E-2</v>
      </c>
      <c r="C1440" t="str">
        <f t="shared" si="66"/>
        <v>12</v>
      </c>
      <c r="D1440" t="str">
        <f t="shared" si="67"/>
        <v>09</v>
      </c>
      <c r="E1440" t="str">
        <f t="shared" si="68"/>
        <v>18</v>
      </c>
    </row>
    <row r="1441" spans="1:5" x14ac:dyDescent="0.25">
      <c r="A1441" s="4">
        <v>41282</v>
      </c>
      <c r="B1441" s="3">
        <v>3.3333333333333333E-2</v>
      </c>
      <c r="C1441" t="str">
        <f t="shared" si="66"/>
        <v>13</v>
      </c>
      <c r="D1441" t="str">
        <f t="shared" si="67"/>
        <v>01</v>
      </c>
      <c r="E1441" t="str">
        <f t="shared" si="68"/>
        <v>08</v>
      </c>
    </row>
    <row r="1442" spans="1:5" x14ac:dyDescent="0.25">
      <c r="A1442" s="4">
        <v>42680</v>
      </c>
      <c r="B1442" s="3">
        <v>6.2500000000000003E-3</v>
      </c>
      <c r="C1442" t="str">
        <f t="shared" si="66"/>
        <v>16</v>
      </c>
      <c r="D1442" t="str">
        <f t="shared" si="67"/>
        <v>11</v>
      </c>
      <c r="E1442" t="str">
        <f t="shared" si="68"/>
        <v>06</v>
      </c>
    </row>
    <row r="1443" spans="1:5" x14ac:dyDescent="0.25">
      <c r="A1443" s="4">
        <v>41739</v>
      </c>
      <c r="B1443" s="3">
        <v>6.3194444444444442E-2</v>
      </c>
      <c r="C1443" t="str">
        <f t="shared" si="66"/>
        <v>14</v>
      </c>
      <c r="D1443" t="str">
        <f t="shared" si="67"/>
        <v>04</v>
      </c>
      <c r="E1443" t="str">
        <f t="shared" si="68"/>
        <v>10</v>
      </c>
    </row>
    <row r="1444" spans="1:5" x14ac:dyDescent="0.25">
      <c r="A1444" s="4">
        <v>41852</v>
      </c>
      <c r="B1444" s="3">
        <v>1.3888888888888888E-2</v>
      </c>
      <c r="C1444" t="str">
        <f t="shared" si="66"/>
        <v>14</v>
      </c>
      <c r="D1444" t="str">
        <f t="shared" si="67"/>
        <v>08</v>
      </c>
      <c r="E1444" t="str">
        <f t="shared" si="68"/>
        <v>01</v>
      </c>
    </row>
    <row r="1445" spans="1:5" x14ac:dyDescent="0.25">
      <c r="A1445" s="4">
        <v>41602</v>
      </c>
      <c r="B1445" s="3">
        <v>3.4722222222222224E-2</v>
      </c>
      <c r="C1445" t="str">
        <f t="shared" si="66"/>
        <v>13</v>
      </c>
      <c r="D1445" t="str">
        <f t="shared" si="67"/>
        <v>11</v>
      </c>
      <c r="E1445" t="str">
        <f t="shared" si="68"/>
        <v>24</v>
      </c>
    </row>
    <row r="1446" spans="1:5" x14ac:dyDescent="0.25">
      <c r="A1446" s="4">
        <v>42490</v>
      </c>
      <c r="B1446" s="3">
        <v>0.98541666666666672</v>
      </c>
      <c r="C1446" t="str">
        <f t="shared" si="66"/>
        <v>16</v>
      </c>
      <c r="D1446" t="str">
        <f t="shared" si="67"/>
        <v>04</v>
      </c>
      <c r="E1446" t="str">
        <f t="shared" si="68"/>
        <v>30</v>
      </c>
    </row>
    <row r="1447" spans="1:5" x14ac:dyDescent="0.25">
      <c r="A1447" s="4">
        <v>42091</v>
      </c>
      <c r="B1447" s="3">
        <v>3.888888888888889E-2</v>
      </c>
      <c r="C1447" t="str">
        <f t="shared" si="66"/>
        <v>15</v>
      </c>
      <c r="D1447" t="str">
        <f t="shared" si="67"/>
        <v>03</v>
      </c>
      <c r="E1447" t="str">
        <f t="shared" si="68"/>
        <v>28</v>
      </c>
    </row>
    <row r="1448" spans="1:5" x14ac:dyDescent="0.25">
      <c r="A1448" s="4">
        <v>41552</v>
      </c>
      <c r="B1448" s="3">
        <v>6.9444444444444447E-4</v>
      </c>
      <c r="C1448" t="str">
        <f t="shared" si="66"/>
        <v>13</v>
      </c>
      <c r="D1448" t="str">
        <f t="shared" si="67"/>
        <v>10</v>
      </c>
      <c r="E1448" t="str">
        <f t="shared" si="68"/>
        <v>05</v>
      </c>
    </row>
    <row r="1449" spans="1:5" x14ac:dyDescent="0.25">
      <c r="A1449" s="4">
        <v>41766</v>
      </c>
      <c r="B1449" s="3">
        <v>1.3888888888888888E-2</v>
      </c>
      <c r="C1449" t="str">
        <f t="shared" si="66"/>
        <v>14</v>
      </c>
      <c r="D1449" t="str">
        <f t="shared" si="67"/>
        <v>05</v>
      </c>
      <c r="E1449" t="str">
        <f t="shared" si="68"/>
        <v>07</v>
      </c>
    </row>
    <row r="1450" spans="1:5" x14ac:dyDescent="0.25">
      <c r="A1450" s="4">
        <v>42071</v>
      </c>
      <c r="B1450" s="3">
        <v>1.3194444444444444E-2</v>
      </c>
      <c r="C1450" t="str">
        <f t="shared" si="66"/>
        <v>15</v>
      </c>
      <c r="D1450" t="str">
        <f t="shared" si="67"/>
        <v>03</v>
      </c>
      <c r="E1450" t="str">
        <f t="shared" si="68"/>
        <v>08</v>
      </c>
    </row>
    <row r="1451" spans="1:5" x14ac:dyDescent="0.25">
      <c r="A1451" s="4">
        <v>41413</v>
      </c>
      <c r="B1451" s="3">
        <v>2.7083333333333334E-2</v>
      </c>
      <c r="C1451" t="str">
        <f t="shared" si="66"/>
        <v>13</v>
      </c>
      <c r="D1451" t="str">
        <f t="shared" si="67"/>
        <v>05</v>
      </c>
      <c r="E1451" t="str">
        <f t="shared" si="68"/>
        <v>19</v>
      </c>
    </row>
    <row r="1452" spans="1:5" x14ac:dyDescent="0.25">
      <c r="A1452" s="4">
        <v>41381</v>
      </c>
      <c r="B1452" s="3">
        <v>0.97361111111111109</v>
      </c>
      <c r="C1452" t="str">
        <f t="shared" si="66"/>
        <v>13</v>
      </c>
      <c r="D1452" t="str">
        <f t="shared" si="67"/>
        <v>04</v>
      </c>
      <c r="E1452" t="str">
        <f t="shared" si="68"/>
        <v>17</v>
      </c>
    </row>
    <row r="1453" spans="1:5" x14ac:dyDescent="0.25">
      <c r="A1453" s="4">
        <v>41939</v>
      </c>
      <c r="B1453" s="3">
        <v>5.1388888888888887E-2</v>
      </c>
      <c r="C1453" t="str">
        <f t="shared" si="66"/>
        <v>14</v>
      </c>
      <c r="D1453" t="str">
        <f t="shared" si="67"/>
        <v>10</v>
      </c>
      <c r="E1453" t="str">
        <f t="shared" si="68"/>
        <v>27</v>
      </c>
    </row>
    <row r="1454" spans="1:5" x14ac:dyDescent="0.25">
      <c r="A1454" s="4">
        <v>41209</v>
      </c>
      <c r="B1454" s="3">
        <v>2.7777777777777779E-3</v>
      </c>
      <c r="C1454" t="str">
        <f t="shared" si="66"/>
        <v>12</v>
      </c>
      <c r="D1454" t="str">
        <f t="shared" si="67"/>
        <v>10</v>
      </c>
      <c r="E1454" t="str">
        <f t="shared" si="68"/>
        <v>27</v>
      </c>
    </row>
    <row r="1455" spans="1:5" x14ac:dyDescent="0.25">
      <c r="A1455" s="4">
        <v>41360</v>
      </c>
      <c r="B1455" s="3">
        <v>6.9444444444444448E-2</v>
      </c>
      <c r="C1455" t="str">
        <f t="shared" si="66"/>
        <v>13</v>
      </c>
      <c r="D1455" t="str">
        <f t="shared" si="67"/>
        <v>03</v>
      </c>
      <c r="E1455" t="str">
        <f t="shared" si="68"/>
        <v>27</v>
      </c>
    </row>
    <row r="1456" spans="1:5" x14ac:dyDescent="0.25">
      <c r="A1456" s="4">
        <v>41871</v>
      </c>
      <c r="B1456" s="3">
        <v>2.8472222222222222E-2</v>
      </c>
      <c r="C1456" t="str">
        <f t="shared" si="66"/>
        <v>14</v>
      </c>
      <c r="D1456" t="str">
        <f t="shared" si="67"/>
        <v>08</v>
      </c>
      <c r="E1456" t="str">
        <f t="shared" si="68"/>
        <v>20</v>
      </c>
    </row>
    <row r="1457" spans="1:5" x14ac:dyDescent="0.25">
      <c r="A1457" s="4">
        <v>41817</v>
      </c>
      <c r="B1457" s="3">
        <v>0.97291666666666665</v>
      </c>
      <c r="C1457" t="str">
        <f t="shared" si="66"/>
        <v>14</v>
      </c>
      <c r="D1457" t="str">
        <f t="shared" si="67"/>
        <v>06</v>
      </c>
      <c r="E1457" t="str">
        <f t="shared" si="68"/>
        <v>27</v>
      </c>
    </row>
    <row r="1458" spans="1:5" x14ac:dyDescent="0.25">
      <c r="A1458" s="4">
        <v>41169</v>
      </c>
      <c r="B1458" s="3">
        <v>1.0416666666666666E-2</v>
      </c>
      <c r="C1458" t="str">
        <f t="shared" si="66"/>
        <v>12</v>
      </c>
      <c r="D1458" t="str">
        <f t="shared" si="67"/>
        <v>09</v>
      </c>
      <c r="E1458" t="str">
        <f t="shared" si="68"/>
        <v>17</v>
      </c>
    </row>
    <row r="1459" spans="1:5" x14ac:dyDescent="0.25">
      <c r="A1459" s="4">
        <v>42639</v>
      </c>
      <c r="B1459" s="3">
        <v>3.2638888888888891E-2</v>
      </c>
      <c r="C1459" t="str">
        <f t="shared" si="66"/>
        <v>16</v>
      </c>
      <c r="D1459" t="str">
        <f t="shared" si="67"/>
        <v>09</v>
      </c>
      <c r="E1459" t="str">
        <f t="shared" si="68"/>
        <v>26</v>
      </c>
    </row>
    <row r="1460" spans="1:5" x14ac:dyDescent="0.25">
      <c r="A1460" s="4">
        <v>42829</v>
      </c>
      <c r="B1460" s="3">
        <v>0.95347222222222228</v>
      </c>
      <c r="C1460" t="str">
        <f t="shared" si="66"/>
        <v>17</v>
      </c>
      <c r="D1460" t="str">
        <f t="shared" si="67"/>
        <v>04</v>
      </c>
      <c r="E1460" t="str">
        <f t="shared" si="68"/>
        <v>04</v>
      </c>
    </row>
    <row r="1461" spans="1:5" x14ac:dyDescent="0.25">
      <c r="A1461" s="4">
        <v>42514</v>
      </c>
      <c r="B1461" s="3">
        <v>3.7499999999999999E-2</v>
      </c>
      <c r="C1461" t="str">
        <f t="shared" si="66"/>
        <v>16</v>
      </c>
      <c r="D1461" t="str">
        <f t="shared" si="67"/>
        <v>05</v>
      </c>
      <c r="E1461" t="str">
        <f t="shared" si="68"/>
        <v>24</v>
      </c>
    </row>
    <row r="1462" spans="1:5" x14ac:dyDescent="0.25">
      <c r="A1462" s="4">
        <v>41636</v>
      </c>
      <c r="B1462" s="3">
        <v>5.1388888888888887E-2</v>
      </c>
      <c r="C1462" t="str">
        <f t="shared" si="66"/>
        <v>13</v>
      </c>
      <c r="D1462" t="str">
        <f t="shared" si="67"/>
        <v>12</v>
      </c>
      <c r="E1462" t="str">
        <f t="shared" si="68"/>
        <v>28</v>
      </c>
    </row>
    <row r="1463" spans="1:5" x14ac:dyDescent="0.25">
      <c r="A1463" s="4">
        <v>41321</v>
      </c>
      <c r="B1463" s="3">
        <v>7.3611111111111113E-2</v>
      </c>
      <c r="C1463" t="str">
        <f t="shared" si="66"/>
        <v>13</v>
      </c>
      <c r="D1463" t="str">
        <f t="shared" si="67"/>
        <v>02</v>
      </c>
      <c r="E1463" t="str">
        <f t="shared" si="68"/>
        <v>16</v>
      </c>
    </row>
    <row r="1464" spans="1:5" x14ac:dyDescent="0.25">
      <c r="A1464" s="4">
        <v>41307</v>
      </c>
      <c r="B1464" s="3">
        <v>2.2222222222222223E-2</v>
      </c>
      <c r="C1464" t="str">
        <f t="shared" si="66"/>
        <v>13</v>
      </c>
      <c r="D1464" t="str">
        <f t="shared" si="67"/>
        <v>02</v>
      </c>
      <c r="E1464" t="str">
        <f t="shared" si="68"/>
        <v>02</v>
      </c>
    </row>
    <row r="1465" spans="1:5" x14ac:dyDescent="0.25">
      <c r="A1465" s="4">
        <v>40987</v>
      </c>
      <c r="B1465" s="3">
        <v>1.1111111111111112E-2</v>
      </c>
      <c r="C1465" t="str">
        <f t="shared" si="66"/>
        <v>12</v>
      </c>
      <c r="D1465" t="str">
        <f t="shared" si="67"/>
        <v>03</v>
      </c>
      <c r="E1465" t="str">
        <f t="shared" si="68"/>
        <v>19</v>
      </c>
    </row>
    <row r="1466" spans="1:5" x14ac:dyDescent="0.25">
      <c r="A1466" s="4">
        <v>41729</v>
      </c>
      <c r="B1466" s="3">
        <v>7.3611111111111113E-2</v>
      </c>
      <c r="C1466" t="str">
        <f t="shared" si="66"/>
        <v>14</v>
      </c>
      <c r="D1466" t="str">
        <f t="shared" si="67"/>
        <v>03</v>
      </c>
      <c r="E1466" t="str">
        <f t="shared" si="68"/>
        <v>31</v>
      </c>
    </row>
    <row r="1467" spans="1:5" x14ac:dyDescent="0.25">
      <c r="A1467" s="4">
        <v>41153</v>
      </c>
      <c r="B1467" s="3">
        <v>5.2777777777777778E-2</v>
      </c>
      <c r="C1467" t="str">
        <f t="shared" si="66"/>
        <v>12</v>
      </c>
      <c r="D1467" t="str">
        <f t="shared" si="67"/>
        <v>09</v>
      </c>
      <c r="E1467" t="str">
        <f t="shared" si="68"/>
        <v>01</v>
      </c>
    </row>
    <row r="1468" spans="1:5" x14ac:dyDescent="0.25">
      <c r="A1468" s="4">
        <v>42019</v>
      </c>
      <c r="B1468" s="3">
        <v>4.7222222222222221E-2</v>
      </c>
      <c r="C1468" t="str">
        <f t="shared" si="66"/>
        <v>15</v>
      </c>
      <c r="D1468" t="str">
        <f t="shared" si="67"/>
        <v>01</v>
      </c>
      <c r="E1468" t="str">
        <f t="shared" si="68"/>
        <v>15</v>
      </c>
    </row>
    <row r="1469" spans="1:5" x14ac:dyDescent="0.25">
      <c r="A1469" s="4">
        <v>41995</v>
      </c>
      <c r="B1469" s="3">
        <v>5.6250000000000001E-2</v>
      </c>
      <c r="C1469" t="str">
        <f t="shared" si="66"/>
        <v>14</v>
      </c>
      <c r="D1469" t="str">
        <f t="shared" si="67"/>
        <v>12</v>
      </c>
      <c r="E1469" t="str">
        <f t="shared" si="68"/>
        <v>22</v>
      </c>
    </row>
    <row r="1470" spans="1:5" x14ac:dyDescent="0.25">
      <c r="A1470" s="4">
        <v>42533</v>
      </c>
      <c r="B1470" s="3">
        <v>0.98819444444444449</v>
      </c>
      <c r="C1470" t="str">
        <f t="shared" si="66"/>
        <v>16</v>
      </c>
      <c r="D1470" t="str">
        <f t="shared" si="67"/>
        <v>06</v>
      </c>
      <c r="E1470" t="str">
        <f t="shared" si="68"/>
        <v>12</v>
      </c>
    </row>
    <row r="1471" spans="1:5" x14ac:dyDescent="0.25">
      <c r="A1471" s="4">
        <v>41908</v>
      </c>
      <c r="B1471" s="3">
        <v>5.5555555555555552E-2</v>
      </c>
      <c r="C1471" t="str">
        <f t="shared" si="66"/>
        <v>14</v>
      </c>
      <c r="D1471" t="str">
        <f t="shared" si="67"/>
        <v>09</v>
      </c>
      <c r="E1471" t="str">
        <f t="shared" si="68"/>
        <v>26</v>
      </c>
    </row>
    <row r="1472" spans="1:5" x14ac:dyDescent="0.25">
      <c r="A1472" s="4">
        <v>41818</v>
      </c>
      <c r="B1472" s="3">
        <v>7.6388888888888886E-3</v>
      </c>
      <c r="C1472" t="str">
        <f t="shared" si="66"/>
        <v>14</v>
      </c>
      <c r="D1472" t="str">
        <f t="shared" si="67"/>
        <v>06</v>
      </c>
      <c r="E1472" t="str">
        <f t="shared" si="68"/>
        <v>28</v>
      </c>
    </row>
    <row r="1473" spans="1:5" x14ac:dyDescent="0.25">
      <c r="A1473" s="4">
        <v>42541</v>
      </c>
      <c r="B1473" s="3">
        <v>0.97986111111111107</v>
      </c>
      <c r="C1473" t="str">
        <f t="shared" si="66"/>
        <v>16</v>
      </c>
      <c r="D1473" t="str">
        <f t="shared" si="67"/>
        <v>06</v>
      </c>
      <c r="E1473" t="str">
        <f t="shared" si="68"/>
        <v>20</v>
      </c>
    </row>
    <row r="1474" spans="1:5" x14ac:dyDescent="0.25">
      <c r="A1474" s="4">
        <v>41275</v>
      </c>
      <c r="B1474" s="3">
        <v>4.4444444444444446E-2</v>
      </c>
      <c r="C1474" t="str">
        <f t="shared" si="66"/>
        <v>13</v>
      </c>
      <c r="D1474" t="str">
        <f t="shared" si="67"/>
        <v>01</v>
      </c>
      <c r="E1474" t="str">
        <f t="shared" si="68"/>
        <v>01</v>
      </c>
    </row>
    <row r="1475" spans="1:5" x14ac:dyDescent="0.25">
      <c r="A1475" s="4">
        <v>41504</v>
      </c>
      <c r="B1475" s="3">
        <v>3.4027777777777775E-2</v>
      </c>
      <c r="C1475" t="str">
        <f t="shared" ref="C1475:C1538" si="69">TEXT(A1475,"YY")</f>
        <v>13</v>
      </c>
      <c r="D1475" t="str">
        <f t="shared" ref="D1475:D1538" si="70">TEXT(A1475,"mm")</f>
        <v>08</v>
      </c>
      <c r="E1475" t="str">
        <f t="shared" ref="E1475:E1538" si="71">TEXT(A1475,"dd")</f>
        <v>18</v>
      </c>
    </row>
    <row r="1476" spans="1:5" x14ac:dyDescent="0.25">
      <c r="A1476" s="4">
        <v>42075</v>
      </c>
      <c r="B1476" s="3">
        <v>0.98333333333333328</v>
      </c>
      <c r="C1476" t="str">
        <f t="shared" si="69"/>
        <v>15</v>
      </c>
      <c r="D1476" t="str">
        <f t="shared" si="70"/>
        <v>03</v>
      </c>
      <c r="E1476" t="str">
        <f t="shared" si="71"/>
        <v>12</v>
      </c>
    </row>
    <row r="1477" spans="1:5" x14ac:dyDescent="0.25">
      <c r="A1477" s="4">
        <v>41629</v>
      </c>
      <c r="B1477" s="3">
        <v>7.7777777777777779E-2</v>
      </c>
      <c r="C1477" t="str">
        <f t="shared" si="69"/>
        <v>13</v>
      </c>
      <c r="D1477" t="str">
        <f t="shared" si="70"/>
        <v>12</v>
      </c>
      <c r="E1477" t="str">
        <f t="shared" si="71"/>
        <v>21</v>
      </c>
    </row>
    <row r="1478" spans="1:5" x14ac:dyDescent="0.25">
      <c r="A1478" s="4">
        <v>42381</v>
      </c>
      <c r="B1478" s="3">
        <v>2.361111111111111E-2</v>
      </c>
      <c r="C1478" t="str">
        <f t="shared" si="69"/>
        <v>16</v>
      </c>
      <c r="D1478" t="str">
        <f t="shared" si="70"/>
        <v>01</v>
      </c>
      <c r="E1478" t="str">
        <f t="shared" si="71"/>
        <v>12</v>
      </c>
    </row>
    <row r="1479" spans="1:5" x14ac:dyDescent="0.25">
      <c r="A1479" s="4">
        <v>41389</v>
      </c>
      <c r="B1479" s="3">
        <v>6.7361111111111108E-2</v>
      </c>
      <c r="C1479" t="str">
        <f t="shared" si="69"/>
        <v>13</v>
      </c>
      <c r="D1479" t="str">
        <f t="shared" si="70"/>
        <v>04</v>
      </c>
      <c r="E1479" t="str">
        <f t="shared" si="71"/>
        <v>25</v>
      </c>
    </row>
    <row r="1480" spans="1:5" x14ac:dyDescent="0.25">
      <c r="A1480" s="4">
        <v>41207</v>
      </c>
      <c r="B1480" s="3">
        <v>5.5555555555555558E-3</v>
      </c>
      <c r="C1480" t="str">
        <f t="shared" si="69"/>
        <v>12</v>
      </c>
      <c r="D1480" t="str">
        <f t="shared" si="70"/>
        <v>10</v>
      </c>
      <c r="E1480" t="str">
        <f t="shared" si="71"/>
        <v>25</v>
      </c>
    </row>
    <row r="1481" spans="1:5" x14ac:dyDescent="0.25">
      <c r="A1481" s="4">
        <v>41259</v>
      </c>
      <c r="B1481" s="3">
        <v>3.6805555555555557E-2</v>
      </c>
      <c r="C1481" t="str">
        <f t="shared" si="69"/>
        <v>12</v>
      </c>
      <c r="D1481" t="str">
        <f t="shared" si="70"/>
        <v>12</v>
      </c>
      <c r="E1481" t="str">
        <f t="shared" si="71"/>
        <v>16</v>
      </c>
    </row>
    <row r="1482" spans="1:5" x14ac:dyDescent="0.25">
      <c r="A1482" s="4">
        <v>41942</v>
      </c>
      <c r="B1482" s="3">
        <v>0.93958333333333333</v>
      </c>
      <c r="C1482" t="str">
        <f t="shared" si="69"/>
        <v>14</v>
      </c>
      <c r="D1482" t="str">
        <f t="shared" si="70"/>
        <v>10</v>
      </c>
      <c r="E1482" t="str">
        <f t="shared" si="71"/>
        <v>30</v>
      </c>
    </row>
    <row r="1483" spans="1:5" x14ac:dyDescent="0.25">
      <c r="A1483" s="4">
        <v>41815</v>
      </c>
      <c r="B1483" s="3">
        <v>5.2777777777777778E-2</v>
      </c>
      <c r="C1483" t="str">
        <f t="shared" si="69"/>
        <v>14</v>
      </c>
      <c r="D1483" t="str">
        <f t="shared" si="70"/>
        <v>06</v>
      </c>
      <c r="E1483" t="str">
        <f t="shared" si="71"/>
        <v>25</v>
      </c>
    </row>
    <row r="1484" spans="1:5" x14ac:dyDescent="0.25">
      <c r="A1484" s="4">
        <v>41855</v>
      </c>
      <c r="B1484" s="3">
        <v>4.791666666666667E-2</v>
      </c>
      <c r="C1484" t="str">
        <f t="shared" si="69"/>
        <v>14</v>
      </c>
      <c r="D1484" t="str">
        <f t="shared" si="70"/>
        <v>08</v>
      </c>
      <c r="E1484" t="str">
        <f t="shared" si="71"/>
        <v>04</v>
      </c>
    </row>
    <row r="1485" spans="1:5" x14ac:dyDescent="0.25">
      <c r="A1485" s="4">
        <v>42566</v>
      </c>
      <c r="B1485" s="3">
        <v>0.94930555555555551</v>
      </c>
      <c r="C1485" t="str">
        <f t="shared" si="69"/>
        <v>16</v>
      </c>
      <c r="D1485" t="str">
        <f t="shared" si="70"/>
        <v>07</v>
      </c>
      <c r="E1485" t="str">
        <f t="shared" si="71"/>
        <v>15</v>
      </c>
    </row>
    <row r="1486" spans="1:5" x14ac:dyDescent="0.25">
      <c r="A1486" s="4">
        <v>41219</v>
      </c>
      <c r="B1486" s="3">
        <v>0.99097222222222225</v>
      </c>
      <c r="C1486" t="str">
        <f t="shared" si="69"/>
        <v>12</v>
      </c>
      <c r="D1486" t="str">
        <f t="shared" si="70"/>
        <v>11</v>
      </c>
      <c r="E1486" t="str">
        <f t="shared" si="71"/>
        <v>06</v>
      </c>
    </row>
    <row r="1487" spans="1:5" x14ac:dyDescent="0.25">
      <c r="A1487" s="4">
        <v>41485</v>
      </c>
      <c r="B1487" s="3">
        <v>1.2500000000000001E-2</v>
      </c>
      <c r="C1487" t="str">
        <f t="shared" si="69"/>
        <v>13</v>
      </c>
      <c r="D1487" t="str">
        <f t="shared" si="70"/>
        <v>07</v>
      </c>
      <c r="E1487" t="str">
        <f t="shared" si="71"/>
        <v>30</v>
      </c>
    </row>
    <row r="1488" spans="1:5" x14ac:dyDescent="0.25">
      <c r="A1488" s="4">
        <v>42179</v>
      </c>
      <c r="B1488" s="3">
        <v>8.3333333333333332E-3</v>
      </c>
      <c r="C1488" t="str">
        <f t="shared" si="69"/>
        <v>15</v>
      </c>
      <c r="D1488" t="str">
        <f t="shared" si="70"/>
        <v>06</v>
      </c>
      <c r="E1488" t="str">
        <f t="shared" si="71"/>
        <v>24</v>
      </c>
    </row>
    <row r="1489" spans="1:5" x14ac:dyDescent="0.25">
      <c r="A1489" s="4">
        <v>41587</v>
      </c>
      <c r="B1489" s="3">
        <v>0.9868055555555556</v>
      </c>
      <c r="C1489" t="str">
        <f t="shared" si="69"/>
        <v>13</v>
      </c>
      <c r="D1489" t="str">
        <f t="shared" si="70"/>
        <v>11</v>
      </c>
      <c r="E1489" t="str">
        <f t="shared" si="71"/>
        <v>09</v>
      </c>
    </row>
    <row r="1490" spans="1:5" x14ac:dyDescent="0.25">
      <c r="A1490" s="4">
        <v>41199</v>
      </c>
      <c r="B1490" s="3">
        <v>0.10347222222222222</v>
      </c>
      <c r="C1490" t="str">
        <f t="shared" si="69"/>
        <v>12</v>
      </c>
      <c r="D1490" t="str">
        <f t="shared" si="70"/>
        <v>10</v>
      </c>
      <c r="E1490" t="str">
        <f t="shared" si="71"/>
        <v>17</v>
      </c>
    </row>
    <row r="1491" spans="1:5" x14ac:dyDescent="0.25">
      <c r="A1491" s="4">
        <v>42584</v>
      </c>
      <c r="B1491" s="3">
        <v>0.99791666666666667</v>
      </c>
      <c r="C1491" t="str">
        <f t="shared" si="69"/>
        <v>16</v>
      </c>
      <c r="D1491" t="str">
        <f t="shared" si="70"/>
        <v>08</v>
      </c>
      <c r="E1491" t="str">
        <f t="shared" si="71"/>
        <v>02</v>
      </c>
    </row>
    <row r="1492" spans="1:5" x14ac:dyDescent="0.25">
      <c r="A1492" s="4">
        <v>42016</v>
      </c>
      <c r="B1492" s="3">
        <v>0.95486111111111116</v>
      </c>
      <c r="C1492" t="str">
        <f t="shared" si="69"/>
        <v>15</v>
      </c>
      <c r="D1492" t="str">
        <f t="shared" si="70"/>
        <v>01</v>
      </c>
      <c r="E1492" t="str">
        <f t="shared" si="71"/>
        <v>12</v>
      </c>
    </row>
    <row r="1493" spans="1:5" x14ac:dyDescent="0.25">
      <c r="A1493" s="4">
        <v>42498</v>
      </c>
      <c r="B1493" s="3">
        <v>0.99722222222222223</v>
      </c>
      <c r="C1493" t="str">
        <f t="shared" si="69"/>
        <v>16</v>
      </c>
      <c r="D1493" t="str">
        <f t="shared" si="70"/>
        <v>05</v>
      </c>
      <c r="E1493" t="str">
        <f t="shared" si="71"/>
        <v>08</v>
      </c>
    </row>
    <row r="1494" spans="1:5" x14ac:dyDescent="0.25">
      <c r="A1494" s="4">
        <v>41863</v>
      </c>
      <c r="B1494" s="3">
        <v>3.1944444444444442E-2</v>
      </c>
      <c r="C1494" t="str">
        <f t="shared" si="69"/>
        <v>14</v>
      </c>
      <c r="D1494" t="str">
        <f t="shared" si="70"/>
        <v>08</v>
      </c>
      <c r="E1494" t="str">
        <f t="shared" si="71"/>
        <v>12</v>
      </c>
    </row>
    <row r="1495" spans="1:5" x14ac:dyDescent="0.25">
      <c r="A1495" s="4">
        <v>42450</v>
      </c>
      <c r="B1495" s="3">
        <v>0.98333333333333328</v>
      </c>
      <c r="C1495" t="str">
        <f t="shared" si="69"/>
        <v>16</v>
      </c>
      <c r="D1495" t="str">
        <f t="shared" si="70"/>
        <v>03</v>
      </c>
      <c r="E1495" t="str">
        <f t="shared" si="71"/>
        <v>21</v>
      </c>
    </row>
    <row r="1496" spans="1:5" x14ac:dyDescent="0.25">
      <c r="A1496" s="4">
        <v>42732</v>
      </c>
      <c r="B1496" s="3">
        <v>0.99930555555555556</v>
      </c>
      <c r="C1496" t="str">
        <f t="shared" si="69"/>
        <v>16</v>
      </c>
      <c r="D1496" t="str">
        <f t="shared" si="70"/>
        <v>12</v>
      </c>
      <c r="E1496" t="str">
        <f t="shared" si="71"/>
        <v>28</v>
      </c>
    </row>
    <row r="1497" spans="1:5" x14ac:dyDescent="0.25">
      <c r="A1497" s="4">
        <v>42524</v>
      </c>
      <c r="B1497" s="3">
        <v>2.013888888888889E-2</v>
      </c>
      <c r="C1497" t="str">
        <f t="shared" si="69"/>
        <v>16</v>
      </c>
      <c r="D1497" t="str">
        <f t="shared" si="70"/>
        <v>06</v>
      </c>
      <c r="E1497" t="str">
        <f t="shared" si="71"/>
        <v>03</v>
      </c>
    </row>
    <row r="1498" spans="1:5" x14ac:dyDescent="0.25">
      <c r="A1498" s="4">
        <v>41758</v>
      </c>
      <c r="B1498" s="3">
        <v>4.1666666666666664E-2</v>
      </c>
      <c r="C1498" t="str">
        <f t="shared" si="69"/>
        <v>14</v>
      </c>
      <c r="D1498" t="str">
        <f t="shared" si="70"/>
        <v>04</v>
      </c>
      <c r="E1498" t="str">
        <f t="shared" si="71"/>
        <v>29</v>
      </c>
    </row>
    <row r="1499" spans="1:5" x14ac:dyDescent="0.25">
      <c r="A1499" s="4">
        <v>41728</v>
      </c>
      <c r="B1499" s="3">
        <v>1.6666666666666666E-2</v>
      </c>
      <c r="C1499" t="str">
        <f t="shared" si="69"/>
        <v>14</v>
      </c>
      <c r="D1499" t="str">
        <f t="shared" si="70"/>
        <v>03</v>
      </c>
      <c r="E1499" t="str">
        <f t="shared" si="71"/>
        <v>30</v>
      </c>
    </row>
    <row r="1500" spans="1:5" x14ac:dyDescent="0.25">
      <c r="A1500" s="4">
        <v>41421</v>
      </c>
      <c r="B1500" s="3">
        <v>3.4722222222222224E-2</v>
      </c>
      <c r="C1500" t="str">
        <f t="shared" si="69"/>
        <v>13</v>
      </c>
      <c r="D1500" t="str">
        <f t="shared" si="70"/>
        <v>05</v>
      </c>
      <c r="E1500" t="str">
        <f t="shared" si="71"/>
        <v>27</v>
      </c>
    </row>
    <row r="1501" spans="1:5" x14ac:dyDescent="0.25">
      <c r="A1501" s="4">
        <v>41296</v>
      </c>
      <c r="B1501" s="3">
        <v>0.97152777777777777</v>
      </c>
      <c r="C1501" t="str">
        <f t="shared" si="69"/>
        <v>13</v>
      </c>
      <c r="D1501" t="str">
        <f t="shared" si="70"/>
        <v>01</v>
      </c>
      <c r="E1501" t="str">
        <f t="shared" si="71"/>
        <v>22</v>
      </c>
    </row>
    <row r="1502" spans="1:5" x14ac:dyDescent="0.25">
      <c r="A1502" s="4">
        <v>42132</v>
      </c>
      <c r="B1502" s="3">
        <v>2.5000000000000001E-2</v>
      </c>
      <c r="C1502" t="str">
        <f t="shared" si="69"/>
        <v>15</v>
      </c>
      <c r="D1502" t="str">
        <f t="shared" si="70"/>
        <v>05</v>
      </c>
      <c r="E1502" t="str">
        <f t="shared" si="71"/>
        <v>08</v>
      </c>
    </row>
    <row r="1503" spans="1:5" x14ac:dyDescent="0.25">
      <c r="A1503" s="4">
        <v>41126</v>
      </c>
      <c r="B1503" s="3">
        <v>6.1805555555555558E-2</v>
      </c>
      <c r="C1503" t="str">
        <f t="shared" si="69"/>
        <v>12</v>
      </c>
      <c r="D1503" t="str">
        <f t="shared" si="70"/>
        <v>08</v>
      </c>
      <c r="E1503" t="str">
        <f t="shared" si="71"/>
        <v>05</v>
      </c>
    </row>
    <row r="1504" spans="1:5" x14ac:dyDescent="0.25">
      <c r="A1504" s="4">
        <v>41046</v>
      </c>
      <c r="B1504" s="3">
        <v>3.888888888888889E-2</v>
      </c>
      <c r="C1504" t="str">
        <f t="shared" si="69"/>
        <v>12</v>
      </c>
      <c r="D1504" t="str">
        <f t="shared" si="70"/>
        <v>05</v>
      </c>
      <c r="E1504" t="str">
        <f t="shared" si="71"/>
        <v>17</v>
      </c>
    </row>
    <row r="1505" spans="1:5" x14ac:dyDescent="0.25">
      <c r="A1505" s="4">
        <v>41615</v>
      </c>
      <c r="B1505" s="3">
        <v>0.9916666666666667</v>
      </c>
      <c r="C1505" t="str">
        <f t="shared" si="69"/>
        <v>13</v>
      </c>
      <c r="D1505" t="str">
        <f t="shared" si="70"/>
        <v>12</v>
      </c>
      <c r="E1505" t="str">
        <f t="shared" si="71"/>
        <v>07</v>
      </c>
    </row>
    <row r="1506" spans="1:5" x14ac:dyDescent="0.25">
      <c r="A1506" s="4">
        <v>41486</v>
      </c>
      <c r="B1506" s="3">
        <v>1.5972222222222221E-2</v>
      </c>
      <c r="C1506" t="str">
        <f t="shared" si="69"/>
        <v>13</v>
      </c>
      <c r="D1506" t="str">
        <f t="shared" si="70"/>
        <v>07</v>
      </c>
      <c r="E1506" t="str">
        <f t="shared" si="71"/>
        <v>31</v>
      </c>
    </row>
    <row r="1507" spans="1:5" x14ac:dyDescent="0.25">
      <c r="A1507" s="4">
        <v>41873</v>
      </c>
      <c r="B1507" s="3">
        <v>4.1666666666666664E-2</v>
      </c>
      <c r="C1507" t="str">
        <f t="shared" si="69"/>
        <v>14</v>
      </c>
      <c r="D1507" t="str">
        <f t="shared" si="70"/>
        <v>08</v>
      </c>
      <c r="E1507" t="str">
        <f t="shared" si="71"/>
        <v>22</v>
      </c>
    </row>
    <row r="1508" spans="1:5" x14ac:dyDescent="0.25">
      <c r="A1508" s="4">
        <v>42241</v>
      </c>
      <c r="B1508" s="3">
        <v>0.96111111111111114</v>
      </c>
      <c r="C1508" t="str">
        <f t="shared" si="69"/>
        <v>15</v>
      </c>
      <c r="D1508" t="str">
        <f t="shared" si="70"/>
        <v>08</v>
      </c>
      <c r="E1508" t="str">
        <f t="shared" si="71"/>
        <v>25</v>
      </c>
    </row>
    <row r="1509" spans="1:5" x14ac:dyDescent="0.25">
      <c r="A1509" s="4">
        <v>42514</v>
      </c>
      <c r="B1509" s="3">
        <v>0.98055555555555551</v>
      </c>
      <c r="C1509" t="str">
        <f t="shared" si="69"/>
        <v>16</v>
      </c>
      <c r="D1509" t="str">
        <f t="shared" si="70"/>
        <v>05</v>
      </c>
      <c r="E1509" t="str">
        <f t="shared" si="71"/>
        <v>24</v>
      </c>
    </row>
    <row r="1510" spans="1:5" x14ac:dyDescent="0.25">
      <c r="A1510" s="4">
        <v>42454</v>
      </c>
      <c r="B1510" s="3">
        <v>0.94930555555555551</v>
      </c>
      <c r="C1510" t="str">
        <f t="shared" si="69"/>
        <v>16</v>
      </c>
      <c r="D1510" t="str">
        <f t="shared" si="70"/>
        <v>03</v>
      </c>
      <c r="E1510" t="str">
        <f t="shared" si="71"/>
        <v>25</v>
      </c>
    </row>
    <row r="1511" spans="1:5" x14ac:dyDescent="0.25">
      <c r="A1511" s="4">
        <v>41775</v>
      </c>
      <c r="B1511" s="3">
        <v>0.05</v>
      </c>
      <c r="C1511" t="str">
        <f t="shared" si="69"/>
        <v>14</v>
      </c>
      <c r="D1511" t="str">
        <f t="shared" si="70"/>
        <v>05</v>
      </c>
      <c r="E1511" t="str">
        <f t="shared" si="71"/>
        <v>16</v>
      </c>
    </row>
    <row r="1512" spans="1:5" x14ac:dyDescent="0.25">
      <c r="A1512" s="4">
        <v>41616</v>
      </c>
      <c r="B1512" s="3">
        <v>3.125E-2</v>
      </c>
      <c r="C1512" t="str">
        <f t="shared" si="69"/>
        <v>13</v>
      </c>
      <c r="D1512" t="str">
        <f t="shared" si="70"/>
        <v>12</v>
      </c>
      <c r="E1512" t="str">
        <f t="shared" si="71"/>
        <v>08</v>
      </c>
    </row>
    <row r="1513" spans="1:5" x14ac:dyDescent="0.25">
      <c r="A1513" s="4">
        <v>41426</v>
      </c>
      <c r="B1513" s="3">
        <v>0.9604166666666667</v>
      </c>
      <c r="C1513" t="str">
        <f t="shared" si="69"/>
        <v>13</v>
      </c>
      <c r="D1513" t="str">
        <f t="shared" si="70"/>
        <v>06</v>
      </c>
      <c r="E1513" t="str">
        <f t="shared" si="71"/>
        <v>01</v>
      </c>
    </row>
    <row r="1514" spans="1:5" x14ac:dyDescent="0.25">
      <c r="A1514" s="4">
        <v>42465</v>
      </c>
      <c r="B1514" s="3">
        <v>9.8611111111111108E-2</v>
      </c>
      <c r="C1514" t="str">
        <f t="shared" si="69"/>
        <v>16</v>
      </c>
      <c r="D1514" t="str">
        <f t="shared" si="70"/>
        <v>04</v>
      </c>
      <c r="E1514" t="str">
        <f t="shared" si="71"/>
        <v>05</v>
      </c>
    </row>
    <row r="1515" spans="1:5" x14ac:dyDescent="0.25">
      <c r="A1515" s="4">
        <v>41347</v>
      </c>
      <c r="B1515" s="3">
        <v>0.98402777777777772</v>
      </c>
      <c r="C1515" t="str">
        <f t="shared" si="69"/>
        <v>13</v>
      </c>
      <c r="D1515" t="str">
        <f t="shared" si="70"/>
        <v>03</v>
      </c>
      <c r="E1515" t="str">
        <f t="shared" si="71"/>
        <v>14</v>
      </c>
    </row>
    <row r="1516" spans="1:5" x14ac:dyDescent="0.25">
      <c r="A1516" s="4">
        <v>42119</v>
      </c>
      <c r="B1516" s="3">
        <v>0.98888888888888893</v>
      </c>
      <c r="C1516" t="str">
        <f t="shared" si="69"/>
        <v>15</v>
      </c>
      <c r="D1516" t="str">
        <f t="shared" si="70"/>
        <v>04</v>
      </c>
      <c r="E1516" t="str">
        <f t="shared" si="71"/>
        <v>25</v>
      </c>
    </row>
    <row r="1517" spans="1:5" x14ac:dyDescent="0.25">
      <c r="A1517" s="4">
        <v>41913</v>
      </c>
      <c r="B1517" s="3">
        <v>4.3749999999999997E-2</v>
      </c>
      <c r="C1517" t="str">
        <f t="shared" si="69"/>
        <v>14</v>
      </c>
      <c r="D1517" t="str">
        <f t="shared" si="70"/>
        <v>10</v>
      </c>
      <c r="E1517" t="str">
        <f t="shared" si="71"/>
        <v>01</v>
      </c>
    </row>
    <row r="1518" spans="1:5" x14ac:dyDescent="0.25">
      <c r="A1518" s="4">
        <v>42159</v>
      </c>
      <c r="B1518" s="3">
        <v>5.6250000000000001E-2</v>
      </c>
      <c r="C1518" t="str">
        <f t="shared" si="69"/>
        <v>15</v>
      </c>
      <c r="D1518" t="str">
        <f t="shared" si="70"/>
        <v>06</v>
      </c>
      <c r="E1518" t="str">
        <f t="shared" si="71"/>
        <v>04</v>
      </c>
    </row>
    <row r="1519" spans="1:5" x14ac:dyDescent="0.25">
      <c r="A1519" s="4">
        <v>41127</v>
      </c>
      <c r="B1519" s="3">
        <v>8.3333333333333329E-2</v>
      </c>
      <c r="C1519" t="str">
        <f t="shared" si="69"/>
        <v>12</v>
      </c>
      <c r="D1519" t="str">
        <f t="shared" si="70"/>
        <v>08</v>
      </c>
      <c r="E1519" t="str">
        <f t="shared" si="71"/>
        <v>06</v>
      </c>
    </row>
    <row r="1520" spans="1:5" x14ac:dyDescent="0.25">
      <c r="A1520" s="4">
        <v>41727</v>
      </c>
      <c r="B1520" s="3">
        <v>0.97152777777777777</v>
      </c>
      <c r="C1520" t="str">
        <f t="shared" si="69"/>
        <v>14</v>
      </c>
      <c r="D1520" t="str">
        <f t="shared" si="70"/>
        <v>03</v>
      </c>
      <c r="E1520" t="str">
        <f t="shared" si="71"/>
        <v>29</v>
      </c>
    </row>
    <row r="1521" spans="1:5" x14ac:dyDescent="0.25">
      <c r="A1521" s="4">
        <v>42203</v>
      </c>
      <c r="B1521" s="3">
        <v>0.95208333333333328</v>
      </c>
      <c r="C1521" t="str">
        <f t="shared" si="69"/>
        <v>15</v>
      </c>
      <c r="D1521" t="str">
        <f t="shared" si="70"/>
        <v>07</v>
      </c>
      <c r="E1521" t="str">
        <f t="shared" si="71"/>
        <v>18</v>
      </c>
    </row>
    <row r="1522" spans="1:5" x14ac:dyDescent="0.25">
      <c r="A1522" s="4">
        <v>41985</v>
      </c>
      <c r="B1522" s="3">
        <v>0.92500000000000004</v>
      </c>
      <c r="C1522" t="str">
        <f t="shared" si="69"/>
        <v>14</v>
      </c>
      <c r="D1522" t="str">
        <f t="shared" si="70"/>
        <v>12</v>
      </c>
      <c r="E1522" t="str">
        <f t="shared" si="71"/>
        <v>12</v>
      </c>
    </row>
    <row r="1523" spans="1:5" x14ac:dyDescent="0.25">
      <c r="A1523" s="4">
        <v>41892</v>
      </c>
      <c r="B1523" s="3">
        <v>0.9819444444444444</v>
      </c>
      <c r="C1523" t="str">
        <f t="shared" si="69"/>
        <v>14</v>
      </c>
      <c r="D1523" t="str">
        <f t="shared" si="70"/>
        <v>09</v>
      </c>
      <c r="E1523" t="str">
        <f t="shared" si="71"/>
        <v>10</v>
      </c>
    </row>
    <row r="1524" spans="1:5" x14ac:dyDescent="0.25">
      <c r="A1524" s="4">
        <v>42443</v>
      </c>
      <c r="B1524" s="3">
        <v>2.6388888888888889E-2</v>
      </c>
      <c r="C1524" t="str">
        <f t="shared" si="69"/>
        <v>16</v>
      </c>
      <c r="D1524" t="str">
        <f t="shared" si="70"/>
        <v>03</v>
      </c>
      <c r="E1524" t="str">
        <f t="shared" si="71"/>
        <v>14</v>
      </c>
    </row>
    <row r="1525" spans="1:5" x14ac:dyDescent="0.25">
      <c r="A1525" s="4">
        <v>41081</v>
      </c>
      <c r="B1525" s="3">
        <v>5.2777777777777778E-2</v>
      </c>
      <c r="C1525" t="str">
        <f t="shared" si="69"/>
        <v>12</v>
      </c>
      <c r="D1525" t="str">
        <f t="shared" si="70"/>
        <v>06</v>
      </c>
      <c r="E1525" t="str">
        <f t="shared" si="71"/>
        <v>21</v>
      </c>
    </row>
    <row r="1526" spans="1:5" x14ac:dyDescent="0.25">
      <c r="A1526" s="4">
        <v>42757</v>
      </c>
      <c r="B1526" s="3">
        <v>1.6666666666666666E-2</v>
      </c>
      <c r="C1526" t="str">
        <f t="shared" si="69"/>
        <v>17</v>
      </c>
      <c r="D1526" t="str">
        <f t="shared" si="70"/>
        <v>01</v>
      </c>
      <c r="E1526" t="str">
        <f t="shared" si="71"/>
        <v>22</v>
      </c>
    </row>
    <row r="1527" spans="1:5" x14ac:dyDescent="0.25">
      <c r="A1527" s="4">
        <v>42202</v>
      </c>
      <c r="B1527" s="3">
        <v>3.0555555555555555E-2</v>
      </c>
      <c r="C1527" t="str">
        <f t="shared" si="69"/>
        <v>15</v>
      </c>
      <c r="D1527" t="str">
        <f t="shared" si="70"/>
        <v>07</v>
      </c>
      <c r="E1527" t="str">
        <f t="shared" si="71"/>
        <v>17</v>
      </c>
    </row>
    <row r="1528" spans="1:5" x14ac:dyDescent="0.25">
      <c r="A1528" s="4">
        <v>42331</v>
      </c>
      <c r="B1528" s="3">
        <v>0.98541666666666672</v>
      </c>
      <c r="C1528" t="str">
        <f t="shared" si="69"/>
        <v>15</v>
      </c>
      <c r="D1528" t="str">
        <f t="shared" si="70"/>
        <v>11</v>
      </c>
      <c r="E1528" t="str">
        <f t="shared" si="71"/>
        <v>23</v>
      </c>
    </row>
    <row r="1529" spans="1:5" x14ac:dyDescent="0.25">
      <c r="A1529" s="4">
        <v>41958</v>
      </c>
      <c r="B1529" s="3">
        <v>1.7361111111111112E-2</v>
      </c>
      <c r="C1529" t="str">
        <f t="shared" si="69"/>
        <v>14</v>
      </c>
      <c r="D1529" t="str">
        <f t="shared" si="70"/>
        <v>11</v>
      </c>
      <c r="E1529" t="str">
        <f t="shared" si="71"/>
        <v>15</v>
      </c>
    </row>
    <row r="1530" spans="1:5" x14ac:dyDescent="0.25">
      <c r="A1530" s="4">
        <v>41435</v>
      </c>
      <c r="B1530" s="3">
        <v>4.3055555555555555E-2</v>
      </c>
      <c r="C1530" t="str">
        <f t="shared" si="69"/>
        <v>13</v>
      </c>
      <c r="D1530" t="str">
        <f t="shared" si="70"/>
        <v>06</v>
      </c>
      <c r="E1530" t="str">
        <f t="shared" si="71"/>
        <v>10</v>
      </c>
    </row>
    <row r="1531" spans="1:5" x14ac:dyDescent="0.25">
      <c r="A1531" s="4">
        <v>41260</v>
      </c>
      <c r="B1531" s="3">
        <v>0.99513888888888891</v>
      </c>
      <c r="C1531" t="str">
        <f t="shared" si="69"/>
        <v>12</v>
      </c>
      <c r="D1531" t="str">
        <f t="shared" si="70"/>
        <v>12</v>
      </c>
      <c r="E1531" t="str">
        <f t="shared" si="71"/>
        <v>17</v>
      </c>
    </row>
    <row r="1532" spans="1:5" x14ac:dyDescent="0.25">
      <c r="A1532" s="4">
        <v>42105</v>
      </c>
      <c r="B1532" s="3">
        <v>5.6944444444444443E-2</v>
      </c>
      <c r="C1532" t="str">
        <f t="shared" si="69"/>
        <v>15</v>
      </c>
      <c r="D1532" t="str">
        <f t="shared" si="70"/>
        <v>04</v>
      </c>
      <c r="E1532" t="str">
        <f t="shared" si="71"/>
        <v>11</v>
      </c>
    </row>
    <row r="1533" spans="1:5" x14ac:dyDescent="0.25">
      <c r="A1533" s="4">
        <v>42003</v>
      </c>
      <c r="B1533" s="3">
        <v>0.96805555555555556</v>
      </c>
      <c r="C1533" t="str">
        <f t="shared" si="69"/>
        <v>14</v>
      </c>
      <c r="D1533" t="str">
        <f t="shared" si="70"/>
        <v>12</v>
      </c>
      <c r="E1533" t="str">
        <f t="shared" si="71"/>
        <v>30</v>
      </c>
    </row>
    <row r="1534" spans="1:5" x14ac:dyDescent="0.25">
      <c r="A1534" s="4">
        <v>41907</v>
      </c>
      <c r="B1534" s="3">
        <v>0.94652777777777775</v>
      </c>
      <c r="C1534" t="str">
        <f t="shared" si="69"/>
        <v>14</v>
      </c>
      <c r="D1534" t="str">
        <f t="shared" si="70"/>
        <v>09</v>
      </c>
      <c r="E1534" t="str">
        <f t="shared" si="71"/>
        <v>25</v>
      </c>
    </row>
    <row r="1535" spans="1:5" x14ac:dyDescent="0.25">
      <c r="A1535" s="4">
        <v>41951</v>
      </c>
      <c r="B1535" s="3">
        <v>0.99513888888888891</v>
      </c>
      <c r="C1535" t="str">
        <f t="shared" si="69"/>
        <v>14</v>
      </c>
      <c r="D1535" t="str">
        <f t="shared" si="70"/>
        <v>11</v>
      </c>
      <c r="E1535" t="str">
        <f t="shared" si="71"/>
        <v>08</v>
      </c>
    </row>
    <row r="1536" spans="1:5" x14ac:dyDescent="0.25">
      <c r="A1536" s="4">
        <v>42048</v>
      </c>
      <c r="B1536" s="3">
        <v>5.7638888888888892E-2</v>
      </c>
      <c r="C1536" t="str">
        <f t="shared" si="69"/>
        <v>15</v>
      </c>
      <c r="D1536" t="str">
        <f t="shared" si="70"/>
        <v>02</v>
      </c>
      <c r="E1536" t="str">
        <f t="shared" si="71"/>
        <v>13</v>
      </c>
    </row>
    <row r="1537" spans="1:5" x14ac:dyDescent="0.25">
      <c r="A1537" s="4">
        <v>42683</v>
      </c>
      <c r="B1537" s="3">
        <v>0.97222222222222221</v>
      </c>
      <c r="C1537" t="str">
        <f t="shared" si="69"/>
        <v>16</v>
      </c>
      <c r="D1537" t="str">
        <f t="shared" si="70"/>
        <v>11</v>
      </c>
      <c r="E1537" t="str">
        <f t="shared" si="71"/>
        <v>09</v>
      </c>
    </row>
    <row r="1538" spans="1:5" x14ac:dyDescent="0.25">
      <c r="A1538" s="4">
        <v>41615</v>
      </c>
      <c r="B1538" s="3">
        <v>2.2916666666666665E-2</v>
      </c>
      <c r="C1538" t="str">
        <f t="shared" si="69"/>
        <v>13</v>
      </c>
      <c r="D1538" t="str">
        <f t="shared" si="70"/>
        <v>12</v>
      </c>
      <c r="E1538" t="str">
        <f t="shared" si="71"/>
        <v>07</v>
      </c>
    </row>
    <row r="1539" spans="1:5" x14ac:dyDescent="0.25">
      <c r="A1539" s="4">
        <v>42436</v>
      </c>
      <c r="B1539" s="3">
        <v>0.97499999999999998</v>
      </c>
      <c r="C1539" t="str">
        <f t="shared" ref="C1539:C1602" si="72">TEXT(A1539,"YY")</f>
        <v>16</v>
      </c>
      <c r="D1539" t="str">
        <f t="shared" ref="D1539:D1602" si="73">TEXT(A1539,"mm")</f>
        <v>03</v>
      </c>
      <c r="E1539" t="str">
        <f t="shared" ref="E1539:E1602" si="74">TEXT(A1539,"dd")</f>
        <v>07</v>
      </c>
    </row>
    <row r="1540" spans="1:5" x14ac:dyDescent="0.25">
      <c r="A1540" s="4">
        <v>41794</v>
      </c>
      <c r="B1540" s="3">
        <v>0.98958333333333337</v>
      </c>
      <c r="C1540" t="str">
        <f t="shared" si="72"/>
        <v>14</v>
      </c>
      <c r="D1540" t="str">
        <f t="shared" si="73"/>
        <v>06</v>
      </c>
      <c r="E1540" t="str">
        <f t="shared" si="74"/>
        <v>04</v>
      </c>
    </row>
    <row r="1541" spans="1:5" x14ac:dyDescent="0.25">
      <c r="A1541" s="4">
        <v>41980</v>
      </c>
      <c r="B1541" s="3">
        <v>8.1944444444444445E-2</v>
      </c>
      <c r="C1541" t="str">
        <f t="shared" si="72"/>
        <v>14</v>
      </c>
      <c r="D1541" t="str">
        <f t="shared" si="73"/>
        <v>12</v>
      </c>
      <c r="E1541" t="str">
        <f t="shared" si="74"/>
        <v>07</v>
      </c>
    </row>
    <row r="1542" spans="1:5" x14ac:dyDescent="0.25">
      <c r="A1542" s="4">
        <v>42190</v>
      </c>
      <c r="B1542" s="3">
        <v>2.013888888888889E-2</v>
      </c>
      <c r="C1542" t="str">
        <f t="shared" si="72"/>
        <v>15</v>
      </c>
      <c r="D1542" t="str">
        <f t="shared" si="73"/>
        <v>07</v>
      </c>
      <c r="E1542" t="str">
        <f t="shared" si="74"/>
        <v>05</v>
      </c>
    </row>
    <row r="1543" spans="1:5" x14ac:dyDescent="0.25">
      <c r="A1543" s="4">
        <v>42244</v>
      </c>
      <c r="B1543" s="3">
        <v>1.7361111111111112E-2</v>
      </c>
      <c r="C1543" t="str">
        <f t="shared" si="72"/>
        <v>15</v>
      </c>
      <c r="D1543" t="str">
        <f t="shared" si="73"/>
        <v>08</v>
      </c>
      <c r="E1543" t="str">
        <f t="shared" si="74"/>
        <v>28</v>
      </c>
    </row>
    <row r="1544" spans="1:5" x14ac:dyDescent="0.25">
      <c r="A1544" s="4">
        <v>41677</v>
      </c>
      <c r="B1544" s="3">
        <v>3.3333333333333333E-2</v>
      </c>
      <c r="C1544" t="str">
        <f t="shared" si="72"/>
        <v>14</v>
      </c>
      <c r="D1544" t="str">
        <f t="shared" si="73"/>
        <v>02</v>
      </c>
      <c r="E1544" t="str">
        <f t="shared" si="74"/>
        <v>07</v>
      </c>
    </row>
    <row r="1545" spans="1:5" x14ac:dyDescent="0.25">
      <c r="A1545" s="4">
        <v>41398</v>
      </c>
      <c r="B1545" s="3">
        <v>7.7777777777777779E-2</v>
      </c>
      <c r="C1545" t="str">
        <f t="shared" si="72"/>
        <v>13</v>
      </c>
      <c r="D1545" t="str">
        <f t="shared" si="73"/>
        <v>05</v>
      </c>
      <c r="E1545" t="str">
        <f t="shared" si="74"/>
        <v>04</v>
      </c>
    </row>
    <row r="1546" spans="1:5" x14ac:dyDescent="0.25">
      <c r="A1546" s="4">
        <v>42200</v>
      </c>
      <c r="B1546" s="3">
        <v>1.1805555555555555E-2</v>
      </c>
      <c r="C1546" t="str">
        <f t="shared" si="72"/>
        <v>15</v>
      </c>
      <c r="D1546" t="str">
        <f t="shared" si="73"/>
        <v>07</v>
      </c>
      <c r="E1546" t="str">
        <f t="shared" si="74"/>
        <v>15</v>
      </c>
    </row>
    <row r="1547" spans="1:5" x14ac:dyDescent="0.25">
      <c r="A1547" s="4">
        <v>41377</v>
      </c>
      <c r="B1547" s="3">
        <v>7.4305555555555555E-2</v>
      </c>
      <c r="C1547" t="str">
        <f t="shared" si="72"/>
        <v>13</v>
      </c>
      <c r="D1547" t="str">
        <f t="shared" si="73"/>
        <v>04</v>
      </c>
      <c r="E1547" t="str">
        <f t="shared" si="74"/>
        <v>13</v>
      </c>
    </row>
    <row r="1548" spans="1:5" x14ac:dyDescent="0.25">
      <c r="A1548" s="4">
        <v>42023</v>
      </c>
      <c r="B1548" s="3">
        <v>1.8055555555555554E-2</v>
      </c>
      <c r="C1548" t="str">
        <f t="shared" si="72"/>
        <v>15</v>
      </c>
      <c r="D1548" t="str">
        <f t="shared" si="73"/>
        <v>01</v>
      </c>
      <c r="E1548" t="str">
        <f t="shared" si="74"/>
        <v>19</v>
      </c>
    </row>
    <row r="1549" spans="1:5" x14ac:dyDescent="0.25">
      <c r="A1549" s="4">
        <v>41305</v>
      </c>
      <c r="B1549" s="3">
        <v>4.027777777777778E-2</v>
      </c>
      <c r="C1549" t="str">
        <f t="shared" si="72"/>
        <v>13</v>
      </c>
      <c r="D1549" t="str">
        <f t="shared" si="73"/>
        <v>01</v>
      </c>
      <c r="E1549" t="str">
        <f t="shared" si="74"/>
        <v>31</v>
      </c>
    </row>
    <row r="1550" spans="1:5" x14ac:dyDescent="0.25">
      <c r="A1550" s="4">
        <v>41795</v>
      </c>
      <c r="B1550" s="3">
        <v>4.4444444444444446E-2</v>
      </c>
      <c r="C1550" t="str">
        <f t="shared" si="72"/>
        <v>14</v>
      </c>
      <c r="D1550" t="str">
        <f t="shared" si="73"/>
        <v>06</v>
      </c>
      <c r="E1550" t="str">
        <f t="shared" si="74"/>
        <v>05</v>
      </c>
    </row>
    <row r="1551" spans="1:5" x14ac:dyDescent="0.25">
      <c r="A1551" s="4">
        <v>42216</v>
      </c>
      <c r="B1551" s="3">
        <v>0.98055555555555551</v>
      </c>
      <c r="C1551" t="str">
        <f t="shared" si="72"/>
        <v>15</v>
      </c>
      <c r="D1551" t="str">
        <f t="shared" si="73"/>
        <v>07</v>
      </c>
      <c r="E1551" t="str">
        <f t="shared" si="74"/>
        <v>31</v>
      </c>
    </row>
    <row r="1552" spans="1:5" x14ac:dyDescent="0.25">
      <c r="A1552" s="4">
        <v>42592</v>
      </c>
      <c r="B1552" s="3">
        <v>0.9604166666666667</v>
      </c>
      <c r="C1552" t="str">
        <f t="shared" si="72"/>
        <v>16</v>
      </c>
      <c r="D1552" t="str">
        <f t="shared" si="73"/>
        <v>08</v>
      </c>
      <c r="E1552" t="str">
        <f t="shared" si="74"/>
        <v>10</v>
      </c>
    </row>
    <row r="1553" spans="1:5" x14ac:dyDescent="0.25">
      <c r="A1553" s="4">
        <v>41965</v>
      </c>
      <c r="B1553" s="3">
        <v>0.97013888888888888</v>
      </c>
      <c r="C1553" t="str">
        <f t="shared" si="72"/>
        <v>14</v>
      </c>
      <c r="D1553" t="str">
        <f t="shared" si="73"/>
        <v>11</v>
      </c>
      <c r="E1553" t="str">
        <f t="shared" si="74"/>
        <v>22</v>
      </c>
    </row>
    <row r="1554" spans="1:5" x14ac:dyDescent="0.25">
      <c r="A1554" s="4">
        <v>41007</v>
      </c>
      <c r="B1554" s="3">
        <v>0.99722222222222223</v>
      </c>
      <c r="C1554" t="str">
        <f t="shared" si="72"/>
        <v>12</v>
      </c>
      <c r="D1554" t="str">
        <f t="shared" si="73"/>
        <v>04</v>
      </c>
      <c r="E1554" t="str">
        <f t="shared" si="74"/>
        <v>08</v>
      </c>
    </row>
    <row r="1555" spans="1:5" x14ac:dyDescent="0.25">
      <c r="A1555" s="4">
        <v>41954</v>
      </c>
      <c r="B1555" s="3">
        <v>3.4722222222222224E-2</v>
      </c>
      <c r="C1555" t="str">
        <f t="shared" si="72"/>
        <v>14</v>
      </c>
      <c r="D1555" t="str">
        <f t="shared" si="73"/>
        <v>11</v>
      </c>
      <c r="E1555" t="str">
        <f t="shared" si="74"/>
        <v>11</v>
      </c>
    </row>
    <row r="1556" spans="1:5" x14ac:dyDescent="0.25">
      <c r="A1556" s="4">
        <v>41343</v>
      </c>
      <c r="B1556" s="3">
        <v>0.97638888888888886</v>
      </c>
      <c r="C1556" t="str">
        <f t="shared" si="72"/>
        <v>13</v>
      </c>
      <c r="D1556" t="str">
        <f t="shared" si="73"/>
        <v>03</v>
      </c>
      <c r="E1556" t="str">
        <f t="shared" si="74"/>
        <v>10</v>
      </c>
    </row>
    <row r="1557" spans="1:5" x14ac:dyDescent="0.25">
      <c r="A1557" s="4">
        <v>41979</v>
      </c>
      <c r="B1557" s="3">
        <v>3.0555555555555555E-2</v>
      </c>
      <c r="C1557" t="str">
        <f t="shared" si="72"/>
        <v>14</v>
      </c>
      <c r="D1557" t="str">
        <f t="shared" si="73"/>
        <v>12</v>
      </c>
      <c r="E1557" t="str">
        <f t="shared" si="74"/>
        <v>06</v>
      </c>
    </row>
    <row r="1558" spans="1:5" x14ac:dyDescent="0.25">
      <c r="A1558" s="4">
        <v>41331</v>
      </c>
      <c r="B1558" s="3">
        <v>7.0833333333333331E-2</v>
      </c>
      <c r="C1558" t="str">
        <f t="shared" si="72"/>
        <v>13</v>
      </c>
      <c r="D1558" t="str">
        <f t="shared" si="73"/>
        <v>02</v>
      </c>
      <c r="E1558" t="str">
        <f t="shared" si="74"/>
        <v>26</v>
      </c>
    </row>
    <row r="1559" spans="1:5" x14ac:dyDescent="0.25">
      <c r="A1559" s="4">
        <v>41732</v>
      </c>
      <c r="B1559" s="3">
        <v>4.0972222222222222E-2</v>
      </c>
      <c r="C1559" t="str">
        <f t="shared" si="72"/>
        <v>14</v>
      </c>
      <c r="D1559" t="str">
        <f t="shared" si="73"/>
        <v>04</v>
      </c>
      <c r="E1559" t="str">
        <f t="shared" si="74"/>
        <v>03</v>
      </c>
    </row>
    <row r="1560" spans="1:5" x14ac:dyDescent="0.25">
      <c r="A1560" s="4">
        <v>42024</v>
      </c>
      <c r="B1560" s="3">
        <v>0</v>
      </c>
      <c r="C1560" t="str">
        <f t="shared" si="72"/>
        <v>15</v>
      </c>
      <c r="D1560" t="str">
        <f t="shared" si="73"/>
        <v>01</v>
      </c>
      <c r="E1560" t="str">
        <f t="shared" si="74"/>
        <v>20</v>
      </c>
    </row>
    <row r="1561" spans="1:5" x14ac:dyDescent="0.25">
      <c r="A1561" s="4">
        <v>41477</v>
      </c>
      <c r="B1561" s="3">
        <v>3.0555555555555555E-2</v>
      </c>
      <c r="C1561" t="str">
        <f t="shared" si="72"/>
        <v>13</v>
      </c>
      <c r="D1561" t="str">
        <f t="shared" si="73"/>
        <v>07</v>
      </c>
      <c r="E1561" t="str">
        <f t="shared" si="74"/>
        <v>22</v>
      </c>
    </row>
    <row r="1562" spans="1:5" x14ac:dyDescent="0.25">
      <c r="A1562" s="4">
        <v>42127</v>
      </c>
      <c r="B1562" s="3">
        <v>5.7638888888888892E-2</v>
      </c>
      <c r="C1562" t="str">
        <f t="shared" si="72"/>
        <v>15</v>
      </c>
      <c r="D1562" t="str">
        <f t="shared" si="73"/>
        <v>05</v>
      </c>
      <c r="E1562" t="str">
        <f t="shared" si="74"/>
        <v>03</v>
      </c>
    </row>
    <row r="1563" spans="1:5" x14ac:dyDescent="0.25">
      <c r="A1563" s="4">
        <v>41458</v>
      </c>
      <c r="B1563" s="3">
        <v>7.3611111111111113E-2</v>
      </c>
      <c r="C1563" t="str">
        <f t="shared" si="72"/>
        <v>13</v>
      </c>
      <c r="D1563" t="str">
        <f t="shared" si="73"/>
        <v>07</v>
      </c>
      <c r="E1563" t="str">
        <f t="shared" si="74"/>
        <v>03</v>
      </c>
    </row>
    <row r="1564" spans="1:5" x14ac:dyDescent="0.25">
      <c r="A1564" s="4">
        <v>41946</v>
      </c>
      <c r="B1564" s="3">
        <v>0.94791666666666663</v>
      </c>
      <c r="C1564" t="str">
        <f t="shared" si="72"/>
        <v>14</v>
      </c>
      <c r="D1564" t="str">
        <f t="shared" si="73"/>
        <v>11</v>
      </c>
      <c r="E1564" t="str">
        <f t="shared" si="74"/>
        <v>03</v>
      </c>
    </row>
    <row r="1565" spans="1:5" x14ac:dyDescent="0.25">
      <c r="A1565" s="4">
        <v>41408</v>
      </c>
      <c r="B1565" s="3">
        <v>0.96111111111111114</v>
      </c>
      <c r="C1565" t="str">
        <f t="shared" si="72"/>
        <v>13</v>
      </c>
      <c r="D1565" t="str">
        <f t="shared" si="73"/>
        <v>05</v>
      </c>
      <c r="E1565" t="str">
        <f t="shared" si="74"/>
        <v>14</v>
      </c>
    </row>
    <row r="1566" spans="1:5" x14ac:dyDescent="0.25">
      <c r="A1566" s="4">
        <v>41297</v>
      </c>
      <c r="B1566" s="3">
        <v>1.5972222222222221E-2</v>
      </c>
      <c r="C1566" t="str">
        <f t="shared" si="72"/>
        <v>13</v>
      </c>
      <c r="D1566" t="str">
        <f t="shared" si="73"/>
        <v>01</v>
      </c>
      <c r="E1566" t="str">
        <f t="shared" si="74"/>
        <v>23</v>
      </c>
    </row>
    <row r="1567" spans="1:5" x14ac:dyDescent="0.25">
      <c r="A1567" s="4">
        <v>41643</v>
      </c>
      <c r="B1567" s="3">
        <v>0.97013888888888888</v>
      </c>
      <c r="C1567" t="str">
        <f t="shared" si="72"/>
        <v>14</v>
      </c>
      <c r="D1567" t="str">
        <f t="shared" si="73"/>
        <v>01</v>
      </c>
      <c r="E1567" t="str">
        <f t="shared" si="74"/>
        <v>04</v>
      </c>
    </row>
    <row r="1568" spans="1:5" x14ac:dyDescent="0.25">
      <c r="A1568" s="4">
        <v>41417</v>
      </c>
      <c r="B1568" s="3">
        <v>2.9861111111111113E-2</v>
      </c>
      <c r="C1568" t="str">
        <f t="shared" si="72"/>
        <v>13</v>
      </c>
      <c r="D1568" t="str">
        <f t="shared" si="73"/>
        <v>05</v>
      </c>
      <c r="E1568" t="str">
        <f t="shared" si="74"/>
        <v>23</v>
      </c>
    </row>
    <row r="1569" spans="1:5" x14ac:dyDescent="0.25">
      <c r="A1569" s="4">
        <v>42039</v>
      </c>
      <c r="B1569" s="3">
        <v>0.98055555555555551</v>
      </c>
      <c r="C1569" t="str">
        <f t="shared" si="72"/>
        <v>15</v>
      </c>
      <c r="D1569" t="str">
        <f t="shared" si="73"/>
        <v>02</v>
      </c>
      <c r="E1569" t="str">
        <f t="shared" si="74"/>
        <v>04</v>
      </c>
    </row>
    <row r="1570" spans="1:5" x14ac:dyDescent="0.25">
      <c r="A1570" s="4">
        <v>41859</v>
      </c>
      <c r="B1570" s="3">
        <v>0.95486111111111116</v>
      </c>
      <c r="C1570" t="str">
        <f t="shared" si="72"/>
        <v>14</v>
      </c>
      <c r="D1570" t="str">
        <f t="shared" si="73"/>
        <v>08</v>
      </c>
      <c r="E1570" t="str">
        <f t="shared" si="74"/>
        <v>08</v>
      </c>
    </row>
    <row r="1571" spans="1:5" x14ac:dyDescent="0.25">
      <c r="A1571" s="4">
        <v>41819</v>
      </c>
      <c r="B1571" s="3">
        <v>0.9819444444444444</v>
      </c>
      <c r="C1571" t="str">
        <f t="shared" si="72"/>
        <v>14</v>
      </c>
      <c r="D1571" t="str">
        <f t="shared" si="73"/>
        <v>06</v>
      </c>
      <c r="E1571" t="str">
        <f t="shared" si="74"/>
        <v>29</v>
      </c>
    </row>
    <row r="1572" spans="1:5" x14ac:dyDescent="0.25">
      <c r="A1572" s="4">
        <v>41023</v>
      </c>
      <c r="B1572" s="3">
        <v>0.05</v>
      </c>
      <c r="C1572" t="str">
        <f t="shared" si="72"/>
        <v>12</v>
      </c>
      <c r="D1572" t="str">
        <f t="shared" si="73"/>
        <v>04</v>
      </c>
      <c r="E1572" t="str">
        <f t="shared" si="74"/>
        <v>24</v>
      </c>
    </row>
    <row r="1573" spans="1:5" x14ac:dyDescent="0.25">
      <c r="A1573" s="4">
        <v>42046</v>
      </c>
      <c r="B1573" s="3">
        <v>2.0833333333333333E-3</v>
      </c>
      <c r="C1573" t="str">
        <f t="shared" si="72"/>
        <v>15</v>
      </c>
      <c r="D1573" t="str">
        <f t="shared" si="73"/>
        <v>02</v>
      </c>
      <c r="E1573" t="str">
        <f t="shared" si="74"/>
        <v>11</v>
      </c>
    </row>
    <row r="1574" spans="1:5" x14ac:dyDescent="0.25">
      <c r="A1574" s="4">
        <v>42061</v>
      </c>
      <c r="B1574" s="3">
        <v>6.9444444444444448E-2</v>
      </c>
      <c r="C1574" t="str">
        <f t="shared" si="72"/>
        <v>15</v>
      </c>
      <c r="D1574" t="str">
        <f t="shared" si="73"/>
        <v>02</v>
      </c>
      <c r="E1574" t="str">
        <f t="shared" si="74"/>
        <v>26</v>
      </c>
    </row>
    <row r="1575" spans="1:5" x14ac:dyDescent="0.25">
      <c r="A1575" s="4">
        <v>41245</v>
      </c>
      <c r="B1575" s="3">
        <v>2.6388888888888889E-2</v>
      </c>
      <c r="C1575" t="str">
        <f t="shared" si="72"/>
        <v>12</v>
      </c>
      <c r="D1575" t="str">
        <f t="shared" si="73"/>
        <v>12</v>
      </c>
      <c r="E1575" t="str">
        <f t="shared" si="74"/>
        <v>02</v>
      </c>
    </row>
    <row r="1576" spans="1:5" x14ac:dyDescent="0.25">
      <c r="A1576" s="4">
        <v>41007</v>
      </c>
      <c r="B1576" s="3">
        <v>2.013888888888889E-2</v>
      </c>
      <c r="C1576" t="str">
        <f t="shared" si="72"/>
        <v>12</v>
      </c>
      <c r="D1576" t="str">
        <f t="shared" si="73"/>
        <v>04</v>
      </c>
      <c r="E1576" t="str">
        <f t="shared" si="74"/>
        <v>08</v>
      </c>
    </row>
    <row r="1577" spans="1:5" x14ac:dyDescent="0.25">
      <c r="A1577" s="4">
        <v>42358</v>
      </c>
      <c r="B1577" s="3">
        <v>0.95763888888888893</v>
      </c>
      <c r="C1577" t="str">
        <f t="shared" si="72"/>
        <v>15</v>
      </c>
      <c r="D1577" t="str">
        <f t="shared" si="73"/>
        <v>12</v>
      </c>
      <c r="E1577" t="str">
        <f t="shared" si="74"/>
        <v>20</v>
      </c>
    </row>
    <row r="1578" spans="1:5" x14ac:dyDescent="0.25">
      <c r="A1578" s="4">
        <v>42182</v>
      </c>
      <c r="B1578" s="3">
        <v>0.96180555555555558</v>
      </c>
      <c r="C1578" t="str">
        <f t="shared" si="72"/>
        <v>15</v>
      </c>
      <c r="D1578" t="str">
        <f t="shared" si="73"/>
        <v>06</v>
      </c>
      <c r="E1578" t="str">
        <f t="shared" si="74"/>
        <v>27</v>
      </c>
    </row>
    <row r="1579" spans="1:5" x14ac:dyDescent="0.25">
      <c r="A1579" s="4">
        <v>41894</v>
      </c>
      <c r="B1579" s="3">
        <v>0.95833333333333337</v>
      </c>
      <c r="C1579" t="str">
        <f t="shared" si="72"/>
        <v>14</v>
      </c>
      <c r="D1579" t="str">
        <f t="shared" si="73"/>
        <v>09</v>
      </c>
      <c r="E1579" t="str">
        <f t="shared" si="74"/>
        <v>12</v>
      </c>
    </row>
    <row r="1580" spans="1:5" x14ac:dyDescent="0.25">
      <c r="A1580" s="4">
        <v>42119</v>
      </c>
      <c r="B1580" s="3">
        <v>6.3888888888888884E-2</v>
      </c>
      <c r="C1580" t="str">
        <f t="shared" si="72"/>
        <v>15</v>
      </c>
      <c r="D1580" t="str">
        <f t="shared" si="73"/>
        <v>04</v>
      </c>
      <c r="E1580" t="str">
        <f t="shared" si="74"/>
        <v>25</v>
      </c>
    </row>
    <row r="1581" spans="1:5" x14ac:dyDescent="0.25">
      <c r="A1581" s="4">
        <v>42565</v>
      </c>
      <c r="B1581" s="3">
        <v>6.9444444444444447E-4</v>
      </c>
      <c r="C1581" t="str">
        <f t="shared" si="72"/>
        <v>16</v>
      </c>
      <c r="D1581" t="str">
        <f t="shared" si="73"/>
        <v>07</v>
      </c>
      <c r="E1581" t="str">
        <f t="shared" si="74"/>
        <v>14</v>
      </c>
    </row>
    <row r="1582" spans="1:5" x14ac:dyDescent="0.25">
      <c r="A1582" s="4">
        <v>41038</v>
      </c>
      <c r="B1582" s="3">
        <v>5.0694444444444445E-2</v>
      </c>
      <c r="C1582" t="str">
        <f t="shared" si="72"/>
        <v>12</v>
      </c>
      <c r="D1582" t="str">
        <f t="shared" si="73"/>
        <v>05</v>
      </c>
      <c r="E1582" t="str">
        <f t="shared" si="74"/>
        <v>09</v>
      </c>
    </row>
    <row r="1583" spans="1:5" x14ac:dyDescent="0.25">
      <c r="A1583" s="4">
        <v>42492</v>
      </c>
      <c r="B1583" s="3">
        <v>0.99791666666666667</v>
      </c>
      <c r="C1583" t="str">
        <f t="shared" si="72"/>
        <v>16</v>
      </c>
      <c r="D1583" t="str">
        <f t="shared" si="73"/>
        <v>05</v>
      </c>
      <c r="E1583" t="str">
        <f t="shared" si="74"/>
        <v>02</v>
      </c>
    </row>
    <row r="1584" spans="1:5" x14ac:dyDescent="0.25">
      <c r="A1584" s="4">
        <v>42642</v>
      </c>
      <c r="B1584" s="3">
        <v>1.8055555555555554E-2</v>
      </c>
      <c r="C1584" t="str">
        <f t="shared" si="72"/>
        <v>16</v>
      </c>
      <c r="D1584" t="str">
        <f t="shared" si="73"/>
        <v>09</v>
      </c>
      <c r="E1584" t="str">
        <f t="shared" si="74"/>
        <v>29</v>
      </c>
    </row>
    <row r="1585" spans="1:5" x14ac:dyDescent="0.25">
      <c r="A1585" s="4">
        <v>41501</v>
      </c>
      <c r="B1585" s="3">
        <v>6.9444444444444441E-3</v>
      </c>
      <c r="C1585" t="str">
        <f t="shared" si="72"/>
        <v>13</v>
      </c>
      <c r="D1585" t="str">
        <f t="shared" si="73"/>
        <v>08</v>
      </c>
      <c r="E1585" t="str">
        <f t="shared" si="74"/>
        <v>15</v>
      </c>
    </row>
    <row r="1586" spans="1:5" x14ac:dyDescent="0.25">
      <c r="A1586" s="4">
        <v>42677</v>
      </c>
      <c r="B1586" s="3">
        <v>6.9444444444444441E-3</v>
      </c>
      <c r="C1586" t="str">
        <f t="shared" si="72"/>
        <v>16</v>
      </c>
      <c r="D1586" t="str">
        <f t="shared" si="73"/>
        <v>11</v>
      </c>
      <c r="E1586" t="str">
        <f t="shared" si="74"/>
        <v>03</v>
      </c>
    </row>
    <row r="1587" spans="1:5" x14ac:dyDescent="0.25">
      <c r="A1587" s="4">
        <v>41581</v>
      </c>
      <c r="B1587" s="3">
        <v>8.2638888888888887E-2</v>
      </c>
      <c r="C1587" t="str">
        <f t="shared" si="72"/>
        <v>13</v>
      </c>
      <c r="D1587" t="str">
        <f t="shared" si="73"/>
        <v>11</v>
      </c>
      <c r="E1587" t="str">
        <f t="shared" si="74"/>
        <v>03</v>
      </c>
    </row>
    <row r="1588" spans="1:5" x14ac:dyDescent="0.25">
      <c r="A1588" s="4">
        <v>42104</v>
      </c>
      <c r="B1588" s="3">
        <v>0.97847222222222219</v>
      </c>
      <c r="C1588" t="str">
        <f t="shared" si="72"/>
        <v>15</v>
      </c>
      <c r="D1588" t="str">
        <f t="shared" si="73"/>
        <v>04</v>
      </c>
      <c r="E1588" t="str">
        <f t="shared" si="74"/>
        <v>10</v>
      </c>
    </row>
    <row r="1589" spans="1:5" x14ac:dyDescent="0.25">
      <c r="A1589" s="4">
        <v>41696</v>
      </c>
      <c r="B1589" s="3">
        <v>0</v>
      </c>
      <c r="C1589" t="str">
        <f t="shared" si="72"/>
        <v>14</v>
      </c>
      <c r="D1589" t="str">
        <f t="shared" si="73"/>
        <v>02</v>
      </c>
      <c r="E1589" t="str">
        <f t="shared" si="74"/>
        <v>26</v>
      </c>
    </row>
    <row r="1590" spans="1:5" x14ac:dyDescent="0.25">
      <c r="A1590" s="4">
        <v>41126</v>
      </c>
      <c r="B1590" s="3">
        <v>5.2777777777777778E-2</v>
      </c>
      <c r="C1590" t="str">
        <f t="shared" si="72"/>
        <v>12</v>
      </c>
      <c r="D1590" t="str">
        <f t="shared" si="73"/>
        <v>08</v>
      </c>
      <c r="E1590" t="str">
        <f t="shared" si="74"/>
        <v>05</v>
      </c>
    </row>
    <row r="1591" spans="1:5" x14ac:dyDescent="0.25">
      <c r="A1591" s="4">
        <v>41283</v>
      </c>
      <c r="B1591" s="3">
        <v>0.99236111111111114</v>
      </c>
      <c r="C1591" t="str">
        <f t="shared" si="72"/>
        <v>13</v>
      </c>
      <c r="D1591" t="str">
        <f t="shared" si="73"/>
        <v>01</v>
      </c>
      <c r="E1591" t="str">
        <f t="shared" si="74"/>
        <v>09</v>
      </c>
    </row>
    <row r="1592" spans="1:5" x14ac:dyDescent="0.25">
      <c r="A1592" s="4">
        <v>41792</v>
      </c>
      <c r="B1592" s="3">
        <v>0.95833333333333337</v>
      </c>
      <c r="C1592" t="str">
        <f t="shared" si="72"/>
        <v>14</v>
      </c>
      <c r="D1592" t="str">
        <f t="shared" si="73"/>
        <v>06</v>
      </c>
      <c r="E1592" t="str">
        <f t="shared" si="74"/>
        <v>02</v>
      </c>
    </row>
    <row r="1593" spans="1:5" x14ac:dyDescent="0.25">
      <c r="A1593" s="4">
        <v>41737</v>
      </c>
      <c r="B1593" s="3">
        <v>5.0694444444444445E-2</v>
      </c>
      <c r="C1593" t="str">
        <f t="shared" si="72"/>
        <v>14</v>
      </c>
      <c r="D1593" t="str">
        <f t="shared" si="73"/>
        <v>04</v>
      </c>
      <c r="E1593" t="str">
        <f t="shared" si="74"/>
        <v>08</v>
      </c>
    </row>
    <row r="1594" spans="1:5" x14ac:dyDescent="0.25">
      <c r="A1594" s="4">
        <v>41730</v>
      </c>
      <c r="B1594" s="3">
        <v>5.7638888888888892E-2</v>
      </c>
      <c r="C1594" t="str">
        <f t="shared" si="72"/>
        <v>14</v>
      </c>
      <c r="D1594" t="str">
        <f t="shared" si="73"/>
        <v>04</v>
      </c>
      <c r="E1594" t="str">
        <f t="shared" si="74"/>
        <v>01</v>
      </c>
    </row>
    <row r="1595" spans="1:5" x14ac:dyDescent="0.25">
      <c r="A1595" s="4">
        <v>42216</v>
      </c>
      <c r="B1595" s="3">
        <v>2.7777777777777776E-2</v>
      </c>
      <c r="C1595" t="str">
        <f t="shared" si="72"/>
        <v>15</v>
      </c>
      <c r="D1595" t="str">
        <f t="shared" si="73"/>
        <v>07</v>
      </c>
      <c r="E1595" t="str">
        <f t="shared" si="74"/>
        <v>31</v>
      </c>
    </row>
    <row r="1596" spans="1:5" x14ac:dyDescent="0.25">
      <c r="A1596" s="4">
        <v>42277</v>
      </c>
      <c r="B1596" s="3">
        <v>0.99305555555555558</v>
      </c>
      <c r="C1596" t="str">
        <f t="shared" si="72"/>
        <v>15</v>
      </c>
      <c r="D1596" t="str">
        <f t="shared" si="73"/>
        <v>09</v>
      </c>
      <c r="E1596" t="str">
        <f t="shared" si="74"/>
        <v>30</v>
      </c>
    </row>
    <row r="1597" spans="1:5" x14ac:dyDescent="0.25">
      <c r="A1597" s="4">
        <v>41112</v>
      </c>
      <c r="B1597" s="3">
        <v>6.9444444444444448E-2</v>
      </c>
      <c r="C1597" t="str">
        <f t="shared" si="72"/>
        <v>12</v>
      </c>
      <c r="D1597" t="str">
        <f t="shared" si="73"/>
        <v>07</v>
      </c>
      <c r="E1597" t="str">
        <f t="shared" si="74"/>
        <v>22</v>
      </c>
    </row>
    <row r="1598" spans="1:5" x14ac:dyDescent="0.25">
      <c r="A1598" s="4">
        <v>41526</v>
      </c>
      <c r="B1598" s="3">
        <v>0.96527777777777779</v>
      </c>
      <c r="C1598" t="str">
        <f t="shared" si="72"/>
        <v>13</v>
      </c>
      <c r="D1598" t="str">
        <f t="shared" si="73"/>
        <v>09</v>
      </c>
      <c r="E1598" t="str">
        <f t="shared" si="74"/>
        <v>09</v>
      </c>
    </row>
    <row r="1599" spans="1:5" x14ac:dyDescent="0.25">
      <c r="A1599" s="4">
        <v>41495</v>
      </c>
      <c r="B1599" s="3">
        <v>5.9722222222222225E-2</v>
      </c>
      <c r="C1599" t="str">
        <f t="shared" si="72"/>
        <v>13</v>
      </c>
      <c r="D1599" t="str">
        <f t="shared" si="73"/>
        <v>08</v>
      </c>
      <c r="E1599" t="str">
        <f t="shared" si="74"/>
        <v>09</v>
      </c>
    </row>
    <row r="1600" spans="1:5" x14ac:dyDescent="0.25">
      <c r="A1600" s="4">
        <v>41348</v>
      </c>
      <c r="B1600" s="3">
        <v>4.2361111111111113E-2</v>
      </c>
      <c r="C1600" t="str">
        <f t="shared" si="72"/>
        <v>13</v>
      </c>
      <c r="D1600" t="str">
        <f t="shared" si="73"/>
        <v>03</v>
      </c>
      <c r="E1600" t="str">
        <f t="shared" si="74"/>
        <v>15</v>
      </c>
    </row>
    <row r="1601" spans="1:5" x14ac:dyDescent="0.25">
      <c r="A1601" s="4">
        <v>41371</v>
      </c>
      <c r="B1601" s="3">
        <v>0.99305555555555558</v>
      </c>
      <c r="C1601" t="str">
        <f t="shared" si="72"/>
        <v>13</v>
      </c>
      <c r="D1601" t="str">
        <f t="shared" si="73"/>
        <v>04</v>
      </c>
      <c r="E1601" t="str">
        <f t="shared" si="74"/>
        <v>07</v>
      </c>
    </row>
    <row r="1602" spans="1:5" x14ac:dyDescent="0.25">
      <c r="A1602" s="4">
        <v>41527</v>
      </c>
      <c r="B1602" s="3">
        <v>6.3194444444444442E-2</v>
      </c>
      <c r="C1602" t="str">
        <f t="shared" si="72"/>
        <v>13</v>
      </c>
      <c r="D1602" t="str">
        <f t="shared" si="73"/>
        <v>09</v>
      </c>
      <c r="E1602" t="str">
        <f t="shared" si="74"/>
        <v>10</v>
      </c>
    </row>
    <row r="1603" spans="1:5" x14ac:dyDescent="0.25">
      <c r="A1603" s="4">
        <v>41980</v>
      </c>
      <c r="B1603" s="3">
        <v>6.2500000000000003E-3</v>
      </c>
      <c r="C1603" t="str">
        <f t="shared" ref="C1603:C1666" si="75">TEXT(A1603,"YY")</f>
        <v>14</v>
      </c>
      <c r="D1603" t="str">
        <f t="shared" ref="D1603:D1666" si="76">TEXT(A1603,"mm")</f>
        <v>12</v>
      </c>
      <c r="E1603" t="str">
        <f t="shared" ref="E1603:E1666" si="77">TEXT(A1603,"dd")</f>
        <v>07</v>
      </c>
    </row>
    <row r="1604" spans="1:5" x14ac:dyDescent="0.25">
      <c r="A1604" s="4">
        <v>42180</v>
      </c>
      <c r="B1604" s="3">
        <v>2.6388888888888889E-2</v>
      </c>
      <c r="C1604" t="str">
        <f t="shared" si="75"/>
        <v>15</v>
      </c>
      <c r="D1604" t="str">
        <f t="shared" si="76"/>
        <v>06</v>
      </c>
      <c r="E1604" t="str">
        <f t="shared" si="77"/>
        <v>25</v>
      </c>
    </row>
    <row r="1605" spans="1:5" x14ac:dyDescent="0.25">
      <c r="A1605" s="4">
        <v>42431</v>
      </c>
      <c r="B1605" s="3">
        <v>5.8333333333333334E-2</v>
      </c>
      <c r="C1605" t="str">
        <f t="shared" si="75"/>
        <v>16</v>
      </c>
      <c r="D1605" t="str">
        <f t="shared" si="76"/>
        <v>03</v>
      </c>
      <c r="E1605" t="str">
        <f t="shared" si="77"/>
        <v>02</v>
      </c>
    </row>
    <row r="1606" spans="1:5" x14ac:dyDescent="0.25">
      <c r="A1606" s="4">
        <v>41311</v>
      </c>
      <c r="B1606" s="3">
        <v>5.9027777777777776E-2</v>
      </c>
      <c r="C1606" t="str">
        <f t="shared" si="75"/>
        <v>13</v>
      </c>
      <c r="D1606" t="str">
        <f t="shared" si="76"/>
        <v>02</v>
      </c>
      <c r="E1606" t="str">
        <f t="shared" si="77"/>
        <v>06</v>
      </c>
    </row>
    <row r="1607" spans="1:5" x14ac:dyDescent="0.25">
      <c r="A1607" s="4">
        <v>42638</v>
      </c>
      <c r="B1607" s="3">
        <v>0.9770833333333333</v>
      </c>
      <c r="C1607" t="str">
        <f t="shared" si="75"/>
        <v>16</v>
      </c>
      <c r="D1607" t="str">
        <f t="shared" si="76"/>
        <v>09</v>
      </c>
      <c r="E1607" t="str">
        <f t="shared" si="77"/>
        <v>25</v>
      </c>
    </row>
    <row r="1608" spans="1:5" x14ac:dyDescent="0.25">
      <c r="A1608" s="4">
        <v>41929</v>
      </c>
      <c r="B1608" s="3">
        <v>3.0555555555555555E-2</v>
      </c>
      <c r="C1608" t="str">
        <f t="shared" si="75"/>
        <v>14</v>
      </c>
      <c r="D1608" t="str">
        <f t="shared" si="76"/>
        <v>10</v>
      </c>
      <c r="E1608" t="str">
        <f t="shared" si="77"/>
        <v>17</v>
      </c>
    </row>
    <row r="1609" spans="1:5" x14ac:dyDescent="0.25">
      <c r="A1609" s="4">
        <v>42577</v>
      </c>
      <c r="B1609" s="3">
        <v>0.98888888888888893</v>
      </c>
      <c r="C1609" t="str">
        <f t="shared" si="75"/>
        <v>16</v>
      </c>
      <c r="D1609" t="str">
        <f t="shared" si="76"/>
        <v>07</v>
      </c>
      <c r="E1609" t="str">
        <f t="shared" si="77"/>
        <v>26</v>
      </c>
    </row>
    <row r="1610" spans="1:5" x14ac:dyDescent="0.25">
      <c r="A1610" s="4">
        <v>41445</v>
      </c>
      <c r="B1610" s="3">
        <v>7.6388888888888895E-2</v>
      </c>
      <c r="C1610" t="str">
        <f t="shared" si="75"/>
        <v>13</v>
      </c>
      <c r="D1610" t="str">
        <f t="shared" si="76"/>
        <v>06</v>
      </c>
      <c r="E1610" t="str">
        <f t="shared" si="77"/>
        <v>20</v>
      </c>
    </row>
    <row r="1611" spans="1:5" x14ac:dyDescent="0.25">
      <c r="A1611" s="4">
        <v>41572</v>
      </c>
      <c r="B1611" s="3">
        <v>3.6805555555555557E-2</v>
      </c>
      <c r="C1611" t="str">
        <f t="shared" si="75"/>
        <v>13</v>
      </c>
      <c r="D1611" t="str">
        <f t="shared" si="76"/>
        <v>10</v>
      </c>
      <c r="E1611" t="str">
        <f t="shared" si="77"/>
        <v>25</v>
      </c>
    </row>
    <row r="1612" spans="1:5" x14ac:dyDescent="0.25">
      <c r="A1612" s="4">
        <v>42088</v>
      </c>
      <c r="B1612" s="3">
        <v>4.027777777777778E-2</v>
      </c>
      <c r="C1612" t="str">
        <f t="shared" si="75"/>
        <v>15</v>
      </c>
      <c r="D1612" t="str">
        <f t="shared" si="76"/>
        <v>03</v>
      </c>
      <c r="E1612" t="str">
        <f t="shared" si="77"/>
        <v>25</v>
      </c>
    </row>
    <row r="1613" spans="1:5" x14ac:dyDescent="0.25">
      <c r="A1613" s="4">
        <v>42289</v>
      </c>
      <c r="B1613" s="3">
        <v>3.0555555555555555E-2</v>
      </c>
      <c r="C1613" t="str">
        <f t="shared" si="75"/>
        <v>15</v>
      </c>
      <c r="D1613" t="str">
        <f t="shared" si="76"/>
        <v>10</v>
      </c>
      <c r="E1613" t="str">
        <f t="shared" si="77"/>
        <v>12</v>
      </c>
    </row>
    <row r="1614" spans="1:5" x14ac:dyDescent="0.25">
      <c r="A1614" s="4">
        <v>41341</v>
      </c>
      <c r="B1614" s="3">
        <v>5.6944444444444443E-2</v>
      </c>
      <c r="C1614" t="str">
        <f t="shared" si="75"/>
        <v>13</v>
      </c>
      <c r="D1614" t="str">
        <f t="shared" si="76"/>
        <v>03</v>
      </c>
      <c r="E1614" t="str">
        <f t="shared" si="77"/>
        <v>08</v>
      </c>
    </row>
    <row r="1615" spans="1:5" x14ac:dyDescent="0.25">
      <c r="A1615" s="4">
        <v>42106</v>
      </c>
      <c r="B1615" s="3">
        <v>4.2361111111111113E-2</v>
      </c>
      <c r="C1615" t="str">
        <f t="shared" si="75"/>
        <v>15</v>
      </c>
      <c r="D1615" t="str">
        <f t="shared" si="76"/>
        <v>04</v>
      </c>
      <c r="E1615" t="str">
        <f t="shared" si="77"/>
        <v>12</v>
      </c>
    </row>
    <row r="1616" spans="1:5" x14ac:dyDescent="0.25">
      <c r="A1616" s="4">
        <v>42414</v>
      </c>
      <c r="B1616" s="3">
        <v>2.8472222222222222E-2</v>
      </c>
      <c r="C1616" t="str">
        <f t="shared" si="75"/>
        <v>16</v>
      </c>
      <c r="D1616" t="str">
        <f t="shared" si="76"/>
        <v>02</v>
      </c>
      <c r="E1616" t="str">
        <f t="shared" si="77"/>
        <v>14</v>
      </c>
    </row>
    <row r="1617" spans="1:5" x14ac:dyDescent="0.25">
      <c r="A1617" s="4">
        <v>41513</v>
      </c>
      <c r="B1617" s="3">
        <v>4.9305555555555554E-2</v>
      </c>
      <c r="C1617" t="str">
        <f t="shared" si="75"/>
        <v>13</v>
      </c>
      <c r="D1617" t="str">
        <f t="shared" si="76"/>
        <v>08</v>
      </c>
      <c r="E1617" t="str">
        <f t="shared" si="77"/>
        <v>27</v>
      </c>
    </row>
    <row r="1618" spans="1:5" x14ac:dyDescent="0.25">
      <c r="A1618" s="4">
        <v>41736</v>
      </c>
      <c r="B1618" s="3">
        <v>4.1666666666666664E-2</v>
      </c>
      <c r="C1618" t="str">
        <f t="shared" si="75"/>
        <v>14</v>
      </c>
      <c r="D1618" t="str">
        <f t="shared" si="76"/>
        <v>04</v>
      </c>
      <c r="E1618" t="str">
        <f t="shared" si="77"/>
        <v>07</v>
      </c>
    </row>
    <row r="1619" spans="1:5" x14ac:dyDescent="0.25">
      <c r="A1619" s="4">
        <v>41496</v>
      </c>
      <c r="B1619" s="3">
        <v>2.2222222222222223E-2</v>
      </c>
      <c r="C1619" t="str">
        <f t="shared" si="75"/>
        <v>13</v>
      </c>
      <c r="D1619" t="str">
        <f t="shared" si="76"/>
        <v>08</v>
      </c>
      <c r="E1619" t="str">
        <f t="shared" si="77"/>
        <v>10</v>
      </c>
    </row>
    <row r="1620" spans="1:5" x14ac:dyDescent="0.25">
      <c r="A1620" s="4">
        <v>42802</v>
      </c>
      <c r="B1620" s="3">
        <v>0.94027777777777777</v>
      </c>
      <c r="C1620" t="str">
        <f t="shared" si="75"/>
        <v>17</v>
      </c>
      <c r="D1620" t="str">
        <f t="shared" si="76"/>
        <v>03</v>
      </c>
      <c r="E1620" t="str">
        <f t="shared" si="77"/>
        <v>08</v>
      </c>
    </row>
    <row r="1621" spans="1:5" x14ac:dyDescent="0.25">
      <c r="A1621" s="4">
        <v>41179</v>
      </c>
      <c r="B1621" s="3">
        <v>9.930555555555555E-2</v>
      </c>
      <c r="C1621" t="str">
        <f t="shared" si="75"/>
        <v>12</v>
      </c>
      <c r="D1621" t="str">
        <f t="shared" si="76"/>
        <v>09</v>
      </c>
      <c r="E1621" t="str">
        <f t="shared" si="77"/>
        <v>27</v>
      </c>
    </row>
    <row r="1622" spans="1:5" x14ac:dyDescent="0.25">
      <c r="A1622" s="4">
        <v>41655</v>
      </c>
      <c r="B1622" s="3">
        <v>3.6805555555555557E-2</v>
      </c>
      <c r="C1622" t="str">
        <f t="shared" si="75"/>
        <v>14</v>
      </c>
      <c r="D1622" t="str">
        <f t="shared" si="76"/>
        <v>01</v>
      </c>
      <c r="E1622" t="str">
        <f t="shared" si="77"/>
        <v>16</v>
      </c>
    </row>
    <row r="1623" spans="1:5" x14ac:dyDescent="0.25">
      <c r="A1623" s="4">
        <v>42494</v>
      </c>
      <c r="B1623" s="3">
        <v>1.3194444444444444E-2</v>
      </c>
      <c r="C1623" t="str">
        <f t="shared" si="75"/>
        <v>16</v>
      </c>
      <c r="D1623" t="str">
        <f t="shared" si="76"/>
        <v>05</v>
      </c>
      <c r="E1623" t="str">
        <f t="shared" si="77"/>
        <v>04</v>
      </c>
    </row>
    <row r="1624" spans="1:5" x14ac:dyDescent="0.25">
      <c r="A1624" s="4">
        <v>42441</v>
      </c>
      <c r="B1624" s="3">
        <v>0.98333333333333328</v>
      </c>
      <c r="C1624" t="str">
        <f t="shared" si="75"/>
        <v>16</v>
      </c>
      <c r="D1624" t="str">
        <f t="shared" si="76"/>
        <v>03</v>
      </c>
      <c r="E1624" t="str">
        <f t="shared" si="77"/>
        <v>12</v>
      </c>
    </row>
    <row r="1625" spans="1:5" x14ac:dyDescent="0.25">
      <c r="A1625" s="4">
        <v>42140</v>
      </c>
      <c r="B1625" s="3">
        <v>0.97847222222222219</v>
      </c>
      <c r="C1625" t="str">
        <f t="shared" si="75"/>
        <v>15</v>
      </c>
      <c r="D1625" t="str">
        <f t="shared" si="76"/>
        <v>05</v>
      </c>
      <c r="E1625" t="str">
        <f t="shared" si="77"/>
        <v>16</v>
      </c>
    </row>
    <row r="1626" spans="1:5" x14ac:dyDescent="0.25">
      <c r="A1626" s="4">
        <v>42070</v>
      </c>
      <c r="B1626" s="3">
        <v>0.94166666666666665</v>
      </c>
      <c r="C1626" t="str">
        <f t="shared" si="75"/>
        <v>15</v>
      </c>
      <c r="D1626" t="str">
        <f t="shared" si="76"/>
        <v>03</v>
      </c>
      <c r="E1626" t="str">
        <f t="shared" si="77"/>
        <v>07</v>
      </c>
    </row>
    <row r="1627" spans="1:5" x14ac:dyDescent="0.25">
      <c r="A1627" s="4">
        <v>41753</v>
      </c>
      <c r="B1627" s="3">
        <v>0.95138888888888884</v>
      </c>
      <c r="C1627" t="str">
        <f t="shared" si="75"/>
        <v>14</v>
      </c>
      <c r="D1627" t="str">
        <f t="shared" si="76"/>
        <v>04</v>
      </c>
      <c r="E1627" t="str">
        <f t="shared" si="77"/>
        <v>24</v>
      </c>
    </row>
    <row r="1628" spans="1:5" x14ac:dyDescent="0.25">
      <c r="A1628" s="4">
        <v>41914</v>
      </c>
      <c r="B1628" s="3">
        <v>9.3055555555555558E-2</v>
      </c>
      <c r="C1628" t="str">
        <f t="shared" si="75"/>
        <v>14</v>
      </c>
      <c r="D1628" t="str">
        <f t="shared" si="76"/>
        <v>10</v>
      </c>
      <c r="E1628" t="str">
        <f t="shared" si="77"/>
        <v>02</v>
      </c>
    </row>
    <row r="1629" spans="1:5" x14ac:dyDescent="0.25">
      <c r="A1629" s="4">
        <v>41699</v>
      </c>
      <c r="B1629" s="3">
        <v>6.5277777777777782E-2</v>
      </c>
      <c r="C1629" t="str">
        <f t="shared" si="75"/>
        <v>14</v>
      </c>
      <c r="D1629" t="str">
        <f t="shared" si="76"/>
        <v>03</v>
      </c>
      <c r="E1629" t="str">
        <f t="shared" si="77"/>
        <v>01</v>
      </c>
    </row>
    <row r="1630" spans="1:5" x14ac:dyDescent="0.25">
      <c r="A1630" s="4">
        <v>41612</v>
      </c>
      <c r="B1630" s="3">
        <v>2.7083333333333334E-2</v>
      </c>
      <c r="C1630" t="str">
        <f t="shared" si="75"/>
        <v>13</v>
      </c>
      <c r="D1630" t="str">
        <f t="shared" si="76"/>
        <v>12</v>
      </c>
      <c r="E1630" t="str">
        <f t="shared" si="77"/>
        <v>04</v>
      </c>
    </row>
    <row r="1631" spans="1:5" x14ac:dyDescent="0.25">
      <c r="A1631" s="4">
        <v>42006</v>
      </c>
      <c r="B1631" s="3">
        <v>1.6666666666666666E-2</v>
      </c>
      <c r="C1631" t="str">
        <f t="shared" si="75"/>
        <v>15</v>
      </c>
      <c r="D1631" t="str">
        <f t="shared" si="76"/>
        <v>01</v>
      </c>
      <c r="E1631" t="str">
        <f t="shared" si="77"/>
        <v>02</v>
      </c>
    </row>
    <row r="1632" spans="1:5" x14ac:dyDescent="0.25">
      <c r="A1632" s="4">
        <v>41249</v>
      </c>
      <c r="B1632" s="3">
        <v>9.0277777777777776E-2</v>
      </c>
      <c r="C1632" t="str">
        <f t="shared" si="75"/>
        <v>12</v>
      </c>
      <c r="D1632" t="str">
        <f t="shared" si="76"/>
        <v>12</v>
      </c>
      <c r="E1632" t="str">
        <f t="shared" si="77"/>
        <v>06</v>
      </c>
    </row>
    <row r="1633" spans="1:5" x14ac:dyDescent="0.25">
      <c r="A1633" s="4">
        <v>42225</v>
      </c>
      <c r="B1633" s="3">
        <v>4.3055555555555555E-2</v>
      </c>
      <c r="C1633" t="str">
        <f t="shared" si="75"/>
        <v>15</v>
      </c>
      <c r="D1633" t="str">
        <f t="shared" si="76"/>
        <v>08</v>
      </c>
      <c r="E1633" t="str">
        <f t="shared" si="77"/>
        <v>09</v>
      </c>
    </row>
    <row r="1634" spans="1:5" x14ac:dyDescent="0.25">
      <c r="A1634" s="4">
        <v>42096</v>
      </c>
      <c r="B1634" s="3">
        <v>1.0416666666666666E-2</v>
      </c>
      <c r="C1634" t="str">
        <f t="shared" si="75"/>
        <v>15</v>
      </c>
      <c r="D1634" t="str">
        <f t="shared" si="76"/>
        <v>04</v>
      </c>
      <c r="E1634" t="str">
        <f t="shared" si="77"/>
        <v>02</v>
      </c>
    </row>
    <row r="1635" spans="1:5" x14ac:dyDescent="0.25">
      <c r="A1635" s="4">
        <v>42424</v>
      </c>
      <c r="B1635" s="3">
        <v>0.96388888888888891</v>
      </c>
      <c r="C1635" t="str">
        <f t="shared" si="75"/>
        <v>16</v>
      </c>
      <c r="D1635" t="str">
        <f t="shared" si="76"/>
        <v>02</v>
      </c>
      <c r="E1635" t="str">
        <f t="shared" si="77"/>
        <v>24</v>
      </c>
    </row>
    <row r="1636" spans="1:5" x14ac:dyDescent="0.25">
      <c r="A1636" s="4">
        <v>42082</v>
      </c>
      <c r="B1636" s="3">
        <v>0.99027777777777781</v>
      </c>
      <c r="C1636" t="str">
        <f t="shared" si="75"/>
        <v>15</v>
      </c>
      <c r="D1636" t="str">
        <f t="shared" si="76"/>
        <v>03</v>
      </c>
      <c r="E1636" t="str">
        <f t="shared" si="77"/>
        <v>19</v>
      </c>
    </row>
    <row r="1637" spans="1:5" x14ac:dyDescent="0.25">
      <c r="A1637" s="4">
        <v>41170</v>
      </c>
      <c r="B1637" s="3">
        <v>0.05</v>
      </c>
      <c r="C1637" t="str">
        <f t="shared" si="75"/>
        <v>12</v>
      </c>
      <c r="D1637" t="str">
        <f t="shared" si="76"/>
        <v>09</v>
      </c>
      <c r="E1637" t="str">
        <f t="shared" si="77"/>
        <v>18</v>
      </c>
    </row>
    <row r="1638" spans="1:5" x14ac:dyDescent="0.25">
      <c r="A1638" s="4">
        <v>42278</v>
      </c>
      <c r="B1638" s="3">
        <v>4.027777777777778E-2</v>
      </c>
      <c r="C1638" t="str">
        <f t="shared" si="75"/>
        <v>15</v>
      </c>
      <c r="D1638" t="str">
        <f t="shared" si="76"/>
        <v>10</v>
      </c>
      <c r="E1638" t="str">
        <f t="shared" si="77"/>
        <v>01</v>
      </c>
    </row>
    <row r="1639" spans="1:5" x14ac:dyDescent="0.25">
      <c r="A1639" s="4">
        <v>41313</v>
      </c>
      <c r="B1639" s="3">
        <v>6.5972222222222224E-2</v>
      </c>
      <c r="C1639" t="str">
        <f t="shared" si="75"/>
        <v>13</v>
      </c>
      <c r="D1639" t="str">
        <f t="shared" si="76"/>
        <v>02</v>
      </c>
      <c r="E1639" t="str">
        <f t="shared" si="77"/>
        <v>08</v>
      </c>
    </row>
    <row r="1640" spans="1:5" x14ac:dyDescent="0.25">
      <c r="A1640" s="4">
        <v>42419</v>
      </c>
      <c r="B1640" s="3">
        <v>4.8611111111111112E-3</v>
      </c>
      <c r="C1640" t="str">
        <f t="shared" si="75"/>
        <v>16</v>
      </c>
      <c r="D1640" t="str">
        <f t="shared" si="76"/>
        <v>02</v>
      </c>
      <c r="E1640" t="str">
        <f t="shared" si="77"/>
        <v>19</v>
      </c>
    </row>
    <row r="1641" spans="1:5" x14ac:dyDescent="0.25">
      <c r="A1641" s="4">
        <v>41708</v>
      </c>
      <c r="B1641" s="3">
        <v>4.8611111111111112E-2</v>
      </c>
      <c r="C1641" t="str">
        <f t="shared" si="75"/>
        <v>14</v>
      </c>
      <c r="D1641" t="str">
        <f t="shared" si="76"/>
        <v>03</v>
      </c>
      <c r="E1641" t="str">
        <f t="shared" si="77"/>
        <v>10</v>
      </c>
    </row>
    <row r="1642" spans="1:5" x14ac:dyDescent="0.25">
      <c r="A1642" s="4">
        <v>41637</v>
      </c>
      <c r="B1642" s="3">
        <v>6.3194444444444442E-2</v>
      </c>
      <c r="C1642" t="str">
        <f t="shared" si="75"/>
        <v>13</v>
      </c>
      <c r="D1642" t="str">
        <f t="shared" si="76"/>
        <v>12</v>
      </c>
      <c r="E1642" t="str">
        <f t="shared" si="77"/>
        <v>29</v>
      </c>
    </row>
    <row r="1643" spans="1:5" x14ac:dyDescent="0.25">
      <c r="A1643" s="4">
        <v>41892</v>
      </c>
      <c r="B1643" s="3">
        <v>0.9819444444444444</v>
      </c>
      <c r="C1643" t="str">
        <f t="shared" si="75"/>
        <v>14</v>
      </c>
      <c r="D1643" t="str">
        <f t="shared" si="76"/>
        <v>09</v>
      </c>
      <c r="E1643" t="str">
        <f t="shared" si="77"/>
        <v>10</v>
      </c>
    </row>
    <row r="1644" spans="1:5" x14ac:dyDescent="0.25">
      <c r="A1644" s="4">
        <v>41904</v>
      </c>
      <c r="B1644" s="3">
        <v>1.5277777777777777E-2</v>
      </c>
      <c r="C1644" t="str">
        <f t="shared" si="75"/>
        <v>14</v>
      </c>
      <c r="D1644" t="str">
        <f t="shared" si="76"/>
        <v>09</v>
      </c>
      <c r="E1644" t="str">
        <f t="shared" si="77"/>
        <v>22</v>
      </c>
    </row>
    <row r="1645" spans="1:5" x14ac:dyDescent="0.25">
      <c r="A1645" s="4">
        <v>41652</v>
      </c>
      <c r="B1645" s="3">
        <v>8.1944444444444445E-2</v>
      </c>
      <c r="C1645" t="str">
        <f t="shared" si="75"/>
        <v>14</v>
      </c>
      <c r="D1645" t="str">
        <f t="shared" si="76"/>
        <v>01</v>
      </c>
      <c r="E1645" t="str">
        <f t="shared" si="77"/>
        <v>13</v>
      </c>
    </row>
    <row r="1646" spans="1:5" x14ac:dyDescent="0.25">
      <c r="A1646" s="4">
        <v>41142</v>
      </c>
      <c r="B1646" s="3">
        <v>5.7638888888888892E-2</v>
      </c>
      <c r="C1646" t="str">
        <f t="shared" si="75"/>
        <v>12</v>
      </c>
      <c r="D1646" t="str">
        <f t="shared" si="76"/>
        <v>08</v>
      </c>
      <c r="E1646" t="str">
        <f t="shared" si="77"/>
        <v>21</v>
      </c>
    </row>
    <row r="1647" spans="1:5" x14ac:dyDescent="0.25">
      <c r="A1647" s="4">
        <v>42727</v>
      </c>
      <c r="B1647" s="3">
        <v>0.96458333333333335</v>
      </c>
      <c r="C1647" t="str">
        <f t="shared" si="75"/>
        <v>16</v>
      </c>
      <c r="D1647" t="str">
        <f t="shared" si="76"/>
        <v>12</v>
      </c>
      <c r="E1647" t="str">
        <f t="shared" si="77"/>
        <v>23</v>
      </c>
    </row>
    <row r="1648" spans="1:5" x14ac:dyDescent="0.25">
      <c r="A1648" s="4">
        <v>41292</v>
      </c>
      <c r="B1648" s="3">
        <v>1.3888888888888888E-2</v>
      </c>
      <c r="C1648" t="str">
        <f t="shared" si="75"/>
        <v>13</v>
      </c>
      <c r="D1648" t="str">
        <f t="shared" si="76"/>
        <v>01</v>
      </c>
      <c r="E1648" t="str">
        <f t="shared" si="77"/>
        <v>18</v>
      </c>
    </row>
    <row r="1649" spans="1:5" x14ac:dyDescent="0.25">
      <c r="A1649" s="4">
        <v>41239</v>
      </c>
      <c r="B1649" s="3">
        <v>2.5694444444444443E-2</v>
      </c>
      <c r="C1649" t="str">
        <f t="shared" si="75"/>
        <v>12</v>
      </c>
      <c r="D1649" t="str">
        <f t="shared" si="76"/>
        <v>11</v>
      </c>
      <c r="E1649" t="str">
        <f t="shared" si="77"/>
        <v>26</v>
      </c>
    </row>
    <row r="1650" spans="1:5" x14ac:dyDescent="0.25">
      <c r="A1650" s="4">
        <v>41798</v>
      </c>
      <c r="B1650" s="3">
        <v>2.2916666666666665E-2</v>
      </c>
      <c r="C1650" t="str">
        <f t="shared" si="75"/>
        <v>14</v>
      </c>
      <c r="D1650" t="str">
        <f t="shared" si="76"/>
        <v>06</v>
      </c>
      <c r="E1650" t="str">
        <f t="shared" si="77"/>
        <v>08</v>
      </c>
    </row>
    <row r="1651" spans="1:5" x14ac:dyDescent="0.25">
      <c r="A1651" s="4">
        <v>41418</v>
      </c>
      <c r="B1651" s="3">
        <v>0.97083333333333333</v>
      </c>
      <c r="C1651" t="str">
        <f t="shared" si="75"/>
        <v>13</v>
      </c>
      <c r="D1651" t="str">
        <f t="shared" si="76"/>
        <v>05</v>
      </c>
      <c r="E1651" t="str">
        <f t="shared" si="77"/>
        <v>24</v>
      </c>
    </row>
    <row r="1652" spans="1:5" x14ac:dyDescent="0.25">
      <c r="A1652" s="4">
        <v>41112</v>
      </c>
      <c r="B1652" s="3">
        <v>4.4444444444444446E-2</v>
      </c>
      <c r="C1652" t="str">
        <f t="shared" si="75"/>
        <v>12</v>
      </c>
      <c r="D1652" t="str">
        <f t="shared" si="76"/>
        <v>07</v>
      </c>
      <c r="E1652" t="str">
        <f t="shared" si="77"/>
        <v>22</v>
      </c>
    </row>
    <row r="1653" spans="1:5" x14ac:dyDescent="0.25">
      <c r="A1653" s="4">
        <v>42479</v>
      </c>
      <c r="B1653" s="3">
        <v>3.0555555555555555E-2</v>
      </c>
      <c r="C1653" t="str">
        <f t="shared" si="75"/>
        <v>16</v>
      </c>
      <c r="D1653" t="str">
        <f t="shared" si="76"/>
        <v>04</v>
      </c>
      <c r="E1653" t="str">
        <f t="shared" si="77"/>
        <v>19</v>
      </c>
    </row>
    <row r="1654" spans="1:5" x14ac:dyDescent="0.25">
      <c r="A1654" s="4">
        <v>41977</v>
      </c>
      <c r="B1654" s="3">
        <v>0</v>
      </c>
      <c r="C1654" t="str">
        <f t="shared" si="75"/>
        <v>14</v>
      </c>
      <c r="D1654" t="str">
        <f t="shared" si="76"/>
        <v>12</v>
      </c>
      <c r="E1654" t="str">
        <f t="shared" si="77"/>
        <v>04</v>
      </c>
    </row>
    <row r="1655" spans="1:5" x14ac:dyDescent="0.25">
      <c r="A1655" s="4">
        <v>41759</v>
      </c>
      <c r="B1655" s="3">
        <v>4.027777777777778E-2</v>
      </c>
      <c r="C1655" t="str">
        <f t="shared" si="75"/>
        <v>14</v>
      </c>
      <c r="D1655" t="str">
        <f t="shared" si="76"/>
        <v>04</v>
      </c>
      <c r="E1655" t="str">
        <f t="shared" si="77"/>
        <v>30</v>
      </c>
    </row>
    <row r="1656" spans="1:5" x14ac:dyDescent="0.25">
      <c r="A1656" s="4">
        <v>41594</v>
      </c>
      <c r="B1656" s="3">
        <v>8.9583333333333334E-2</v>
      </c>
      <c r="C1656" t="str">
        <f t="shared" si="75"/>
        <v>13</v>
      </c>
      <c r="D1656" t="str">
        <f t="shared" si="76"/>
        <v>11</v>
      </c>
      <c r="E1656" t="str">
        <f t="shared" si="77"/>
        <v>16</v>
      </c>
    </row>
    <row r="1657" spans="1:5" x14ac:dyDescent="0.25">
      <c r="A1657" s="4">
        <v>41709</v>
      </c>
      <c r="B1657" s="3">
        <v>7.2222222222222215E-2</v>
      </c>
      <c r="C1657" t="str">
        <f t="shared" si="75"/>
        <v>14</v>
      </c>
      <c r="D1657" t="str">
        <f t="shared" si="76"/>
        <v>03</v>
      </c>
      <c r="E1657" t="str">
        <f t="shared" si="77"/>
        <v>11</v>
      </c>
    </row>
    <row r="1658" spans="1:5" x14ac:dyDescent="0.25">
      <c r="A1658" s="4">
        <v>41314</v>
      </c>
      <c r="B1658" s="3">
        <v>6.8750000000000006E-2</v>
      </c>
      <c r="C1658" t="str">
        <f t="shared" si="75"/>
        <v>13</v>
      </c>
      <c r="D1658" t="str">
        <f t="shared" si="76"/>
        <v>02</v>
      </c>
      <c r="E1658" t="str">
        <f t="shared" si="77"/>
        <v>09</v>
      </c>
    </row>
    <row r="1659" spans="1:5" x14ac:dyDescent="0.25">
      <c r="A1659" s="4">
        <v>41158</v>
      </c>
      <c r="B1659" s="3">
        <v>6.1805555555555558E-2</v>
      </c>
      <c r="C1659" t="str">
        <f t="shared" si="75"/>
        <v>12</v>
      </c>
      <c r="D1659" t="str">
        <f t="shared" si="76"/>
        <v>09</v>
      </c>
      <c r="E1659" t="str">
        <f t="shared" si="77"/>
        <v>06</v>
      </c>
    </row>
    <row r="1660" spans="1:5" x14ac:dyDescent="0.25">
      <c r="A1660" s="4">
        <v>41909</v>
      </c>
      <c r="B1660" s="3">
        <v>4.5138888888888888E-2</v>
      </c>
      <c r="C1660" t="str">
        <f t="shared" si="75"/>
        <v>14</v>
      </c>
      <c r="D1660" t="str">
        <f t="shared" si="76"/>
        <v>09</v>
      </c>
      <c r="E1660" t="str">
        <f t="shared" si="77"/>
        <v>27</v>
      </c>
    </row>
    <row r="1661" spans="1:5" x14ac:dyDescent="0.25">
      <c r="A1661" s="4">
        <v>41031</v>
      </c>
      <c r="B1661" s="3">
        <v>2.0833333333333332E-2</v>
      </c>
      <c r="C1661" t="str">
        <f t="shared" si="75"/>
        <v>12</v>
      </c>
      <c r="D1661" t="str">
        <f t="shared" si="76"/>
        <v>05</v>
      </c>
      <c r="E1661" t="str">
        <f t="shared" si="77"/>
        <v>02</v>
      </c>
    </row>
    <row r="1662" spans="1:5" x14ac:dyDescent="0.25">
      <c r="A1662" s="4">
        <v>41077</v>
      </c>
      <c r="B1662" s="3">
        <v>4.2361111111111113E-2</v>
      </c>
      <c r="C1662" t="str">
        <f t="shared" si="75"/>
        <v>12</v>
      </c>
      <c r="D1662" t="str">
        <f t="shared" si="76"/>
        <v>06</v>
      </c>
      <c r="E1662" t="str">
        <f t="shared" si="77"/>
        <v>17</v>
      </c>
    </row>
    <row r="1663" spans="1:5" x14ac:dyDescent="0.25">
      <c r="A1663" s="4">
        <v>41686</v>
      </c>
      <c r="B1663" s="3">
        <v>0.98472222222222228</v>
      </c>
      <c r="C1663" t="str">
        <f t="shared" si="75"/>
        <v>14</v>
      </c>
      <c r="D1663" t="str">
        <f t="shared" si="76"/>
        <v>02</v>
      </c>
      <c r="E1663" t="str">
        <f t="shared" si="77"/>
        <v>16</v>
      </c>
    </row>
    <row r="1664" spans="1:5" x14ac:dyDescent="0.25">
      <c r="A1664" s="4">
        <v>41153</v>
      </c>
      <c r="B1664" s="3">
        <v>0.59722222222222221</v>
      </c>
      <c r="C1664" t="str">
        <f t="shared" si="75"/>
        <v>12</v>
      </c>
      <c r="D1664" t="str">
        <f t="shared" si="76"/>
        <v>09</v>
      </c>
      <c r="E1664" t="str">
        <f t="shared" si="77"/>
        <v>01</v>
      </c>
    </row>
    <row r="1665" spans="1:5" x14ac:dyDescent="0.25">
      <c r="A1665" s="4">
        <v>41215</v>
      </c>
      <c r="B1665" s="3">
        <v>0.98819444444444449</v>
      </c>
      <c r="C1665" t="str">
        <f t="shared" si="75"/>
        <v>12</v>
      </c>
      <c r="D1665" t="str">
        <f t="shared" si="76"/>
        <v>11</v>
      </c>
      <c r="E1665" t="str">
        <f t="shared" si="77"/>
        <v>02</v>
      </c>
    </row>
    <row r="1666" spans="1:5" x14ac:dyDescent="0.25">
      <c r="A1666" s="4">
        <v>41575</v>
      </c>
      <c r="B1666" s="3">
        <v>1.8749999999999999E-2</v>
      </c>
      <c r="C1666" t="str">
        <f t="shared" si="75"/>
        <v>13</v>
      </c>
      <c r="D1666" t="str">
        <f t="shared" si="76"/>
        <v>10</v>
      </c>
      <c r="E1666" t="str">
        <f t="shared" si="77"/>
        <v>28</v>
      </c>
    </row>
    <row r="1667" spans="1:5" x14ac:dyDescent="0.25">
      <c r="A1667" s="4">
        <v>41639</v>
      </c>
      <c r="B1667" s="3">
        <v>2.7083333333333334E-2</v>
      </c>
      <c r="C1667" t="str">
        <f t="shared" ref="C1667:C1730" si="78">TEXT(A1667,"YY")</f>
        <v>13</v>
      </c>
      <c r="D1667" t="str">
        <f t="shared" ref="D1667:D1730" si="79">TEXT(A1667,"mm")</f>
        <v>12</v>
      </c>
      <c r="E1667" t="str">
        <f t="shared" ref="E1667:E1730" si="80">TEXT(A1667,"dd")</f>
        <v>31</v>
      </c>
    </row>
    <row r="1668" spans="1:5" x14ac:dyDescent="0.25">
      <c r="A1668" s="4">
        <v>42552</v>
      </c>
      <c r="B1668" s="3">
        <v>7.2916666666666671E-2</v>
      </c>
      <c r="C1668" t="str">
        <f t="shared" si="78"/>
        <v>16</v>
      </c>
      <c r="D1668" t="str">
        <f t="shared" si="79"/>
        <v>07</v>
      </c>
      <c r="E1668" t="str">
        <f t="shared" si="80"/>
        <v>01</v>
      </c>
    </row>
    <row r="1669" spans="1:5" x14ac:dyDescent="0.25">
      <c r="A1669" s="4">
        <v>42151</v>
      </c>
      <c r="B1669" s="3">
        <v>5.9722222222222225E-2</v>
      </c>
      <c r="C1669" t="str">
        <f t="shared" si="78"/>
        <v>15</v>
      </c>
      <c r="D1669" t="str">
        <f t="shared" si="79"/>
        <v>05</v>
      </c>
      <c r="E1669" t="str">
        <f t="shared" si="80"/>
        <v>27</v>
      </c>
    </row>
    <row r="1670" spans="1:5" x14ac:dyDescent="0.25">
      <c r="A1670" s="4">
        <v>41300</v>
      </c>
      <c r="B1670" s="3">
        <v>0.98611111111111116</v>
      </c>
      <c r="C1670" t="str">
        <f t="shared" si="78"/>
        <v>13</v>
      </c>
      <c r="D1670" t="str">
        <f t="shared" si="79"/>
        <v>01</v>
      </c>
      <c r="E1670" t="str">
        <f t="shared" si="80"/>
        <v>26</v>
      </c>
    </row>
    <row r="1671" spans="1:5" x14ac:dyDescent="0.25">
      <c r="A1671" s="4">
        <v>42486</v>
      </c>
      <c r="B1671" s="3">
        <v>5.8333333333333334E-2</v>
      </c>
      <c r="C1671" t="str">
        <f t="shared" si="78"/>
        <v>16</v>
      </c>
      <c r="D1671" t="str">
        <f t="shared" si="79"/>
        <v>04</v>
      </c>
      <c r="E1671" t="str">
        <f t="shared" si="80"/>
        <v>26</v>
      </c>
    </row>
    <row r="1672" spans="1:5" x14ac:dyDescent="0.25">
      <c r="A1672" s="4">
        <v>41258</v>
      </c>
      <c r="B1672" s="3">
        <v>0.97638888888888886</v>
      </c>
      <c r="C1672" t="str">
        <f t="shared" si="78"/>
        <v>12</v>
      </c>
      <c r="D1672" t="str">
        <f t="shared" si="79"/>
        <v>12</v>
      </c>
      <c r="E1672" t="str">
        <f t="shared" si="80"/>
        <v>15</v>
      </c>
    </row>
    <row r="1673" spans="1:5" x14ac:dyDescent="0.25">
      <c r="A1673" s="4">
        <v>41854</v>
      </c>
      <c r="B1673" s="3">
        <v>0.95277777777777772</v>
      </c>
      <c r="C1673" t="str">
        <f t="shared" si="78"/>
        <v>14</v>
      </c>
      <c r="D1673" t="str">
        <f t="shared" si="79"/>
        <v>08</v>
      </c>
      <c r="E1673" t="str">
        <f t="shared" si="80"/>
        <v>03</v>
      </c>
    </row>
    <row r="1674" spans="1:5" x14ac:dyDescent="0.25">
      <c r="A1674" s="4">
        <v>41930</v>
      </c>
      <c r="B1674" s="3">
        <v>1.7361111111111112E-2</v>
      </c>
      <c r="C1674" t="str">
        <f t="shared" si="78"/>
        <v>14</v>
      </c>
      <c r="D1674" t="str">
        <f t="shared" si="79"/>
        <v>10</v>
      </c>
      <c r="E1674" t="str">
        <f t="shared" si="80"/>
        <v>18</v>
      </c>
    </row>
    <row r="1675" spans="1:5" x14ac:dyDescent="0.25">
      <c r="A1675" s="4">
        <v>41900</v>
      </c>
      <c r="B1675" s="3">
        <v>2.0833333333333332E-2</v>
      </c>
      <c r="C1675" t="str">
        <f t="shared" si="78"/>
        <v>14</v>
      </c>
      <c r="D1675" t="str">
        <f t="shared" si="79"/>
        <v>09</v>
      </c>
      <c r="E1675" t="str">
        <f t="shared" si="80"/>
        <v>18</v>
      </c>
    </row>
    <row r="1676" spans="1:5" x14ac:dyDescent="0.25">
      <c r="A1676" s="4">
        <v>41957</v>
      </c>
      <c r="B1676" s="3">
        <v>0.05</v>
      </c>
      <c r="C1676" t="str">
        <f t="shared" si="78"/>
        <v>14</v>
      </c>
      <c r="D1676" t="str">
        <f t="shared" si="79"/>
        <v>11</v>
      </c>
      <c r="E1676" t="str">
        <f t="shared" si="80"/>
        <v>14</v>
      </c>
    </row>
    <row r="1677" spans="1:5" x14ac:dyDescent="0.25">
      <c r="A1677" s="4">
        <v>41684</v>
      </c>
      <c r="B1677" s="3">
        <v>0.95486111111111116</v>
      </c>
      <c r="C1677" t="str">
        <f t="shared" si="78"/>
        <v>14</v>
      </c>
      <c r="D1677" t="str">
        <f t="shared" si="79"/>
        <v>02</v>
      </c>
      <c r="E1677" t="str">
        <f t="shared" si="80"/>
        <v>14</v>
      </c>
    </row>
    <row r="1678" spans="1:5" x14ac:dyDescent="0.25">
      <c r="A1678" s="4">
        <v>41696</v>
      </c>
      <c r="B1678" s="3">
        <v>0.98333333333333328</v>
      </c>
      <c r="C1678" t="str">
        <f t="shared" si="78"/>
        <v>14</v>
      </c>
      <c r="D1678" t="str">
        <f t="shared" si="79"/>
        <v>02</v>
      </c>
      <c r="E1678" t="str">
        <f t="shared" si="80"/>
        <v>26</v>
      </c>
    </row>
    <row r="1679" spans="1:5" x14ac:dyDescent="0.25">
      <c r="A1679" s="4">
        <v>41544</v>
      </c>
      <c r="B1679" s="3">
        <v>1.8749999999999999E-2</v>
      </c>
      <c r="C1679" t="str">
        <f t="shared" si="78"/>
        <v>13</v>
      </c>
      <c r="D1679" t="str">
        <f t="shared" si="79"/>
        <v>09</v>
      </c>
      <c r="E1679" t="str">
        <f t="shared" si="80"/>
        <v>27</v>
      </c>
    </row>
    <row r="1680" spans="1:5" x14ac:dyDescent="0.25">
      <c r="A1680" s="4">
        <v>41730</v>
      </c>
      <c r="B1680" s="3">
        <v>3.888888888888889E-2</v>
      </c>
      <c r="C1680" t="str">
        <f t="shared" si="78"/>
        <v>14</v>
      </c>
      <c r="D1680" t="str">
        <f t="shared" si="79"/>
        <v>04</v>
      </c>
      <c r="E1680" t="str">
        <f t="shared" si="80"/>
        <v>01</v>
      </c>
    </row>
    <row r="1681" spans="1:5" x14ac:dyDescent="0.25">
      <c r="A1681" s="4">
        <v>41849</v>
      </c>
      <c r="B1681" s="3">
        <v>1.3888888888888889E-3</v>
      </c>
      <c r="C1681" t="str">
        <f t="shared" si="78"/>
        <v>14</v>
      </c>
      <c r="D1681" t="str">
        <f t="shared" si="79"/>
        <v>07</v>
      </c>
      <c r="E1681" t="str">
        <f t="shared" si="80"/>
        <v>29</v>
      </c>
    </row>
    <row r="1682" spans="1:5" x14ac:dyDescent="0.25">
      <c r="A1682" s="4">
        <v>42809</v>
      </c>
      <c r="B1682" s="3">
        <v>0.94374999999999998</v>
      </c>
      <c r="C1682" t="str">
        <f t="shared" si="78"/>
        <v>17</v>
      </c>
      <c r="D1682" t="str">
        <f t="shared" si="79"/>
        <v>03</v>
      </c>
      <c r="E1682" t="str">
        <f t="shared" si="80"/>
        <v>15</v>
      </c>
    </row>
    <row r="1683" spans="1:5" x14ac:dyDescent="0.25">
      <c r="A1683" s="4">
        <v>42161</v>
      </c>
      <c r="B1683" s="3">
        <v>0.9916666666666667</v>
      </c>
      <c r="C1683" t="str">
        <f t="shared" si="78"/>
        <v>15</v>
      </c>
      <c r="D1683" t="str">
        <f t="shared" si="79"/>
        <v>06</v>
      </c>
      <c r="E1683" t="str">
        <f t="shared" si="80"/>
        <v>06</v>
      </c>
    </row>
    <row r="1684" spans="1:5" x14ac:dyDescent="0.25">
      <c r="A1684" s="4">
        <v>41315</v>
      </c>
      <c r="B1684" s="3">
        <v>4.1666666666666666E-3</v>
      </c>
      <c r="C1684" t="str">
        <f t="shared" si="78"/>
        <v>13</v>
      </c>
      <c r="D1684" t="str">
        <f t="shared" si="79"/>
        <v>02</v>
      </c>
      <c r="E1684" t="str">
        <f t="shared" si="80"/>
        <v>10</v>
      </c>
    </row>
    <row r="1685" spans="1:5" x14ac:dyDescent="0.25">
      <c r="A1685" s="4">
        <v>41620</v>
      </c>
      <c r="B1685" s="3">
        <v>6.7361111111111108E-2</v>
      </c>
      <c r="C1685" t="str">
        <f t="shared" si="78"/>
        <v>13</v>
      </c>
      <c r="D1685" t="str">
        <f t="shared" si="79"/>
        <v>12</v>
      </c>
      <c r="E1685" t="str">
        <f t="shared" si="80"/>
        <v>12</v>
      </c>
    </row>
    <row r="1686" spans="1:5" x14ac:dyDescent="0.25">
      <c r="A1686" s="4">
        <v>41268</v>
      </c>
      <c r="B1686" s="3">
        <v>5.9027777777777776E-2</v>
      </c>
      <c r="C1686" t="str">
        <f t="shared" si="78"/>
        <v>12</v>
      </c>
      <c r="D1686" t="str">
        <f t="shared" si="79"/>
        <v>12</v>
      </c>
      <c r="E1686" t="str">
        <f t="shared" si="80"/>
        <v>25</v>
      </c>
    </row>
    <row r="1687" spans="1:5" x14ac:dyDescent="0.25">
      <c r="A1687" s="4">
        <v>41797</v>
      </c>
      <c r="B1687" s="3">
        <v>0.96388888888888891</v>
      </c>
      <c r="C1687" t="str">
        <f t="shared" si="78"/>
        <v>14</v>
      </c>
      <c r="D1687" t="str">
        <f t="shared" si="79"/>
        <v>06</v>
      </c>
      <c r="E1687" t="str">
        <f t="shared" si="80"/>
        <v>07</v>
      </c>
    </row>
    <row r="1688" spans="1:5" x14ac:dyDescent="0.25">
      <c r="A1688" s="4">
        <v>41185</v>
      </c>
      <c r="B1688" s="3">
        <v>4.3055555555555555E-2</v>
      </c>
      <c r="C1688" t="str">
        <f t="shared" si="78"/>
        <v>12</v>
      </c>
      <c r="D1688" t="str">
        <f t="shared" si="79"/>
        <v>10</v>
      </c>
      <c r="E1688" t="str">
        <f t="shared" si="80"/>
        <v>03</v>
      </c>
    </row>
    <row r="1689" spans="1:5" x14ac:dyDescent="0.25">
      <c r="A1689" s="4">
        <v>41123</v>
      </c>
      <c r="B1689" s="3">
        <v>0.69722222222222219</v>
      </c>
      <c r="C1689" t="str">
        <f t="shared" si="78"/>
        <v>12</v>
      </c>
      <c r="D1689" t="str">
        <f t="shared" si="79"/>
        <v>08</v>
      </c>
      <c r="E1689" t="str">
        <f t="shared" si="80"/>
        <v>02</v>
      </c>
    </row>
    <row r="1690" spans="1:5" x14ac:dyDescent="0.25">
      <c r="A1690" s="4">
        <v>41389</v>
      </c>
      <c r="B1690" s="3">
        <v>4.6527777777777779E-2</v>
      </c>
      <c r="C1690" t="str">
        <f t="shared" si="78"/>
        <v>13</v>
      </c>
      <c r="D1690" t="str">
        <f t="shared" si="79"/>
        <v>04</v>
      </c>
      <c r="E1690" t="str">
        <f t="shared" si="80"/>
        <v>25</v>
      </c>
    </row>
    <row r="1691" spans="1:5" x14ac:dyDescent="0.25">
      <c r="A1691" s="4">
        <v>41750</v>
      </c>
      <c r="B1691" s="3">
        <v>1.6666666666666666E-2</v>
      </c>
      <c r="C1691" t="str">
        <f t="shared" si="78"/>
        <v>14</v>
      </c>
      <c r="D1691" t="str">
        <f t="shared" si="79"/>
        <v>04</v>
      </c>
      <c r="E1691" t="str">
        <f t="shared" si="80"/>
        <v>21</v>
      </c>
    </row>
    <row r="1692" spans="1:5" x14ac:dyDescent="0.25">
      <c r="A1692" s="4">
        <v>41787</v>
      </c>
      <c r="B1692" s="3">
        <v>0.99652777777777779</v>
      </c>
      <c r="C1692" t="str">
        <f t="shared" si="78"/>
        <v>14</v>
      </c>
      <c r="D1692" t="str">
        <f t="shared" si="79"/>
        <v>05</v>
      </c>
      <c r="E1692" t="str">
        <f t="shared" si="80"/>
        <v>28</v>
      </c>
    </row>
    <row r="1693" spans="1:5" x14ac:dyDescent="0.25">
      <c r="A1693" s="4">
        <v>41111</v>
      </c>
      <c r="B1693" s="3">
        <v>5.5555555555555558E-3</v>
      </c>
      <c r="C1693" t="str">
        <f t="shared" si="78"/>
        <v>12</v>
      </c>
      <c r="D1693" t="str">
        <f t="shared" si="79"/>
        <v>07</v>
      </c>
      <c r="E1693" t="str">
        <f t="shared" si="80"/>
        <v>21</v>
      </c>
    </row>
    <row r="1694" spans="1:5" x14ac:dyDescent="0.25">
      <c r="A1694" s="4">
        <v>41391</v>
      </c>
      <c r="B1694" s="3">
        <v>6.458333333333334E-2</v>
      </c>
      <c r="C1694" t="str">
        <f t="shared" si="78"/>
        <v>13</v>
      </c>
      <c r="D1694" t="str">
        <f t="shared" si="79"/>
        <v>04</v>
      </c>
      <c r="E1694" t="str">
        <f t="shared" si="80"/>
        <v>27</v>
      </c>
    </row>
    <row r="1695" spans="1:5" x14ac:dyDescent="0.25">
      <c r="A1695" s="4">
        <v>42164</v>
      </c>
      <c r="B1695" s="3">
        <v>2.7777777777777779E-3</v>
      </c>
      <c r="C1695" t="str">
        <f t="shared" si="78"/>
        <v>15</v>
      </c>
      <c r="D1695" t="str">
        <f t="shared" si="79"/>
        <v>06</v>
      </c>
      <c r="E1695" t="str">
        <f t="shared" si="80"/>
        <v>09</v>
      </c>
    </row>
    <row r="1696" spans="1:5" x14ac:dyDescent="0.25">
      <c r="A1696" s="4">
        <v>41684</v>
      </c>
      <c r="B1696" s="3">
        <v>4.027777777777778E-2</v>
      </c>
      <c r="C1696" t="str">
        <f t="shared" si="78"/>
        <v>14</v>
      </c>
      <c r="D1696" t="str">
        <f t="shared" si="79"/>
        <v>02</v>
      </c>
      <c r="E1696" t="str">
        <f t="shared" si="80"/>
        <v>14</v>
      </c>
    </row>
    <row r="1697" spans="1:5" x14ac:dyDescent="0.25">
      <c r="A1697" s="4">
        <v>41475</v>
      </c>
      <c r="B1697" s="3">
        <v>5.2083333333333336E-2</v>
      </c>
      <c r="C1697" t="str">
        <f t="shared" si="78"/>
        <v>13</v>
      </c>
      <c r="D1697" t="str">
        <f t="shared" si="79"/>
        <v>07</v>
      </c>
      <c r="E1697" t="str">
        <f t="shared" si="80"/>
        <v>20</v>
      </c>
    </row>
    <row r="1698" spans="1:5" x14ac:dyDescent="0.25">
      <c r="A1698" s="4">
        <v>42679</v>
      </c>
      <c r="B1698" s="3">
        <v>1.5972222222222221E-2</v>
      </c>
      <c r="C1698" t="str">
        <f t="shared" si="78"/>
        <v>16</v>
      </c>
      <c r="D1698" t="str">
        <f t="shared" si="79"/>
        <v>11</v>
      </c>
      <c r="E1698" t="str">
        <f t="shared" si="80"/>
        <v>05</v>
      </c>
    </row>
    <row r="1699" spans="1:5" x14ac:dyDescent="0.25">
      <c r="A1699" s="4">
        <v>41203</v>
      </c>
      <c r="B1699" s="3">
        <v>5.9722222222222225E-2</v>
      </c>
      <c r="C1699" t="str">
        <f t="shared" si="78"/>
        <v>12</v>
      </c>
      <c r="D1699" t="str">
        <f t="shared" si="79"/>
        <v>10</v>
      </c>
      <c r="E1699" t="str">
        <f t="shared" si="80"/>
        <v>21</v>
      </c>
    </row>
    <row r="1700" spans="1:5" x14ac:dyDescent="0.25">
      <c r="A1700" s="4">
        <v>41429</v>
      </c>
      <c r="B1700" s="3">
        <v>5.2777777777777778E-2</v>
      </c>
      <c r="C1700" t="str">
        <f t="shared" si="78"/>
        <v>13</v>
      </c>
      <c r="D1700" t="str">
        <f t="shared" si="79"/>
        <v>06</v>
      </c>
      <c r="E1700" t="str">
        <f t="shared" si="80"/>
        <v>04</v>
      </c>
    </row>
    <row r="1701" spans="1:5" x14ac:dyDescent="0.25">
      <c r="A1701" s="4">
        <v>41222</v>
      </c>
      <c r="B1701" s="3">
        <v>5.5555555555555558E-3</v>
      </c>
      <c r="C1701" t="str">
        <f t="shared" si="78"/>
        <v>12</v>
      </c>
      <c r="D1701" t="str">
        <f t="shared" si="79"/>
        <v>11</v>
      </c>
      <c r="E1701" t="str">
        <f t="shared" si="80"/>
        <v>09</v>
      </c>
    </row>
    <row r="1702" spans="1:5" x14ac:dyDescent="0.25">
      <c r="A1702" s="4">
        <v>42530</v>
      </c>
      <c r="B1702" s="3">
        <v>0.95972222222222225</v>
      </c>
      <c r="C1702" t="str">
        <f t="shared" si="78"/>
        <v>16</v>
      </c>
      <c r="D1702" t="str">
        <f t="shared" si="79"/>
        <v>06</v>
      </c>
      <c r="E1702" t="str">
        <f t="shared" si="80"/>
        <v>09</v>
      </c>
    </row>
    <row r="1703" spans="1:5" x14ac:dyDescent="0.25">
      <c r="A1703" s="4">
        <v>41881</v>
      </c>
      <c r="B1703" s="3">
        <v>3.6805555555555557E-2</v>
      </c>
      <c r="C1703" t="str">
        <f t="shared" si="78"/>
        <v>14</v>
      </c>
      <c r="D1703" t="str">
        <f t="shared" si="79"/>
        <v>08</v>
      </c>
      <c r="E1703" t="str">
        <f t="shared" si="80"/>
        <v>30</v>
      </c>
    </row>
    <row r="1704" spans="1:5" x14ac:dyDescent="0.25">
      <c r="A1704" s="4">
        <v>42694</v>
      </c>
      <c r="B1704" s="3">
        <v>0.95486111111111116</v>
      </c>
      <c r="C1704" t="str">
        <f t="shared" si="78"/>
        <v>16</v>
      </c>
      <c r="D1704" t="str">
        <f t="shared" si="79"/>
        <v>11</v>
      </c>
      <c r="E1704" t="str">
        <f t="shared" si="80"/>
        <v>20</v>
      </c>
    </row>
    <row r="1705" spans="1:5" x14ac:dyDescent="0.25">
      <c r="A1705" s="4">
        <v>41657</v>
      </c>
      <c r="B1705" s="3">
        <v>0.96388888888888891</v>
      </c>
      <c r="C1705" t="str">
        <f t="shared" si="78"/>
        <v>14</v>
      </c>
      <c r="D1705" t="str">
        <f t="shared" si="79"/>
        <v>01</v>
      </c>
      <c r="E1705" t="str">
        <f t="shared" si="80"/>
        <v>18</v>
      </c>
    </row>
    <row r="1706" spans="1:5" x14ac:dyDescent="0.25">
      <c r="A1706" s="4">
        <v>41810</v>
      </c>
      <c r="B1706" s="3">
        <v>8.3333333333333329E-2</v>
      </c>
      <c r="C1706" t="str">
        <f t="shared" si="78"/>
        <v>14</v>
      </c>
      <c r="D1706" t="str">
        <f t="shared" si="79"/>
        <v>06</v>
      </c>
      <c r="E1706" t="str">
        <f t="shared" si="80"/>
        <v>20</v>
      </c>
    </row>
    <row r="1707" spans="1:5" x14ac:dyDescent="0.25">
      <c r="A1707" s="4">
        <v>41913</v>
      </c>
      <c r="B1707" s="3">
        <v>0.95833333333333337</v>
      </c>
      <c r="C1707" t="str">
        <f t="shared" si="78"/>
        <v>14</v>
      </c>
      <c r="D1707" t="str">
        <f t="shared" si="79"/>
        <v>10</v>
      </c>
      <c r="E1707" t="str">
        <f t="shared" si="80"/>
        <v>01</v>
      </c>
    </row>
    <row r="1708" spans="1:5" x14ac:dyDescent="0.25">
      <c r="A1708" s="4">
        <v>41128</v>
      </c>
      <c r="B1708" s="3">
        <v>0.99652777777777779</v>
      </c>
      <c r="C1708" t="str">
        <f t="shared" si="78"/>
        <v>12</v>
      </c>
      <c r="D1708" t="str">
        <f t="shared" si="79"/>
        <v>08</v>
      </c>
      <c r="E1708" t="str">
        <f t="shared" si="80"/>
        <v>07</v>
      </c>
    </row>
    <row r="1709" spans="1:5" x14ac:dyDescent="0.25">
      <c r="A1709" s="4">
        <v>41249</v>
      </c>
      <c r="B1709" s="3">
        <v>3.4027777777777775E-2</v>
      </c>
      <c r="C1709" t="str">
        <f t="shared" si="78"/>
        <v>12</v>
      </c>
      <c r="D1709" t="str">
        <f t="shared" si="79"/>
        <v>12</v>
      </c>
      <c r="E1709" t="str">
        <f t="shared" si="80"/>
        <v>06</v>
      </c>
    </row>
    <row r="1710" spans="1:5" x14ac:dyDescent="0.25">
      <c r="A1710" s="4">
        <v>42075</v>
      </c>
      <c r="B1710" s="3">
        <v>0.97847222222222219</v>
      </c>
      <c r="C1710" t="str">
        <f t="shared" si="78"/>
        <v>15</v>
      </c>
      <c r="D1710" t="str">
        <f t="shared" si="79"/>
        <v>03</v>
      </c>
      <c r="E1710" t="str">
        <f t="shared" si="80"/>
        <v>12</v>
      </c>
    </row>
    <row r="1711" spans="1:5" x14ac:dyDescent="0.25">
      <c r="A1711" s="4">
        <v>42015</v>
      </c>
      <c r="B1711" s="3">
        <v>2.0833333333333333E-3</v>
      </c>
      <c r="C1711" t="str">
        <f t="shared" si="78"/>
        <v>15</v>
      </c>
      <c r="D1711" t="str">
        <f t="shared" si="79"/>
        <v>01</v>
      </c>
      <c r="E1711" t="str">
        <f t="shared" si="80"/>
        <v>11</v>
      </c>
    </row>
    <row r="1712" spans="1:5" x14ac:dyDescent="0.25">
      <c r="A1712" s="4">
        <v>42314</v>
      </c>
      <c r="B1712" s="3">
        <v>4.6527777777777779E-2</v>
      </c>
      <c r="C1712" t="str">
        <f t="shared" si="78"/>
        <v>15</v>
      </c>
      <c r="D1712" t="str">
        <f t="shared" si="79"/>
        <v>11</v>
      </c>
      <c r="E1712" t="str">
        <f t="shared" si="80"/>
        <v>06</v>
      </c>
    </row>
    <row r="1713" spans="1:5" x14ac:dyDescent="0.25">
      <c r="A1713" s="4">
        <v>41575</v>
      </c>
      <c r="B1713" s="3">
        <v>6.2500000000000003E-3</v>
      </c>
      <c r="C1713" t="str">
        <f t="shared" si="78"/>
        <v>13</v>
      </c>
      <c r="D1713" t="str">
        <f t="shared" si="79"/>
        <v>10</v>
      </c>
      <c r="E1713" t="str">
        <f t="shared" si="80"/>
        <v>28</v>
      </c>
    </row>
    <row r="1714" spans="1:5" x14ac:dyDescent="0.25">
      <c r="A1714" s="4">
        <v>41992</v>
      </c>
      <c r="B1714" s="3">
        <v>0.95416666666666672</v>
      </c>
      <c r="C1714" t="str">
        <f t="shared" si="78"/>
        <v>14</v>
      </c>
      <c r="D1714" t="str">
        <f t="shared" si="79"/>
        <v>12</v>
      </c>
      <c r="E1714" t="str">
        <f t="shared" si="80"/>
        <v>19</v>
      </c>
    </row>
    <row r="1715" spans="1:5" x14ac:dyDescent="0.25">
      <c r="A1715" s="4">
        <v>42430</v>
      </c>
      <c r="B1715" s="3">
        <v>6.1111111111111109E-2</v>
      </c>
      <c r="C1715" t="str">
        <f t="shared" si="78"/>
        <v>16</v>
      </c>
      <c r="D1715" t="str">
        <f t="shared" si="79"/>
        <v>03</v>
      </c>
      <c r="E1715" t="str">
        <f t="shared" si="80"/>
        <v>01</v>
      </c>
    </row>
    <row r="1716" spans="1:5" x14ac:dyDescent="0.25">
      <c r="A1716" s="4">
        <v>41496</v>
      </c>
      <c r="B1716" s="3">
        <v>2.0833333333333333E-3</v>
      </c>
      <c r="C1716" t="str">
        <f t="shared" si="78"/>
        <v>13</v>
      </c>
      <c r="D1716" t="str">
        <f t="shared" si="79"/>
        <v>08</v>
      </c>
      <c r="E1716" t="str">
        <f t="shared" si="80"/>
        <v>10</v>
      </c>
    </row>
    <row r="1717" spans="1:5" x14ac:dyDescent="0.25">
      <c r="A1717" s="4">
        <v>41797</v>
      </c>
      <c r="B1717" s="3">
        <v>4.4444444444444446E-2</v>
      </c>
      <c r="C1717" t="str">
        <f t="shared" si="78"/>
        <v>14</v>
      </c>
      <c r="D1717" t="str">
        <f t="shared" si="79"/>
        <v>06</v>
      </c>
      <c r="E1717" t="str">
        <f t="shared" si="80"/>
        <v>07</v>
      </c>
    </row>
    <row r="1718" spans="1:5" x14ac:dyDescent="0.25">
      <c r="A1718" s="4">
        <v>41954</v>
      </c>
      <c r="B1718" s="3">
        <v>2.013888888888889E-2</v>
      </c>
      <c r="C1718" t="str">
        <f t="shared" si="78"/>
        <v>14</v>
      </c>
      <c r="D1718" t="str">
        <f t="shared" si="79"/>
        <v>11</v>
      </c>
      <c r="E1718" t="str">
        <f t="shared" si="80"/>
        <v>11</v>
      </c>
    </row>
    <row r="1719" spans="1:5" x14ac:dyDescent="0.25">
      <c r="A1719" s="4">
        <v>42187</v>
      </c>
      <c r="B1719" s="3">
        <v>0.9506944444444444</v>
      </c>
      <c r="C1719" t="str">
        <f t="shared" si="78"/>
        <v>15</v>
      </c>
      <c r="D1719" t="str">
        <f t="shared" si="79"/>
        <v>07</v>
      </c>
      <c r="E1719" t="str">
        <f t="shared" si="80"/>
        <v>02</v>
      </c>
    </row>
    <row r="1720" spans="1:5" x14ac:dyDescent="0.25">
      <c r="A1720" s="4">
        <v>41429</v>
      </c>
      <c r="B1720" s="3">
        <v>0.99375000000000002</v>
      </c>
      <c r="C1720" t="str">
        <f t="shared" si="78"/>
        <v>13</v>
      </c>
      <c r="D1720" t="str">
        <f t="shared" si="79"/>
        <v>06</v>
      </c>
      <c r="E1720" t="str">
        <f t="shared" si="80"/>
        <v>04</v>
      </c>
    </row>
    <row r="1721" spans="1:5" x14ac:dyDescent="0.25">
      <c r="A1721" s="4">
        <v>41222</v>
      </c>
      <c r="B1721" s="3">
        <v>4.583333333333333E-2</v>
      </c>
      <c r="C1721" t="str">
        <f t="shared" si="78"/>
        <v>12</v>
      </c>
      <c r="D1721" t="str">
        <f t="shared" si="79"/>
        <v>11</v>
      </c>
      <c r="E1721" t="str">
        <f t="shared" si="80"/>
        <v>09</v>
      </c>
    </row>
    <row r="1722" spans="1:5" x14ac:dyDescent="0.25">
      <c r="A1722" s="4">
        <v>41917</v>
      </c>
      <c r="B1722" s="3">
        <v>2.2222222222222223E-2</v>
      </c>
      <c r="C1722" t="str">
        <f t="shared" si="78"/>
        <v>14</v>
      </c>
      <c r="D1722" t="str">
        <f t="shared" si="79"/>
        <v>10</v>
      </c>
      <c r="E1722" t="str">
        <f t="shared" si="80"/>
        <v>05</v>
      </c>
    </row>
    <row r="1723" spans="1:5" x14ac:dyDescent="0.25">
      <c r="A1723" s="4">
        <v>41843</v>
      </c>
      <c r="B1723" s="3">
        <v>0.98333333333333328</v>
      </c>
      <c r="C1723" t="str">
        <f t="shared" si="78"/>
        <v>14</v>
      </c>
      <c r="D1723" t="str">
        <f t="shared" si="79"/>
        <v>07</v>
      </c>
      <c r="E1723" t="str">
        <f t="shared" si="80"/>
        <v>23</v>
      </c>
    </row>
    <row r="1724" spans="1:5" x14ac:dyDescent="0.25">
      <c r="A1724" s="4">
        <v>41937</v>
      </c>
      <c r="B1724" s="3">
        <v>2.361111111111111E-2</v>
      </c>
      <c r="C1724" t="str">
        <f t="shared" si="78"/>
        <v>14</v>
      </c>
      <c r="D1724" t="str">
        <f t="shared" si="79"/>
        <v>10</v>
      </c>
      <c r="E1724" t="str">
        <f t="shared" si="80"/>
        <v>25</v>
      </c>
    </row>
    <row r="1725" spans="1:5" x14ac:dyDescent="0.25">
      <c r="A1725" s="4">
        <v>42477</v>
      </c>
      <c r="B1725" s="3">
        <v>2.5000000000000001E-2</v>
      </c>
      <c r="C1725" t="str">
        <f t="shared" si="78"/>
        <v>16</v>
      </c>
      <c r="D1725" t="str">
        <f t="shared" si="79"/>
        <v>04</v>
      </c>
      <c r="E1725" t="str">
        <f t="shared" si="80"/>
        <v>17</v>
      </c>
    </row>
    <row r="1726" spans="1:5" x14ac:dyDescent="0.25">
      <c r="A1726" s="4">
        <v>41671</v>
      </c>
      <c r="B1726" s="3">
        <v>1.3888888888888888E-2</v>
      </c>
      <c r="C1726" t="str">
        <f t="shared" si="78"/>
        <v>14</v>
      </c>
      <c r="D1726" t="str">
        <f t="shared" si="79"/>
        <v>02</v>
      </c>
      <c r="E1726" t="str">
        <f t="shared" si="80"/>
        <v>01</v>
      </c>
    </row>
    <row r="1727" spans="1:5" x14ac:dyDescent="0.25">
      <c r="A1727" s="4">
        <v>41707</v>
      </c>
      <c r="B1727" s="3">
        <v>5.9722222222222225E-2</v>
      </c>
      <c r="C1727" t="str">
        <f t="shared" si="78"/>
        <v>14</v>
      </c>
      <c r="D1727" t="str">
        <f t="shared" si="79"/>
        <v>03</v>
      </c>
      <c r="E1727" t="str">
        <f t="shared" si="80"/>
        <v>09</v>
      </c>
    </row>
    <row r="1728" spans="1:5" x14ac:dyDescent="0.25">
      <c r="A1728" s="4">
        <v>41274</v>
      </c>
      <c r="B1728" s="3">
        <v>7.3611111111111113E-2</v>
      </c>
      <c r="C1728" t="str">
        <f t="shared" si="78"/>
        <v>12</v>
      </c>
      <c r="D1728" t="str">
        <f t="shared" si="79"/>
        <v>12</v>
      </c>
      <c r="E1728" t="str">
        <f t="shared" si="80"/>
        <v>31</v>
      </c>
    </row>
    <row r="1729" spans="1:5" x14ac:dyDescent="0.25">
      <c r="A1729" s="4">
        <v>41125</v>
      </c>
      <c r="B1729" s="3">
        <v>5.7638888888888892E-2</v>
      </c>
      <c r="C1729" t="str">
        <f t="shared" si="78"/>
        <v>12</v>
      </c>
      <c r="D1729" t="str">
        <f t="shared" si="79"/>
        <v>08</v>
      </c>
      <c r="E1729" t="str">
        <f t="shared" si="80"/>
        <v>04</v>
      </c>
    </row>
    <row r="1730" spans="1:5" x14ac:dyDescent="0.25">
      <c r="A1730" s="4">
        <v>41460</v>
      </c>
      <c r="B1730" s="3">
        <v>4.583333333333333E-2</v>
      </c>
      <c r="C1730" t="str">
        <f t="shared" si="78"/>
        <v>13</v>
      </c>
      <c r="D1730" t="str">
        <f t="shared" si="79"/>
        <v>07</v>
      </c>
      <c r="E1730" t="str">
        <f t="shared" si="80"/>
        <v>05</v>
      </c>
    </row>
    <row r="1731" spans="1:5" x14ac:dyDescent="0.25">
      <c r="A1731" s="4">
        <v>41190</v>
      </c>
      <c r="B1731" s="3">
        <v>2.0833333333333333E-3</v>
      </c>
      <c r="C1731" t="str">
        <f t="shared" ref="C1731:C1794" si="81">TEXT(A1731,"YY")</f>
        <v>12</v>
      </c>
      <c r="D1731" t="str">
        <f t="shared" ref="D1731:D1794" si="82">TEXT(A1731,"mm")</f>
        <v>10</v>
      </c>
      <c r="E1731" t="str">
        <f t="shared" ref="E1731:E1794" si="83">TEXT(A1731,"dd")</f>
        <v>08</v>
      </c>
    </row>
    <row r="1732" spans="1:5" x14ac:dyDescent="0.25">
      <c r="A1732" s="4">
        <v>42535</v>
      </c>
      <c r="B1732" s="3">
        <v>0.96805555555555556</v>
      </c>
      <c r="C1732" t="str">
        <f t="shared" si="81"/>
        <v>16</v>
      </c>
      <c r="D1732" t="str">
        <f t="shared" si="82"/>
        <v>06</v>
      </c>
      <c r="E1732" t="str">
        <f t="shared" si="83"/>
        <v>14</v>
      </c>
    </row>
    <row r="1733" spans="1:5" x14ac:dyDescent="0.25">
      <c r="A1733" s="4">
        <v>41860</v>
      </c>
      <c r="B1733" s="3">
        <v>7.6388888888888886E-3</v>
      </c>
      <c r="C1733" t="str">
        <f t="shared" si="81"/>
        <v>14</v>
      </c>
      <c r="D1733" t="str">
        <f t="shared" si="82"/>
        <v>08</v>
      </c>
      <c r="E1733" t="str">
        <f t="shared" si="83"/>
        <v>09</v>
      </c>
    </row>
    <row r="1734" spans="1:5" x14ac:dyDescent="0.25">
      <c r="A1734" s="4">
        <v>41476</v>
      </c>
      <c r="B1734" s="3">
        <v>0.9819444444444444</v>
      </c>
      <c r="C1734" t="str">
        <f t="shared" si="81"/>
        <v>13</v>
      </c>
      <c r="D1734" t="str">
        <f t="shared" si="82"/>
        <v>07</v>
      </c>
      <c r="E1734" t="str">
        <f t="shared" si="83"/>
        <v>21</v>
      </c>
    </row>
    <row r="1735" spans="1:5" x14ac:dyDescent="0.25">
      <c r="A1735" s="4">
        <v>41854</v>
      </c>
      <c r="B1735" s="3">
        <v>4.4444444444444446E-2</v>
      </c>
      <c r="C1735" t="str">
        <f t="shared" si="81"/>
        <v>14</v>
      </c>
      <c r="D1735" t="str">
        <f t="shared" si="82"/>
        <v>08</v>
      </c>
      <c r="E1735" t="str">
        <f t="shared" si="83"/>
        <v>03</v>
      </c>
    </row>
    <row r="1736" spans="1:5" x14ac:dyDescent="0.25">
      <c r="A1736" s="4">
        <v>41544</v>
      </c>
      <c r="B1736" s="3">
        <v>6.5972222222222224E-2</v>
      </c>
      <c r="C1736" t="str">
        <f t="shared" si="81"/>
        <v>13</v>
      </c>
      <c r="D1736" t="str">
        <f t="shared" si="82"/>
        <v>09</v>
      </c>
      <c r="E1736" t="str">
        <f t="shared" si="83"/>
        <v>27</v>
      </c>
    </row>
    <row r="1737" spans="1:5" x14ac:dyDescent="0.25">
      <c r="A1737" s="4">
        <v>42249</v>
      </c>
      <c r="B1737" s="3">
        <v>3.125E-2</v>
      </c>
      <c r="C1737" t="str">
        <f t="shared" si="81"/>
        <v>15</v>
      </c>
      <c r="D1737" t="str">
        <f t="shared" si="82"/>
        <v>09</v>
      </c>
      <c r="E1737" t="str">
        <f t="shared" si="83"/>
        <v>02</v>
      </c>
    </row>
    <row r="1738" spans="1:5" x14ac:dyDescent="0.25">
      <c r="A1738" s="4">
        <v>41979</v>
      </c>
      <c r="B1738" s="3">
        <v>3.3333333333333333E-2</v>
      </c>
      <c r="C1738" t="str">
        <f t="shared" si="81"/>
        <v>14</v>
      </c>
      <c r="D1738" t="str">
        <f t="shared" si="82"/>
        <v>12</v>
      </c>
      <c r="E1738" t="str">
        <f t="shared" si="83"/>
        <v>06</v>
      </c>
    </row>
    <row r="1739" spans="1:5" x14ac:dyDescent="0.25">
      <c r="A1739" s="4">
        <v>42217</v>
      </c>
      <c r="B1739" s="3">
        <v>4.1666666666666666E-3</v>
      </c>
      <c r="C1739" t="str">
        <f t="shared" si="81"/>
        <v>15</v>
      </c>
      <c r="D1739" t="str">
        <f t="shared" si="82"/>
        <v>08</v>
      </c>
      <c r="E1739" t="str">
        <f t="shared" si="83"/>
        <v>01</v>
      </c>
    </row>
    <row r="1740" spans="1:5" x14ac:dyDescent="0.25">
      <c r="A1740" s="4">
        <v>41630</v>
      </c>
      <c r="B1740" s="3">
        <v>5.1388888888888887E-2</v>
      </c>
      <c r="C1740" t="str">
        <f t="shared" si="81"/>
        <v>13</v>
      </c>
      <c r="D1740" t="str">
        <f t="shared" si="82"/>
        <v>12</v>
      </c>
      <c r="E1740" t="str">
        <f t="shared" si="83"/>
        <v>22</v>
      </c>
    </row>
    <row r="1741" spans="1:5" x14ac:dyDescent="0.25">
      <c r="A1741" s="4">
        <v>41086</v>
      </c>
      <c r="B1741" s="3">
        <v>6.7361111111111108E-2</v>
      </c>
      <c r="C1741" t="str">
        <f t="shared" si="81"/>
        <v>12</v>
      </c>
      <c r="D1741" t="str">
        <f t="shared" si="82"/>
        <v>06</v>
      </c>
      <c r="E1741" t="str">
        <f t="shared" si="83"/>
        <v>26</v>
      </c>
    </row>
    <row r="1742" spans="1:5" x14ac:dyDescent="0.25">
      <c r="A1742" s="4">
        <v>42110</v>
      </c>
      <c r="B1742" s="3">
        <v>0.93819444444444444</v>
      </c>
      <c r="C1742" t="str">
        <f t="shared" si="81"/>
        <v>15</v>
      </c>
      <c r="D1742" t="str">
        <f t="shared" si="82"/>
        <v>04</v>
      </c>
      <c r="E1742" t="str">
        <f t="shared" si="83"/>
        <v>16</v>
      </c>
    </row>
    <row r="1743" spans="1:5" x14ac:dyDescent="0.25">
      <c r="A1743" s="4">
        <v>42126</v>
      </c>
      <c r="B1743" s="3">
        <v>6.25E-2</v>
      </c>
      <c r="C1743" t="str">
        <f t="shared" si="81"/>
        <v>15</v>
      </c>
      <c r="D1743" t="str">
        <f t="shared" si="82"/>
        <v>05</v>
      </c>
      <c r="E1743" t="str">
        <f t="shared" si="83"/>
        <v>02</v>
      </c>
    </row>
    <row r="1744" spans="1:5" x14ac:dyDescent="0.25">
      <c r="A1744" s="4">
        <v>41798</v>
      </c>
      <c r="B1744" s="3">
        <v>0.95486111111111116</v>
      </c>
      <c r="C1744" t="str">
        <f t="shared" si="81"/>
        <v>14</v>
      </c>
      <c r="D1744" t="str">
        <f t="shared" si="82"/>
        <v>06</v>
      </c>
      <c r="E1744" t="str">
        <f t="shared" si="83"/>
        <v>08</v>
      </c>
    </row>
    <row r="1745" spans="1:5" x14ac:dyDescent="0.25">
      <c r="A1745" s="4">
        <v>42402</v>
      </c>
      <c r="B1745" s="3">
        <v>2.0833333333333332E-2</v>
      </c>
      <c r="C1745" t="str">
        <f t="shared" si="81"/>
        <v>16</v>
      </c>
      <c r="D1745" t="str">
        <f t="shared" si="82"/>
        <v>02</v>
      </c>
      <c r="E1745" t="str">
        <f t="shared" si="83"/>
        <v>02</v>
      </c>
    </row>
    <row r="1746" spans="1:5" x14ac:dyDescent="0.25">
      <c r="A1746" s="4">
        <v>42796</v>
      </c>
      <c r="B1746" s="3">
        <v>3.9583333333333331E-2</v>
      </c>
      <c r="C1746" t="str">
        <f t="shared" si="81"/>
        <v>17</v>
      </c>
      <c r="D1746" t="str">
        <f t="shared" si="82"/>
        <v>03</v>
      </c>
      <c r="E1746" t="str">
        <f t="shared" si="83"/>
        <v>02</v>
      </c>
    </row>
    <row r="1747" spans="1:5" x14ac:dyDescent="0.25">
      <c r="A1747" s="4">
        <v>41724</v>
      </c>
      <c r="B1747" s="3">
        <v>2.4305555555555556E-2</v>
      </c>
      <c r="C1747" t="str">
        <f t="shared" si="81"/>
        <v>14</v>
      </c>
      <c r="D1747" t="str">
        <f t="shared" si="82"/>
        <v>03</v>
      </c>
      <c r="E1747" t="str">
        <f t="shared" si="83"/>
        <v>26</v>
      </c>
    </row>
    <row r="1748" spans="1:5" x14ac:dyDescent="0.25">
      <c r="A1748" s="4">
        <v>41637</v>
      </c>
      <c r="B1748" s="3">
        <v>6.5277777777777782E-2</v>
      </c>
      <c r="C1748" t="str">
        <f t="shared" si="81"/>
        <v>13</v>
      </c>
      <c r="D1748" t="str">
        <f t="shared" si="82"/>
        <v>12</v>
      </c>
      <c r="E1748" t="str">
        <f t="shared" si="83"/>
        <v>29</v>
      </c>
    </row>
    <row r="1749" spans="1:5" x14ac:dyDescent="0.25">
      <c r="A1749" s="4">
        <v>42466</v>
      </c>
      <c r="B1749" s="3">
        <v>0.94374999999999998</v>
      </c>
      <c r="C1749" t="str">
        <f t="shared" si="81"/>
        <v>16</v>
      </c>
      <c r="D1749" t="str">
        <f t="shared" si="82"/>
        <v>04</v>
      </c>
      <c r="E1749" t="str">
        <f t="shared" si="83"/>
        <v>06</v>
      </c>
    </row>
    <row r="1750" spans="1:5" x14ac:dyDescent="0.25">
      <c r="A1750" s="4">
        <v>41721</v>
      </c>
      <c r="B1750" s="3">
        <v>2.9861111111111113E-2</v>
      </c>
      <c r="C1750" t="str">
        <f t="shared" si="81"/>
        <v>14</v>
      </c>
      <c r="D1750" t="str">
        <f t="shared" si="82"/>
        <v>03</v>
      </c>
      <c r="E1750" t="str">
        <f t="shared" si="83"/>
        <v>23</v>
      </c>
    </row>
    <row r="1751" spans="1:5" x14ac:dyDescent="0.25">
      <c r="A1751" s="4">
        <v>42254</v>
      </c>
      <c r="B1751" s="3">
        <v>4.791666666666667E-2</v>
      </c>
      <c r="C1751" t="str">
        <f t="shared" si="81"/>
        <v>15</v>
      </c>
      <c r="D1751" t="str">
        <f t="shared" si="82"/>
        <v>09</v>
      </c>
      <c r="E1751" t="str">
        <f t="shared" si="83"/>
        <v>07</v>
      </c>
    </row>
    <row r="1752" spans="1:5" x14ac:dyDescent="0.25">
      <c r="A1752" s="4">
        <v>42675</v>
      </c>
      <c r="B1752" s="3">
        <v>0.97152777777777777</v>
      </c>
      <c r="C1752" t="str">
        <f t="shared" si="81"/>
        <v>16</v>
      </c>
      <c r="D1752" t="str">
        <f t="shared" si="82"/>
        <v>11</v>
      </c>
      <c r="E1752" t="str">
        <f t="shared" si="83"/>
        <v>01</v>
      </c>
    </row>
    <row r="1753" spans="1:5" x14ac:dyDescent="0.25">
      <c r="A1753" s="4">
        <v>41939</v>
      </c>
      <c r="B1753" s="3">
        <v>0.97569444444444442</v>
      </c>
      <c r="C1753" t="str">
        <f t="shared" si="81"/>
        <v>14</v>
      </c>
      <c r="D1753" t="str">
        <f t="shared" si="82"/>
        <v>10</v>
      </c>
      <c r="E1753" t="str">
        <f t="shared" si="83"/>
        <v>27</v>
      </c>
    </row>
    <row r="1754" spans="1:5" x14ac:dyDescent="0.25">
      <c r="A1754" s="4">
        <v>42368</v>
      </c>
      <c r="B1754" s="3">
        <v>0.99027777777777781</v>
      </c>
      <c r="C1754" t="str">
        <f t="shared" si="81"/>
        <v>15</v>
      </c>
      <c r="D1754" t="str">
        <f t="shared" si="82"/>
        <v>12</v>
      </c>
      <c r="E1754" t="str">
        <f t="shared" si="83"/>
        <v>30</v>
      </c>
    </row>
    <row r="1755" spans="1:5" x14ac:dyDescent="0.25">
      <c r="A1755" s="4">
        <v>42196</v>
      </c>
      <c r="B1755" s="3">
        <v>6.2500000000000003E-3</v>
      </c>
      <c r="C1755" t="str">
        <f t="shared" si="81"/>
        <v>15</v>
      </c>
      <c r="D1755" t="str">
        <f t="shared" si="82"/>
        <v>07</v>
      </c>
      <c r="E1755" t="str">
        <f t="shared" si="83"/>
        <v>11</v>
      </c>
    </row>
    <row r="1756" spans="1:5" x14ac:dyDescent="0.25">
      <c r="A1756" s="4">
        <v>41404</v>
      </c>
      <c r="B1756" s="3">
        <v>1.0416666666666666E-2</v>
      </c>
      <c r="C1756" t="str">
        <f t="shared" si="81"/>
        <v>13</v>
      </c>
      <c r="D1756" t="str">
        <f t="shared" si="82"/>
        <v>05</v>
      </c>
      <c r="E1756" t="str">
        <f t="shared" si="83"/>
        <v>10</v>
      </c>
    </row>
    <row r="1757" spans="1:5" x14ac:dyDescent="0.25">
      <c r="A1757" s="4">
        <v>41198</v>
      </c>
      <c r="B1757" s="3">
        <v>0.05</v>
      </c>
      <c r="C1757" t="str">
        <f t="shared" si="81"/>
        <v>12</v>
      </c>
      <c r="D1757" t="str">
        <f t="shared" si="82"/>
        <v>10</v>
      </c>
      <c r="E1757" t="str">
        <f t="shared" si="83"/>
        <v>16</v>
      </c>
    </row>
    <row r="1758" spans="1:5" x14ac:dyDescent="0.25">
      <c r="A1758" s="4">
        <v>41085</v>
      </c>
      <c r="B1758" s="3">
        <v>1.6666666666666666E-2</v>
      </c>
      <c r="C1758" t="str">
        <f t="shared" si="81"/>
        <v>12</v>
      </c>
      <c r="D1758" t="str">
        <f t="shared" si="82"/>
        <v>06</v>
      </c>
      <c r="E1758" t="str">
        <f t="shared" si="83"/>
        <v>25</v>
      </c>
    </row>
    <row r="1759" spans="1:5" x14ac:dyDescent="0.25">
      <c r="A1759" s="4">
        <v>41963</v>
      </c>
      <c r="B1759" s="3">
        <v>7.0833333333333331E-2</v>
      </c>
      <c r="C1759" t="str">
        <f t="shared" si="81"/>
        <v>14</v>
      </c>
      <c r="D1759" t="str">
        <f t="shared" si="82"/>
        <v>11</v>
      </c>
      <c r="E1759" t="str">
        <f t="shared" si="83"/>
        <v>20</v>
      </c>
    </row>
    <row r="1760" spans="1:5" x14ac:dyDescent="0.25">
      <c r="A1760" s="4">
        <v>41036</v>
      </c>
      <c r="B1760" s="3">
        <v>1.5972222222222221E-2</v>
      </c>
      <c r="C1760" t="str">
        <f t="shared" si="81"/>
        <v>12</v>
      </c>
      <c r="D1760" t="str">
        <f t="shared" si="82"/>
        <v>05</v>
      </c>
      <c r="E1760" t="str">
        <f t="shared" si="83"/>
        <v>07</v>
      </c>
    </row>
    <row r="1761" spans="1:5" x14ac:dyDescent="0.25">
      <c r="A1761" s="4">
        <v>41701</v>
      </c>
      <c r="B1761" s="3">
        <v>0.99236111111111114</v>
      </c>
      <c r="C1761" t="str">
        <f t="shared" si="81"/>
        <v>14</v>
      </c>
      <c r="D1761" t="str">
        <f t="shared" si="82"/>
        <v>03</v>
      </c>
      <c r="E1761" t="str">
        <f t="shared" si="83"/>
        <v>03</v>
      </c>
    </row>
    <row r="1762" spans="1:5" x14ac:dyDescent="0.25">
      <c r="A1762" s="4">
        <v>41625</v>
      </c>
      <c r="B1762" s="3">
        <v>5.347222222222222E-2</v>
      </c>
      <c r="C1762" t="str">
        <f t="shared" si="81"/>
        <v>13</v>
      </c>
      <c r="D1762" t="str">
        <f t="shared" si="82"/>
        <v>12</v>
      </c>
      <c r="E1762" t="str">
        <f t="shared" si="83"/>
        <v>17</v>
      </c>
    </row>
    <row r="1763" spans="1:5" x14ac:dyDescent="0.25">
      <c r="A1763" s="4">
        <v>41141</v>
      </c>
      <c r="B1763" s="3">
        <v>8.3333333333333329E-2</v>
      </c>
      <c r="C1763" t="str">
        <f t="shared" si="81"/>
        <v>12</v>
      </c>
      <c r="D1763" t="str">
        <f t="shared" si="82"/>
        <v>08</v>
      </c>
      <c r="E1763" t="str">
        <f t="shared" si="83"/>
        <v>20</v>
      </c>
    </row>
    <row r="1764" spans="1:5" x14ac:dyDescent="0.25">
      <c r="A1764" s="4">
        <v>41120</v>
      </c>
      <c r="B1764" s="3">
        <v>3.5416666666666666E-2</v>
      </c>
      <c r="C1764" t="str">
        <f t="shared" si="81"/>
        <v>12</v>
      </c>
      <c r="D1764" t="str">
        <f t="shared" si="82"/>
        <v>07</v>
      </c>
      <c r="E1764" t="str">
        <f t="shared" si="83"/>
        <v>30</v>
      </c>
    </row>
    <row r="1765" spans="1:5" x14ac:dyDescent="0.25">
      <c r="A1765" s="4">
        <v>41383</v>
      </c>
      <c r="B1765" s="3">
        <v>3.3333333333333333E-2</v>
      </c>
      <c r="C1765" t="str">
        <f t="shared" si="81"/>
        <v>13</v>
      </c>
      <c r="D1765" t="str">
        <f t="shared" si="82"/>
        <v>04</v>
      </c>
      <c r="E1765" t="str">
        <f t="shared" si="83"/>
        <v>19</v>
      </c>
    </row>
    <row r="1766" spans="1:5" x14ac:dyDescent="0.25">
      <c r="A1766" s="4">
        <v>41626</v>
      </c>
      <c r="B1766" s="3">
        <v>6.805555555555555E-2</v>
      </c>
      <c r="C1766" t="str">
        <f t="shared" si="81"/>
        <v>13</v>
      </c>
      <c r="D1766" t="str">
        <f t="shared" si="82"/>
        <v>12</v>
      </c>
      <c r="E1766" t="str">
        <f t="shared" si="83"/>
        <v>18</v>
      </c>
    </row>
    <row r="1767" spans="1:5" x14ac:dyDescent="0.25">
      <c r="A1767" s="4">
        <v>41392</v>
      </c>
      <c r="B1767" s="3">
        <v>4.4444444444444446E-2</v>
      </c>
      <c r="C1767" t="str">
        <f t="shared" si="81"/>
        <v>13</v>
      </c>
      <c r="D1767" t="str">
        <f t="shared" si="82"/>
        <v>04</v>
      </c>
      <c r="E1767" t="str">
        <f t="shared" si="83"/>
        <v>28</v>
      </c>
    </row>
    <row r="1768" spans="1:5" x14ac:dyDescent="0.25">
      <c r="A1768" s="4">
        <v>41847</v>
      </c>
      <c r="B1768" s="3">
        <v>2.7777777777777779E-3</v>
      </c>
      <c r="C1768" t="str">
        <f t="shared" si="81"/>
        <v>14</v>
      </c>
      <c r="D1768" t="str">
        <f t="shared" si="82"/>
        <v>07</v>
      </c>
      <c r="E1768" t="str">
        <f t="shared" si="83"/>
        <v>27</v>
      </c>
    </row>
    <row r="1769" spans="1:5" x14ac:dyDescent="0.25">
      <c r="A1769" s="4">
        <v>42665</v>
      </c>
      <c r="B1769" s="3">
        <v>2.013888888888889E-2</v>
      </c>
      <c r="C1769" t="str">
        <f t="shared" si="81"/>
        <v>16</v>
      </c>
      <c r="D1769" t="str">
        <f t="shared" si="82"/>
        <v>10</v>
      </c>
      <c r="E1769" t="str">
        <f t="shared" si="83"/>
        <v>22</v>
      </c>
    </row>
    <row r="1770" spans="1:5" x14ac:dyDescent="0.25">
      <c r="A1770" s="4">
        <v>42256</v>
      </c>
      <c r="B1770" s="3">
        <v>0.9555555555555556</v>
      </c>
      <c r="C1770" t="str">
        <f t="shared" si="81"/>
        <v>15</v>
      </c>
      <c r="D1770" t="str">
        <f t="shared" si="82"/>
        <v>09</v>
      </c>
      <c r="E1770" t="str">
        <f t="shared" si="83"/>
        <v>09</v>
      </c>
    </row>
    <row r="1771" spans="1:5" x14ac:dyDescent="0.25">
      <c r="A1771" s="4">
        <v>41827</v>
      </c>
      <c r="B1771" s="3">
        <v>0.96875</v>
      </c>
      <c r="C1771" t="str">
        <f t="shared" si="81"/>
        <v>14</v>
      </c>
      <c r="D1771" t="str">
        <f t="shared" si="82"/>
        <v>07</v>
      </c>
      <c r="E1771" t="str">
        <f t="shared" si="83"/>
        <v>07</v>
      </c>
    </row>
    <row r="1772" spans="1:5" x14ac:dyDescent="0.25">
      <c r="A1772" s="4">
        <v>41482</v>
      </c>
      <c r="B1772" s="3">
        <v>2.361111111111111E-2</v>
      </c>
      <c r="C1772" t="str">
        <f t="shared" si="81"/>
        <v>13</v>
      </c>
      <c r="D1772" t="str">
        <f t="shared" si="82"/>
        <v>07</v>
      </c>
      <c r="E1772" t="str">
        <f t="shared" si="83"/>
        <v>27</v>
      </c>
    </row>
    <row r="1773" spans="1:5" x14ac:dyDescent="0.25">
      <c r="A1773" s="4">
        <v>42316</v>
      </c>
      <c r="B1773" s="3">
        <v>3.6111111111111108E-2</v>
      </c>
      <c r="C1773" t="str">
        <f t="shared" si="81"/>
        <v>15</v>
      </c>
      <c r="D1773" t="str">
        <f t="shared" si="82"/>
        <v>11</v>
      </c>
      <c r="E1773" t="str">
        <f t="shared" si="83"/>
        <v>08</v>
      </c>
    </row>
    <row r="1774" spans="1:5" x14ac:dyDescent="0.25">
      <c r="A1774" s="4">
        <v>41610</v>
      </c>
      <c r="B1774" s="3">
        <v>0.96736111111111112</v>
      </c>
      <c r="C1774" t="str">
        <f t="shared" si="81"/>
        <v>13</v>
      </c>
      <c r="D1774" t="str">
        <f t="shared" si="82"/>
        <v>12</v>
      </c>
      <c r="E1774" t="str">
        <f t="shared" si="83"/>
        <v>02</v>
      </c>
    </row>
    <row r="1775" spans="1:5" x14ac:dyDescent="0.25">
      <c r="A1775" s="4">
        <v>41646</v>
      </c>
      <c r="B1775" s="3">
        <v>4.583333333333333E-2</v>
      </c>
      <c r="C1775" t="str">
        <f t="shared" si="81"/>
        <v>14</v>
      </c>
      <c r="D1775" t="str">
        <f t="shared" si="82"/>
        <v>01</v>
      </c>
      <c r="E1775" t="str">
        <f t="shared" si="83"/>
        <v>07</v>
      </c>
    </row>
    <row r="1776" spans="1:5" x14ac:dyDescent="0.25">
      <c r="A1776" s="4">
        <v>41509</v>
      </c>
      <c r="B1776" s="3">
        <v>0.97638888888888886</v>
      </c>
      <c r="C1776" t="str">
        <f t="shared" si="81"/>
        <v>13</v>
      </c>
      <c r="D1776" t="str">
        <f t="shared" si="82"/>
        <v>08</v>
      </c>
      <c r="E1776" t="str">
        <f t="shared" si="83"/>
        <v>23</v>
      </c>
    </row>
    <row r="1777" spans="1:5" x14ac:dyDescent="0.25">
      <c r="A1777" s="4">
        <v>41222</v>
      </c>
      <c r="B1777" s="3">
        <v>0.99861111111111112</v>
      </c>
      <c r="C1777" t="str">
        <f t="shared" si="81"/>
        <v>12</v>
      </c>
      <c r="D1777" t="str">
        <f t="shared" si="82"/>
        <v>11</v>
      </c>
      <c r="E1777" t="str">
        <f t="shared" si="83"/>
        <v>09</v>
      </c>
    </row>
    <row r="1778" spans="1:5" x14ac:dyDescent="0.25">
      <c r="A1778" s="4">
        <v>42040</v>
      </c>
      <c r="B1778" s="3">
        <v>0.94097222222222221</v>
      </c>
      <c r="C1778" t="str">
        <f t="shared" si="81"/>
        <v>15</v>
      </c>
      <c r="D1778" t="str">
        <f t="shared" si="82"/>
        <v>02</v>
      </c>
      <c r="E1778" t="str">
        <f t="shared" si="83"/>
        <v>05</v>
      </c>
    </row>
    <row r="1779" spans="1:5" x14ac:dyDescent="0.25">
      <c r="A1779" s="4">
        <v>41684</v>
      </c>
      <c r="B1779" s="3">
        <v>3.9583333333333331E-2</v>
      </c>
      <c r="C1779" t="str">
        <f t="shared" si="81"/>
        <v>14</v>
      </c>
      <c r="D1779" t="str">
        <f t="shared" si="82"/>
        <v>02</v>
      </c>
      <c r="E1779" t="str">
        <f t="shared" si="83"/>
        <v>14</v>
      </c>
    </row>
    <row r="1780" spans="1:5" x14ac:dyDescent="0.25">
      <c r="A1780" s="4">
        <v>41671</v>
      </c>
      <c r="B1780" s="3">
        <v>1.1805555555555555E-2</v>
      </c>
      <c r="C1780" t="str">
        <f t="shared" si="81"/>
        <v>14</v>
      </c>
      <c r="D1780" t="str">
        <f t="shared" si="82"/>
        <v>02</v>
      </c>
      <c r="E1780" t="str">
        <f t="shared" si="83"/>
        <v>01</v>
      </c>
    </row>
    <row r="1781" spans="1:5" x14ac:dyDescent="0.25">
      <c r="A1781" s="4">
        <v>42777</v>
      </c>
      <c r="B1781" s="3">
        <v>1.4583333333333334E-2</v>
      </c>
      <c r="C1781" t="str">
        <f t="shared" si="81"/>
        <v>17</v>
      </c>
      <c r="D1781" t="str">
        <f t="shared" si="82"/>
        <v>02</v>
      </c>
      <c r="E1781" t="str">
        <f t="shared" si="83"/>
        <v>11</v>
      </c>
    </row>
    <row r="1782" spans="1:5" x14ac:dyDescent="0.25">
      <c r="A1782" s="4">
        <v>41259</v>
      </c>
      <c r="B1782" s="3">
        <v>7.7777777777777779E-2</v>
      </c>
      <c r="C1782" t="str">
        <f t="shared" si="81"/>
        <v>12</v>
      </c>
      <c r="D1782" t="str">
        <f t="shared" si="82"/>
        <v>12</v>
      </c>
      <c r="E1782" t="str">
        <f t="shared" si="83"/>
        <v>16</v>
      </c>
    </row>
    <row r="1783" spans="1:5" x14ac:dyDescent="0.25">
      <c r="A1783" s="4">
        <v>41823</v>
      </c>
      <c r="B1783" s="3">
        <v>1.9444444444444445E-2</v>
      </c>
      <c r="C1783" t="str">
        <f t="shared" si="81"/>
        <v>14</v>
      </c>
      <c r="D1783" t="str">
        <f t="shared" si="82"/>
        <v>07</v>
      </c>
      <c r="E1783" t="str">
        <f t="shared" si="83"/>
        <v>03</v>
      </c>
    </row>
    <row r="1784" spans="1:5" x14ac:dyDescent="0.25">
      <c r="A1784" s="4">
        <v>41612</v>
      </c>
      <c r="B1784" s="3">
        <v>1.5277777777777777E-2</v>
      </c>
      <c r="C1784" t="str">
        <f t="shared" si="81"/>
        <v>13</v>
      </c>
      <c r="D1784" t="str">
        <f t="shared" si="82"/>
        <v>12</v>
      </c>
      <c r="E1784" t="str">
        <f t="shared" si="83"/>
        <v>04</v>
      </c>
    </row>
    <row r="1785" spans="1:5" x14ac:dyDescent="0.25">
      <c r="A1785" s="4">
        <v>41746</v>
      </c>
      <c r="B1785" s="3">
        <v>1.8055555555555554E-2</v>
      </c>
      <c r="C1785" t="str">
        <f t="shared" si="81"/>
        <v>14</v>
      </c>
      <c r="D1785" t="str">
        <f t="shared" si="82"/>
        <v>04</v>
      </c>
      <c r="E1785" t="str">
        <f t="shared" si="83"/>
        <v>17</v>
      </c>
    </row>
    <row r="1786" spans="1:5" x14ac:dyDescent="0.25">
      <c r="A1786" s="4">
        <v>41678</v>
      </c>
      <c r="B1786" s="3">
        <v>1.5972222222222221E-2</v>
      </c>
      <c r="C1786" t="str">
        <f t="shared" si="81"/>
        <v>14</v>
      </c>
      <c r="D1786" t="str">
        <f t="shared" si="82"/>
        <v>02</v>
      </c>
      <c r="E1786" t="str">
        <f t="shared" si="83"/>
        <v>08</v>
      </c>
    </row>
    <row r="1787" spans="1:5" x14ac:dyDescent="0.25">
      <c r="A1787" s="4">
        <v>41230</v>
      </c>
      <c r="B1787" s="3">
        <v>0.99861111111111112</v>
      </c>
      <c r="C1787" t="str">
        <f t="shared" si="81"/>
        <v>12</v>
      </c>
      <c r="D1787" t="str">
        <f t="shared" si="82"/>
        <v>11</v>
      </c>
      <c r="E1787" t="str">
        <f t="shared" si="83"/>
        <v>17</v>
      </c>
    </row>
    <row r="1788" spans="1:5" x14ac:dyDescent="0.25">
      <c r="A1788" s="4">
        <v>41305</v>
      </c>
      <c r="B1788" s="3">
        <v>0.99722222222222223</v>
      </c>
      <c r="C1788" t="str">
        <f t="shared" si="81"/>
        <v>13</v>
      </c>
      <c r="D1788" t="str">
        <f t="shared" si="82"/>
        <v>01</v>
      </c>
      <c r="E1788" t="str">
        <f t="shared" si="83"/>
        <v>31</v>
      </c>
    </row>
    <row r="1789" spans="1:5" x14ac:dyDescent="0.25">
      <c r="A1789" s="4">
        <v>41823</v>
      </c>
      <c r="B1789" s="3">
        <v>9.0277777777777769E-3</v>
      </c>
      <c r="C1789" t="str">
        <f t="shared" si="81"/>
        <v>14</v>
      </c>
      <c r="D1789" t="str">
        <f t="shared" si="82"/>
        <v>07</v>
      </c>
      <c r="E1789" t="str">
        <f t="shared" si="83"/>
        <v>03</v>
      </c>
    </row>
    <row r="1790" spans="1:5" x14ac:dyDescent="0.25">
      <c r="A1790" s="4">
        <v>41360</v>
      </c>
      <c r="B1790" s="3">
        <v>1.8749999999999999E-2</v>
      </c>
      <c r="C1790" t="str">
        <f t="shared" si="81"/>
        <v>13</v>
      </c>
      <c r="D1790" t="str">
        <f t="shared" si="82"/>
        <v>03</v>
      </c>
      <c r="E1790" t="str">
        <f t="shared" si="83"/>
        <v>27</v>
      </c>
    </row>
    <row r="1791" spans="1:5" x14ac:dyDescent="0.25">
      <c r="A1791" s="4">
        <v>41632</v>
      </c>
      <c r="B1791" s="3">
        <v>0.98958333333333337</v>
      </c>
      <c r="C1791" t="str">
        <f t="shared" si="81"/>
        <v>13</v>
      </c>
      <c r="D1791" t="str">
        <f t="shared" si="82"/>
        <v>12</v>
      </c>
      <c r="E1791" t="str">
        <f t="shared" si="83"/>
        <v>24</v>
      </c>
    </row>
    <row r="1792" spans="1:5" x14ac:dyDescent="0.25">
      <c r="A1792" s="4">
        <v>41246</v>
      </c>
      <c r="B1792" s="3">
        <v>2.361111111111111E-2</v>
      </c>
      <c r="C1792" t="str">
        <f t="shared" si="81"/>
        <v>12</v>
      </c>
      <c r="D1792" t="str">
        <f t="shared" si="82"/>
        <v>12</v>
      </c>
      <c r="E1792" t="str">
        <f t="shared" si="83"/>
        <v>03</v>
      </c>
    </row>
    <row r="1793" spans="1:5" x14ac:dyDescent="0.25">
      <c r="A1793" s="4">
        <v>42453</v>
      </c>
      <c r="B1793" s="3">
        <v>8.0555555555555561E-2</v>
      </c>
      <c r="C1793" t="str">
        <f t="shared" si="81"/>
        <v>16</v>
      </c>
      <c r="D1793" t="str">
        <f t="shared" si="82"/>
        <v>03</v>
      </c>
      <c r="E1793" t="str">
        <f t="shared" si="83"/>
        <v>24</v>
      </c>
    </row>
    <row r="1794" spans="1:5" x14ac:dyDescent="0.25">
      <c r="A1794" s="4">
        <v>41509</v>
      </c>
      <c r="B1794" s="3">
        <v>7.8472222222222221E-2</v>
      </c>
      <c r="C1794" t="str">
        <f t="shared" si="81"/>
        <v>13</v>
      </c>
      <c r="D1794" t="str">
        <f t="shared" si="82"/>
        <v>08</v>
      </c>
      <c r="E1794" t="str">
        <f t="shared" si="83"/>
        <v>23</v>
      </c>
    </row>
    <row r="1795" spans="1:5" x14ac:dyDescent="0.25">
      <c r="A1795" s="4">
        <v>42186</v>
      </c>
      <c r="B1795" s="3">
        <v>4.5138888888888888E-2</v>
      </c>
      <c r="C1795" t="str">
        <f t="shared" ref="C1795:C1858" si="84">TEXT(A1795,"YY")</f>
        <v>15</v>
      </c>
      <c r="D1795" t="str">
        <f t="shared" ref="D1795:D1858" si="85">TEXT(A1795,"mm")</f>
        <v>07</v>
      </c>
      <c r="E1795" t="str">
        <f t="shared" ref="E1795:E1858" si="86">TEXT(A1795,"dd")</f>
        <v>01</v>
      </c>
    </row>
    <row r="1796" spans="1:5" x14ac:dyDescent="0.25">
      <c r="A1796" s="4">
        <v>41806</v>
      </c>
      <c r="B1796" s="3">
        <v>4.7222222222222221E-2</v>
      </c>
      <c r="C1796" t="str">
        <f t="shared" si="84"/>
        <v>14</v>
      </c>
      <c r="D1796" t="str">
        <f t="shared" si="85"/>
        <v>06</v>
      </c>
      <c r="E1796" t="str">
        <f t="shared" si="86"/>
        <v>16</v>
      </c>
    </row>
    <row r="1797" spans="1:5" x14ac:dyDescent="0.25">
      <c r="A1797" s="4">
        <v>41178</v>
      </c>
      <c r="B1797" s="3">
        <v>3.125E-2</v>
      </c>
      <c r="C1797" t="str">
        <f t="shared" si="84"/>
        <v>12</v>
      </c>
      <c r="D1797" t="str">
        <f t="shared" si="85"/>
        <v>09</v>
      </c>
      <c r="E1797" t="str">
        <f t="shared" si="86"/>
        <v>26</v>
      </c>
    </row>
    <row r="1798" spans="1:5" x14ac:dyDescent="0.25">
      <c r="A1798" s="4">
        <v>42443</v>
      </c>
      <c r="B1798" s="3">
        <v>3.9583333333333331E-2</v>
      </c>
      <c r="C1798" t="str">
        <f t="shared" si="84"/>
        <v>16</v>
      </c>
      <c r="D1798" t="str">
        <f t="shared" si="85"/>
        <v>03</v>
      </c>
      <c r="E1798" t="str">
        <f t="shared" si="86"/>
        <v>14</v>
      </c>
    </row>
    <row r="1799" spans="1:5" x14ac:dyDescent="0.25">
      <c r="A1799" s="4">
        <v>42125</v>
      </c>
      <c r="B1799" s="3">
        <v>4.3055555555555555E-2</v>
      </c>
      <c r="C1799" t="str">
        <f t="shared" si="84"/>
        <v>15</v>
      </c>
      <c r="D1799" t="str">
        <f t="shared" si="85"/>
        <v>05</v>
      </c>
      <c r="E1799" t="str">
        <f t="shared" si="86"/>
        <v>01</v>
      </c>
    </row>
    <row r="1800" spans="1:5" x14ac:dyDescent="0.25">
      <c r="A1800" s="4">
        <v>42308</v>
      </c>
      <c r="B1800" s="3">
        <v>2.7777777777777779E-3</v>
      </c>
      <c r="C1800" t="str">
        <f t="shared" si="84"/>
        <v>15</v>
      </c>
      <c r="D1800" t="str">
        <f t="shared" si="85"/>
        <v>10</v>
      </c>
      <c r="E1800" t="str">
        <f t="shared" si="86"/>
        <v>31</v>
      </c>
    </row>
    <row r="1801" spans="1:5" x14ac:dyDescent="0.25">
      <c r="A1801" s="4">
        <v>42779</v>
      </c>
      <c r="B1801" s="3">
        <v>5.2777777777777778E-2</v>
      </c>
      <c r="C1801" t="str">
        <f t="shared" si="84"/>
        <v>17</v>
      </c>
      <c r="D1801" t="str">
        <f t="shared" si="85"/>
        <v>02</v>
      </c>
      <c r="E1801" t="str">
        <f t="shared" si="86"/>
        <v>13</v>
      </c>
    </row>
    <row r="1802" spans="1:5" x14ac:dyDescent="0.25">
      <c r="A1802" s="4">
        <v>41587</v>
      </c>
      <c r="B1802" s="3">
        <v>2.1527777777777778E-2</v>
      </c>
      <c r="C1802" t="str">
        <f t="shared" si="84"/>
        <v>13</v>
      </c>
      <c r="D1802" t="str">
        <f t="shared" si="85"/>
        <v>11</v>
      </c>
      <c r="E1802" t="str">
        <f t="shared" si="86"/>
        <v>09</v>
      </c>
    </row>
    <row r="1803" spans="1:5" x14ac:dyDescent="0.25">
      <c r="A1803" s="4">
        <v>41651</v>
      </c>
      <c r="B1803" s="3">
        <v>0.99583333333333335</v>
      </c>
      <c r="C1803" t="str">
        <f t="shared" si="84"/>
        <v>14</v>
      </c>
      <c r="D1803" t="str">
        <f t="shared" si="85"/>
        <v>01</v>
      </c>
      <c r="E1803" t="str">
        <f t="shared" si="86"/>
        <v>12</v>
      </c>
    </row>
    <row r="1804" spans="1:5" x14ac:dyDescent="0.25">
      <c r="A1804" s="4">
        <v>42196</v>
      </c>
      <c r="B1804" s="3">
        <v>0.98263888888888884</v>
      </c>
      <c r="C1804" t="str">
        <f t="shared" si="84"/>
        <v>15</v>
      </c>
      <c r="D1804" t="str">
        <f t="shared" si="85"/>
        <v>07</v>
      </c>
      <c r="E1804" t="str">
        <f t="shared" si="86"/>
        <v>11</v>
      </c>
    </row>
    <row r="1805" spans="1:5" x14ac:dyDescent="0.25">
      <c r="A1805" s="4">
        <v>41467</v>
      </c>
      <c r="B1805" s="3">
        <v>2.4305555555555556E-2</v>
      </c>
      <c r="C1805" t="str">
        <f t="shared" si="84"/>
        <v>13</v>
      </c>
      <c r="D1805" t="str">
        <f t="shared" si="85"/>
        <v>07</v>
      </c>
      <c r="E1805" t="str">
        <f t="shared" si="86"/>
        <v>12</v>
      </c>
    </row>
    <row r="1806" spans="1:5" x14ac:dyDescent="0.25">
      <c r="A1806" s="4">
        <v>42280</v>
      </c>
      <c r="B1806" s="3">
        <v>0.97361111111111109</v>
      </c>
      <c r="C1806" t="str">
        <f t="shared" si="84"/>
        <v>15</v>
      </c>
      <c r="D1806" t="str">
        <f t="shared" si="85"/>
        <v>10</v>
      </c>
      <c r="E1806" t="str">
        <f t="shared" si="86"/>
        <v>03</v>
      </c>
    </row>
    <row r="1807" spans="1:5" x14ac:dyDescent="0.25">
      <c r="A1807" s="4">
        <v>42650</v>
      </c>
      <c r="B1807" s="3">
        <v>2.013888888888889E-2</v>
      </c>
      <c r="C1807" t="str">
        <f t="shared" si="84"/>
        <v>16</v>
      </c>
      <c r="D1807" t="str">
        <f t="shared" si="85"/>
        <v>10</v>
      </c>
      <c r="E1807" t="str">
        <f t="shared" si="86"/>
        <v>07</v>
      </c>
    </row>
    <row r="1808" spans="1:5" x14ac:dyDescent="0.25">
      <c r="A1808" s="4">
        <v>41283</v>
      </c>
      <c r="B1808" s="3">
        <v>0.98124999999999996</v>
      </c>
      <c r="C1808" t="str">
        <f t="shared" si="84"/>
        <v>13</v>
      </c>
      <c r="D1808" t="str">
        <f t="shared" si="85"/>
        <v>01</v>
      </c>
      <c r="E1808" t="str">
        <f t="shared" si="86"/>
        <v>09</v>
      </c>
    </row>
    <row r="1809" spans="1:5" x14ac:dyDescent="0.25">
      <c r="A1809" s="4">
        <v>42241</v>
      </c>
      <c r="B1809" s="3">
        <v>5.9722222222222225E-2</v>
      </c>
      <c r="C1809" t="str">
        <f t="shared" si="84"/>
        <v>15</v>
      </c>
      <c r="D1809" t="str">
        <f t="shared" si="85"/>
        <v>08</v>
      </c>
      <c r="E1809" t="str">
        <f t="shared" si="86"/>
        <v>25</v>
      </c>
    </row>
    <row r="1810" spans="1:5" x14ac:dyDescent="0.25">
      <c r="A1810" s="4">
        <v>41461</v>
      </c>
      <c r="B1810" s="3">
        <v>2.0833333333333333E-3</v>
      </c>
      <c r="C1810" t="str">
        <f t="shared" si="84"/>
        <v>13</v>
      </c>
      <c r="D1810" t="str">
        <f t="shared" si="85"/>
        <v>07</v>
      </c>
      <c r="E1810" t="str">
        <f t="shared" si="86"/>
        <v>06</v>
      </c>
    </row>
    <row r="1811" spans="1:5" x14ac:dyDescent="0.25">
      <c r="A1811" s="4">
        <v>42525</v>
      </c>
      <c r="B1811" s="3">
        <v>1.2500000000000001E-2</v>
      </c>
      <c r="C1811" t="str">
        <f t="shared" si="84"/>
        <v>16</v>
      </c>
      <c r="D1811" t="str">
        <f t="shared" si="85"/>
        <v>06</v>
      </c>
      <c r="E1811" t="str">
        <f t="shared" si="86"/>
        <v>04</v>
      </c>
    </row>
    <row r="1812" spans="1:5" x14ac:dyDescent="0.25">
      <c r="A1812" s="4">
        <v>41705</v>
      </c>
      <c r="B1812" s="3">
        <v>1.5972222222222221E-2</v>
      </c>
      <c r="C1812" t="str">
        <f t="shared" si="84"/>
        <v>14</v>
      </c>
      <c r="D1812" t="str">
        <f t="shared" si="85"/>
        <v>03</v>
      </c>
      <c r="E1812" t="str">
        <f t="shared" si="86"/>
        <v>07</v>
      </c>
    </row>
    <row r="1813" spans="1:5" x14ac:dyDescent="0.25">
      <c r="A1813" s="4">
        <v>41294</v>
      </c>
      <c r="B1813" s="3">
        <v>7.7083333333333337E-2</v>
      </c>
      <c r="C1813" t="str">
        <f t="shared" si="84"/>
        <v>13</v>
      </c>
      <c r="D1813" t="str">
        <f t="shared" si="85"/>
        <v>01</v>
      </c>
      <c r="E1813" t="str">
        <f t="shared" si="86"/>
        <v>20</v>
      </c>
    </row>
    <row r="1814" spans="1:5" x14ac:dyDescent="0.25">
      <c r="A1814" s="4">
        <v>42663</v>
      </c>
      <c r="B1814" s="3">
        <v>2.4305555555555556E-2</v>
      </c>
      <c r="C1814" t="str">
        <f t="shared" si="84"/>
        <v>16</v>
      </c>
      <c r="D1814" t="str">
        <f t="shared" si="85"/>
        <v>10</v>
      </c>
      <c r="E1814" t="str">
        <f t="shared" si="86"/>
        <v>20</v>
      </c>
    </row>
    <row r="1815" spans="1:5" x14ac:dyDescent="0.25">
      <c r="A1815" s="4">
        <v>41512</v>
      </c>
      <c r="B1815" s="3">
        <v>3.1944444444444442E-2</v>
      </c>
      <c r="C1815" t="str">
        <f t="shared" si="84"/>
        <v>13</v>
      </c>
      <c r="D1815" t="str">
        <f t="shared" si="85"/>
        <v>08</v>
      </c>
      <c r="E1815" t="str">
        <f t="shared" si="86"/>
        <v>26</v>
      </c>
    </row>
    <row r="1816" spans="1:5" x14ac:dyDescent="0.25">
      <c r="A1816" s="4">
        <v>41636</v>
      </c>
      <c r="B1816" s="3">
        <v>0.97916666666666663</v>
      </c>
      <c r="C1816" t="str">
        <f t="shared" si="84"/>
        <v>13</v>
      </c>
      <c r="D1816" t="str">
        <f t="shared" si="85"/>
        <v>12</v>
      </c>
      <c r="E1816" t="str">
        <f t="shared" si="86"/>
        <v>28</v>
      </c>
    </row>
    <row r="1817" spans="1:5" x14ac:dyDescent="0.25">
      <c r="A1817" s="4">
        <v>41640</v>
      </c>
      <c r="B1817" s="3">
        <v>4.4444444444444446E-2</v>
      </c>
      <c r="C1817" t="str">
        <f t="shared" si="84"/>
        <v>14</v>
      </c>
      <c r="D1817" t="str">
        <f t="shared" si="85"/>
        <v>01</v>
      </c>
      <c r="E1817" t="str">
        <f t="shared" si="86"/>
        <v>01</v>
      </c>
    </row>
    <row r="1818" spans="1:5" x14ac:dyDescent="0.25">
      <c r="A1818" s="4">
        <v>42030</v>
      </c>
      <c r="B1818" s="3">
        <v>2.0833333333333333E-3</v>
      </c>
      <c r="C1818" t="str">
        <f t="shared" si="84"/>
        <v>15</v>
      </c>
      <c r="D1818" t="str">
        <f t="shared" si="85"/>
        <v>01</v>
      </c>
      <c r="E1818" t="str">
        <f t="shared" si="86"/>
        <v>26</v>
      </c>
    </row>
    <row r="1819" spans="1:5" x14ac:dyDescent="0.25">
      <c r="A1819" s="4">
        <v>41708</v>
      </c>
      <c r="B1819" s="3">
        <v>5.5555555555555552E-2</v>
      </c>
      <c r="C1819" t="str">
        <f t="shared" si="84"/>
        <v>14</v>
      </c>
      <c r="D1819" t="str">
        <f t="shared" si="85"/>
        <v>03</v>
      </c>
      <c r="E1819" t="str">
        <f t="shared" si="86"/>
        <v>10</v>
      </c>
    </row>
    <row r="1820" spans="1:5" x14ac:dyDescent="0.25">
      <c r="A1820" s="4">
        <v>42035</v>
      </c>
      <c r="B1820" s="3">
        <v>3.3333333333333333E-2</v>
      </c>
      <c r="C1820" t="str">
        <f t="shared" si="84"/>
        <v>15</v>
      </c>
      <c r="D1820" t="str">
        <f t="shared" si="85"/>
        <v>01</v>
      </c>
      <c r="E1820" t="str">
        <f t="shared" si="86"/>
        <v>31</v>
      </c>
    </row>
    <row r="1821" spans="1:5" x14ac:dyDescent="0.25">
      <c r="A1821" s="4">
        <v>42014</v>
      </c>
      <c r="B1821" s="3">
        <v>5.2083333333333336E-2</v>
      </c>
      <c r="C1821" t="str">
        <f t="shared" si="84"/>
        <v>15</v>
      </c>
      <c r="D1821" t="str">
        <f t="shared" si="85"/>
        <v>01</v>
      </c>
      <c r="E1821" t="str">
        <f t="shared" si="86"/>
        <v>10</v>
      </c>
    </row>
    <row r="1822" spans="1:5" x14ac:dyDescent="0.25">
      <c r="A1822" s="4">
        <v>42134</v>
      </c>
      <c r="B1822" s="3">
        <v>0.95972222222222225</v>
      </c>
      <c r="C1822" t="str">
        <f t="shared" si="84"/>
        <v>15</v>
      </c>
      <c r="D1822" t="str">
        <f t="shared" si="85"/>
        <v>05</v>
      </c>
      <c r="E1822" t="str">
        <f t="shared" si="86"/>
        <v>10</v>
      </c>
    </row>
    <row r="1823" spans="1:5" x14ac:dyDescent="0.25">
      <c r="A1823" s="4">
        <v>41097</v>
      </c>
      <c r="B1823" s="3">
        <v>1.0416666666666666E-2</v>
      </c>
      <c r="C1823" t="str">
        <f t="shared" si="84"/>
        <v>12</v>
      </c>
      <c r="D1823" t="str">
        <f t="shared" si="85"/>
        <v>07</v>
      </c>
      <c r="E1823" t="str">
        <f t="shared" si="86"/>
        <v>07</v>
      </c>
    </row>
    <row r="1824" spans="1:5" x14ac:dyDescent="0.25">
      <c r="A1824" s="4">
        <v>42237</v>
      </c>
      <c r="B1824" s="3">
        <v>1.3888888888888889E-3</v>
      </c>
      <c r="C1824" t="str">
        <f t="shared" si="84"/>
        <v>15</v>
      </c>
      <c r="D1824" t="str">
        <f t="shared" si="85"/>
        <v>08</v>
      </c>
      <c r="E1824" t="str">
        <f t="shared" si="86"/>
        <v>21</v>
      </c>
    </row>
    <row r="1825" spans="1:5" x14ac:dyDescent="0.25">
      <c r="A1825" s="4">
        <v>41724</v>
      </c>
      <c r="B1825" s="3">
        <v>2.5000000000000001E-2</v>
      </c>
      <c r="C1825" t="str">
        <f t="shared" si="84"/>
        <v>14</v>
      </c>
      <c r="D1825" t="str">
        <f t="shared" si="85"/>
        <v>03</v>
      </c>
      <c r="E1825" t="str">
        <f t="shared" si="86"/>
        <v>26</v>
      </c>
    </row>
    <row r="1826" spans="1:5" x14ac:dyDescent="0.25">
      <c r="A1826" s="4">
        <v>41163</v>
      </c>
      <c r="B1826" s="3">
        <v>0.9868055555555556</v>
      </c>
      <c r="C1826" t="str">
        <f t="shared" si="84"/>
        <v>12</v>
      </c>
      <c r="D1826" t="str">
        <f t="shared" si="85"/>
        <v>09</v>
      </c>
      <c r="E1826" t="str">
        <f t="shared" si="86"/>
        <v>11</v>
      </c>
    </row>
    <row r="1827" spans="1:5" x14ac:dyDescent="0.25">
      <c r="A1827" s="4">
        <v>41195</v>
      </c>
      <c r="B1827" s="3">
        <v>0.99375000000000002</v>
      </c>
      <c r="C1827" t="str">
        <f t="shared" si="84"/>
        <v>12</v>
      </c>
      <c r="D1827" t="str">
        <f t="shared" si="85"/>
        <v>10</v>
      </c>
      <c r="E1827" t="str">
        <f t="shared" si="86"/>
        <v>13</v>
      </c>
    </row>
    <row r="1828" spans="1:5" x14ac:dyDescent="0.25">
      <c r="A1828" s="4">
        <v>42422</v>
      </c>
      <c r="B1828" s="3">
        <v>2.013888888888889E-2</v>
      </c>
      <c r="C1828" t="str">
        <f t="shared" si="84"/>
        <v>16</v>
      </c>
      <c r="D1828" t="str">
        <f t="shared" si="85"/>
        <v>02</v>
      </c>
      <c r="E1828" t="str">
        <f t="shared" si="86"/>
        <v>22</v>
      </c>
    </row>
    <row r="1829" spans="1:5" x14ac:dyDescent="0.25">
      <c r="A1829" s="4">
        <v>42284</v>
      </c>
      <c r="B1829" s="3">
        <v>0.97291666666666665</v>
      </c>
      <c r="C1829" t="str">
        <f t="shared" si="84"/>
        <v>15</v>
      </c>
      <c r="D1829" t="str">
        <f t="shared" si="85"/>
        <v>10</v>
      </c>
      <c r="E1829" t="str">
        <f t="shared" si="86"/>
        <v>07</v>
      </c>
    </row>
    <row r="1830" spans="1:5" x14ac:dyDescent="0.25">
      <c r="A1830" s="4">
        <v>41943</v>
      </c>
      <c r="B1830" s="3">
        <v>1.3888888888888888E-2</v>
      </c>
      <c r="C1830" t="str">
        <f t="shared" si="84"/>
        <v>14</v>
      </c>
      <c r="D1830" t="str">
        <f t="shared" si="85"/>
        <v>10</v>
      </c>
      <c r="E1830" t="str">
        <f t="shared" si="86"/>
        <v>31</v>
      </c>
    </row>
    <row r="1831" spans="1:5" x14ac:dyDescent="0.25">
      <c r="A1831" s="4">
        <v>42447</v>
      </c>
      <c r="B1831" s="3">
        <v>0.93888888888888888</v>
      </c>
      <c r="C1831" t="str">
        <f t="shared" si="84"/>
        <v>16</v>
      </c>
      <c r="D1831" t="str">
        <f t="shared" si="85"/>
        <v>03</v>
      </c>
      <c r="E1831" t="str">
        <f t="shared" si="86"/>
        <v>18</v>
      </c>
    </row>
    <row r="1832" spans="1:5" x14ac:dyDescent="0.25">
      <c r="A1832" s="4">
        <v>41926</v>
      </c>
      <c r="B1832" s="3">
        <v>3.3333333333333333E-2</v>
      </c>
      <c r="C1832" t="str">
        <f t="shared" si="84"/>
        <v>14</v>
      </c>
      <c r="D1832" t="str">
        <f t="shared" si="85"/>
        <v>10</v>
      </c>
      <c r="E1832" t="str">
        <f t="shared" si="86"/>
        <v>14</v>
      </c>
    </row>
    <row r="1833" spans="1:5" x14ac:dyDescent="0.25">
      <c r="A1833" s="4">
        <v>42222</v>
      </c>
      <c r="B1833" s="3">
        <v>0.95902777777777781</v>
      </c>
      <c r="C1833" t="str">
        <f t="shared" si="84"/>
        <v>15</v>
      </c>
      <c r="D1833" t="str">
        <f t="shared" si="85"/>
        <v>08</v>
      </c>
      <c r="E1833" t="str">
        <f t="shared" si="86"/>
        <v>06</v>
      </c>
    </row>
    <row r="1834" spans="1:5" x14ac:dyDescent="0.25">
      <c r="A1834" s="4">
        <v>41251</v>
      </c>
      <c r="B1834" s="3">
        <v>0.99375000000000002</v>
      </c>
      <c r="C1834" t="str">
        <f t="shared" si="84"/>
        <v>12</v>
      </c>
      <c r="D1834" t="str">
        <f t="shared" si="85"/>
        <v>12</v>
      </c>
      <c r="E1834" t="str">
        <f t="shared" si="86"/>
        <v>08</v>
      </c>
    </row>
    <row r="1835" spans="1:5" x14ac:dyDescent="0.25">
      <c r="A1835" s="4">
        <v>42526</v>
      </c>
      <c r="B1835" s="3">
        <v>0.94513888888888886</v>
      </c>
      <c r="C1835" t="str">
        <f t="shared" si="84"/>
        <v>16</v>
      </c>
      <c r="D1835" t="str">
        <f t="shared" si="85"/>
        <v>06</v>
      </c>
      <c r="E1835" t="str">
        <f t="shared" si="86"/>
        <v>05</v>
      </c>
    </row>
    <row r="1836" spans="1:5" x14ac:dyDescent="0.25">
      <c r="A1836" s="4">
        <v>42697</v>
      </c>
      <c r="B1836" s="3">
        <v>0.95277777777777772</v>
      </c>
      <c r="C1836" t="str">
        <f t="shared" si="84"/>
        <v>16</v>
      </c>
      <c r="D1836" t="str">
        <f t="shared" si="85"/>
        <v>11</v>
      </c>
      <c r="E1836" t="str">
        <f t="shared" si="86"/>
        <v>23</v>
      </c>
    </row>
    <row r="1837" spans="1:5" x14ac:dyDescent="0.25">
      <c r="A1837" s="4">
        <v>42119</v>
      </c>
      <c r="B1837" s="3">
        <v>0.99722222222222223</v>
      </c>
      <c r="C1837" t="str">
        <f t="shared" si="84"/>
        <v>15</v>
      </c>
      <c r="D1837" t="str">
        <f t="shared" si="85"/>
        <v>04</v>
      </c>
      <c r="E1837" t="str">
        <f t="shared" si="86"/>
        <v>25</v>
      </c>
    </row>
    <row r="1838" spans="1:5" x14ac:dyDescent="0.25">
      <c r="A1838" s="4">
        <v>41141</v>
      </c>
      <c r="B1838" s="3">
        <v>6.25E-2</v>
      </c>
      <c r="C1838" t="str">
        <f t="shared" si="84"/>
        <v>12</v>
      </c>
      <c r="D1838" t="str">
        <f t="shared" si="85"/>
        <v>08</v>
      </c>
      <c r="E1838" t="str">
        <f t="shared" si="86"/>
        <v>20</v>
      </c>
    </row>
    <row r="1839" spans="1:5" x14ac:dyDescent="0.25">
      <c r="A1839" s="4">
        <v>41747</v>
      </c>
      <c r="B1839" s="3">
        <v>7.2916666666666671E-2</v>
      </c>
      <c r="C1839" t="str">
        <f t="shared" si="84"/>
        <v>14</v>
      </c>
      <c r="D1839" t="str">
        <f t="shared" si="85"/>
        <v>04</v>
      </c>
      <c r="E1839" t="str">
        <f t="shared" si="86"/>
        <v>18</v>
      </c>
    </row>
    <row r="1840" spans="1:5" x14ac:dyDescent="0.25">
      <c r="A1840" s="4">
        <v>41003</v>
      </c>
      <c r="B1840" s="3">
        <v>0.12361111111111112</v>
      </c>
      <c r="C1840" t="str">
        <f t="shared" si="84"/>
        <v>12</v>
      </c>
      <c r="D1840" t="str">
        <f t="shared" si="85"/>
        <v>04</v>
      </c>
      <c r="E1840" t="str">
        <f t="shared" si="86"/>
        <v>04</v>
      </c>
    </row>
    <row r="1841" spans="1:5" x14ac:dyDescent="0.25">
      <c r="A1841" s="4">
        <v>41546</v>
      </c>
      <c r="B1841" s="3">
        <v>8.2638888888888887E-2</v>
      </c>
      <c r="C1841" t="str">
        <f t="shared" si="84"/>
        <v>13</v>
      </c>
      <c r="D1841" t="str">
        <f t="shared" si="85"/>
        <v>09</v>
      </c>
      <c r="E1841" t="str">
        <f t="shared" si="86"/>
        <v>29</v>
      </c>
    </row>
    <row r="1842" spans="1:5" x14ac:dyDescent="0.25">
      <c r="A1842" s="4">
        <v>42372</v>
      </c>
      <c r="B1842" s="3">
        <v>2.7083333333333334E-2</v>
      </c>
      <c r="C1842" t="str">
        <f t="shared" si="84"/>
        <v>16</v>
      </c>
      <c r="D1842" t="str">
        <f t="shared" si="85"/>
        <v>01</v>
      </c>
      <c r="E1842" t="str">
        <f t="shared" si="86"/>
        <v>03</v>
      </c>
    </row>
    <row r="1843" spans="1:5" x14ac:dyDescent="0.25">
      <c r="A1843" s="4">
        <v>41185</v>
      </c>
      <c r="B1843" s="3">
        <v>8.3333333333333332E-3</v>
      </c>
      <c r="C1843" t="str">
        <f t="shared" si="84"/>
        <v>12</v>
      </c>
      <c r="D1843" t="str">
        <f t="shared" si="85"/>
        <v>10</v>
      </c>
      <c r="E1843" t="str">
        <f t="shared" si="86"/>
        <v>03</v>
      </c>
    </row>
    <row r="1844" spans="1:5" x14ac:dyDescent="0.25">
      <c r="A1844" s="4">
        <v>42652</v>
      </c>
      <c r="B1844" s="3">
        <v>0.9770833333333333</v>
      </c>
      <c r="C1844" t="str">
        <f t="shared" si="84"/>
        <v>16</v>
      </c>
      <c r="D1844" t="str">
        <f t="shared" si="85"/>
        <v>10</v>
      </c>
      <c r="E1844" t="str">
        <f t="shared" si="86"/>
        <v>09</v>
      </c>
    </row>
    <row r="1845" spans="1:5" x14ac:dyDescent="0.25">
      <c r="A1845" s="4">
        <v>41514</v>
      </c>
      <c r="B1845" s="3">
        <v>0.99583333333333335</v>
      </c>
      <c r="C1845" t="str">
        <f t="shared" si="84"/>
        <v>13</v>
      </c>
      <c r="D1845" t="str">
        <f t="shared" si="85"/>
        <v>08</v>
      </c>
      <c r="E1845" t="str">
        <f t="shared" si="86"/>
        <v>28</v>
      </c>
    </row>
    <row r="1846" spans="1:5" x14ac:dyDescent="0.25">
      <c r="A1846" s="4">
        <v>42508</v>
      </c>
      <c r="B1846" s="3">
        <v>0.93819444444444444</v>
      </c>
      <c r="C1846" t="str">
        <f t="shared" si="84"/>
        <v>16</v>
      </c>
      <c r="D1846" t="str">
        <f t="shared" si="85"/>
        <v>05</v>
      </c>
      <c r="E1846" t="str">
        <f t="shared" si="86"/>
        <v>18</v>
      </c>
    </row>
    <row r="1847" spans="1:5" x14ac:dyDescent="0.25">
      <c r="A1847" s="4">
        <v>41326</v>
      </c>
      <c r="B1847" s="3">
        <v>5.486111111111111E-2</v>
      </c>
      <c r="C1847" t="str">
        <f t="shared" si="84"/>
        <v>13</v>
      </c>
      <c r="D1847" t="str">
        <f t="shared" si="85"/>
        <v>02</v>
      </c>
      <c r="E1847" t="str">
        <f t="shared" si="86"/>
        <v>21</v>
      </c>
    </row>
    <row r="1848" spans="1:5" x14ac:dyDescent="0.25">
      <c r="A1848" s="4">
        <v>41185</v>
      </c>
      <c r="B1848" s="3">
        <v>0.99861111111111112</v>
      </c>
      <c r="C1848" t="str">
        <f t="shared" si="84"/>
        <v>12</v>
      </c>
      <c r="D1848" t="str">
        <f t="shared" si="85"/>
        <v>10</v>
      </c>
      <c r="E1848" t="str">
        <f t="shared" si="86"/>
        <v>03</v>
      </c>
    </row>
    <row r="1849" spans="1:5" x14ac:dyDescent="0.25">
      <c r="A1849" s="4">
        <v>41648</v>
      </c>
      <c r="B1849" s="3">
        <v>1.6666666666666666E-2</v>
      </c>
      <c r="C1849" t="str">
        <f t="shared" si="84"/>
        <v>14</v>
      </c>
      <c r="D1849" t="str">
        <f t="shared" si="85"/>
        <v>01</v>
      </c>
      <c r="E1849" t="str">
        <f t="shared" si="86"/>
        <v>09</v>
      </c>
    </row>
    <row r="1850" spans="1:5" x14ac:dyDescent="0.25">
      <c r="A1850" s="4">
        <v>41176</v>
      </c>
      <c r="B1850" s="3">
        <v>0.9868055555555556</v>
      </c>
      <c r="C1850" t="str">
        <f t="shared" si="84"/>
        <v>12</v>
      </c>
      <c r="D1850" t="str">
        <f t="shared" si="85"/>
        <v>09</v>
      </c>
      <c r="E1850" t="str">
        <f t="shared" si="86"/>
        <v>24</v>
      </c>
    </row>
    <row r="1851" spans="1:5" x14ac:dyDescent="0.25">
      <c r="A1851" s="4">
        <v>41896</v>
      </c>
      <c r="B1851" s="3">
        <v>5.347222222222222E-2</v>
      </c>
      <c r="C1851" t="str">
        <f t="shared" si="84"/>
        <v>14</v>
      </c>
      <c r="D1851" t="str">
        <f t="shared" si="85"/>
        <v>09</v>
      </c>
      <c r="E1851" t="str">
        <f t="shared" si="86"/>
        <v>14</v>
      </c>
    </row>
    <row r="1852" spans="1:5" x14ac:dyDescent="0.25">
      <c r="A1852" s="4">
        <v>41642</v>
      </c>
      <c r="B1852" s="3">
        <v>5.2083333333333336E-2</v>
      </c>
      <c r="C1852" t="str">
        <f t="shared" si="84"/>
        <v>14</v>
      </c>
      <c r="D1852" t="str">
        <f t="shared" si="85"/>
        <v>01</v>
      </c>
      <c r="E1852" t="str">
        <f t="shared" si="86"/>
        <v>03</v>
      </c>
    </row>
    <row r="1853" spans="1:5" x14ac:dyDescent="0.25">
      <c r="A1853" s="4">
        <v>41316</v>
      </c>
      <c r="B1853" s="3">
        <v>1.5972222222222221E-2</v>
      </c>
      <c r="C1853" t="str">
        <f t="shared" si="84"/>
        <v>13</v>
      </c>
      <c r="D1853" t="str">
        <f t="shared" si="85"/>
        <v>02</v>
      </c>
      <c r="E1853" t="str">
        <f t="shared" si="86"/>
        <v>11</v>
      </c>
    </row>
    <row r="1854" spans="1:5" x14ac:dyDescent="0.25">
      <c r="A1854" s="4">
        <v>42494</v>
      </c>
      <c r="B1854" s="3">
        <v>0.98611111111111116</v>
      </c>
      <c r="C1854" t="str">
        <f t="shared" si="84"/>
        <v>16</v>
      </c>
      <c r="D1854" t="str">
        <f t="shared" si="85"/>
        <v>05</v>
      </c>
      <c r="E1854" t="str">
        <f t="shared" si="86"/>
        <v>04</v>
      </c>
    </row>
    <row r="1855" spans="1:5" x14ac:dyDescent="0.25">
      <c r="A1855" s="4">
        <v>42043</v>
      </c>
      <c r="B1855" s="3">
        <v>0.96875</v>
      </c>
      <c r="C1855" t="str">
        <f t="shared" si="84"/>
        <v>15</v>
      </c>
      <c r="D1855" t="str">
        <f t="shared" si="85"/>
        <v>02</v>
      </c>
      <c r="E1855" t="str">
        <f t="shared" si="86"/>
        <v>08</v>
      </c>
    </row>
    <row r="1856" spans="1:5" x14ac:dyDescent="0.25">
      <c r="A1856" s="4">
        <v>41665</v>
      </c>
      <c r="B1856" s="3">
        <v>0.98333333333333328</v>
      </c>
      <c r="C1856" t="str">
        <f t="shared" si="84"/>
        <v>14</v>
      </c>
      <c r="D1856" t="str">
        <f t="shared" si="85"/>
        <v>01</v>
      </c>
      <c r="E1856" t="str">
        <f t="shared" si="86"/>
        <v>26</v>
      </c>
    </row>
    <row r="1857" spans="1:5" x14ac:dyDescent="0.25">
      <c r="A1857" s="4">
        <v>41589</v>
      </c>
      <c r="B1857" s="3">
        <v>6.8750000000000006E-2</v>
      </c>
      <c r="C1857" t="str">
        <f t="shared" si="84"/>
        <v>13</v>
      </c>
      <c r="D1857" t="str">
        <f t="shared" si="85"/>
        <v>11</v>
      </c>
      <c r="E1857" t="str">
        <f t="shared" si="86"/>
        <v>11</v>
      </c>
    </row>
    <row r="1858" spans="1:5" x14ac:dyDescent="0.25">
      <c r="A1858" s="4">
        <v>42177</v>
      </c>
      <c r="B1858" s="3">
        <v>5.8333333333333334E-2</v>
      </c>
      <c r="C1858" t="str">
        <f t="shared" si="84"/>
        <v>15</v>
      </c>
      <c r="D1858" t="str">
        <f t="shared" si="85"/>
        <v>06</v>
      </c>
      <c r="E1858" t="str">
        <f t="shared" si="86"/>
        <v>22</v>
      </c>
    </row>
    <row r="1859" spans="1:5" x14ac:dyDescent="0.25">
      <c r="A1859" s="4">
        <v>41748</v>
      </c>
      <c r="B1859" s="3">
        <v>1.5277777777777777E-2</v>
      </c>
      <c r="C1859" t="str">
        <f t="shared" ref="C1859:C1922" si="87">TEXT(A1859,"YY")</f>
        <v>14</v>
      </c>
      <c r="D1859" t="str">
        <f t="shared" ref="D1859:D1922" si="88">TEXT(A1859,"mm")</f>
        <v>04</v>
      </c>
      <c r="E1859" t="str">
        <f t="shared" ref="E1859:E1922" si="89">TEXT(A1859,"dd")</f>
        <v>19</v>
      </c>
    </row>
    <row r="1860" spans="1:5" x14ac:dyDescent="0.25">
      <c r="A1860" s="4">
        <v>41507</v>
      </c>
      <c r="B1860" s="3">
        <v>4.583333333333333E-2</v>
      </c>
      <c r="C1860" t="str">
        <f t="shared" si="87"/>
        <v>13</v>
      </c>
      <c r="D1860" t="str">
        <f t="shared" si="88"/>
        <v>08</v>
      </c>
      <c r="E1860" t="str">
        <f t="shared" si="89"/>
        <v>21</v>
      </c>
    </row>
    <row r="1861" spans="1:5" x14ac:dyDescent="0.25">
      <c r="A1861" s="4">
        <v>41221</v>
      </c>
      <c r="B1861" s="3">
        <v>3.3333333333333333E-2</v>
      </c>
      <c r="C1861" t="str">
        <f t="shared" si="87"/>
        <v>12</v>
      </c>
      <c r="D1861" t="str">
        <f t="shared" si="88"/>
        <v>11</v>
      </c>
      <c r="E1861" t="str">
        <f t="shared" si="89"/>
        <v>08</v>
      </c>
    </row>
    <row r="1862" spans="1:5" x14ac:dyDescent="0.25">
      <c r="A1862" s="4">
        <v>42296</v>
      </c>
      <c r="B1862" s="3">
        <v>8.9583333333333334E-2</v>
      </c>
      <c r="C1862" t="str">
        <f t="shared" si="87"/>
        <v>15</v>
      </c>
      <c r="D1862" t="str">
        <f t="shared" si="88"/>
        <v>10</v>
      </c>
      <c r="E1862" t="str">
        <f t="shared" si="89"/>
        <v>19</v>
      </c>
    </row>
    <row r="1863" spans="1:5" x14ac:dyDescent="0.25">
      <c r="A1863" s="4">
        <v>42790</v>
      </c>
      <c r="B1863" s="3">
        <v>0.95277777777777772</v>
      </c>
      <c r="C1863" t="str">
        <f t="shared" si="87"/>
        <v>17</v>
      </c>
      <c r="D1863" t="str">
        <f t="shared" si="88"/>
        <v>02</v>
      </c>
      <c r="E1863" t="str">
        <f t="shared" si="89"/>
        <v>24</v>
      </c>
    </row>
    <row r="1864" spans="1:5" x14ac:dyDescent="0.25">
      <c r="A1864" s="4">
        <v>42881</v>
      </c>
      <c r="B1864" s="3">
        <v>0.95347222222222228</v>
      </c>
      <c r="C1864" t="str">
        <f t="shared" si="87"/>
        <v>17</v>
      </c>
      <c r="D1864" t="str">
        <f t="shared" si="88"/>
        <v>05</v>
      </c>
      <c r="E1864" t="str">
        <f t="shared" si="89"/>
        <v>26</v>
      </c>
    </row>
    <row r="1865" spans="1:5" x14ac:dyDescent="0.25">
      <c r="A1865" s="4">
        <v>41817</v>
      </c>
      <c r="B1865" s="3">
        <v>0.97777777777777775</v>
      </c>
      <c r="C1865" t="str">
        <f t="shared" si="87"/>
        <v>14</v>
      </c>
      <c r="D1865" t="str">
        <f t="shared" si="88"/>
        <v>06</v>
      </c>
      <c r="E1865" t="str">
        <f t="shared" si="89"/>
        <v>27</v>
      </c>
    </row>
    <row r="1866" spans="1:5" x14ac:dyDescent="0.25">
      <c r="A1866" s="4">
        <v>41134</v>
      </c>
      <c r="B1866" s="3">
        <v>0.99236111111111114</v>
      </c>
      <c r="C1866" t="str">
        <f t="shared" si="87"/>
        <v>12</v>
      </c>
      <c r="D1866" t="str">
        <f t="shared" si="88"/>
        <v>08</v>
      </c>
      <c r="E1866" t="str">
        <f t="shared" si="89"/>
        <v>13</v>
      </c>
    </row>
    <row r="1867" spans="1:5" x14ac:dyDescent="0.25">
      <c r="A1867" s="4">
        <v>41311</v>
      </c>
      <c r="B1867" s="3">
        <v>2.5000000000000001E-2</v>
      </c>
      <c r="C1867" t="str">
        <f t="shared" si="87"/>
        <v>13</v>
      </c>
      <c r="D1867" t="str">
        <f t="shared" si="88"/>
        <v>02</v>
      </c>
      <c r="E1867" t="str">
        <f t="shared" si="89"/>
        <v>06</v>
      </c>
    </row>
    <row r="1868" spans="1:5" x14ac:dyDescent="0.25">
      <c r="A1868" s="4">
        <v>42413</v>
      </c>
      <c r="B1868" s="3">
        <v>1.6666666666666666E-2</v>
      </c>
      <c r="C1868" t="str">
        <f t="shared" si="87"/>
        <v>16</v>
      </c>
      <c r="D1868" t="str">
        <f t="shared" si="88"/>
        <v>02</v>
      </c>
      <c r="E1868" t="str">
        <f t="shared" si="89"/>
        <v>13</v>
      </c>
    </row>
    <row r="1869" spans="1:5" x14ac:dyDescent="0.25">
      <c r="A1869" s="4">
        <v>41783</v>
      </c>
      <c r="B1869" s="3">
        <v>6.5972222222222224E-2</v>
      </c>
      <c r="C1869" t="str">
        <f t="shared" si="87"/>
        <v>14</v>
      </c>
      <c r="D1869" t="str">
        <f t="shared" si="88"/>
        <v>05</v>
      </c>
      <c r="E1869" t="str">
        <f t="shared" si="89"/>
        <v>24</v>
      </c>
    </row>
    <row r="1870" spans="1:5" x14ac:dyDescent="0.25">
      <c r="A1870" s="4">
        <v>42061</v>
      </c>
      <c r="B1870" s="3">
        <v>0.98472222222222228</v>
      </c>
      <c r="C1870" t="str">
        <f t="shared" si="87"/>
        <v>15</v>
      </c>
      <c r="D1870" t="str">
        <f t="shared" si="88"/>
        <v>02</v>
      </c>
      <c r="E1870" t="str">
        <f t="shared" si="89"/>
        <v>26</v>
      </c>
    </row>
    <row r="1871" spans="1:5" x14ac:dyDescent="0.25">
      <c r="A1871" s="4">
        <v>42339</v>
      </c>
      <c r="B1871" s="3">
        <v>7.013888888888889E-2</v>
      </c>
      <c r="C1871" t="str">
        <f t="shared" si="87"/>
        <v>15</v>
      </c>
      <c r="D1871" t="str">
        <f t="shared" si="88"/>
        <v>12</v>
      </c>
      <c r="E1871" t="str">
        <f t="shared" si="89"/>
        <v>01</v>
      </c>
    </row>
    <row r="1872" spans="1:5" x14ac:dyDescent="0.25">
      <c r="A1872" s="4">
        <v>41785</v>
      </c>
      <c r="B1872" s="3">
        <v>6.805555555555555E-2</v>
      </c>
      <c r="C1872" t="str">
        <f t="shared" si="87"/>
        <v>14</v>
      </c>
      <c r="D1872" t="str">
        <f t="shared" si="88"/>
        <v>05</v>
      </c>
      <c r="E1872" t="str">
        <f t="shared" si="89"/>
        <v>26</v>
      </c>
    </row>
    <row r="1873" spans="1:5" x14ac:dyDescent="0.25">
      <c r="A1873" s="4">
        <v>41669</v>
      </c>
      <c r="B1873" s="3">
        <v>7.6388888888888895E-2</v>
      </c>
      <c r="C1873" t="str">
        <f t="shared" si="87"/>
        <v>14</v>
      </c>
      <c r="D1873" t="str">
        <f t="shared" si="88"/>
        <v>01</v>
      </c>
      <c r="E1873" t="str">
        <f t="shared" si="89"/>
        <v>30</v>
      </c>
    </row>
    <row r="1874" spans="1:5" x14ac:dyDescent="0.25">
      <c r="A1874" s="4">
        <v>41696</v>
      </c>
      <c r="B1874" s="3">
        <v>1.8055555555555554E-2</v>
      </c>
      <c r="C1874" t="str">
        <f t="shared" si="87"/>
        <v>14</v>
      </c>
      <c r="D1874" t="str">
        <f t="shared" si="88"/>
        <v>02</v>
      </c>
      <c r="E1874" t="str">
        <f t="shared" si="89"/>
        <v>26</v>
      </c>
    </row>
    <row r="1875" spans="1:5" x14ac:dyDescent="0.25">
      <c r="A1875" s="4">
        <v>41032</v>
      </c>
      <c r="B1875" s="3">
        <v>2.9166666666666667E-2</v>
      </c>
      <c r="C1875" t="str">
        <f t="shared" si="87"/>
        <v>12</v>
      </c>
      <c r="D1875" t="str">
        <f t="shared" si="88"/>
        <v>05</v>
      </c>
      <c r="E1875" t="str">
        <f t="shared" si="89"/>
        <v>03</v>
      </c>
    </row>
    <row r="1876" spans="1:5" x14ac:dyDescent="0.25">
      <c r="A1876" s="4">
        <v>41306</v>
      </c>
      <c r="B1876" s="3">
        <v>1.8749999999999999E-2</v>
      </c>
      <c r="C1876" t="str">
        <f t="shared" si="87"/>
        <v>13</v>
      </c>
      <c r="D1876" t="str">
        <f t="shared" si="88"/>
        <v>02</v>
      </c>
      <c r="E1876" t="str">
        <f t="shared" si="89"/>
        <v>01</v>
      </c>
    </row>
    <row r="1877" spans="1:5" x14ac:dyDescent="0.25">
      <c r="A1877" s="4">
        <v>42698</v>
      </c>
      <c r="B1877" s="3">
        <v>0.97013888888888888</v>
      </c>
      <c r="C1877" t="str">
        <f t="shared" si="87"/>
        <v>16</v>
      </c>
      <c r="D1877" t="str">
        <f t="shared" si="88"/>
        <v>11</v>
      </c>
      <c r="E1877" t="str">
        <f t="shared" si="89"/>
        <v>24</v>
      </c>
    </row>
    <row r="1878" spans="1:5" x14ac:dyDescent="0.25">
      <c r="A1878" s="4">
        <v>41526</v>
      </c>
      <c r="B1878" s="3">
        <v>1.3888888888888888E-2</v>
      </c>
      <c r="C1878" t="str">
        <f t="shared" si="87"/>
        <v>13</v>
      </c>
      <c r="D1878" t="str">
        <f t="shared" si="88"/>
        <v>09</v>
      </c>
      <c r="E1878" t="str">
        <f t="shared" si="89"/>
        <v>09</v>
      </c>
    </row>
    <row r="1879" spans="1:5" x14ac:dyDescent="0.25">
      <c r="A1879" s="4">
        <v>41800</v>
      </c>
      <c r="B1879" s="3">
        <v>0.99583333333333335</v>
      </c>
      <c r="C1879" t="str">
        <f t="shared" si="87"/>
        <v>14</v>
      </c>
      <c r="D1879" t="str">
        <f t="shared" si="88"/>
        <v>06</v>
      </c>
      <c r="E1879" t="str">
        <f t="shared" si="89"/>
        <v>10</v>
      </c>
    </row>
    <row r="1880" spans="1:5" x14ac:dyDescent="0.25">
      <c r="A1880" s="4">
        <v>42384</v>
      </c>
      <c r="B1880" s="3">
        <v>0.96527777777777779</v>
      </c>
      <c r="C1880" t="str">
        <f t="shared" si="87"/>
        <v>16</v>
      </c>
      <c r="D1880" t="str">
        <f t="shared" si="88"/>
        <v>01</v>
      </c>
      <c r="E1880" t="str">
        <f t="shared" si="89"/>
        <v>15</v>
      </c>
    </row>
    <row r="1881" spans="1:5" x14ac:dyDescent="0.25">
      <c r="A1881" s="4">
        <v>42515</v>
      </c>
      <c r="B1881" s="3">
        <v>0.94444444444444442</v>
      </c>
      <c r="C1881" t="str">
        <f t="shared" si="87"/>
        <v>16</v>
      </c>
      <c r="D1881" t="str">
        <f t="shared" si="88"/>
        <v>05</v>
      </c>
      <c r="E1881" t="str">
        <f t="shared" si="89"/>
        <v>25</v>
      </c>
    </row>
    <row r="1882" spans="1:5" x14ac:dyDescent="0.25">
      <c r="A1882" s="4">
        <v>41533</v>
      </c>
      <c r="B1882" s="3">
        <v>3.888888888888889E-2</v>
      </c>
      <c r="C1882" t="str">
        <f t="shared" si="87"/>
        <v>13</v>
      </c>
      <c r="D1882" t="str">
        <f t="shared" si="88"/>
        <v>09</v>
      </c>
      <c r="E1882" t="str">
        <f t="shared" si="89"/>
        <v>16</v>
      </c>
    </row>
    <row r="1883" spans="1:5" x14ac:dyDescent="0.25">
      <c r="A1883" s="4">
        <v>41674</v>
      </c>
      <c r="B1883" s="3">
        <v>6.25E-2</v>
      </c>
      <c r="C1883" t="str">
        <f t="shared" si="87"/>
        <v>14</v>
      </c>
      <c r="D1883" t="str">
        <f t="shared" si="88"/>
        <v>02</v>
      </c>
      <c r="E1883" t="str">
        <f t="shared" si="89"/>
        <v>04</v>
      </c>
    </row>
    <row r="1884" spans="1:5" x14ac:dyDescent="0.25">
      <c r="A1884" s="4">
        <v>41025</v>
      </c>
      <c r="B1884" s="3">
        <v>1.9444444444444445E-2</v>
      </c>
      <c r="C1884" t="str">
        <f t="shared" si="87"/>
        <v>12</v>
      </c>
      <c r="D1884" t="str">
        <f t="shared" si="88"/>
        <v>04</v>
      </c>
      <c r="E1884" t="str">
        <f t="shared" si="89"/>
        <v>26</v>
      </c>
    </row>
    <row r="1885" spans="1:5" x14ac:dyDescent="0.25">
      <c r="A1885" s="4">
        <v>41003</v>
      </c>
      <c r="B1885" s="3">
        <v>0.99444444444444446</v>
      </c>
      <c r="C1885" t="str">
        <f t="shared" si="87"/>
        <v>12</v>
      </c>
      <c r="D1885" t="str">
        <f t="shared" si="88"/>
        <v>04</v>
      </c>
      <c r="E1885" t="str">
        <f t="shared" si="89"/>
        <v>04</v>
      </c>
    </row>
    <row r="1886" spans="1:5" x14ac:dyDescent="0.25">
      <c r="A1886" s="4">
        <v>41435</v>
      </c>
      <c r="B1886" s="3">
        <v>7.1527777777777773E-2</v>
      </c>
      <c r="C1886" t="str">
        <f t="shared" si="87"/>
        <v>13</v>
      </c>
      <c r="D1886" t="str">
        <f t="shared" si="88"/>
        <v>06</v>
      </c>
      <c r="E1886" t="str">
        <f t="shared" si="89"/>
        <v>10</v>
      </c>
    </row>
    <row r="1887" spans="1:5" x14ac:dyDescent="0.25">
      <c r="A1887" s="4">
        <v>42031</v>
      </c>
      <c r="B1887" s="3">
        <v>1.4583333333333334E-2</v>
      </c>
      <c r="C1887" t="str">
        <f t="shared" si="87"/>
        <v>15</v>
      </c>
      <c r="D1887" t="str">
        <f t="shared" si="88"/>
        <v>01</v>
      </c>
      <c r="E1887" t="str">
        <f t="shared" si="89"/>
        <v>27</v>
      </c>
    </row>
    <row r="1888" spans="1:5" x14ac:dyDescent="0.25">
      <c r="A1888" s="4">
        <v>41743</v>
      </c>
      <c r="B1888" s="3">
        <v>2.6388888888888889E-2</v>
      </c>
      <c r="C1888" t="str">
        <f t="shared" si="87"/>
        <v>14</v>
      </c>
      <c r="D1888" t="str">
        <f t="shared" si="88"/>
        <v>04</v>
      </c>
      <c r="E1888" t="str">
        <f t="shared" si="89"/>
        <v>14</v>
      </c>
    </row>
    <row r="1889" spans="1:5" x14ac:dyDescent="0.25">
      <c r="A1889" s="4">
        <v>42377</v>
      </c>
      <c r="B1889" s="3">
        <v>4.7222222222222221E-2</v>
      </c>
      <c r="C1889" t="str">
        <f t="shared" si="87"/>
        <v>16</v>
      </c>
      <c r="D1889" t="str">
        <f t="shared" si="88"/>
        <v>01</v>
      </c>
      <c r="E1889" t="str">
        <f t="shared" si="89"/>
        <v>08</v>
      </c>
    </row>
    <row r="1890" spans="1:5" x14ac:dyDescent="0.25">
      <c r="A1890" s="4">
        <v>42212</v>
      </c>
      <c r="B1890" s="3">
        <v>6.6666666666666666E-2</v>
      </c>
      <c r="C1890" t="str">
        <f t="shared" si="87"/>
        <v>15</v>
      </c>
      <c r="D1890" t="str">
        <f t="shared" si="88"/>
        <v>07</v>
      </c>
      <c r="E1890" t="str">
        <f t="shared" si="89"/>
        <v>27</v>
      </c>
    </row>
    <row r="1891" spans="1:5" x14ac:dyDescent="0.25">
      <c r="A1891" s="4">
        <v>42371</v>
      </c>
      <c r="B1891" s="3">
        <v>7.5694444444444439E-2</v>
      </c>
      <c r="C1891" t="str">
        <f t="shared" si="87"/>
        <v>16</v>
      </c>
      <c r="D1891" t="str">
        <f t="shared" si="88"/>
        <v>01</v>
      </c>
      <c r="E1891" t="str">
        <f t="shared" si="89"/>
        <v>02</v>
      </c>
    </row>
    <row r="1892" spans="1:5" x14ac:dyDescent="0.25">
      <c r="A1892" s="4">
        <v>41698</v>
      </c>
      <c r="B1892" s="3">
        <v>2.361111111111111E-2</v>
      </c>
      <c r="C1892" t="str">
        <f t="shared" si="87"/>
        <v>14</v>
      </c>
      <c r="D1892" t="str">
        <f t="shared" si="88"/>
        <v>02</v>
      </c>
      <c r="E1892" t="str">
        <f t="shared" si="89"/>
        <v>28</v>
      </c>
    </row>
    <row r="1893" spans="1:5" x14ac:dyDescent="0.25">
      <c r="A1893" s="4">
        <v>42715</v>
      </c>
      <c r="B1893" s="3">
        <v>0.96805555555555556</v>
      </c>
      <c r="C1893" t="str">
        <f t="shared" si="87"/>
        <v>16</v>
      </c>
      <c r="D1893" t="str">
        <f t="shared" si="88"/>
        <v>12</v>
      </c>
      <c r="E1893" t="str">
        <f t="shared" si="89"/>
        <v>11</v>
      </c>
    </row>
    <row r="1894" spans="1:5" x14ac:dyDescent="0.25">
      <c r="A1894" s="4">
        <v>42895</v>
      </c>
      <c r="B1894" s="3">
        <v>6.9444444444444448E-2</v>
      </c>
      <c r="C1894" t="str">
        <f t="shared" si="87"/>
        <v>17</v>
      </c>
      <c r="D1894" t="str">
        <f t="shared" si="88"/>
        <v>06</v>
      </c>
      <c r="E1894" t="str">
        <f t="shared" si="89"/>
        <v>09</v>
      </c>
    </row>
    <row r="1895" spans="1:5" x14ac:dyDescent="0.25">
      <c r="A1895" s="4">
        <v>41643</v>
      </c>
      <c r="B1895" s="3">
        <v>7.6388888888888895E-2</v>
      </c>
      <c r="C1895" t="str">
        <f t="shared" si="87"/>
        <v>14</v>
      </c>
      <c r="D1895" t="str">
        <f t="shared" si="88"/>
        <v>01</v>
      </c>
      <c r="E1895" t="str">
        <f t="shared" si="89"/>
        <v>04</v>
      </c>
    </row>
    <row r="1896" spans="1:5" x14ac:dyDescent="0.25">
      <c r="A1896" s="4">
        <v>41317</v>
      </c>
      <c r="B1896" s="3">
        <v>2.7777777777777776E-2</v>
      </c>
      <c r="C1896" t="str">
        <f t="shared" si="87"/>
        <v>13</v>
      </c>
      <c r="D1896" t="str">
        <f t="shared" si="88"/>
        <v>02</v>
      </c>
      <c r="E1896" t="str">
        <f t="shared" si="89"/>
        <v>12</v>
      </c>
    </row>
    <row r="1897" spans="1:5" x14ac:dyDescent="0.25">
      <c r="A1897" s="4">
        <v>41648</v>
      </c>
      <c r="B1897" s="3">
        <v>3.5416666666666666E-2</v>
      </c>
      <c r="C1897" t="str">
        <f t="shared" si="87"/>
        <v>14</v>
      </c>
      <c r="D1897" t="str">
        <f t="shared" si="88"/>
        <v>01</v>
      </c>
      <c r="E1897" t="str">
        <f t="shared" si="89"/>
        <v>09</v>
      </c>
    </row>
    <row r="1898" spans="1:5" x14ac:dyDescent="0.25">
      <c r="A1898" s="4">
        <v>41546</v>
      </c>
      <c r="B1898" s="3">
        <v>5.0694444444444445E-2</v>
      </c>
      <c r="C1898" t="str">
        <f t="shared" si="87"/>
        <v>13</v>
      </c>
      <c r="D1898" t="str">
        <f t="shared" si="88"/>
        <v>09</v>
      </c>
      <c r="E1898" t="str">
        <f t="shared" si="89"/>
        <v>29</v>
      </c>
    </row>
    <row r="1899" spans="1:5" x14ac:dyDescent="0.25">
      <c r="A1899" s="4">
        <v>41838</v>
      </c>
      <c r="B1899" s="3">
        <v>0.97569444444444442</v>
      </c>
      <c r="C1899" t="str">
        <f t="shared" si="87"/>
        <v>14</v>
      </c>
      <c r="D1899" t="str">
        <f t="shared" si="88"/>
        <v>07</v>
      </c>
      <c r="E1899" t="str">
        <f t="shared" si="89"/>
        <v>18</v>
      </c>
    </row>
    <row r="1900" spans="1:5" x14ac:dyDescent="0.25">
      <c r="A1900" s="4">
        <v>42217</v>
      </c>
      <c r="B1900" s="3">
        <v>4.8611111111111112E-3</v>
      </c>
      <c r="C1900" t="str">
        <f t="shared" si="87"/>
        <v>15</v>
      </c>
      <c r="D1900" t="str">
        <f t="shared" si="88"/>
        <v>08</v>
      </c>
      <c r="E1900" t="str">
        <f t="shared" si="89"/>
        <v>01</v>
      </c>
    </row>
    <row r="1901" spans="1:5" x14ac:dyDescent="0.25">
      <c r="A1901" s="4">
        <v>41313</v>
      </c>
      <c r="B1901" s="3">
        <v>6.805555555555555E-2</v>
      </c>
      <c r="C1901" t="str">
        <f t="shared" si="87"/>
        <v>13</v>
      </c>
      <c r="D1901" t="str">
        <f t="shared" si="88"/>
        <v>02</v>
      </c>
      <c r="E1901" t="str">
        <f t="shared" si="89"/>
        <v>08</v>
      </c>
    </row>
    <row r="1902" spans="1:5" x14ac:dyDescent="0.25">
      <c r="A1902" s="4">
        <v>42331</v>
      </c>
      <c r="B1902" s="3">
        <v>0.96944444444444444</v>
      </c>
      <c r="C1902" t="str">
        <f t="shared" si="87"/>
        <v>15</v>
      </c>
      <c r="D1902" t="str">
        <f t="shared" si="88"/>
        <v>11</v>
      </c>
      <c r="E1902" t="str">
        <f t="shared" si="89"/>
        <v>23</v>
      </c>
    </row>
    <row r="1903" spans="1:5" x14ac:dyDescent="0.25">
      <c r="A1903" s="4">
        <v>41676</v>
      </c>
      <c r="B1903" s="3">
        <v>0.99097222222222225</v>
      </c>
      <c r="C1903" t="str">
        <f t="shared" si="87"/>
        <v>14</v>
      </c>
      <c r="D1903" t="str">
        <f t="shared" si="88"/>
        <v>02</v>
      </c>
      <c r="E1903" t="str">
        <f t="shared" si="89"/>
        <v>06</v>
      </c>
    </row>
    <row r="1904" spans="1:5" x14ac:dyDescent="0.25">
      <c r="A1904" s="4">
        <v>41990</v>
      </c>
      <c r="B1904" s="3">
        <v>0.99791666666666667</v>
      </c>
      <c r="C1904" t="str">
        <f t="shared" si="87"/>
        <v>14</v>
      </c>
      <c r="D1904" t="str">
        <f t="shared" si="88"/>
        <v>12</v>
      </c>
      <c r="E1904" t="str">
        <f t="shared" si="89"/>
        <v>17</v>
      </c>
    </row>
    <row r="1905" spans="1:5" x14ac:dyDescent="0.25">
      <c r="A1905" s="4">
        <v>41214</v>
      </c>
      <c r="B1905" s="3">
        <v>8.7499999999999994E-2</v>
      </c>
      <c r="C1905" t="str">
        <f t="shared" si="87"/>
        <v>12</v>
      </c>
      <c r="D1905" t="str">
        <f t="shared" si="88"/>
        <v>11</v>
      </c>
      <c r="E1905" t="str">
        <f t="shared" si="89"/>
        <v>01</v>
      </c>
    </row>
    <row r="1906" spans="1:5" x14ac:dyDescent="0.25">
      <c r="A1906" s="4">
        <v>41171</v>
      </c>
      <c r="B1906" s="3">
        <v>8.1250000000000003E-2</v>
      </c>
      <c r="C1906" t="str">
        <f t="shared" si="87"/>
        <v>12</v>
      </c>
      <c r="D1906" t="str">
        <f t="shared" si="88"/>
        <v>09</v>
      </c>
      <c r="E1906" t="str">
        <f t="shared" si="89"/>
        <v>19</v>
      </c>
    </row>
    <row r="1907" spans="1:5" x14ac:dyDescent="0.25">
      <c r="A1907" s="4">
        <v>42692</v>
      </c>
      <c r="B1907" s="3">
        <v>0.94374999999999998</v>
      </c>
      <c r="C1907" t="str">
        <f t="shared" si="87"/>
        <v>16</v>
      </c>
      <c r="D1907" t="str">
        <f t="shared" si="88"/>
        <v>11</v>
      </c>
      <c r="E1907" t="str">
        <f t="shared" si="89"/>
        <v>18</v>
      </c>
    </row>
    <row r="1908" spans="1:5" x14ac:dyDescent="0.25">
      <c r="A1908" s="4">
        <v>41492</v>
      </c>
      <c r="B1908" s="3">
        <v>6.7361111111111108E-2</v>
      </c>
      <c r="C1908" t="str">
        <f t="shared" si="87"/>
        <v>13</v>
      </c>
      <c r="D1908" t="str">
        <f t="shared" si="88"/>
        <v>08</v>
      </c>
      <c r="E1908" t="str">
        <f t="shared" si="89"/>
        <v>06</v>
      </c>
    </row>
    <row r="1909" spans="1:5" x14ac:dyDescent="0.25">
      <c r="A1909" s="4">
        <v>41701</v>
      </c>
      <c r="B1909" s="3">
        <v>3.6805555555555557E-2</v>
      </c>
      <c r="C1909" t="str">
        <f t="shared" si="87"/>
        <v>14</v>
      </c>
      <c r="D1909" t="str">
        <f t="shared" si="88"/>
        <v>03</v>
      </c>
      <c r="E1909" t="str">
        <f t="shared" si="89"/>
        <v>03</v>
      </c>
    </row>
    <row r="1910" spans="1:5" x14ac:dyDescent="0.25">
      <c r="A1910" s="4">
        <v>41300</v>
      </c>
      <c r="B1910" s="3">
        <v>7.1527777777777773E-2</v>
      </c>
      <c r="C1910" t="str">
        <f t="shared" si="87"/>
        <v>13</v>
      </c>
      <c r="D1910" t="str">
        <f t="shared" si="88"/>
        <v>01</v>
      </c>
      <c r="E1910" t="str">
        <f t="shared" si="89"/>
        <v>26</v>
      </c>
    </row>
    <row r="1911" spans="1:5" x14ac:dyDescent="0.25">
      <c r="A1911" s="4">
        <v>41854</v>
      </c>
      <c r="B1911" s="3">
        <v>0.99444444444444446</v>
      </c>
      <c r="C1911" t="str">
        <f t="shared" si="87"/>
        <v>14</v>
      </c>
      <c r="D1911" t="str">
        <f t="shared" si="88"/>
        <v>08</v>
      </c>
      <c r="E1911" t="str">
        <f t="shared" si="89"/>
        <v>03</v>
      </c>
    </row>
    <row r="1912" spans="1:5" x14ac:dyDescent="0.25">
      <c r="A1912" s="4">
        <v>41380</v>
      </c>
      <c r="B1912" s="3">
        <v>0.97638888888888886</v>
      </c>
      <c r="C1912" t="str">
        <f t="shared" si="87"/>
        <v>13</v>
      </c>
      <c r="D1912" t="str">
        <f t="shared" si="88"/>
        <v>04</v>
      </c>
      <c r="E1912" t="str">
        <f t="shared" si="89"/>
        <v>16</v>
      </c>
    </row>
    <row r="1913" spans="1:5" x14ac:dyDescent="0.25">
      <c r="A1913" s="4">
        <v>41890</v>
      </c>
      <c r="B1913" s="3">
        <v>4.2361111111111113E-2</v>
      </c>
      <c r="C1913" t="str">
        <f t="shared" si="87"/>
        <v>14</v>
      </c>
      <c r="D1913" t="str">
        <f t="shared" si="88"/>
        <v>09</v>
      </c>
      <c r="E1913" t="str">
        <f t="shared" si="89"/>
        <v>08</v>
      </c>
    </row>
    <row r="1914" spans="1:5" x14ac:dyDescent="0.25">
      <c r="A1914" s="4">
        <v>41553</v>
      </c>
      <c r="B1914" s="3">
        <v>4.8611111111111112E-2</v>
      </c>
      <c r="C1914" t="str">
        <f t="shared" si="87"/>
        <v>13</v>
      </c>
      <c r="D1914" t="str">
        <f t="shared" si="88"/>
        <v>10</v>
      </c>
      <c r="E1914" t="str">
        <f t="shared" si="89"/>
        <v>06</v>
      </c>
    </row>
    <row r="1915" spans="1:5" x14ac:dyDescent="0.25">
      <c r="A1915" s="4">
        <v>41571</v>
      </c>
      <c r="B1915" s="3">
        <v>2.5694444444444443E-2</v>
      </c>
      <c r="C1915" t="str">
        <f t="shared" si="87"/>
        <v>13</v>
      </c>
      <c r="D1915" t="str">
        <f t="shared" si="88"/>
        <v>10</v>
      </c>
      <c r="E1915" t="str">
        <f t="shared" si="89"/>
        <v>24</v>
      </c>
    </row>
    <row r="1916" spans="1:5" x14ac:dyDescent="0.25">
      <c r="A1916" s="4">
        <v>41460</v>
      </c>
      <c r="B1916" s="3">
        <v>7.6388888888888886E-3</v>
      </c>
      <c r="C1916" t="str">
        <f t="shared" si="87"/>
        <v>13</v>
      </c>
      <c r="D1916" t="str">
        <f t="shared" si="88"/>
        <v>07</v>
      </c>
      <c r="E1916" t="str">
        <f t="shared" si="89"/>
        <v>05</v>
      </c>
    </row>
    <row r="1917" spans="1:5" x14ac:dyDescent="0.25">
      <c r="A1917" s="4">
        <v>41939</v>
      </c>
      <c r="B1917" s="3">
        <v>4.791666666666667E-2</v>
      </c>
      <c r="C1917" t="str">
        <f t="shared" si="87"/>
        <v>14</v>
      </c>
      <c r="D1917" t="str">
        <f t="shared" si="88"/>
        <v>10</v>
      </c>
      <c r="E1917" t="str">
        <f t="shared" si="89"/>
        <v>27</v>
      </c>
    </row>
    <row r="1918" spans="1:5" x14ac:dyDescent="0.25">
      <c r="A1918" s="4">
        <v>41189</v>
      </c>
      <c r="B1918" s="3">
        <v>5.1388888888888887E-2</v>
      </c>
      <c r="C1918" t="str">
        <f t="shared" si="87"/>
        <v>12</v>
      </c>
      <c r="D1918" t="str">
        <f t="shared" si="88"/>
        <v>10</v>
      </c>
      <c r="E1918" t="str">
        <f t="shared" si="89"/>
        <v>07</v>
      </c>
    </row>
    <row r="1919" spans="1:5" x14ac:dyDescent="0.25">
      <c r="A1919" s="4">
        <v>41430</v>
      </c>
      <c r="B1919" s="3">
        <v>6.9444444444444447E-4</v>
      </c>
      <c r="C1919" t="str">
        <f t="shared" si="87"/>
        <v>13</v>
      </c>
      <c r="D1919" t="str">
        <f t="shared" si="88"/>
        <v>06</v>
      </c>
      <c r="E1919" t="str">
        <f t="shared" si="89"/>
        <v>05</v>
      </c>
    </row>
    <row r="1920" spans="1:5" x14ac:dyDescent="0.25">
      <c r="A1920" s="4">
        <v>41950</v>
      </c>
      <c r="B1920" s="3">
        <v>4.1666666666666666E-3</v>
      </c>
      <c r="C1920" t="str">
        <f t="shared" si="87"/>
        <v>14</v>
      </c>
      <c r="D1920" t="str">
        <f t="shared" si="88"/>
        <v>11</v>
      </c>
      <c r="E1920" t="str">
        <f t="shared" si="89"/>
        <v>07</v>
      </c>
    </row>
    <row r="1921" spans="1:5" x14ac:dyDescent="0.25">
      <c r="A1921" s="4">
        <v>41336</v>
      </c>
      <c r="B1921" s="3">
        <v>4.1666666666666666E-3</v>
      </c>
      <c r="C1921" t="str">
        <f t="shared" si="87"/>
        <v>13</v>
      </c>
      <c r="D1921" t="str">
        <f t="shared" si="88"/>
        <v>03</v>
      </c>
      <c r="E1921" t="str">
        <f t="shared" si="89"/>
        <v>03</v>
      </c>
    </row>
    <row r="1922" spans="1:5" x14ac:dyDescent="0.25">
      <c r="A1922" s="4">
        <v>41874</v>
      </c>
      <c r="B1922" s="3">
        <v>3.472222222222222E-3</v>
      </c>
      <c r="C1922" t="str">
        <f t="shared" si="87"/>
        <v>14</v>
      </c>
      <c r="D1922" t="str">
        <f t="shared" si="88"/>
        <v>08</v>
      </c>
      <c r="E1922" t="str">
        <f t="shared" si="89"/>
        <v>23</v>
      </c>
    </row>
    <row r="1923" spans="1:5" x14ac:dyDescent="0.25">
      <c r="A1923" s="4">
        <v>41786</v>
      </c>
      <c r="B1923" s="3">
        <v>0.99930555555555556</v>
      </c>
      <c r="C1923" t="str">
        <f t="shared" ref="C1923:C1986" si="90">TEXT(A1923,"YY")</f>
        <v>14</v>
      </c>
      <c r="D1923" t="str">
        <f t="shared" ref="D1923:D1986" si="91">TEXT(A1923,"mm")</f>
        <v>05</v>
      </c>
      <c r="E1923" t="str">
        <f t="shared" ref="E1923:E1986" si="92">TEXT(A1923,"dd")</f>
        <v>27</v>
      </c>
    </row>
    <row r="1924" spans="1:5" x14ac:dyDescent="0.25">
      <c r="A1924" s="4">
        <v>41313</v>
      </c>
      <c r="B1924" s="3">
        <v>0.96805555555555556</v>
      </c>
      <c r="C1924" t="str">
        <f t="shared" si="90"/>
        <v>13</v>
      </c>
      <c r="D1924" t="str">
        <f t="shared" si="91"/>
        <v>02</v>
      </c>
      <c r="E1924" t="str">
        <f t="shared" si="92"/>
        <v>08</v>
      </c>
    </row>
    <row r="1925" spans="1:5" x14ac:dyDescent="0.25">
      <c r="A1925" s="4">
        <v>41978</v>
      </c>
      <c r="B1925" s="3">
        <v>7.013888888888889E-2</v>
      </c>
      <c r="C1925" t="str">
        <f t="shared" si="90"/>
        <v>14</v>
      </c>
      <c r="D1925" t="str">
        <f t="shared" si="91"/>
        <v>12</v>
      </c>
      <c r="E1925" t="str">
        <f t="shared" si="92"/>
        <v>05</v>
      </c>
    </row>
    <row r="1926" spans="1:5" x14ac:dyDescent="0.25">
      <c r="A1926" s="4">
        <v>42373</v>
      </c>
      <c r="B1926" s="3">
        <v>2.0833333333333333E-3</v>
      </c>
      <c r="C1926" t="str">
        <f t="shared" si="90"/>
        <v>16</v>
      </c>
      <c r="D1926" t="str">
        <f t="shared" si="91"/>
        <v>01</v>
      </c>
      <c r="E1926" t="str">
        <f t="shared" si="92"/>
        <v>04</v>
      </c>
    </row>
    <row r="1927" spans="1:5" x14ac:dyDescent="0.25">
      <c r="A1927" s="4">
        <v>42039</v>
      </c>
      <c r="B1927" s="3">
        <v>4.4444444444444446E-2</v>
      </c>
      <c r="C1927" t="str">
        <f t="shared" si="90"/>
        <v>15</v>
      </c>
      <c r="D1927" t="str">
        <f t="shared" si="91"/>
        <v>02</v>
      </c>
      <c r="E1927" t="str">
        <f t="shared" si="92"/>
        <v>04</v>
      </c>
    </row>
    <row r="1928" spans="1:5" x14ac:dyDescent="0.25">
      <c r="A1928" s="4">
        <v>41157</v>
      </c>
      <c r="B1928" s="3">
        <v>0.99583333333333335</v>
      </c>
      <c r="C1928" t="str">
        <f t="shared" si="90"/>
        <v>12</v>
      </c>
      <c r="D1928" t="str">
        <f t="shared" si="91"/>
        <v>09</v>
      </c>
      <c r="E1928" t="str">
        <f t="shared" si="92"/>
        <v>05</v>
      </c>
    </row>
    <row r="1929" spans="1:5" x14ac:dyDescent="0.25">
      <c r="A1929" s="4">
        <v>41828</v>
      </c>
      <c r="B1929" s="3">
        <v>1.8055555555555554E-2</v>
      </c>
      <c r="C1929" t="str">
        <f t="shared" si="90"/>
        <v>14</v>
      </c>
      <c r="D1929" t="str">
        <f t="shared" si="91"/>
        <v>07</v>
      </c>
      <c r="E1929" t="str">
        <f t="shared" si="92"/>
        <v>08</v>
      </c>
    </row>
    <row r="1930" spans="1:5" x14ac:dyDescent="0.25">
      <c r="A1930" s="4">
        <v>41599</v>
      </c>
      <c r="B1930" s="3">
        <v>0.97569444444444442</v>
      </c>
      <c r="C1930" t="str">
        <f t="shared" si="90"/>
        <v>13</v>
      </c>
      <c r="D1930" t="str">
        <f t="shared" si="91"/>
        <v>11</v>
      </c>
      <c r="E1930" t="str">
        <f t="shared" si="92"/>
        <v>21</v>
      </c>
    </row>
    <row r="1931" spans="1:5" x14ac:dyDescent="0.25">
      <c r="A1931" s="4">
        <v>41319</v>
      </c>
      <c r="B1931" s="3">
        <v>6.5972222222222224E-2</v>
      </c>
      <c r="C1931" t="str">
        <f t="shared" si="90"/>
        <v>13</v>
      </c>
      <c r="D1931" t="str">
        <f t="shared" si="91"/>
        <v>02</v>
      </c>
      <c r="E1931" t="str">
        <f t="shared" si="92"/>
        <v>14</v>
      </c>
    </row>
    <row r="1932" spans="1:5" x14ac:dyDescent="0.25">
      <c r="A1932" s="4">
        <v>41324</v>
      </c>
      <c r="B1932" s="3">
        <v>3.6805555555555557E-2</v>
      </c>
      <c r="C1932" t="str">
        <f t="shared" si="90"/>
        <v>13</v>
      </c>
      <c r="D1932" t="str">
        <f t="shared" si="91"/>
        <v>02</v>
      </c>
      <c r="E1932" t="str">
        <f t="shared" si="92"/>
        <v>19</v>
      </c>
    </row>
    <row r="1933" spans="1:5" x14ac:dyDescent="0.25">
      <c r="A1933" s="4">
        <v>41017</v>
      </c>
      <c r="B1933" s="3">
        <v>5.6944444444444443E-2</v>
      </c>
      <c r="C1933" t="str">
        <f t="shared" si="90"/>
        <v>12</v>
      </c>
      <c r="D1933" t="str">
        <f t="shared" si="91"/>
        <v>04</v>
      </c>
      <c r="E1933" t="str">
        <f t="shared" si="92"/>
        <v>18</v>
      </c>
    </row>
    <row r="1934" spans="1:5" x14ac:dyDescent="0.25">
      <c r="A1934" s="4">
        <v>41446</v>
      </c>
      <c r="B1934" s="3">
        <v>5.1388888888888887E-2</v>
      </c>
      <c r="C1934" t="str">
        <f t="shared" si="90"/>
        <v>13</v>
      </c>
      <c r="D1934" t="str">
        <f t="shared" si="91"/>
        <v>06</v>
      </c>
      <c r="E1934" t="str">
        <f t="shared" si="92"/>
        <v>21</v>
      </c>
    </row>
    <row r="1935" spans="1:5" x14ac:dyDescent="0.25">
      <c r="A1935" s="4">
        <v>41832</v>
      </c>
      <c r="B1935" s="3">
        <v>2.5000000000000001E-2</v>
      </c>
      <c r="C1935" t="str">
        <f t="shared" si="90"/>
        <v>14</v>
      </c>
      <c r="D1935" t="str">
        <f t="shared" si="91"/>
        <v>07</v>
      </c>
      <c r="E1935" t="str">
        <f t="shared" si="92"/>
        <v>12</v>
      </c>
    </row>
    <row r="1936" spans="1:5" x14ac:dyDescent="0.25">
      <c r="A1936" s="4">
        <v>42518</v>
      </c>
      <c r="B1936" s="3">
        <v>2.8472222222222222E-2</v>
      </c>
      <c r="C1936" t="str">
        <f t="shared" si="90"/>
        <v>16</v>
      </c>
      <c r="D1936" t="str">
        <f t="shared" si="91"/>
        <v>05</v>
      </c>
      <c r="E1936" t="str">
        <f t="shared" si="92"/>
        <v>28</v>
      </c>
    </row>
    <row r="1937" spans="1:5" x14ac:dyDescent="0.25">
      <c r="A1937" s="4">
        <v>41793</v>
      </c>
      <c r="B1937" s="3">
        <v>6.5972222222222224E-2</v>
      </c>
      <c r="C1937" t="str">
        <f t="shared" si="90"/>
        <v>14</v>
      </c>
      <c r="D1937" t="str">
        <f t="shared" si="91"/>
        <v>06</v>
      </c>
      <c r="E1937" t="str">
        <f t="shared" si="92"/>
        <v>03</v>
      </c>
    </row>
    <row r="1938" spans="1:5" x14ac:dyDescent="0.25">
      <c r="A1938" s="4">
        <v>41646</v>
      </c>
      <c r="B1938" s="3">
        <v>5.7638888888888892E-2</v>
      </c>
      <c r="C1938" t="str">
        <f t="shared" si="90"/>
        <v>14</v>
      </c>
      <c r="D1938" t="str">
        <f t="shared" si="91"/>
        <v>01</v>
      </c>
      <c r="E1938" t="str">
        <f t="shared" si="92"/>
        <v>07</v>
      </c>
    </row>
    <row r="1939" spans="1:5" x14ac:dyDescent="0.25">
      <c r="A1939" s="4">
        <v>41687</v>
      </c>
      <c r="B1939" s="3">
        <v>2.0833333333333333E-3</v>
      </c>
      <c r="C1939" t="str">
        <f t="shared" si="90"/>
        <v>14</v>
      </c>
      <c r="D1939" t="str">
        <f t="shared" si="91"/>
        <v>02</v>
      </c>
      <c r="E1939" t="str">
        <f t="shared" si="92"/>
        <v>17</v>
      </c>
    </row>
    <row r="1940" spans="1:5" x14ac:dyDescent="0.25">
      <c r="A1940" s="4">
        <v>41679</v>
      </c>
      <c r="B1940" s="3">
        <v>7.4305555555555555E-2</v>
      </c>
      <c r="C1940" t="str">
        <f t="shared" si="90"/>
        <v>14</v>
      </c>
      <c r="D1940" t="str">
        <f t="shared" si="91"/>
        <v>02</v>
      </c>
      <c r="E1940" t="str">
        <f t="shared" si="92"/>
        <v>09</v>
      </c>
    </row>
    <row r="1941" spans="1:5" x14ac:dyDescent="0.25">
      <c r="A1941" s="4">
        <v>42010</v>
      </c>
      <c r="B1941" s="3">
        <v>7.3611111111111113E-2</v>
      </c>
      <c r="C1941" t="str">
        <f t="shared" si="90"/>
        <v>15</v>
      </c>
      <c r="D1941" t="str">
        <f t="shared" si="91"/>
        <v>01</v>
      </c>
      <c r="E1941" t="str">
        <f t="shared" si="92"/>
        <v>06</v>
      </c>
    </row>
    <row r="1942" spans="1:5" x14ac:dyDescent="0.25">
      <c r="A1942" s="4">
        <v>41557</v>
      </c>
      <c r="B1942" s="3">
        <v>5.8333333333333334E-2</v>
      </c>
      <c r="C1942" t="str">
        <f t="shared" si="90"/>
        <v>13</v>
      </c>
      <c r="D1942" t="str">
        <f t="shared" si="91"/>
        <v>10</v>
      </c>
      <c r="E1942" t="str">
        <f t="shared" si="92"/>
        <v>10</v>
      </c>
    </row>
    <row r="1943" spans="1:5" x14ac:dyDescent="0.25">
      <c r="A1943" s="4">
        <v>41696</v>
      </c>
      <c r="B1943" s="3">
        <v>2.7777777777777776E-2</v>
      </c>
      <c r="C1943" t="str">
        <f t="shared" si="90"/>
        <v>14</v>
      </c>
      <c r="D1943" t="str">
        <f t="shared" si="91"/>
        <v>02</v>
      </c>
      <c r="E1943" t="str">
        <f t="shared" si="92"/>
        <v>26</v>
      </c>
    </row>
    <row r="1944" spans="1:5" x14ac:dyDescent="0.25">
      <c r="A1944" s="4">
        <v>41281</v>
      </c>
      <c r="B1944" s="3">
        <v>0.97152777777777777</v>
      </c>
      <c r="C1944" t="str">
        <f t="shared" si="90"/>
        <v>13</v>
      </c>
      <c r="D1944" t="str">
        <f t="shared" si="91"/>
        <v>01</v>
      </c>
      <c r="E1944" t="str">
        <f t="shared" si="92"/>
        <v>07</v>
      </c>
    </row>
    <row r="1945" spans="1:5" x14ac:dyDescent="0.25">
      <c r="A1945" s="4">
        <v>42165</v>
      </c>
      <c r="B1945" s="3">
        <v>7.0833333333333331E-2</v>
      </c>
      <c r="C1945" t="str">
        <f t="shared" si="90"/>
        <v>15</v>
      </c>
      <c r="D1945" t="str">
        <f t="shared" si="91"/>
        <v>06</v>
      </c>
      <c r="E1945" t="str">
        <f t="shared" si="92"/>
        <v>10</v>
      </c>
    </row>
    <row r="1946" spans="1:5" x14ac:dyDescent="0.25">
      <c r="A1946" s="4">
        <v>42273</v>
      </c>
      <c r="B1946" s="3">
        <v>0.96597222222222223</v>
      </c>
      <c r="C1946" t="str">
        <f t="shared" si="90"/>
        <v>15</v>
      </c>
      <c r="D1946" t="str">
        <f t="shared" si="91"/>
        <v>09</v>
      </c>
      <c r="E1946" t="str">
        <f t="shared" si="92"/>
        <v>26</v>
      </c>
    </row>
    <row r="1947" spans="1:5" x14ac:dyDescent="0.25">
      <c r="A1947" s="4">
        <v>41640</v>
      </c>
      <c r="B1947" s="3">
        <v>6.3194444444444442E-2</v>
      </c>
      <c r="C1947" t="str">
        <f t="shared" si="90"/>
        <v>14</v>
      </c>
      <c r="D1947" t="str">
        <f t="shared" si="91"/>
        <v>01</v>
      </c>
      <c r="E1947" t="str">
        <f t="shared" si="92"/>
        <v>01</v>
      </c>
    </row>
    <row r="1948" spans="1:5" x14ac:dyDescent="0.25">
      <c r="A1948" s="4">
        <v>41575</v>
      </c>
      <c r="B1948" s="3">
        <v>1.1111111111111112E-2</v>
      </c>
      <c r="C1948" t="str">
        <f t="shared" si="90"/>
        <v>13</v>
      </c>
      <c r="D1948" t="str">
        <f t="shared" si="91"/>
        <v>10</v>
      </c>
      <c r="E1948" t="str">
        <f t="shared" si="92"/>
        <v>28</v>
      </c>
    </row>
    <row r="1949" spans="1:5" x14ac:dyDescent="0.25">
      <c r="A1949" s="4">
        <v>41122</v>
      </c>
      <c r="B1949" s="3">
        <v>3.888888888888889E-2</v>
      </c>
      <c r="C1949" t="str">
        <f t="shared" si="90"/>
        <v>12</v>
      </c>
      <c r="D1949" t="str">
        <f t="shared" si="91"/>
        <v>08</v>
      </c>
      <c r="E1949" t="str">
        <f t="shared" si="92"/>
        <v>01</v>
      </c>
    </row>
    <row r="1950" spans="1:5" x14ac:dyDescent="0.25">
      <c r="A1950" s="4">
        <v>41816</v>
      </c>
      <c r="B1950" s="3">
        <v>2.9166666666666667E-2</v>
      </c>
      <c r="C1950" t="str">
        <f t="shared" si="90"/>
        <v>14</v>
      </c>
      <c r="D1950" t="str">
        <f t="shared" si="91"/>
        <v>06</v>
      </c>
      <c r="E1950" t="str">
        <f t="shared" si="92"/>
        <v>26</v>
      </c>
    </row>
    <row r="1951" spans="1:5" x14ac:dyDescent="0.25">
      <c r="A1951" s="4">
        <v>41449</v>
      </c>
      <c r="B1951" s="3">
        <v>0.99930555555555556</v>
      </c>
      <c r="C1951" t="str">
        <f t="shared" si="90"/>
        <v>13</v>
      </c>
      <c r="D1951" t="str">
        <f t="shared" si="91"/>
        <v>06</v>
      </c>
      <c r="E1951" t="str">
        <f t="shared" si="92"/>
        <v>24</v>
      </c>
    </row>
    <row r="1952" spans="1:5" x14ac:dyDescent="0.25">
      <c r="A1952" s="4">
        <v>41328</v>
      </c>
      <c r="B1952" s="3">
        <v>3.0555555555555555E-2</v>
      </c>
      <c r="C1952" t="str">
        <f t="shared" si="90"/>
        <v>13</v>
      </c>
      <c r="D1952" t="str">
        <f t="shared" si="91"/>
        <v>02</v>
      </c>
      <c r="E1952" t="str">
        <f t="shared" si="92"/>
        <v>23</v>
      </c>
    </row>
    <row r="1953" spans="1:5" x14ac:dyDescent="0.25">
      <c r="A1953" s="4">
        <v>41813</v>
      </c>
      <c r="B1953" s="3">
        <v>5.5555555555555552E-2</v>
      </c>
      <c r="C1953" t="str">
        <f t="shared" si="90"/>
        <v>14</v>
      </c>
      <c r="D1953" t="str">
        <f t="shared" si="91"/>
        <v>06</v>
      </c>
      <c r="E1953" t="str">
        <f t="shared" si="92"/>
        <v>23</v>
      </c>
    </row>
    <row r="1954" spans="1:5" x14ac:dyDescent="0.25">
      <c r="A1954" s="4">
        <v>42052</v>
      </c>
      <c r="B1954" s="3">
        <v>0.9819444444444444</v>
      </c>
      <c r="C1954" t="str">
        <f t="shared" si="90"/>
        <v>15</v>
      </c>
      <c r="D1954" t="str">
        <f t="shared" si="91"/>
        <v>02</v>
      </c>
      <c r="E1954" t="str">
        <f t="shared" si="92"/>
        <v>17</v>
      </c>
    </row>
    <row r="1955" spans="1:5" x14ac:dyDescent="0.25">
      <c r="A1955" s="4">
        <v>42307</v>
      </c>
      <c r="B1955" s="3">
        <v>3.125E-2</v>
      </c>
      <c r="C1955" t="str">
        <f t="shared" si="90"/>
        <v>15</v>
      </c>
      <c r="D1955" t="str">
        <f t="shared" si="91"/>
        <v>10</v>
      </c>
      <c r="E1955" t="str">
        <f t="shared" si="92"/>
        <v>30</v>
      </c>
    </row>
    <row r="1956" spans="1:5" x14ac:dyDescent="0.25">
      <c r="A1956" s="4">
        <v>42439</v>
      </c>
      <c r="B1956" s="3">
        <v>4.9305555555555554E-2</v>
      </c>
      <c r="C1956" t="str">
        <f t="shared" si="90"/>
        <v>16</v>
      </c>
      <c r="D1956" t="str">
        <f t="shared" si="91"/>
        <v>03</v>
      </c>
      <c r="E1956" t="str">
        <f t="shared" si="92"/>
        <v>10</v>
      </c>
    </row>
    <row r="1957" spans="1:5" x14ac:dyDescent="0.25">
      <c r="A1957" s="4">
        <v>41638</v>
      </c>
      <c r="B1957" s="3">
        <v>0.99097222222222225</v>
      </c>
      <c r="C1957" t="str">
        <f t="shared" si="90"/>
        <v>13</v>
      </c>
      <c r="D1957" t="str">
        <f t="shared" si="91"/>
        <v>12</v>
      </c>
      <c r="E1957" t="str">
        <f t="shared" si="92"/>
        <v>30</v>
      </c>
    </row>
    <row r="1958" spans="1:5" x14ac:dyDescent="0.25">
      <c r="A1958" s="4">
        <v>41545</v>
      </c>
      <c r="B1958" s="3">
        <v>1.3888888888888888E-2</v>
      </c>
      <c r="C1958" t="str">
        <f t="shared" si="90"/>
        <v>13</v>
      </c>
      <c r="D1958" t="str">
        <f t="shared" si="91"/>
        <v>09</v>
      </c>
      <c r="E1958" t="str">
        <f t="shared" si="92"/>
        <v>28</v>
      </c>
    </row>
    <row r="1959" spans="1:5" x14ac:dyDescent="0.25">
      <c r="A1959" s="4">
        <v>42098</v>
      </c>
      <c r="B1959" s="3">
        <v>5.486111111111111E-2</v>
      </c>
      <c r="C1959" t="str">
        <f t="shared" si="90"/>
        <v>15</v>
      </c>
      <c r="D1959" t="str">
        <f t="shared" si="91"/>
        <v>04</v>
      </c>
      <c r="E1959" t="str">
        <f t="shared" si="92"/>
        <v>04</v>
      </c>
    </row>
    <row r="1960" spans="1:5" x14ac:dyDescent="0.25">
      <c r="A1960" s="4">
        <v>41683</v>
      </c>
      <c r="B1960" s="3">
        <v>0.98958333333333337</v>
      </c>
      <c r="C1960" t="str">
        <f t="shared" si="90"/>
        <v>14</v>
      </c>
      <c r="D1960" t="str">
        <f t="shared" si="91"/>
        <v>02</v>
      </c>
      <c r="E1960" t="str">
        <f t="shared" si="92"/>
        <v>13</v>
      </c>
    </row>
    <row r="1961" spans="1:5" x14ac:dyDescent="0.25">
      <c r="A1961" s="4">
        <v>41590</v>
      </c>
      <c r="B1961" s="3">
        <v>4.583333333333333E-2</v>
      </c>
      <c r="C1961" t="str">
        <f t="shared" si="90"/>
        <v>13</v>
      </c>
      <c r="D1961" t="str">
        <f t="shared" si="91"/>
        <v>11</v>
      </c>
      <c r="E1961" t="str">
        <f t="shared" si="92"/>
        <v>12</v>
      </c>
    </row>
    <row r="1962" spans="1:5" x14ac:dyDescent="0.25">
      <c r="A1962" s="4">
        <v>42062</v>
      </c>
      <c r="B1962" s="3">
        <v>2.7777777777777779E-3</v>
      </c>
      <c r="C1962" t="str">
        <f t="shared" si="90"/>
        <v>15</v>
      </c>
      <c r="D1962" t="str">
        <f t="shared" si="91"/>
        <v>02</v>
      </c>
      <c r="E1962" t="str">
        <f t="shared" si="92"/>
        <v>27</v>
      </c>
    </row>
    <row r="1963" spans="1:5" x14ac:dyDescent="0.25">
      <c r="A1963" s="4">
        <v>41478</v>
      </c>
      <c r="B1963" s="3">
        <v>1.8055555555555554E-2</v>
      </c>
      <c r="C1963" t="str">
        <f t="shared" si="90"/>
        <v>13</v>
      </c>
      <c r="D1963" t="str">
        <f t="shared" si="91"/>
        <v>07</v>
      </c>
      <c r="E1963" t="str">
        <f t="shared" si="92"/>
        <v>23</v>
      </c>
    </row>
    <row r="1964" spans="1:5" x14ac:dyDescent="0.25">
      <c r="A1964" s="4">
        <v>41728</v>
      </c>
      <c r="B1964" s="3">
        <v>6.1111111111111109E-2</v>
      </c>
      <c r="C1964" t="str">
        <f t="shared" si="90"/>
        <v>14</v>
      </c>
      <c r="D1964" t="str">
        <f t="shared" si="91"/>
        <v>03</v>
      </c>
      <c r="E1964" t="str">
        <f t="shared" si="92"/>
        <v>30</v>
      </c>
    </row>
    <row r="1965" spans="1:5" x14ac:dyDescent="0.25">
      <c r="A1965" s="4">
        <v>42356</v>
      </c>
      <c r="B1965" s="3">
        <v>0.94236111111111109</v>
      </c>
      <c r="C1965" t="str">
        <f t="shared" si="90"/>
        <v>15</v>
      </c>
      <c r="D1965" t="str">
        <f t="shared" si="91"/>
        <v>12</v>
      </c>
      <c r="E1965" t="str">
        <f t="shared" si="92"/>
        <v>18</v>
      </c>
    </row>
    <row r="1966" spans="1:5" x14ac:dyDescent="0.25">
      <c r="A1966" s="4">
        <v>42101</v>
      </c>
      <c r="B1966" s="3">
        <v>0.98124999999999996</v>
      </c>
      <c r="C1966" t="str">
        <f t="shared" si="90"/>
        <v>15</v>
      </c>
      <c r="D1966" t="str">
        <f t="shared" si="91"/>
        <v>04</v>
      </c>
      <c r="E1966" t="str">
        <f t="shared" si="92"/>
        <v>07</v>
      </c>
    </row>
    <row r="1967" spans="1:5" x14ac:dyDescent="0.25">
      <c r="A1967" s="4">
        <v>41255</v>
      </c>
      <c r="B1967" s="3">
        <v>6.0416666666666667E-2</v>
      </c>
      <c r="C1967" t="str">
        <f t="shared" si="90"/>
        <v>12</v>
      </c>
      <c r="D1967" t="str">
        <f t="shared" si="91"/>
        <v>12</v>
      </c>
      <c r="E1967" t="str">
        <f t="shared" si="92"/>
        <v>12</v>
      </c>
    </row>
    <row r="1968" spans="1:5" x14ac:dyDescent="0.25">
      <c r="A1968" s="4">
        <v>42713</v>
      </c>
      <c r="B1968" s="3">
        <v>1.6666666666666666E-2</v>
      </c>
      <c r="C1968" t="str">
        <f t="shared" si="90"/>
        <v>16</v>
      </c>
      <c r="D1968" t="str">
        <f t="shared" si="91"/>
        <v>12</v>
      </c>
      <c r="E1968" t="str">
        <f t="shared" si="92"/>
        <v>09</v>
      </c>
    </row>
    <row r="1969" spans="1:5" x14ac:dyDescent="0.25">
      <c r="A1969" s="4">
        <v>40973</v>
      </c>
      <c r="B1969" s="3">
        <v>0.98124999999999996</v>
      </c>
      <c r="C1969" t="str">
        <f t="shared" si="90"/>
        <v>12</v>
      </c>
      <c r="D1969" t="str">
        <f t="shared" si="91"/>
        <v>03</v>
      </c>
      <c r="E1969" t="str">
        <f t="shared" si="92"/>
        <v>05</v>
      </c>
    </row>
    <row r="1970" spans="1:5" x14ac:dyDescent="0.25">
      <c r="A1970" s="4">
        <v>41580</v>
      </c>
      <c r="B1970" s="3">
        <v>7.9861111111111105E-2</v>
      </c>
      <c r="C1970" t="str">
        <f t="shared" si="90"/>
        <v>13</v>
      </c>
      <c r="D1970" t="str">
        <f t="shared" si="91"/>
        <v>11</v>
      </c>
      <c r="E1970" t="str">
        <f t="shared" si="92"/>
        <v>02</v>
      </c>
    </row>
    <row r="1971" spans="1:5" x14ac:dyDescent="0.25">
      <c r="A1971" s="4">
        <v>41672</v>
      </c>
      <c r="B1971" s="3">
        <v>0.98958333333333337</v>
      </c>
      <c r="C1971" t="str">
        <f t="shared" si="90"/>
        <v>14</v>
      </c>
      <c r="D1971" t="str">
        <f t="shared" si="91"/>
        <v>02</v>
      </c>
      <c r="E1971" t="str">
        <f t="shared" si="92"/>
        <v>02</v>
      </c>
    </row>
    <row r="1972" spans="1:5" x14ac:dyDescent="0.25">
      <c r="A1972" s="4">
        <v>41467</v>
      </c>
      <c r="B1972" s="3">
        <v>0.98333333333333328</v>
      </c>
      <c r="C1972" t="str">
        <f t="shared" si="90"/>
        <v>13</v>
      </c>
      <c r="D1972" t="str">
        <f t="shared" si="91"/>
        <v>07</v>
      </c>
      <c r="E1972" t="str">
        <f t="shared" si="92"/>
        <v>12</v>
      </c>
    </row>
    <row r="1973" spans="1:5" x14ac:dyDescent="0.25">
      <c r="A1973" s="4">
        <v>41847</v>
      </c>
      <c r="B1973" s="3">
        <v>6.2500000000000003E-3</v>
      </c>
      <c r="C1973" t="str">
        <f t="shared" si="90"/>
        <v>14</v>
      </c>
      <c r="D1973" t="str">
        <f t="shared" si="91"/>
        <v>07</v>
      </c>
      <c r="E1973" t="str">
        <f t="shared" si="92"/>
        <v>27</v>
      </c>
    </row>
    <row r="1974" spans="1:5" x14ac:dyDescent="0.25">
      <c r="A1974" s="4">
        <v>41695</v>
      </c>
      <c r="B1974" s="3">
        <v>0.99027777777777781</v>
      </c>
      <c r="C1974" t="str">
        <f t="shared" si="90"/>
        <v>14</v>
      </c>
      <c r="D1974" t="str">
        <f t="shared" si="91"/>
        <v>02</v>
      </c>
      <c r="E1974" t="str">
        <f t="shared" si="92"/>
        <v>25</v>
      </c>
    </row>
    <row r="1975" spans="1:5" x14ac:dyDescent="0.25">
      <c r="A1975" s="4">
        <v>42481</v>
      </c>
      <c r="B1975" s="3">
        <v>6.7361111111111108E-2</v>
      </c>
      <c r="C1975" t="str">
        <f t="shared" si="90"/>
        <v>16</v>
      </c>
      <c r="D1975" t="str">
        <f t="shared" si="91"/>
        <v>04</v>
      </c>
      <c r="E1975" t="str">
        <f t="shared" si="92"/>
        <v>21</v>
      </c>
    </row>
    <row r="1976" spans="1:5" x14ac:dyDescent="0.25">
      <c r="A1976" s="4">
        <v>41458</v>
      </c>
      <c r="B1976" s="3">
        <v>2.7777777777777776E-2</v>
      </c>
      <c r="C1976" t="str">
        <f t="shared" si="90"/>
        <v>13</v>
      </c>
      <c r="D1976" t="str">
        <f t="shared" si="91"/>
        <v>07</v>
      </c>
      <c r="E1976" t="str">
        <f t="shared" si="92"/>
        <v>03</v>
      </c>
    </row>
    <row r="1977" spans="1:5" x14ac:dyDescent="0.25">
      <c r="A1977" s="4">
        <v>41721</v>
      </c>
      <c r="B1977" s="3">
        <v>3.7499999999999999E-2</v>
      </c>
      <c r="C1977" t="str">
        <f t="shared" si="90"/>
        <v>14</v>
      </c>
      <c r="D1977" t="str">
        <f t="shared" si="91"/>
        <v>03</v>
      </c>
      <c r="E1977" t="str">
        <f t="shared" si="92"/>
        <v>23</v>
      </c>
    </row>
    <row r="1978" spans="1:5" x14ac:dyDescent="0.25">
      <c r="A1978" s="4">
        <v>41680</v>
      </c>
      <c r="B1978" s="3">
        <v>0.98124999999999996</v>
      </c>
      <c r="C1978" t="str">
        <f t="shared" si="90"/>
        <v>14</v>
      </c>
      <c r="D1978" t="str">
        <f t="shared" si="91"/>
        <v>02</v>
      </c>
      <c r="E1978" t="str">
        <f t="shared" si="92"/>
        <v>10</v>
      </c>
    </row>
    <row r="1979" spans="1:5" x14ac:dyDescent="0.25">
      <c r="A1979" s="4">
        <v>41642</v>
      </c>
      <c r="B1979" s="3">
        <v>0.98124999999999996</v>
      </c>
      <c r="C1979" t="str">
        <f t="shared" si="90"/>
        <v>14</v>
      </c>
      <c r="D1979" t="str">
        <f t="shared" si="91"/>
        <v>01</v>
      </c>
      <c r="E1979" t="str">
        <f t="shared" si="92"/>
        <v>03</v>
      </c>
    </row>
    <row r="1980" spans="1:5" x14ac:dyDescent="0.25">
      <c r="A1980" s="4">
        <v>41281</v>
      </c>
      <c r="B1980" s="3">
        <v>3.3333333333333333E-2</v>
      </c>
      <c r="C1980" t="str">
        <f t="shared" si="90"/>
        <v>13</v>
      </c>
      <c r="D1980" t="str">
        <f t="shared" si="91"/>
        <v>01</v>
      </c>
      <c r="E1980" t="str">
        <f t="shared" si="92"/>
        <v>07</v>
      </c>
    </row>
    <row r="1981" spans="1:5" x14ac:dyDescent="0.25">
      <c r="A1981" s="4">
        <v>41617</v>
      </c>
      <c r="B1981" s="3">
        <v>2.6388888888888889E-2</v>
      </c>
      <c r="C1981" t="str">
        <f t="shared" si="90"/>
        <v>13</v>
      </c>
      <c r="D1981" t="str">
        <f t="shared" si="91"/>
        <v>12</v>
      </c>
      <c r="E1981" t="str">
        <f t="shared" si="92"/>
        <v>09</v>
      </c>
    </row>
    <row r="1982" spans="1:5" x14ac:dyDescent="0.25">
      <c r="A1982" s="4">
        <v>41543</v>
      </c>
      <c r="B1982" s="3">
        <v>2.9166666666666667E-2</v>
      </c>
      <c r="C1982" t="str">
        <f t="shared" si="90"/>
        <v>13</v>
      </c>
      <c r="D1982" t="str">
        <f t="shared" si="91"/>
        <v>09</v>
      </c>
      <c r="E1982" t="str">
        <f t="shared" si="92"/>
        <v>26</v>
      </c>
    </row>
    <row r="1983" spans="1:5" x14ac:dyDescent="0.25">
      <c r="A1983" s="4">
        <v>41111</v>
      </c>
      <c r="B1983" s="3">
        <v>2.5694444444444443E-2</v>
      </c>
      <c r="C1983" t="str">
        <f t="shared" si="90"/>
        <v>12</v>
      </c>
      <c r="D1983" t="str">
        <f t="shared" si="91"/>
        <v>07</v>
      </c>
      <c r="E1983" t="str">
        <f t="shared" si="92"/>
        <v>21</v>
      </c>
    </row>
    <row r="1984" spans="1:5" x14ac:dyDescent="0.25">
      <c r="A1984" s="4">
        <v>41672</v>
      </c>
      <c r="B1984" s="3">
        <v>3.7499999999999999E-2</v>
      </c>
      <c r="C1984" t="str">
        <f t="shared" si="90"/>
        <v>14</v>
      </c>
      <c r="D1984" t="str">
        <f t="shared" si="91"/>
        <v>02</v>
      </c>
      <c r="E1984" t="str">
        <f t="shared" si="92"/>
        <v>02</v>
      </c>
    </row>
    <row r="1985" spans="1:5" x14ac:dyDescent="0.25">
      <c r="A1985" s="4">
        <v>42722</v>
      </c>
      <c r="B1985" s="3">
        <v>0.97638888888888886</v>
      </c>
      <c r="C1985" t="str">
        <f t="shared" si="90"/>
        <v>16</v>
      </c>
      <c r="D1985" t="str">
        <f t="shared" si="91"/>
        <v>12</v>
      </c>
      <c r="E1985" t="str">
        <f t="shared" si="92"/>
        <v>18</v>
      </c>
    </row>
    <row r="1986" spans="1:5" x14ac:dyDescent="0.25">
      <c r="A1986" s="4">
        <v>41624</v>
      </c>
      <c r="B1986" s="3">
        <v>1.8055555555555554E-2</v>
      </c>
      <c r="C1986" t="str">
        <f t="shared" si="90"/>
        <v>13</v>
      </c>
      <c r="D1986" t="str">
        <f t="shared" si="91"/>
        <v>12</v>
      </c>
      <c r="E1986" t="str">
        <f t="shared" si="92"/>
        <v>16</v>
      </c>
    </row>
    <row r="1987" spans="1:5" x14ac:dyDescent="0.25">
      <c r="A1987" s="4">
        <v>42472</v>
      </c>
      <c r="B1987" s="3">
        <v>0.98541666666666672</v>
      </c>
      <c r="C1987" t="str">
        <f t="shared" ref="C1987:C2050" si="93">TEXT(A1987,"YY")</f>
        <v>16</v>
      </c>
      <c r="D1987" t="str">
        <f t="shared" ref="D1987:D2050" si="94">TEXT(A1987,"mm")</f>
        <v>04</v>
      </c>
      <c r="E1987" t="str">
        <f t="shared" ref="E1987:E2050" si="95">TEXT(A1987,"dd")</f>
        <v>12</v>
      </c>
    </row>
    <row r="1988" spans="1:5" x14ac:dyDescent="0.25">
      <c r="A1988" s="4">
        <v>41510</v>
      </c>
      <c r="B1988" s="3">
        <v>1.2500000000000001E-2</v>
      </c>
      <c r="C1988" t="str">
        <f t="shared" si="93"/>
        <v>13</v>
      </c>
      <c r="D1988" t="str">
        <f t="shared" si="94"/>
        <v>08</v>
      </c>
      <c r="E1988" t="str">
        <f t="shared" si="95"/>
        <v>24</v>
      </c>
    </row>
    <row r="1989" spans="1:5" x14ac:dyDescent="0.25">
      <c r="A1989" s="4">
        <v>41381</v>
      </c>
      <c r="B1989" s="3">
        <v>0.9868055555555556</v>
      </c>
      <c r="C1989" t="str">
        <f t="shared" si="93"/>
        <v>13</v>
      </c>
      <c r="D1989" t="str">
        <f t="shared" si="94"/>
        <v>04</v>
      </c>
      <c r="E1989" t="str">
        <f t="shared" si="95"/>
        <v>17</v>
      </c>
    </row>
    <row r="1990" spans="1:5" x14ac:dyDescent="0.25">
      <c r="A1990" s="4">
        <v>41676</v>
      </c>
      <c r="B1990" s="3">
        <v>0.96527777777777779</v>
      </c>
      <c r="C1990" t="str">
        <f t="shared" si="93"/>
        <v>14</v>
      </c>
      <c r="D1990" t="str">
        <f t="shared" si="94"/>
        <v>02</v>
      </c>
      <c r="E1990" t="str">
        <f t="shared" si="95"/>
        <v>06</v>
      </c>
    </row>
    <row r="1991" spans="1:5" x14ac:dyDescent="0.25">
      <c r="A1991" s="4">
        <v>42777</v>
      </c>
      <c r="B1991" s="3">
        <v>1.0416666666666666E-2</v>
      </c>
      <c r="C1991" t="str">
        <f t="shared" si="93"/>
        <v>17</v>
      </c>
      <c r="D1991" t="str">
        <f t="shared" si="94"/>
        <v>02</v>
      </c>
      <c r="E1991" t="str">
        <f t="shared" si="95"/>
        <v>11</v>
      </c>
    </row>
    <row r="1992" spans="1:5" x14ac:dyDescent="0.25">
      <c r="A1992" s="4">
        <v>42059</v>
      </c>
      <c r="B1992" s="3">
        <v>1.0416666666666666E-2</v>
      </c>
      <c r="C1992" t="str">
        <f t="shared" si="93"/>
        <v>15</v>
      </c>
      <c r="D1992" t="str">
        <f t="shared" si="94"/>
        <v>02</v>
      </c>
      <c r="E1992" t="str">
        <f t="shared" si="95"/>
        <v>24</v>
      </c>
    </row>
    <row r="1993" spans="1:5" x14ac:dyDescent="0.25">
      <c r="A1993" s="4">
        <v>42636</v>
      </c>
      <c r="B1993" s="3">
        <v>5.5555555555555552E-2</v>
      </c>
      <c r="C1993" t="str">
        <f t="shared" si="93"/>
        <v>16</v>
      </c>
      <c r="D1993" t="str">
        <f t="shared" si="94"/>
        <v>09</v>
      </c>
      <c r="E1993" t="str">
        <f t="shared" si="95"/>
        <v>23</v>
      </c>
    </row>
    <row r="1994" spans="1:5" x14ac:dyDescent="0.25">
      <c r="A1994" s="4">
        <v>41976</v>
      </c>
      <c r="B1994" s="3">
        <v>5.347222222222222E-2</v>
      </c>
      <c r="C1994" t="str">
        <f t="shared" si="93"/>
        <v>14</v>
      </c>
      <c r="D1994" t="str">
        <f t="shared" si="94"/>
        <v>12</v>
      </c>
      <c r="E1994" t="str">
        <f t="shared" si="95"/>
        <v>03</v>
      </c>
    </row>
    <row r="1995" spans="1:5" x14ac:dyDescent="0.25">
      <c r="A1995" s="4">
        <v>42312</v>
      </c>
      <c r="B1995" s="3">
        <v>0.95972222222222225</v>
      </c>
      <c r="C1995" t="str">
        <f t="shared" si="93"/>
        <v>15</v>
      </c>
      <c r="D1995" t="str">
        <f t="shared" si="94"/>
        <v>11</v>
      </c>
      <c r="E1995" t="str">
        <f t="shared" si="95"/>
        <v>04</v>
      </c>
    </row>
    <row r="1996" spans="1:5" x14ac:dyDescent="0.25">
      <c r="A1996" s="4">
        <v>41750</v>
      </c>
      <c r="B1996" s="3">
        <v>6.9444444444444447E-4</v>
      </c>
      <c r="C1996" t="str">
        <f t="shared" si="93"/>
        <v>14</v>
      </c>
      <c r="D1996" t="str">
        <f t="shared" si="94"/>
        <v>04</v>
      </c>
      <c r="E1996" t="str">
        <f t="shared" si="95"/>
        <v>21</v>
      </c>
    </row>
    <row r="1997" spans="1:5" x14ac:dyDescent="0.25">
      <c r="A1997" s="4">
        <v>40999</v>
      </c>
      <c r="B1997" s="3">
        <v>3.4722222222222224E-2</v>
      </c>
      <c r="C1997" t="str">
        <f t="shared" si="93"/>
        <v>12</v>
      </c>
      <c r="D1997" t="str">
        <f t="shared" si="94"/>
        <v>03</v>
      </c>
      <c r="E1997" t="str">
        <f t="shared" si="95"/>
        <v>31</v>
      </c>
    </row>
    <row r="1998" spans="1:5" x14ac:dyDescent="0.25">
      <c r="A1998" s="4">
        <v>41860</v>
      </c>
      <c r="B1998" s="3">
        <v>0.96805555555555556</v>
      </c>
      <c r="C1998" t="str">
        <f t="shared" si="93"/>
        <v>14</v>
      </c>
      <c r="D1998" t="str">
        <f t="shared" si="94"/>
        <v>08</v>
      </c>
      <c r="E1998" t="str">
        <f t="shared" si="95"/>
        <v>09</v>
      </c>
    </row>
    <row r="1999" spans="1:5" x14ac:dyDescent="0.25">
      <c r="A1999" s="4">
        <v>41320</v>
      </c>
      <c r="B1999" s="3">
        <v>0.98402777777777772</v>
      </c>
      <c r="C1999" t="str">
        <f t="shared" si="93"/>
        <v>13</v>
      </c>
      <c r="D1999" t="str">
        <f t="shared" si="94"/>
        <v>02</v>
      </c>
      <c r="E1999" t="str">
        <f t="shared" si="95"/>
        <v>15</v>
      </c>
    </row>
    <row r="2000" spans="1:5" x14ac:dyDescent="0.25">
      <c r="A2000" s="4">
        <v>41176</v>
      </c>
      <c r="B2000" s="3">
        <v>0.9819444444444444</v>
      </c>
      <c r="C2000" t="str">
        <f t="shared" si="93"/>
        <v>12</v>
      </c>
      <c r="D2000" t="str">
        <f t="shared" si="94"/>
        <v>09</v>
      </c>
      <c r="E2000" t="str">
        <f t="shared" si="95"/>
        <v>24</v>
      </c>
    </row>
    <row r="2001" spans="1:5" x14ac:dyDescent="0.25">
      <c r="A2001" s="4">
        <v>41874</v>
      </c>
      <c r="B2001" s="3">
        <v>0.97569444444444442</v>
      </c>
      <c r="C2001" t="str">
        <f t="shared" si="93"/>
        <v>14</v>
      </c>
      <c r="D2001" t="str">
        <f t="shared" si="94"/>
        <v>08</v>
      </c>
      <c r="E2001" t="str">
        <f t="shared" si="95"/>
        <v>23</v>
      </c>
    </row>
    <row r="2002" spans="1:5" x14ac:dyDescent="0.25">
      <c r="A2002" s="4">
        <v>41802</v>
      </c>
      <c r="B2002" s="3">
        <v>3.4722222222222224E-2</v>
      </c>
      <c r="C2002" t="str">
        <f t="shared" si="93"/>
        <v>14</v>
      </c>
      <c r="D2002" t="str">
        <f t="shared" si="94"/>
        <v>06</v>
      </c>
      <c r="E2002" t="str">
        <f t="shared" si="95"/>
        <v>12</v>
      </c>
    </row>
    <row r="2003" spans="1:5" x14ac:dyDescent="0.25">
      <c r="A2003" s="4">
        <v>41987</v>
      </c>
      <c r="B2003" s="3">
        <v>0.98611111111111116</v>
      </c>
      <c r="C2003" t="str">
        <f t="shared" si="93"/>
        <v>14</v>
      </c>
      <c r="D2003" t="str">
        <f t="shared" si="94"/>
        <v>12</v>
      </c>
      <c r="E2003" t="str">
        <f t="shared" si="95"/>
        <v>14</v>
      </c>
    </row>
    <row r="2004" spans="1:5" x14ac:dyDescent="0.25">
      <c r="A2004" s="4">
        <v>41321</v>
      </c>
      <c r="B2004" s="3">
        <v>1.4583333333333334E-2</v>
      </c>
      <c r="C2004" t="str">
        <f t="shared" si="93"/>
        <v>13</v>
      </c>
      <c r="D2004" t="str">
        <f t="shared" si="94"/>
        <v>02</v>
      </c>
      <c r="E2004" t="str">
        <f t="shared" si="95"/>
        <v>16</v>
      </c>
    </row>
    <row r="2005" spans="1:5" x14ac:dyDescent="0.25">
      <c r="A2005" s="4">
        <v>42029</v>
      </c>
      <c r="B2005" s="3">
        <v>2.1527777777777778E-2</v>
      </c>
      <c r="C2005" t="str">
        <f t="shared" si="93"/>
        <v>15</v>
      </c>
      <c r="D2005" t="str">
        <f t="shared" si="94"/>
        <v>01</v>
      </c>
      <c r="E2005" t="str">
        <f t="shared" si="95"/>
        <v>25</v>
      </c>
    </row>
    <row r="2006" spans="1:5" x14ac:dyDescent="0.25">
      <c r="A2006" s="4">
        <v>41740</v>
      </c>
      <c r="B2006" s="3">
        <v>0.96597222222222223</v>
      </c>
      <c r="C2006" t="str">
        <f t="shared" si="93"/>
        <v>14</v>
      </c>
      <c r="D2006" t="str">
        <f t="shared" si="94"/>
        <v>04</v>
      </c>
      <c r="E2006" t="str">
        <f t="shared" si="95"/>
        <v>11</v>
      </c>
    </row>
    <row r="2007" spans="1:5" x14ac:dyDescent="0.25">
      <c r="A2007" s="4">
        <v>42552</v>
      </c>
      <c r="B2007" s="3">
        <v>0.95277777777777772</v>
      </c>
      <c r="C2007" t="str">
        <f t="shared" si="93"/>
        <v>16</v>
      </c>
      <c r="D2007" t="str">
        <f t="shared" si="94"/>
        <v>07</v>
      </c>
      <c r="E2007" t="str">
        <f t="shared" si="95"/>
        <v>01</v>
      </c>
    </row>
    <row r="2008" spans="1:5" x14ac:dyDescent="0.25">
      <c r="A2008" s="4">
        <v>41808</v>
      </c>
      <c r="B2008" s="3">
        <v>1.5972222222222221E-2</v>
      </c>
      <c r="C2008" t="str">
        <f t="shared" si="93"/>
        <v>14</v>
      </c>
      <c r="D2008" t="str">
        <f t="shared" si="94"/>
        <v>06</v>
      </c>
      <c r="E2008" t="str">
        <f t="shared" si="95"/>
        <v>18</v>
      </c>
    </row>
    <row r="2009" spans="1:5" x14ac:dyDescent="0.25">
      <c r="A2009" s="4">
        <v>41402</v>
      </c>
      <c r="B2009" s="3">
        <v>4.8611111111111112E-2</v>
      </c>
      <c r="C2009" t="str">
        <f t="shared" si="93"/>
        <v>13</v>
      </c>
      <c r="D2009" t="str">
        <f t="shared" si="94"/>
        <v>05</v>
      </c>
      <c r="E2009" t="str">
        <f t="shared" si="95"/>
        <v>08</v>
      </c>
    </row>
    <row r="2010" spans="1:5" x14ac:dyDescent="0.25">
      <c r="A2010" s="4">
        <v>42213</v>
      </c>
      <c r="B2010" s="3">
        <v>5.5555555555555552E-2</v>
      </c>
      <c r="C2010" t="str">
        <f t="shared" si="93"/>
        <v>15</v>
      </c>
      <c r="D2010" t="str">
        <f t="shared" si="94"/>
        <v>07</v>
      </c>
      <c r="E2010" t="str">
        <f t="shared" si="95"/>
        <v>28</v>
      </c>
    </row>
    <row r="2011" spans="1:5" x14ac:dyDescent="0.25">
      <c r="A2011" s="4">
        <v>41308</v>
      </c>
      <c r="B2011" s="3">
        <v>0.99027777777777781</v>
      </c>
      <c r="C2011" t="str">
        <f t="shared" si="93"/>
        <v>13</v>
      </c>
      <c r="D2011" t="str">
        <f t="shared" si="94"/>
        <v>02</v>
      </c>
      <c r="E2011" t="str">
        <f t="shared" si="95"/>
        <v>03</v>
      </c>
    </row>
    <row r="2012" spans="1:5" x14ac:dyDescent="0.25">
      <c r="A2012" s="4">
        <v>41586</v>
      </c>
      <c r="B2012" s="3">
        <v>7.6388888888888886E-3</v>
      </c>
      <c r="C2012" t="str">
        <f t="shared" si="93"/>
        <v>13</v>
      </c>
      <c r="D2012" t="str">
        <f t="shared" si="94"/>
        <v>11</v>
      </c>
      <c r="E2012" t="str">
        <f t="shared" si="95"/>
        <v>08</v>
      </c>
    </row>
    <row r="2013" spans="1:5" x14ac:dyDescent="0.25">
      <c r="A2013" s="4">
        <v>41690</v>
      </c>
      <c r="B2013" s="3">
        <v>2.7083333333333334E-2</v>
      </c>
      <c r="C2013" t="str">
        <f t="shared" si="93"/>
        <v>14</v>
      </c>
      <c r="D2013" t="str">
        <f t="shared" si="94"/>
        <v>02</v>
      </c>
      <c r="E2013" t="str">
        <f t="shared" si="95"/>
        <v>20</v>
      </c>
    </row>
    <row r="2014" spans="1:5" x14ac:dyDescent="0.25">
      <c r="A2014" s="4">
        <v>41550</v>
      </c>
      <c r="B2014" s="3">
        <v>4.5138888888888888E-2</v>
      </c>
      <c r="C2014" t="str">
        <f t="shared" si="93"/>
        <v>13</v>
      </c>
      <c r="D2014" t="str">
        <f t="shared" si="94"/>
        <v>10</v>
      </c>
      <c r="E2014" t="str">
        <f t="shared" si="95"/>
        <v>03</v>
      </c>
    </row>
    <row r="2015" spans="1:5" x14ac:dyDescent="0.25">
      <c r="A2015" s="4">
        <v>42805</v>
      </c>
      <c r="B2015" s="3">
        <v>0.93680555555555556</v>
      </c>
      <c r="C2015" t="str">
        <f t="shared" si="93"/>
        <v>17</v>
      </c>
      <c r="D2015" t="str">
        <f t="shared" si="94"/>
        <v>03</v>
      </c>
      <c r="E2015" t="str">
        <f t="shared" si="95"/>
        <v>11</v>
      </c>
    </row>
    <row r="2016" spans="1:5" x14ac:dyDescent="0.25">
      <c r="A2016" s="4">
        <v>42352</v>
      </c>
      <c r="B2016" s="3">
        <v>7.0833333333333331E-2</v>
      </c>
      <c r="C2016" t="str">
        <f t="shared" si="93"/>
        <v>15</v>
      </c>
      <c r="D2016" t="str">
        <f t="shared" si="94"/>
        <v>12</v>
      </c>
      <c r="E2016" t="str">
        <f t="shared" si="95"/>
        <v>14</v>
      </c>
    </row>
    <row r="2017" spans="1:5" x14ac:dyDescent="0.25">
      <c r="A2017" s="4">
        <v>41349</v>
      </c>
      <c r="B2017" s="3">
        <v>0.96736111111111112</v>
      </c>
      <c r="C2017" t="str">
        <f t="shared" si="93"/>
        <v>13</v>
      </c>
      <c r="D2017" t="str">
        <f t="shared" si="94"/>
        <v>03</v>
      </c>
      <c r="E2017" t="str">
        <f t="shared" si="95"/>
        <v>16</v>
      </c>
    </row>
    <row r="2018" spans="1:5" x14ac:dyDescent="0.25">
      <c r="A2018" s="4">
        <v>42331</v>
      </c>
      <c r="B2018" s="3">
        <v>0.95277777777777772</v>
      </c>
      <c r="C2018" t="str">
        <f t="shared" si="93"/>
        <v>15</v>
      </c>
      <c r="D2018" t="str">
        <f t="shared" si="94"/>
        <v>11</v>
      </c>
      <c r="E2018" t="str">
        <f t="shared" si="95"/>
        <v>23</v>
      </c>
    </row>
    <row r="2019" spans="1:5" x14ac:dyDescent="0.25">
      <c r="A2019" s="4">
        <v>41724</v>
      </c>
      <c r="B2019" s="3">
        <v>4.2361111111111113E-2</v>
      </c>
      <c r="C2019" t="str">
        <f t="shared" si="93"/>
        <v>14</v>
      </c>
      <c r="D2019" t="str">
        <f t="shared" si="94"/>
        <v>03</v>
      </c>
      <c r="E2019" t="str">
        <f t="shared" si="95"/>
        <v>26</v>
      </c>
    </row>
    <row r="2020" spans="1:5" x14ac:dyDescent="0.25">
      <c r="A2020" s="4">
        <v>42584</v>
      </c>
      <c r="B2020" s="3">
        <v>0.93958333333333333</v>
      </c>
      <c r="C2020" t="str">
        <f t="shared" si="93"/>
        <v>16</v>
      </c>
      <c r="D2020" t="str">
        <f t="shared" si="94"/>
        <v>08</v>
      </c>
      <c r="E2020" t="str">
        <f t="shared" si="95"/>
        <v>02</v>
      </c>
    </row>
    <row r="2021" spans="1:5" x14ac:dyDescent="0.25">
      <c r="A2021" s="4">
        <v>41836</v>
      </c>
      <c r="B2021" s="3">
        <v>0.96944444444444444</v>
      </c>
      <c r="C2021" t="str">
        <f t="shared" si="93"/>
        <v>14</v>
      </c>
      <c r="D2021" t="str">
        <f t="shared" si="94"/>
        <v>07</v>
      </c>
      <c r="E2021" t="str">
        <f t="shared" si="95"/>
        <v>16</v>
      </c>
    </row>
    <row r="2022" spans="1:5" x14ac:dyDescent="0.25">
      <c r="A2022" s="4">
        <v>41901</v>
      </c>
      <c r="B2022" s="3">
        <v>8.3333333333333332E-3</v>
      </c>
      <c r="C2022" t="str">
        <f t="shared" si="93"/>
        <v>14</v>
      </c>
      <c r="D2022" t="str">
        <f t="shared" si="94"/>
        <v>09</v>
      </c>
      <c r="E2022" t="str">
        <f t="shared" si="95"/>
        <v>19</v>
      </c>
    </row>
    <row r="2023" spans="1:5" x14ac:dyDescent="0.25">
      <c r="A2023" s="4">
        <v>41844</v>
      </c>
      <c r="B2023" s="3">
        <v>1.1805555555555555E-2</v>
      </c>
      <c r="C2023" t="str">
        <f t="shared" si="93"/>
        <v>14</v>
      </c>
      <c r="D2023" t="str">
        <f t="shared" si="94"/>
        <v>07</v>
      </c>
      <c r="E2023" t="str">
        <f t="shared" si="95"/>
        <v>24</v>
      </c>
    </row>
    <row r="2024" spans="1:5" x14ac:dyDescent="0.25">
      <c r="A2024" s="4">
        <v>42157</v>
      </c>
      <c r="B2024" s="3">
        <v>2.361111111111111E-2</v>
      </c>
      <c r="C2024" t="str">
        <f t="shared" si="93"/>
        <v>15</v>
      </c>
      <c r="D2024" t="str">
        <f t="shared" si="94"/>
        <v>06</v>
      </c>
      <c r="E2024" t="str">
        <f t="shared" si="95"/>
        <v>02</v>
      </c>
    </row>
    <row r="2025" spans="1:5" x14ac:dyDescent="0.25">
      <c r="A2025" s="4">
        <v>41755</v>
      </c>
      <c r="B2025" s="3">
        <v>4.1666666666666666E-3</v>
      </c>
      <c r="C2025" t="str">
        <f t="shared" si="93"/>
        <v>14</v>
      </c>
      <c r="D2025" t="str">
        <f t="shared" si="94"/>
        <v>04</v>
      </c>
      <c r="E2025" t="str">
        <f t="shared" si="95"/>
        <v>26</v>
      </c>
    </row>
    <row r="2026" spans="1:5" x14ac:dyDescent="0.25">
      <c r="A2026" s="4">
        <v>41399</v>
      </c>
      <c r="B2026" s="3">
        <v>8.3333333333333329E-2</v>
      </c>
      <c r="C2026" t="str">
        <f t="shared" si="93"/>
        <v>13</v>
      </c>
      <c r="D2026" t="str">
        <f t="shared" si="94"/>
        <v>05</v>
      </c>
      <c r="E2026" t="str">
        <f t="shared" si="95"/>
        <v>05</v>
      </c>
    </row>
    <row r="2027" spans="1:5" x14ac:dyDescent="0.25">
      <c r="A2027" s="4">
        <v>42009</v>
      </c>
      <c r="B2027" s="3">
        <v>4.2361111111111113E-2</v>
      </c>
      <c r="C2027" t="str">
        <f t="shared" si="93"/>
        <v>15</v>
      </c>
      <c r="D2027" t="str">
        <f t="shared" si="94"/>
        <v>01</v>
      </c>
      <c r="E2027" t="str">
        <f t="shared" si="95"/>
        <v>05</v>
      </c>
    </row>
    <row r="2028" spans="1:5" x14ac:dyDescent="0.25">
      <c r="A2028" s="4">
        <v>42728</v>
      </c>
      <c r="B2028" s="3">
        <v>0.97152777777777777</v>
      </c>
      <c r="C2028" t="str">
        <f t="shared" si="93"/>
        <v>16</v>
      </c>
      <c r="D2028" t="str">
        <f t="shared" si="94"/>
        <v>12</v>
      </c>
      <c r="E2028" t="str">
        <f t="shared" si="95"/>
        <v>24</v>
      </c>
    </row>
    <row r="2029" spans="1:5" x14ac:dyDescent="0.25">
      <c r="A2029" s="4">
        <v>42027</v>
      </c>
      <c r="B2029" s="3">
        <v>0.95763888888888893</v>
      </c>
      <c r="C2029" t="str">
        <f t="shared" si="93"/>
        <v>15</v>
      </c>
      <c r="D2029" t="str">
        <f t="shared" si="94"/>
        <v>01</v>
      </c>
      <c r="E2029" t="str">
        <f t="shared" si="95"/>
        <v>23</v>
      </c>
    </row>
    <row r="2030" spans="1:5" x14ac:dyDescent="0.25">
      <c r="A2030" s="4">
        <v>42808</v>
      </c>
      <c r="B2030" s="3">
        <v>1.1805555555555555E-2</v>
      </c>
      <c r="C2030" t="str">
        <f t="shared" si="93"/>
        <v>17</v>
      </c>
      <c r="D2030" t="str">
        <f t="shared" si="94"/>
        <v>03</v>
      </c>
      <c r="E2030" t="str">
        <f t="shared" si="95"/>
        <v>14</v>
      </c>
    </row>
    <row r="2031" spans="1:5" x14ac:dyDescent="0.25">
      <c r="A2031" s="4">
        <v>41930</v>
      </c>
      <c r="B2031" s="3">
        <v>0.9555555555555556</v>
      </c>
      <c r="C2031" t="str">
        <f t="shared" si="93"/>
        <v>14</v>
      </c>
      <c r="D2031" t="str">
        <f t="shared" si="94"/>
        <v>10</v>
      </c>
      <c r="E2031" t="str">
        <f t="shared" si="95"/>
        <v>18</v>
      </c>
    </row>
    <row r="2032" spans="1:5" x14ac:dyDescent="0.25">
      <c r="A2032" s="4">
        <v>41496</v>
      </c>
      <c r="B2032" s="3">
        <v>0.97222222222222221</v>
      </c>
      <c r="C2032" t="str">
        <f t="shared" si="93"/>
        <v>13</v>
      </c>
      <c r="D2032" t="str">
        <f t="shared" si="94"/>
        <v>08</v>
      </c>
      <c r="E2032" t="str">
        <f t="shared" si="95"/>
        <v>10</v>
      </c>
    </row>
    <row r="2033" spans="1:5" x14ac:dyDescent="0.25">
      <c r="A2033" s="4">
        <v>41438</v>
      </c>
      <c r="B2033" s="3">
        <v>4.027777777777778E-2</v>
      </c>
      <c r="C2033" t="str">
        <f t="shared" si="93"/>
        <v>13</v>
      </c>
      <c r="D2033" t="str">
        <f t="shared" si="94"/>
        <v>06</v>
      </c>
      <c r="E2033" t="str">
        <f t="shared" si="95"/>
        <v>13</v>
      </c>
    </row>
    <row r="2034" spans="1:5" x14ac:dyDescent="0.25">
      <c r="A2034" s="4">
        <v>41151</v>
      </c>
      <c r="B2034" s="3">
        <v>0.98611111111111116</v>
      </c>
      <c r="C2034" t="str">
        <f t="shared" si="93"/>
        <v>12</v>
      </c>
      <c r="D2034" t="str">
        <f t="shared" si="94"/>
        <v>08</v>
      </c>
      <c r="E2034" t="str">
        <f t="shared" si="95"/>
        <v>30</v>
      </c>
    </row>
    <row r="2035" spans="1:5" x14ac:dyDescent="0.25">
      <c r="A2035" s="4">
        <v>42449</v>
      </c>
      <c r="B2035" s="3">
        <v>3.125E-2</v>
      </c>
      <c r="C2035" t="str">
        <f t="shared" si="93"/>
        <v>16</v>
      </c>
      <c r="D2035" t="str">
        <f t="shared" si="94"/>
        <v>03</v>
      </c>
      <c r="E2035" t="str">
        <f t="shared" si="95"/>
        <v>20</v>
      </c>
    </row>
    <row r="2036" spans="1:5" x14ac:dyDescent="0.25">
      <c r="A2036" s="4">
        <v>42330</v>
      </c>
      <c r="B2036" s="3">
        <v>3.6111111111111108E-2</v>
      </c>
      <c r="C2036" t="str">
        <f t="shared" si="93"/>
        <v>15</v>
      </c>
      <c r="D2036" t="str">
        <f t="shared" si="94"/>
        <v>11</v>
      </c>
      <c r="E2036" t="str">
        <f t="shared" si="95"/>
        <v>22</v>
      </c>
    </row>
    <row r="2037" spans="1:5" x14ac:dyDescent="0.25">
      <c r="A2037" s="4">
        <v>42407</v>
      </c>
      <c r="B2037" s="3">
        <v>4.6527777777777779E-2</v>
      </c>
      <c r="C2037" t="str">
        <f t="shared" si="93"/>
        <v>16</v>
      </c>
      <c r="D2037" t="str">
        <f t="shared" si="94"/>
        <v>02</v>
      </c>
      <c r="E2037" t="str">
        <f t="shared" si="95"/>
        <v>07</v>
      </c>
    </row>
    <row r="2038" spans="1:5" x14ac:dyDescent="0.25">
      <c r="A2038" s="4">
        <v>41991</v>
      </c>
      <c r="B2038" s="3">
        <v>5.0694444444444445E-2</v>
      </c>
      <c r="C2038" t="str">
        <f t="shared" si="93"/>
        <v>14</v>
      </c>
      <c r="D2038" t="str">
        <f t="shared" si="94"/>
        <v>12</v>
      </c>
      <c r="E2038" t="str">
        <f t="shared" si="95"/>
        <v>18</v>
      </c>
    </row>
    <row r="2039" spans="1:5" x14ac:dyDescent="0.25">
      <c r="A2039" s="4">
        <v>41752</v>
      </c>
      <c r="B2039" s="3">
        <v>7.5694444444444439E-2</v>
      </c>
      <c r="C2039" t="str">
        <f t="shared" si="93"/>
        <v>14</v>
      </c>
      <c r="D2039" t="str">
        <f t="shared" si="94"/>
        <v>04</v>
      </c>
      <c r="E2039" t="str">
        <f t="shared" si="95"/>
        <v>23</v>
      </c>
    </row>
    <row r="2040" spans="1:5" x14ac:dyDescent="0.25">
      <c r="A2040" s="4">
        <v>41726</v>
      </c>
      <c r="B2040" s="3">
        <v>8.3333333333333332E-3</v>
      </c>
      <c r="C2040" t="str">
        <f t="shared" si="93"/>
        <v>14</v>
      </c>
      <c r="D2040" t="str">
        <f t="shared" si="94"/>
        <v>03</v>
      </c>
      <c r="E2040" t="str">
        <f t="shared" si="95"/>
        <v>28</v>
      </c>
    </row>
    <row r="2041" spans="1:5" x14ac:dyDescent="0.25">
      <c r="A2041" s="4">
        <v>42661</v>
      </c>
      <c r="B2041" s="3">
        <v>4.8611111111111112E-3</v>
      </c>
      <c r="C2041" t="str">
        <f t="shared" si="93"/>
        <v>16</v>
      </c>
      <c r="D2041" t="str">
        <f t="shared" si="94"/>
        <v>10</v>
      </c>
      <c r="E2041" t="str">
        <f t="shared" si="95"/>
        <v>18</v>
      </c>
    </row>
    <row r="2042" spans="1:5" x14ac:dyDescent="0.25">
      <c r="A2042" s="4">
        <v>41115</v>
      </c>
      <c r="B2042" s="3">
        <v>3.4027777777777775E-2</v>
      </c>
      <c r="C2042" t="str">
        <f t="shared" si="93"/>
        <v>12</v>
      </c>
      <c r="D2042" t="str">
        <f t="shared" si="94"/>
        <v>07</v>
      </c>
      <c r="E2042" t="str">
        <f t="shared" si="95"/>
        <v>25</v>
      </c>
    </row>
    <row r="2043" spans="1:5" x14ac:dyDescent="0.25">
      <c r="A2043" s="4">
        <v>41449</v>
      </c>
      <c r="B2043" s="3">
        <v>3.6805555555555557E-2</v>
      </c>
      <c r="C2043" t="str">
        <f t="shared" si="93"/>
        <v>13</v>
      </c>
      <c r="D2043" t="str">
        <f t="shared" si="94"/>
        <v>06</v>
      </c>
      <c r="E2043" t="str">
        <f t="shared" si="95"/>
        <v>24</v>
      </c>
    </row>
    <row r="2044" spans="1:5" x14ac:dyDescent="0.25">
      <c r="A2044" s="4">
        <v>41319</v>
      </c>
      <c r="B2044" s="3">
        <v>4.7222222222222221E-2</v>
      </c>
      <c r="C2044" t="str">
        <f t="shared" si="93"/>
        <v>13</v>
      </c>
      <c r="D2044" t="str">
        <f t="shared" si="94"/>
        <v>02</v>
      </c>
      <c r="E2044" t="str">
        <f t="shared" si="95"/>
        <v>14</v>
      </c>
    </row>
    <row r="2045" spans="1:5" x14ac:dyDescent="0.25">
      <c r="A2045" s="4">
        <v>41683</v>
      </c>
      <c r="B2045" s="3">
        <v>0.99027777777777781</v>
      </c>
      <c r="C2045" t="str">
        <f t="shared" si="93"/>
        <v>14</v>
      </c>
      <c r="D2045" t="str">
        <f t="shared" si="94"/>
        <v>02</v>
      </c>
      <c r="E2045" t="str">
        <f t="shared" si="95"/>
        <v>13</v>
      </c>
    </row>
    <row r="2046" spans="1:5" x14ac:dyDescent="0.25">
      <c r="A2046" s="4">
        <v>42623</v>
      </c>
      <c r="B2046" s="3">
        <v>0.98750000000000004</v>
      </c>
      <c r="C2046" t="str">
        <f t="shared" si="93"/>
        <v>16</v>
      </c>
      <c r="D2046" t="str">
        <f t="shared" si="94"/>
        <v>09</v>
      </c>
      <c r="E2046" t="str">
        <f t="shared" si="95"/>
        <v>10</v>
      </c>
    </row>
    <row r="2047" spans="1:5" x14ac:dyDescent="0.25">
      <c r="A2047" s="4">
        <v>41218</v>
      </c>
      <c r="B2047" s="3">
        <v>1.9444444444444445E-2</v>
      </c>
      <c r="C2047" t="str">
        <f t="shared" si="93"/>
        <v>12</v>
      </c>
      <c r="D2047" t="str">
        <f t="shared" si="94"/>
        <v>11</v>
      </c>
      <c r="E2047" t="str">
        <f t="shared" si="95"/>
        <v>05</v>
      </c>
    </row>
    <row r="2048" spans="1:5" x14ac:dyDescent="0.25">
      <c r="A2048" s="4">
        <v>41322</v>
      </c>
      <c r="B2048" s="3">
        <v>0.99027777777777781</v>
      </c>
      <c r="C2048" t="str">
        <f t="shared" si="93"/>
        <v>13</v>
      </c>
      <c r="D2048" t="str">
        <f t="shared" si="94"/>
        <v>02</v>
      </c>
      <c r="E2048" t="str">
        <f t="shared" si="95"/>
        <v>17</v>
      </c>
    </row>
    <row r="2049" spans="1:5" x14ac:dyDescent="0.25">
      <c r="A2049" s="4">
        <v>41893</v>
      </c>
      <c r="B2049" s="3">
        <v>2.1527777777777778E-2</v>
      </c>
      <c r="C2049" t="str">
        <f t="shared" si="93"/>
        <v>14</v>
      </c>
      <c r="D2049" t="str">
        <f t="shared" si="94"/>
        <v>09</v>
      </c>
      <c r="E2049" t="str">
        <f t="shared" si="95"/>
        <v>11</v>
      </c>
    </row>
    <row r="2050" spans="1:5" x14ac:dyDescent="0.25">
      <c r="A2050" s="4">
        <v>41524</v>
      </c>
      <c r="B2050" s="3">
        <v>0.96319444444444446</v>
      </c>
      <c r="C2050" t="str">
        <f t="shared" si="93"/>
        <v>13</v>
      </c>
      <c r="D2050" t="str">
        <f t="shared" si="94"/>
        <v>09</v>
      </c>
      <c r="E2050" t="str">
        <f t="shared" si="95"/>
        <v>07</v>
      </c>
    </row>
    <row r="2051" spans="1:5" x14ac:dyDescent="0.25">
      <c r="A2051" s="4">
        <v>42069</v>
      </c>
      <c r="B2051" s="3">
        <v>0.98611111111111116</v>
      </c>
      <c r="C2051" t="str">
        <f t="shared" ref="C2051:C2114" si="96">TEXT(A2051,"YY")</f>
        <v>15</v>
      </c>
      <c r="D2051" t="str">
        <f t="shared" ref="D2051:D2114" si="97">TEXT(A2051,"mm")</f>
        <v>03</v>
      </c>
      <c r="E2051" t="str">
        <f t="shared" ref="E2051:E2114" si="98">TEXT(A2051,"dd")</f>
        <v>06</v>
      </c>
    </row>
    <row r="2052" spans="1:5" x14ac:dyDescent="0.25">
      <c r="A2052" s="4">
        <v>41115</v>
      </c>
      <c r="B2052" s="3">
        <v>9.8611111111111108E-2</v>
      </c>
      <c r="C2052" t="str">
        <f t="shared" si="96"/>
        <v>12</v>
      </c>
      <c r="D2052" t="str">
        <f t="shared" si="97"/>
        <v>07</v>
      </c>
      <c r="E2052" t="str">
        <f t="shared" si="98"/>
        <v>25</v>
      </c>
    </row>
    <row r="2053" spans="1:5" x14ac:dyDescent="0.25">
      <c r="A2053" s="4">
        <v>42352</v>
      </c>
      <c r="B2053" s="3">
        <v>3.9583333333333331E-2</v>
      </c>
      <c r="C2053" t="str">
        <f t="shared" si="96"/>
        <v>15</v>
      </c>
      <c r="D2053" t="str">
        <f t="shared" si="97"/>
        <v>12</v>
      </c>
      <c r="E2053" t="str">
        <f t="shared" si="98"/>
        <v>14</v>
      </c>
    </row>
    <row r="2054" spans="1:5" x14ac:dyDescent="0.25">
      <c r="A2054" s="4">
        <v>41847</v>
      </c>
      <c r="B2054" s="3">
        <v>0.99236111111111114</v>
      </c>
      <c r="C2054" t="str">
        <f t="shared" si="96"/>
        <v>14</v>
      </c>
      <c r="D2054" t="str">
        <f t="shared" si="97"/>
        <v>07</v>
      </c>
      <c r="E2054" t="str">
        <f t="shared" si="98"/>
        <v>27</v>
      </c>
    </row>
    <row r="2055" spans="1:5" x14ac:dyDescent="0.25">
      <c r="A2055" s="4">
        <v>41003</v>
      </c>
      <c r="B2055" s="3">
        <v>3.8194444444444448E-2</v>
      </c>
      <c r="C2055" t="str">
        <f t="shared" si="96"/>
        <v>12</v>
      </c>
      <c r="D2055" t="str">
        <f t="shared" si="97"/>
        <v>04</v>
      </c>
      <c r="E2055" t="str">
        <f t="shared" si="98"/>
        <v>04</v>
      </c>
    </row>
    <row r="2056" spans="1:5" x14ac:dyDescent="0.25">
      <c r="A2056" s="4">
        <v>41319</v>
      </c>
      <c r="B2056" s="3">
        <v>7.6388888888888895E-2</v>
      </c>
      <c r="C2056" t="str">
        <f t="shared" si="96"/>
        <v>13</v>
      </c>
      <c r="D2056" t="str">
        <f t="shared" si="97"/>
        <v>02</v>
      </c>
      <c r="E2056" t="str">
        <f t="shared" si="98"/>
        <v>14</v>
      </c>
    </row>
    <row r="2057" spans="1:5" x14ac:dyDescent="0.25">
      <c r="A2057" s="4">
        <v>41234</v>
      </c>
      <c r="B2057" s="3">
        <v>7.4999999999999997E-2</v>
      </c>
      <c r="C2057" t="str">
        <f t="shared" si="96"/>
        <v>12</v>
      </c>
      <c r="D2057" t="str">
        <f t="shared" si="97"/>
        <v>11</v>
      </c>
      <c r="E2057" t="str">
        <f t="shared" si="98"/>
        <v>21</v>
      </c>
    </row>
    <row r="2058" spans="1:5" x14ac:dyDescent="0.25">
      <c r="A2058" s="4">
        <v>41109</v>
      </c>
      <c r="B2058" s="3">
        <v>6.458333333333334E-2</v>
      </c>
      <c r="C2058" t="str">
        <f t="shared" si="96"/>
        <v>12</v>
      </c>
      <c r="D2058" t="str">
        <f t="shared" si="97"/>
        <v>07</v>
      </c>
      <c r="E2058" t="str">
        <f t="shared" si="98"/>
        <v>19</v>
      </c>
    </row>
    <row r="2059" spans="1:5" x14ac:dyDescent="0.25">
      <c r="A2059" s="4">
        <v>42871</v>
      </c>
      <c r="B2059" s="3">
        <v>3.472222222222222E-3</v>
      </c>
      <c r="C2059" t="str">
        <f t="shared" si="96"/>
        <v>17</v>
      </c>
      <c r="D2059" t="str">
        <f t="shared" si="97"/>
        <v>05</v>
      </c>
      <c r="E2059" t="str">
        <f t="shared" si="98"/>
        <v>16</v>
      </c>
    </row>
    <row r="2060" spans="1:5" x14ac:dyDescent="0.25">
      <c r="A2060" s="4">
        <v>41671</v>
      </c>
      <c r="B2060" s="3">
        <v>6.1111111111111109E-2</v>
      </c>
      <c r="C2060" t="str">
        <f t="shared" si="96"/>
        <v>14</v>
      </c>
      <c r="D2060" t="str">
        <f t="shared" si="97"/>
        <v>02</v>
      </c>
      <c r="E2060" t="str">
        <f t="shared" si="98"/>
        <v>01</v>
      </c>
    </row>
    <row r="2061" spans="1:5" x14ac:dyDescent="0.25">
      <c r="A2061" s="4">
        <v>42148</v>
      </c>
      <c r="B2061" s="3">
        <v>2.013888888888889E-2</v>
      </c>
      <c r="C2061" t="str">
        <f t="shared" si="96"/>
        <v>15</v>
      </c>
      <c r="D2061" t="str">
        <f t="shared" si="97"/>
        <v>05</v>
      </c>
      <c r="E2061" t="str">
        <f t="shared" si="98"/>
        <v>24</v>
      </c>
    </row>
    <row r="2062" spans="1:5" x14ac:dyDescent="0.25">
      <c r="A2062" s="4">
        <v>42104</v>
      </c>
      <c r="B2062" s="3">
        <v>2.7777777777777776E-2</v>
      </c>
      <c r="C2062" t="str">
        <f t="shared" si="96"/>
        <v>15</v>
      </c>
      <c r="D2062" t="str">
        <f t="shared" si="97"/>
        <v>04</v>
      </c>
      <c r="E2062" t="str">
        <f t="shared" si="98"/>
        <v>10</v>
      </c>
    </row>
    <row r="2063" spans="1:5" x14ac:dyDescent="0.25">
      <c r="A2063" s="4">
        <v>42512</v>
      </c>
      <c r="B2063" s="3">
        <v>0.05</v>
      </c>
      <c r="C2063" t="str">
        <f t="shared" si="96"/>
        <v>16</v>
      </c>
      <c r="D2063" t="str">
        <f t="shared" si="97"/>
        <v>05</v>
      </c>
      <c r="E2063" t="str">
        <f t="shared" si="98"/>
        <v>22</v>
      </c>
    </row>
    <row r="2064" spans="1:5" x14ac:dyDescent="0.25">
      <c r="A2064" s="4">
        <v>41219</v>
      </c>
      <c r="B2064" s="3">
        <v>2.2916666666666665E-2</v>
      </c>
      <c r="C2064" t="str">
        <f t="shared" si="96"/>
        <v>12</v>
      </c>
      <c r="D2064" t="str">
        <f t="shared" si="97"/>
        <v>11</v>
      </c>
      <c r="E2064" t="str">
        <f t="shared" si="98"/>
        <v>06</v>
      </c>
    </row>
    <row r="2065" spans="1:5" x14ac:dyDescent="0.25">
      <c r="A2065" s="4">
        <v>41649</v>
      </c>
      <c r="B2065" s="3">
        <v>1.5277777777777777E-2</v>
      </c>
      <c r="C2065" t="str">
        <f t="shared" si="96"/>
        <v>14</v>
      </c>
      <c r="D2065" t="str">
        <f t="shared" si="97"/>
        <v>01</v>
      </c>
      <c r="E2065" t="str">
        <f t="shared" si="98"/>
        <v>10</v>
      </c>
    </row>
    <row r="2066" spans="1:5" x14ac:dyDescent="0.25">
      <c r="A2066" s="4">
        <v>41959</v>
      </c>
      <c r="B2066" s="3">
        <v>0.94097222222222221</v>
      </c>
      <c r="C2066" t="str">
        <f t="shared" si="96"/>
        <v>14</v>
      </c>
      <c r="D2066" t="str">
        <f t="shared" si="97"/>
        <v>11</v>
      </c>
      <c r="E2066" t="str">
        <f t="shared" si="98"/>
        <v>16</v>
      </c>
    </row>
    <row r="2067" spans="1:5" x14ac:dyDescent="0.25">
      <c r="A2067" s="4">
        <v>41830</v>
      </c>
      <c r="B2067" s="3">
        <v>0.97499999999999998</v>
      </c>
      <c r="C2067" t="str">
        <f t="shared" si="96"/>
        <v>14</v>
      </c>
      <c r="D2067" t="str">
        <f t="shared" si="97"/>
        <v>07</v>
      </c>
      <c r="E2067" t="str">
        <f t="shared" si="98"/>
        <v>10</v>
      </c>
    </row>
    <row r="2068" spans="1:5" x14ac:dyDescent="0.25">
      <c r="A2068" s="4">
        <v>41850</v>
      </c>
      <c r="B2068" s="3">
        <v>0.97986111111111107</v>
      </c>
      <c r="C2068" t="str">
        <f t="shared" si="96"/>
        <v>14</v>
      </c>
      <c r="D2068" t="str">
        <f t="shared" si="97"/>
        <v>07</v>
      </c>
      <c r="E2068" t="str">
        <f t="shared" si="98"/>
        <v>30</v>
      </c>
    </row>
    <row r="2069" spans="1:5" x14ac:dyDescent="0.25">
      <c r="A2069" s="4">
        <v>41734</v>
      </c>
      <c r="B2069" s="3">
        <v>2.2222222222222223E-2</v>
      </c>
      <c r="C2069" t="str">
        <f t="shared" si="96"/>
        <v>14</v>
      </c>
      <c r="D2069" t="str">
        <f t="shared" si="97"/>
        <v>04</v>
      </c>
      <c r="E2069" t="str">
        <f t="shared" si="98"/>
        <v>05</v>
      </c>
    </row>
    <row r="2070" spans="1:5" x14ac:dyDescent="0.25">
      <c r="A2070" s="4">
        <v>41097</v>
      </c>
      <c r="B2070" s="3">
        <v>7.2916666666666671E-2</v>
      </c>
      <c r="C2070" t="str">
        <f t="shared" si="96"/>
        <v>12</v>
      </c>
      <c r="D2070" t="str">
        <f t="shared" si="97"/>
        <v>07</v>
      </c>
      <c r="E2070" t="str">
        <f t="shared" si="98"/>
        <v>07</v>
      </c>
    </row>
    <row r="2071" spans="1:5" x14ac:dyDescent="0.25">
      <c r="A2071" s="4">
        <v>41133</v>
      </c>
      <c r="B2071" s="3">
        <v>2.8472222222222222E-2</v>
      </c>
      <c r="C2071" t="str">
        <f t="shared" si="96"/>
        <v>12</v>
      </c>
      <c r="D2071" t="str">
        <f t="shared" si="97"/>
        <v>08</v>
      </c>
      <c r="E2071" t="str">
        <f t="shared" si="98"/>
        <v>12</v>
      </c>
    </row>
    <row r="2072" spans="1:5" x14ac:dyDescent="0.25">
      <c r="A2072" s="4">
        <v>41418</v>
      </c>
      <c r="B2072" s="3">
        <v>1.1111111111111112E-2</v>
      </c>
      <c r="C2072" t="str">
        <f t="shared" si="96"/>
        <v>13</v>
      </c>
      <c r="D2072" t="str">
        <f t="shared" si="97"/>
        <v>05</v>
      </c>
      <c r="E2072" t="str">
        <f t="shared" si="98"/>
        <v>24</v>
      </c>
    </row>
    <row r="2073" spans="1:5" x14ac:dyDescent="0.25">
      <c r="A2073" s="4">
        <v>41995</v>
      </c>
      <c r="B2073" s="3">
        <v>0.98124999999999996</v>
      </c>
      <c r="C2073" t="str">
        <f t="shared" si="96"/>
        <v>14</v>
      </c>
      <c r="D2073" t="str">
        <f t="shared" si="97"/>
        <v>12</v>
      </c>
      <c r="E2073" t="str">
        <f t="shared" si="98"/>
        <v>22</v>
      </c>
    </row>
    <row r="2074" spans="1:5" x14ac:dyDescent="0.25">
      <c r="A2074" s="4">
        <v>41255</v>
      </c>
      <c r="B2074" s="3">
        <v>2.2916666666666665E-2</v>
      </c>
      <c r="C2074" t="str">
        <f t="shared" si="96"/>
        <v>12</v>
      </c>
      <c r="D2074" t="str">
        <f t="shared" si="97"/>
        <v>12</v>
      </c>
      <c r="E2074" t="str">
        <f t="shared" si="98"/>
        <v>12</v>
      </c>
    </row>
    <row r="2075" spans="1:5" x14ac:dyDescent="0.25">
      <c r="A2075" s="4">
        <v>41972</v>
      </c>
      <c r="B2075" s="3">
        <v>6.9444444444444447E-4</v>
      </c>
      <c r="C2075" t="str">
        <f t="shared" si="96"/>
        <v>14</v>
      </c>
      <c r="D2075" t="str">
        <f t="shared" si="97"/>
        <v>11</v>
      </c>
      <c r="E2075" t="str">
        <f t="shared" si="98"/>
        <v>29</v>
      </c>
    </row>
    <row r="2076" spans="1:5" x14ac:dyDescent="0.25">
      <c r="A2076" s="4">
        <v>41277</v>
      </c>
      <c r="B2076" s="3">
        <v>2.7777777777777779E-3</v>
      </c>
      <c r="C2076" t="str">
        <f t="shared" si="96"/>
        <v>13</v>
      </c>
      <c r="D2076" t="str">
        <f t="shared" si="97"/>
        <v>01</v>
      </c>
      <c r="E2076" t="str">
        <f t="shared" si="98"/>
        <v>03</v>
      </c>
    </row>
    <row r="2077" spans="1:5" x14ac:dyDescent="0.25">
      <c r="A2077" s="4">
        <v>41536</v>
      </c>
      <c r="B2077" s="3">
        <v>5.9722222222222225E-2</v>
      </c>
      <c r="C2077" t="str">
        <f t="shared" si="96"/>
        <v>13</v>
      </c>
      <c r="D2077" t="str">
        <f t="shared" si="97"/>
        <v>09</v>
      </c>
      <c r="E2077" t="str">
        <f t="shared" si="98"/>
        <v>19</v>
      </c>
    </row>
    <row r="2078" spans="1:5" x14ac:dyDescent="0.25">
      <c r="A2078" s="4">
        <v>42603</v>
      </c>
      <c r="B2078" s="3">
        <v>0.96388888888888891</v>
      </c>
      <c r="C2078" t="str">
        <f t="shared" si="96"/>
        <v>16</v>
      </c>
      <c r="D2078" t="str">
        <f t="shared" si="97"/>
        <v>08</v>
      </c>
      <c r="E2078" t="str">
        <f t="shared" si="98"/>
        <v>21</v>
      </c>
    </row>
    <row r="2079" spans="1:5" x14ac:dyDescent="0.25">
      <c r="A2079" s="4">
        <v>41865</v>
      </c>
      <c r="B2079" s="3">
        <v>2.4305555555555556E-2</v>
      </c>
      <c r="C2079" t="str">
        <f t="shared" si="96"/>
        <v>14</v>
      </c>
      <c r="D2079" t="str">
        <f t="shared" si="97"/>
        <v>08</v>
      </c>
      <c r="E2079" t="str">
        <f t="shared" si="98"/>
        <v>14</v>
      </c>
    </row>
    <row r="2080" spans="1:5" x14ac:dyDescent="0.25">
      <c r="A2080" s="4">
        <v>41693</v>
      </c>
      <c r="B2080" s="3">
        <v>1.3888888888888888E-2</v>
      </c>
      <c r="C2080" t="str">
        <f t="shared" si="96"/>
        <v>14</v>
      </c>
      <c r="D2080" t="str">
        <f t="shared" si="97"/>
        <v>02</v>
      </c>
      <c r="E2080" t="str">
        <f t="shared" si="98"/>
        <v>23</v>
      </c>
    </row>
    <row r="2081" spans="1:5" x14ac:dyDescent="0.25">
      <c r="A2081" s="4">
        <v>41991</v>
      </c>
      <c r="B2081" s="3">
        <v>3.8194444444444448E-2</v>
      </c>
      <c r="C2081" t="str">
        <f t="shared" si="96"/>
        <v>14</v>
      </c>
      <c r="D2081" t="str">
        <f t="shared" si="97"/>
        <v>12</v>
      </c>
      <c r="E2081" t="str">
        <f t="shared" si="98"/>
        <v>18</v>
      </c>
    </row>
    <row r="2082" spans="1:5" x14ac:dyDescent="0.25">
      <c r="A2082" s="4">
        <v>41098</v>
      </c>
      <c r="B2082" s="3">
        <v>6.1111111111111109E-2</v>
      </c>
      <c r="C2082" t="str">
        <f t="shared" si="96"/>
        <v>12</v>
      </c>
      <c r="D2082" t="str">
        <f t="shared" si="97"/>
        <v>07</v>
      </c>
      <c r="E2082" t="str">
        <f t="shared" si="98"/>
        <v>08</v>
      </c>
    </row>
    <row r="2083" spans="1:5" x14ac:dyDescent="0.25">
      <c r="A2083" s="4">
        <v>41788</v>
      </c>
      <c r="B2083" s="3">
        <v>3.6805555555555557E-2</v>
      </c>
      <c r="C2083" t="str">
        <f t="shared" si="96"/>
        <v>14</v>
      </c>
      <c r="D2083" t="str">
        <f t="shared" si="97"/>
        <v>05</v>
      </c>
      <c r="E2083" t="str">
        <f t="shared" si="98"/>
        <v>29</v>
      </c>
    </row>
    <row r="2084" spans="1:5" x14ac:dyDescent="0.25">
      <c r="A2084" s="4">
        <v>42096</v>
      </c>
      <c r="B2084" s="3">
        <v>0.97291666666666665</v>
      </c>
      <c r="C2084" t="str">
        <f t="shared" si="96"/>
        <v>15</v>
      </c>
      <c r="D2084" t="str">
        <f t="shared" si="97"/>
        <v>04</v>
      </c>
      <c r="E2084" t="str">
        <f t="shared" si="98"/>
        <v>02</v>
      </c>
    </row>
    <row r="2085" spans="1:5" x14ac:dyDescent="0.25">
      <c r="A2085" s="4">
        <v>41754</v>
      </c>
      <c r="B2085" s="3">
        <v>0.96805555555555556</v>
      </c>
      <c r="C2085" t="str">
        <f t="shared" si="96"/>
        <v>14</v>
      </c>
      <c r="D2085" t="str">
        <f t="shared" si="97"/>
        <v>04</v>
      </c>
      <c r="E2085" t="str">
        <f t="shared" si="98"/>
        <v>25</v>
      </c>
    </row>
    <row r="2086" spans="1:5" x14ac:dyDescent="0.25">
      <c r="A2086" s="4">
        <v>42828</v>
      </c>
      <c r="B2086" s="3">
        <v>0.97847222222222219</v>
      </c>
      <c r="C2086" t="str">
        <f t="shared" si="96"/>
        <v>17</v>
      </c>
      <c r="D2086" t="str">
        <f t="shared" si="97"/>
        <v>04</v>
      </c>
      <c r="E2086" t="str">
        <f t="shared" si="98"/>
        <v>03</v>
      </c>
    </row>
    <row r="2087" spans="1:5" x14ac:dyDescent="0.25">
      <c r="A2087" s="4">
        <v>41415</v>
      </c>
      <c r="B2087" s="3">
        <v>1.5277777777777777E-2</v>
      </c>
      <c r="C2087" t="str">
        <f t="shared" si="96"/>
        <v>13</v>
      </c>
      <c r="D2087" t="str">
        <f t="shared" si="97"/>
        <v>05</v>
      </c>
      <c r="E2087" t="str">
        <f t="shared" si="98"/>
        <v>21</v>
      </c>
    </row>
    <row r="2088" spans="1:5" x14ac:dyDescent="0.25">
      <c r="A2088" s="4">
        <v>41477</v>
      </c>
      <c r="B2088" s="3">
        <v>2.0833333333333333E-3</v>
      </c>
      <c r="C2088" t="str">
        <f t="shared" si="96"/>
        <v>13</v>
      </c>
      <c r="D2088" t="str">
        <f t="shared" si="97"/>
        <v>07</v>
      </c>
      <c r="E2088" t="str">
        <f t="shared" si="98"/>
        <v>22</v>
      </c>
    </row>
    <row r="2089" spans="1:5" x14ac:dyDescent="0.25">
      <c r="A2089" s="4">
        <v>41002</v>
      </c>
      <c r="B2089" s="3">
        <v>3.7499999999999999E-2</v>
      </c>
      <c r="C2089" t="str">
        <f t="shared" si="96"/>
        <v>12</v>
      </c>
      <c r="D2089" t="str">
        <f t="shared" si="97"/>
        <v>04</v>
      </c>
      <c r="E2089" t="str">
        <f t="shared" si="98"/>
        <v>03</v>
      </c>
    </row>
    <row r="2090" spans="1:5" x14ac:dyDescent="0.25">
      <c r="A2090" s="4">
        <v>42901</v>
      </c>
      <c r="B2090" s="3">
        <v>2.7777777777777779E-3</v>
      </c>
      <c r="C2090" t="str">
        <f t="shared" si="96"/>
        <v>17</v>
      </c>
      <c r="D2090" t="str">
        <f t="shared" si="97"/>
        <v>06</v>
      </c>
      <c r="E2090" t="str">
        <f t="shared" si="98"/>
        <v>15</v>
      </c>
    </row>
    <row r="2091" spans="1:5" x14ac:dyDescent="0.25">
      <c r="A2091" s="4">
        <v>41723</v>
      </c>
      <c r="B2091" s="3">
        <v>0.98263888888888884</v>
      </c>
      <c r="C2091" t="str">
        <f t="shared" si="96"/>
        <v>14</v>
      </c>
      <c r="D2091" t="str">
        <f t="shared" si="97"/>
        <v>03</v>
      </c>
      <c r="E2091" t="str">
        <f t="shared" si="98"/>
        <v>25</v>
      </c>
    </row>
    <row r="2092" spans="1:5" x14ac:dyDescent="0.25">
      <c r="A2092" s="4">
        <v>41524</v>
      </c>
      <c r="B2092" s="3">
        <v>7.6388888888888886E-3</v>
      </c>
      <c r="C2092" t="str">
        <f t="shared" si="96"/>
        <v>13</v>
      </c>
      <c r="D2092" t="str">
        <f t="shared" si="97"/>
        <v>09</v>
      </c>
      <c r="E2092" t="str">
        <f t="shared" si="98"/>
        <v>07</v>
      </c>
    </row>
    <row r="2093" spans="1:5" x14ac:dyDescent="0.25">
      <c r="A2093" s="4">
        <v>42083</v>
      </c>
      <c r="B2093" s="3">
        <v>4.5138888888888888E-2</v>
      </c>
      <c r="C2093" t="str">
        <f t="shared" si="96"/>
        <v>15</v>
      </c>
      <c r="D2093" t="str">
        <f t="shared" si="97"/>
        <v>03</v>
      </c>
      <c r="E2093" t="str">
        <f t="shared" si="98"/>
        <v>20</v>
      </c>
    </row>
    <row r="2094" spans="1:5" x14ac:dyDescent="0.25">
      <c r="A2094" s="4">
        <v>42182</v>
      </c>
      <c r="B2094" s="3">
        <v>4.8611111111111112E-3</v>
      </c>
      <c r="C2094" t="str">
        <f t="shared" si="96"/>
        <v>15</v>
      </c>
      <c r="D2094" t="str">
        <f t="shared" si="97"/>
        <v>06</v>
      </c>
      <c r="E2094" t="str">
        <f t="shared" si="98"/>
        <v>27</v>
      </c>
    </row>
    <row r="2095" spans="1:5" x14ac:dyDescent="0.25">
      <c r="A2095" s="4">
        <v>42142</v>
      </c>
      <c r="B2095" s="3">
        <v>3.2638888888888891E-2</v>
      </c>
      <c r="C2095" t="str">
        <f t="shared" si="96"/>
        <v>15</v>
      </c>
      <c r="D2095" t="str">
        <f t="shared" si="97"/>
        <v>05</v>
      </c>
      <c r="E2095" t="str">
        <f t="shared" si="98"/>
        <v>18</v>
      </c>
    </row>
    <row r="2096" spans="1:5" x14ac:dyDescent="0.25">
      <c r="A2096" s="4">
        <v>41762</v>
      </c>
      <c r="B2096" s="3">
        <v>6.9444444444444448E-2</v>
      </c>
      <c r="C2096" t="str">
        <f t="shared" si="96"/>
        <v>14</v>
      </c>
      <c r="D2096" t="str">
        <f t="shared" si="97"/>
        <v>05</v>
      </c>
      <c r="E2096" t="str">
        <f t="shared" si="98"/>
        <v>03</v>
      </c>
    </row>
    <row r="2097" spans="1:5" x14ac:dyDescent="0.25">
      <c r="A2097" s="4">
        <v>42228</v>
      </c>
      <c r="B2097" s="3">
        <v>3.1944444444444442E-2</v>
      </c>
      <c r="C2097" t="str">
        <f t="shared" si="96"/>
        <v>15</v>
      </c>
      <c r="D2097" t="str">
        <f t="shared" si="97"/>
        <v>08</v>
      </c>
      <c r="E2097" t="str">
        <f t="shared" si="98"/>
        <v>12</v>
      </c>
    </row>
    <row r="2098" spans="1:5" x14ac:dyDescent="0.25">
      <c r="A2098" s="4">
        <v>41355</v>
      </c>
      <c r="B2098" s="3">
        <v>2.2222222222222223E-2</v>
      </c>
      <c r="C2098" t="str">
        <f t="shared" si="96"/>
        <v>13</v>
      </c>
      <c r="D2098" t="str">
        <f t="shared" si="97"/>
        <v>03</v>
      </c>
      <c r="E2098" t="str">
        <f t="shared" si="98"/>
        <v>22</v>
      </c>
    </row>
    <row r="2099" spans="1:5" x14ac:dyDescent="0.25">
      <c r="A2099" s="4">
        <v>41373</v>
      </c>
      <c r="B2099" s="3">
        <v>0.98402777777777772</v>
      </c>
      <c r="C2099" t="str">
        <f t="shared" si="96"/>
        <v>13</v>
      </c>
      <c r="D2099" t="str">
        <f t="shared" si="97"/>
        <v>04</v>
      </c>
      <c r="E2099" t="str">
        <f t="shared" si="98"/>
        <v>09</v>
      </c>
    </row>
    <row r="2100" spans="1:5" x14ac:dyDescent="0.25">
      <c r="A2100" s="4">
        <v>41553</v>
      </c>
      <c r="B2100" s="3">
        <v>0.9770833333333333</v>
      </c>
      <c r="C2100" t="str">
        <f t="shared" si="96"/>
        <v>13</v>
      </c>
      <c r="D2100" t="str">
        <f t="shared" si="97"/>
        <v>10</v>
      </c>
      <c r="E2100" t="str">
        <f t="shared" si="98"/>
        <v>06</v>
      </c>
    </row>
    <row r="2101" spans="1:5" x14ac:dyDescent="0.25">
      <c r="A2101" s="4">
        <v>41891</v>
      </c>
      <c r="B2101" s="3">
        <v>0.98472222222222228</v>
      </c>
      <c r="C2101" t="str">
        <f t="shared" si="96"/>
        <v>14</v>
      </c>
      <c r="D2101" t="str">
        <f t="shared" si="97"/>
        <v>09</v>
      </c>
      <c r="E2101" t="str">
        <f t="shared" si="98"/>
        <v>09</v>
      </c>
    </row>
    <row r="2102" spans="1:5" x14ac:dyDescent="0.25">
      <c r="A2102" s="4">
        <v>41584</v>
      </c>
      <c r="B2102" s="3">
        <v>7.6388888888888886E-3</v>
      </c>
      <c r="C2102" t="str">
        <f t="shared" si="96"/>
        <v>13</v>
      </c>
      <c r="D2102" t="str">
        <f t="shared" si="97"/>
        <v>11</v>
      </c>
      <c r="E2102" t="str">
        <f t="shared" si="98"/>
        <v>06</v>
      </c>
    </row>
    <row r="2103" spans="1:5" x14ac:dyDescent="0.25">
      <c r="A2103" s="4">
        <v>41574</v>
      </c>
      <c r="B2103" s="3">
        <v>2.7777777777777779E-3</v>
      </c>
      <c r="C2103" t="str">
        <f t="shared" si="96"/>
        <v>13</v>
      </c>
      <c r="D2103" t="str">
        <f t="shared" si="97"/>
        <v>10</v>
      </c>
      <c r="E2103" t="str">
        <f t="shared" si="98"/>
        <v>27</v>
      </c>
    </row>
    <row r="2104" spans="1:5" x14ac:dyDescent="0.25">
      <c r="A2104" s="4">
        <v>42396</v>
      </c>
      <c r="B2104" s="3">
        <v>4.027777777777778E-2</v>
      </c>
      <c r="C2104" t="str">
        <f t="shared" si="96"/>
        <v>16</v>
      </c>
      <c r="D2104" t="str">
        <f t="shared" si="97"/>
        <v>01</v>
      </c>
      <c r="E2104" t="str">
        <f t="shared" si="98"/>
        <v>27</v>
      </c>
    </row>
    <row r="2105" spans="1:5" x14ac:dyDescent="0.25">
      <c r="A2105" s="4">
        <v>41487</v>
      </c>
      <c r="B2105" s="3">
        <v>6.2500000000000003E-3</v>
      </c>
      <c r="C2105" t="str">
        <f t="shared" si="96"/>
        <v>13</v>
      </c>
      <c r="D2105" t="str">
        <f t="shared" si="97"/>
        <v>08</v>
      </c>
      <c r="E2105" t="str">
        <f t="shared" si="98"/>
        <v>01</v>
      </c>
    </row>
    <row r="2106" spans="1:5" x14ac:dyDescent="0.25">
      <c r="A2106" s="4">
        <v>42468</v>
      </c>
      <c r="B2106" s="3">
        <v>0.95763888888888893</v>
      </c>
      <c r="C2106" t="str">
        <f t="shared" si="96"/>
        <v>16</v>
      </c>
      <c r="D2106" t="str">
        <f t="shared" si="97"/>
        <v>04</v>
      </c>
      <c r="E2106" t="str">
        <f t="shared" si="98"/>
        <v>08</v>
      </c>
    </row>
    <row r="2107" spans="1:5" x14ac:dyDescent="0.25">
      <c r="A2107" s="4">
        <v>41247</v>
      </c>
      <c r="B2107" s="3">
        <v>3.472222222222222E-3</v>
      </c>
      <c r="C2107" t="str">
        <f t="shared" si="96"/>
        <v>12</v>
      </c>
      <c r="D2107" t="str">
        <f t="shared" si="97"/>
        <v>12</v>
      </c>
      <c r="E2107" t="str">
        <f t="shared" si="98"/>
        <v>04</v>
      </c>
    </row>
    <row r="2108" spans="1:5" x14ac:dyDescent="0.25">
      <c r="A2108" s="4">
        <v>42148</v>
      </c>
      <c r="B2108" s="3">
        <v>4.8611111111111112E-3</v>
      </c>
      <c r="C2108" t="str">
        <f t="shared" si="96"/>
        <v>15</v>
      </c>
      <c r="D2108" t="str">
        <f t="shared" si="97"/>
        <v>05</v>
      </c>
      <c r="E2108" t="str">
        <f t="shared" si="98"/>
        <v>24</v>
      </c>
    </row>
    <row r="2109" spans="1:5" x14ac:dyDescent="0.25">
      <c r="A2109" s="4">
        <v>41264</v>
      </c>
      <c r="B2109" s="3">
        <v>2.361111111111111E-2</v>
      </c>
      <c r="C2109" t="str">
        <f t="shared" si="96"/>
        <v>12</v>
      </c>
      <c r="D2109" t="str">
        <f t="shared" si="97"/>
        <v>12</v>
      </c>
      <c r="E2109" t="str">
        <f t="shared" si="98"/>
        <v>21</v>
      </c>
    </row>
    <row r="2110" spans="1:5" x14ac:dyDescent="0.25">
      <c r="A2110" s="4">
        <v>41299</v>
      </c>
      <c r="B2110" s="3">
        <v>9.166666666666666E-2</v>
      </c>
      <c r="C2110" t="str">
        <f t="shared" si="96"/>
        <v>13</v>
      </c>
      <c r="D2110" t="str">
        <f t="shared" si="97"/>
        <v>01</v>
      </c>
      <c r="E2110" t="str">
        <f t="shared" si="98"/>
        <v>25</v>
      </c>
    </row>
    <row r="2111" spans="1:5" x14ac:dyDescent="0.25">
      <c r="A2111" s="4">
        <v>42144</v>
      </c>
      <c r="B2111" s="3">
        <v>3.8194444444444448E-2</v>
      </c>
      <c r="C2111" t="str">
        <f t="shared" si="96"/>
        <v>15</v>
      </c>
      <c r="D2111" t="str">
        <f t="shared" si="97"/>
        <v>05</v>
      </c>
      <c r="E2111" t="str">
        <f t="shared" si="98"/>
        <v>20</v>
      </c>
    </row>
    <row r="2112" spans="1:5" x14ac:dyDescent="0.25">
      <c r="A2112" s="4">
        <v>41392</v>
      </c>
      <c r="B2112" s="3">
        <v>5.7638888888888892E-2</v>
      </c>
      <c r="C2112" t="str">
        <f t="shared" si="96"/>
        <v>13</v>
      </c>
      <c r="D2112" t="str">
        <f t="shared" si="97"/>
        <v>04</v>
      </c>
      <c r="E2112" t="str">
        <f t="shared" si="98"/>
        <v>28</v>
      </c>
    </row>
    <row r="2113" spans="1:5" x14ac:dyDescent="0.25">
      <c r="A2113" s="4">
        <v>42342</v>
      </c>
      <c r="B2113" s="3">
        <v>5.2777777777777778E-2</v>
      </c>
      <c r="C2113" t="str">
        <f t="shared" si="96"/>
        <v>15</v>
      </c>
      <c r="D2113" t="str">
        <f t="shared" si="97"/>
        <v>12</v>
      </c>
      <c r="E2113" t="str">
        <f t="shared" si="98"/>
        <v>04</v>
      </c>
    </row>
    <row r="2114" spans="1:5" x14ac:dyDescent="0.25">
      <c r="A2114" s="4">
        <v>41278</v>
      </c>
      <c r="B2114" s="3">
        <v>3.0555555555555555E-2</v>
      </c>
      <c r="C2114" t="str">
        <f t="shared" si="96"/>
        <v>13</v>
      </c>
      <c r="D2114" t="str">
        <f t="shared" si="97"/>
        <v>01</v>
      </c>
      <c r="E2114" t="str">
        <f t="shared" si="98"/>
        <v>04</v>
      </c>
    </row>
    <row r="2115" spans="1:5" x14ac:dyDescent="0.25">
      <c r="A2115" s="4">
        <v>42154</v>
      </c>
      <c r="B2115" s="3">
        <v>1.3888888888888888E-2</v>
      </c>
      <c r="C2115" t="str">
        <f t="shared" ref="C2115:C2178" si="99">TEXT(A2115,"YY")</f>
        <v>15</v>
      </c>
      <c r="D2115" t="str">
        <f t="shared" ref="D2115:D2178" si="100">TEXT(A2115,"mm")</f>
        <v>05</v>
      </c>
      <c r="E2115" t="str">
        <f t="shared" ref="E2115:E2178" si="101">TEXT(A2115,"dd")</f>
        <v>30</v>
      </c>
    </row>
    <row r="2116" spans="1:5" x14ac:dyDescent="0.25">
      <c r="A2116" s="4">
        <v>41814</v>
      </c>
      <c r="B2116" s="3">
        <v>7.013888888888889E-2</v>
      </c>
      <c r="C2116" t="str">
        <f t="shared" si="99"/>
        <v>14</v>
      </c>
      <c r="D2116" t="str">
        <f t="shared" si="100"/>
        <v>06</v>
      </c>
      <c r="E2116" t="str">
        <f t="shared" si="101"/>
        <v>24</v>
      </c>
    </row>
    <row r="2117" spans="1:5" x14ac:dyDescent="0.25">
      <c r="A2117" s="4">
        <v>41330</v>
      </c>
      <c r="B2117" s="3">
        <v>3.2638888888888891E-2</v>
      </c>
      <c r="C2117" t="str">
        <f t="shared" si="99"/>
        <v>13</v>
      </c>
      <c r="D2117" t="str">
        <f t="shared" si="100"/>
        <v>02</v>
      </c>
      <c r="E2117" t="str">
        <f t="shared" si="101"/>
        <v>25</v>
      </c>
    </row>
    <row r="2118" spans="1:5" x14ac:dyDescent="0.25">
      <c r="A2118" s="4">
        <v>41765</v>
      </c>
      <c r="B2118" s="3">
        <v>0.99375000000000002</v>
      </c>
      <c r="C2118" t="str">
        <f t="shared" si="99"/>
        <v>14</v>
      </c>
      <c r="D2118" t="str">
        <f t="shared" si="100"/>
        <v>05</v>
      </c>
      <c r="E2118" t="str">
        <f t="shared" si="101"/>
        <v>06</v>
      </c>
    </row>
    <row r="2119" spans="1:5" x14ac:dyDescent="0.25">
      <c r="A2119" s="4">
        <v>42094</v>
      </c>
      <c r="B2119" s="3">
        <v>3.3333333333333333E-2</v>
      </c>
      <c r="C2119" t="str">
        <f t="shared" si="99"/>
        <v>15</v>
      </c>
      <c r="D2119" t="str">
        <f t="shared" si="100"/>
        <v>03</v>
      </c>
      <c r="E2119" t="str">
        <f t="shared" si="101"/>
        <v>31</v>
      </c>
    </row>
    <row r="2120" spans="1:5" x14ac:dyDescent="0.25">
      <c r="A2120" s="4">
        <v>42272</v>
      </c>
      <c r="B2120" s="3">
        <v>1.3888888888888889E-3</v>
      </c>
      <c r="C2120" t="str">
        <f t="shared" si="99"/>
        <v>15</v>
      </c>
      <c r="D2120" t="str">
        <f t="shared" si="100"/>
        <v>09</v>
      </c>
      <c r="E2120" t="str">
        <f t="shared" si="101"/>
        <v>25</v>
      </c>
    </row>
    <row r="2121" spans="1:5" x14ac:dyDescent="0.25">
      <c r="A2121" s="4">
        <v>42120</v>
      </c>
      <c r="B2121" s="3">
        <v>0.94374999999999998</v>
      </c>
      <c r="C2121" t="str">
        <f t="shared" si="99"/>
        <v>15</v>
      </c>
      <c r="D2121" t="str">
        <f t="shared" si="100"/>
        <v>04</v>
      </c>
      <c r="E2121" t="str">
        <f t="shared" si="101"/>
        <v>26</v>
      </c>
    </row>
    <row r="2122" spans="1:5" x14ac:dyDescent="0.25">
      <c r="A2122" s="4">
        <v>41494</v>
      </c>
      <c r="B2122" s="3">
        <v>0.98055555555555551</v>
      </c>
      <c r="C2122" t="str">
        <f t="shared" si="99"/>
        <v>13</v>
      </c>
      <c r="D2122" t="str">
        <f t="shared" si="100"/>
        <v>08</v>
      </c>
      <c r="E2122" t="str">
        <f t="shared" si="101"/>
        <v>08</v>
      </c>
    </row>
    <row r="2123" spans="1:5" x14ac:dyDescent="0.25">
      <c r="A2123" s="4">
        <v>41644</v>
      </c>
      <c r="B2123" s="3">
        <v>4.791666666666667E-2</v>
      </c>
      <c r="C2123" t="str">
        <f t="shared" si="99"/>
        <v>14</v>
      </c>
      <c r="D2123" t="str">
        <f t="shared" si="100"/>
        <v>01</v>
      </c>
      <c r="E2123" t="str">
        <f t="shared" si="101"/>
        <v>05</v>
      </c>
    </row>
    <row r="2124" spans="1:5" x14ac:dyDescent="0.25">
      <c r="A2124" s="4">
        <v>41601</v>
      </c>
      <c r="B2124" s="3">
        <v>1.9444444444444445E-2</v>
      </c>
      <c r="C2124" t="str">
        <f t="shared" si="99"/>
        <v>13</v>
      </c>
      <c r="D2124" t="str">
        <f t="shared" si="100"/>
        <v>11</v>
      </c>
      <c r="E2124" t="str">
        <f t="shared" si="101"/>
        <v>23</v>
      </c>
    </row>
    <row r="2125" spans="1:5" x14ac:dyDescent="0.25">
      <c r="A2125" s="4">
        <v>41196</v>
      </c>
      <c r="B2125" s="3">
        <v>2.7083333333333334E-2</v>
      </c>
      <c r="C2125" t="str">
        <f t="shared" si="99"/>
        <v>12</v>
      </c>
      <c r="D2125" t="str">
        <f t="shared" si="100"/>
        <v>10</v>
      </c>
      <c r="E2125" t="str">
        <f t="shared" si="101"/>
        <v>14</v>
      </c>
    </row>
    <row r="2126" spans="1:5" x14ac:dyDescent="0.25">
      <c r="A2126" s="4">
        <v>42507</v>
      </c>
      <c r="B2126" s="3">
        <v>3.5416666666666666E-2</v>
      </c>
      <c r="C2126" t="str">
        <f t="shared" si="99"/>
        <v>16</v>
      </c>
      <c r="D2126" t="str">
        <f t="shared" si="100"/>
        <v>05</v>
      </c>
      <c r="E2126" t="str">
        <f t="shared" si="101"/>
        <v>17</v>
      </c>
    </row>
    <row r="2127" spans="1:5" x14ac:dyDescent="0.25">
      <c r="A2127" s="4">
        <v>41400</v>
      </c>
      <c r="B2127" s="3">
        <v>0.99444444444444446</v>
      </c>
      <c r="C2127" t="str">
        <f t="shared" si="99"/>
        <v>13</v>
      </c>
      <c r="D2127" t="str">
        <f t="shared" si="100"/>
        <v>05</v>
      </c>
      <c r="E2127" t="str">
        <f t="shared" si="101"/>
        <v>06</v>
      </c>
    </row>
    <row r="2128" spans="1:5" x14ac:dyDescent="0.25">
      <c r="A2128" s="4">
        <v>42209</v>
      </c>
      <c r="B2128" s="3">
        <v>5.486111111111111E-2</v>
      </c>
      <c r="C2128" t="str">
        <f t="shared" si="99"/>
        <v>15</v>
      </c>
      <c r="D2128" t="str">
        <f t="shared" si="100"/>
        <v>07</v>
      </c>
      <c r="E2128" t="str">
        <f t="shared" si="101"/>
        <v>24</v>
      </c>
    </row>
    <row r="2129" spans="1:5" x14ac:dyDescent="0.25">
      <c r="A2129" s="4">
        <v>42030</v>
      </c>
      <c r="B2129" s="3">
        <v>0.99861111111111112</v>
      </c>
      <c r="C2129" t="str">
        <f t="shared" si="99"/>
        <v>15</v>
      </c>
      <c r="D2129" t="str">
        <f t="shared" si="100"/>
        <v>01</v>
      </c>
      <c r="E2129" t="str">
        <f t="shared" si="101"/>
        <v>26</v>
      </c>
    </row>
    <row r="2130" spans="1:5" x14ac:dyDescent="0.25">
      <c r="A2130" s="4">
        <v>41257</v>
      </c>
      <c r="B2130" s="3">
        <v>2.7777777777777776E-2</v>
      </c>
      <c r="C2130" t="str">
        <f t="shared" si="99"/>
        <v>12</v>
      </c>
      <c r="D2130" t="str">
        <f t="shared" si="100"/>
        <v>12</v>
      </c>
      <c r="E2130" t="str">
        <f t="shared" si="101"/>
        <v>14</v>
      </c>
    </row>
    <row r="2131" spans="1:5" x14ac:dyDescent="0.25">
      <c r="A2131" s="4">
        <v>41169</v>
      </c>
      <c r="B2131" s="3">
        <v>9.0277777777777769E-3</v>
      </c>
      <c r="C2131" t="str">
        <f t="shared" si="99"/>
        <v>12</v>
      </c>
      <c r="D2131" t="str">
        <f t="shared" si="100"/>
        <v>09</v>
      </c>
      <c r="E2131" t="str">
        <f t="shared" si="101"/>
        <v>17</v>
      </c>
    </row>
    <row r="2132" spans="1:5" x14ac:dyDescent="0.25">
      <c r="A2132" s="4">
        <v>42486</v>
      </c>
      <c r="B2132" s="3">
        <v>4.7222222222222221E-2</v>
      </c>
      <c r="C2132" t="str">
        <f t="shared" si="99"/>
        <v>16</v>
      </c>
      <c r="D2132" t="str">
        <f t="shared" si="100"/>
        <v>04</v>
      </c>
      <c r="E2132" t="str">
        <f t="shared" si="101"/>
        <v>26</v>
      </c>
    </row>
    <row r="2133" spans="1:5" x14ac:dyDescent="0.25">
      <c r="A2133" s="4">
        <v>41113</v>
      </c>
      <c r="B2133" s="3">
        <v>9.4444444444444442E-2</v>
      </c>
      <c r="C2133" t="str">
        <f t="shared" si="99"/>
        <v>12</v>
      </c>
      <c r="D2133" t="str">
        <f t="shared" si="100"/>
        <v>07</v>
      </c>
      <c r="E2133" t="str">
        <f t="shared" si="101"/>
        <v>23</v>
      </c>
    </row>
    <row r="2134" spans="1:5" x14ac:dyDescent="0.25">
      <c r="A2134" s="4">
        <v>41639</v>
      </c>
      <c r="B2134" s="3">
        <v>0.9819444444444444</v>
      </c>
      <c r="C2134" t="str">
        <f t="shared" si="99"/>
        <v>13</v>
      </c>
      <c r="D2134" t="str">
        <f t="shared" si="100"/>
        <v>12</v>
      </c>
      <c r="E2134" t="str">
        <f t="shared" si="101"/>
        <v>31</v>
      </c>
    </row>
    <row r="2135" spans="1:5" x14ac:dyDescent="0.25">
      <c r="A2135" s="4">
        <v>41041</v>
      </c>
      <c r="B2135" s="3">
        <v>0.99097222222222225</v>
      </c>
      <c r="C2135" t="str">
        <f t="shared" si="99"/>
        <v>12</v>
      </c>
      <c r="D2135" t="str">
        <f t="shared" si="100"/>
        <v>05</v>
      </c>
      <c r="E2135" t="str">
        <f t="shared" si="101"/>
        <v>12</v>
      </c>
    </row>
    <row r="2136" spans="1:5" x14ac:dyDescent="0.25">
      <c r="A2136" s="4">
        <v>41051</v>
      </c>
      <c r="B2136" s="3">
        <v>0.98541666666666672</v>
      </c>
      <c r="C2136" t="str">
        <f t="shared" si="99"/>
        <v>12</v>
      </c>
      <c r="D2136" t="str">
        <f t="shared" si="100"/>
        <v>05</v>
      </c>
      <c r="E2136" t="str">
        <f t="shared" si="101"/>
        <v>22</v>
      </c>
    </row>
    <row r="2137" spans="1:5" x14ac:dyDescent="0.25">
      <c r="A2137" s="4">
        <v>41664</v>
      </c>
      <c r="B2137" s="3">
        <v>7.8472222222222221E-2</v>
      </c>
      <c r="C2137" t="str">
        <f t="shared" si="99"/>
        <v>14</v>
      </c>
      <c r="D2137" t="str">
        <f t="shared" si="100"/>
        <v>01</v>
      </c>
      <c r="E2137" t="str">
        <f t="shared" si="101"/>
        <v>25</v>
      </c>
    </row>
    <row r="2138" spans="1:5" x14ac:dyDescent="0.25">
      <c r="A2138" s="4">
        <v>41451</v>
      </c>
      <c r="B2138" s="3">
        <v>6.1805555555555558E-2</v>
      </c>
      <c r="C2138" t="str">
        <f t="shared" si="99"/>
        <v>13</v>
      </c>
      <c r="D2138" t="str">
        <f t="shared" si="100"/>
        <v>06</v>
      </c>
      <c r="E2138" t="str">
        <f t="shared" si="101"/>
        <v>26</v>
      </c>
    </row>
    <row r="2139" spans="1:5" x14ac:dyDescent="0.25">
      <c r="A2139" s="4">
        <v>41710</v>
      </c>
      <c r="B2139" s="3">
        <v>4.6527777777777779E-2</v>
      </c>
      <c r="C2139" t="str">
        <f t="shared" si="99"/>
        <v>14</v>
      </c>
      <c r="D2139" t="str">
        <f t="shared" si="100"/>
        <v>03</v>
      </c>
      <c r="E2139" t="str">
        <f t="shared" si="101"/>
        <v>12</v>
      </c>
    </row>
    <row r="2140" spans="1:5" x14ac:dyDescent="0.25">
      <c r="A2140" s="4">
        <v>42337</v>
      </c>
      <c r="B2140" s="3">
        <v>0.98611111111111116</v>
      </c>
      <c r="C2140" t="str">
        <f t="shared" si="99"/>
        <v>15</v>
      </c>
      <c r="D2140" t="str">
        <f t="shared" si="100"/>
        <v>11</v>
      </c>
      <c r="E2140" t="str">
        <f t="shared" si="101"/>
        <v>29</v>
      </c>
    </row>
    <row r="2141" spans="1:5" x14ac:dyDescent="0.25">
      <c r="A2141" s="4">
        <v>41355</v>
      </c>
      <c r="B2141" s="3">
        <v>7.7083333333333337E-2</v>
      </c>
      <c r="C2141" t="str">
        <f t="shared" si="99"/>
        <v>13</v>
      </c>
      <c r="D2141" t="str">
        <f t="shared" si="100"/>
        <v>03</v>
      </c>
      <c r="E2141" t="str">
        <f t="shared" si="101"/>
        <v>22</v>
      </c>
    </row>
    <row r="2142" spans="1:5" x14ac:dyDescent="0.25">
      <c r="A2142" s="4">
        <v>42277</v>
      </c>
      <c r="B2142" s="3">
        <v>5.9722222222222225E-2</v>
      </c>
      <c r="C2142" t="str">
        <f t="shared" si="99"/>
        <v>15</v>
      </c>
      <c r="D2142" t="str">
        <f t="shared" si="100"/>
        <v>09</v>
      </c>
      <c r="E2142" t="str">
        <f t="shared" si="101"/>
        <v>30</v>
      </c>
    </row>
    <row r="2143" spans="1:5" x14ac:dyDescent="0.25">
      <c r="A2143" s="4">
        <v>42818</v>
      </c>
      <c r="B2143" s="3">
        <v>0.95416666666666672</v>
      </c>
      <c r="C2143" t="str">
        <f t="shared" si="99"/>
        <v>17</v>
      </c>
      <c r="D2143" t="str">
        <f t="shared" si="100"/>
        <v>03</v>
      </c>
      <c r="E2143" t="str">
        <f t="shared" si="101"/>
        <v>24</v>
      </c>
    </row>
    <row r="2144" spans="1:5" x14ac:dyDescent="0.25">
      <c r="A2144" s="4">
        <v>41419</v>
      </c>
      <c r="B2144" s="3">
        <v>3.4027777777777775E-2</v>
      </c>
      <c r="C2144" t="str">
        <f t="shared" si="99"/>
        <v>13</v>
      </c>
      <c r="D2144" t="str">
        <f t="shared" si="100"/>
        <v>05</v>
      </c>
      <c r="E2144" t="str">
        <f t="shared" si="101"/>
        <v>25</v>
      </c>
    </row>
    <row r="2145" spans="1:5" x14ac:dyDescent="0.25">
      <c r="A2145" s="4">
        <v>42019</v>
      </c>
      <c r="B2145" s="3">
        <v>0.94166666666666665</v>
      </c>
      <c r="C2145" t="str">
        <f t="shared" si="99"/>
        <v>15</v>
      </c>
      <c r="D2145" t="str">
        <f t="shared" si="100"/>
        <v>01</v>
      </c>
      <c r="E2145" t="str">
        <f t="shared" si="101"/>
        <v>15</v>
      </c>
    </row>
    <row r="2146" spans="1:5" x14ac:dyDescent="0.25">
      <c r="A2146" s="4">
        <v>41598</v>
      </c>
      <c r="B2146" s="3">
        <v>2.7777777777777776E-2</v>
      </c>
      <c r="C2146" t="str">
        <f t="shared" si="99"/>
        <v>13</v>
      </c>
      <c r="D2146" t="str">
        <f t="shared" si="100"/>
        <v>11</v>
      </c>
      <c r="E2146" t="str">
        <f t="shared" si="101"/>
        <v>20</v>
      </c>
    </row>
    <row r="2147" spans="1:5" x14ac:dyDescent="0.25">
      <c r="A2147" s="4">
        <v>41439</v>
      </c>
      <c r="B2147" s="3">
        <v>3.5416666666666666E-2</v>
      </c>
      <c r="C2147" t="str">
        <f t="shared" si="99"/>
        <v>13</v>
      </c>
      <c r="D2147" t="str">
        <f t="shared" si="100"/>
        <v>06</v>
      </c>
      <c r="E2147" t="str">
        <f t="shared" si="101"/>
        <v>14</v>
      </c>
    </row>
    <row r="2148" spans="1:5" x14ac:dyDescent="0.25">
      <c r="A2148" s="4">
        <v>41178</v>
      </c>
      <c r="B2148" s="3">
        <v>0.98611111111111116</v>
      </c>
      <c r="C2148" t="str">
        <f t="shared" si="99"/>
        <v>12</v>
      </c>
      <c r="D2148" t="str">
        <f t="shared" si="100"/>
        <v>09</v>
      </c>
      <c r="E2148" t="str">
        <f t="shared" si="101"/>
        <v>26</v>
      </c>
    </row>
    <row r="2149" spans="1:5" x14ac:dyDescent="0.25">
      <c r="A2149" s="4">
        <v>41249</v>
      </c>
      <c r="B2149" s="3">
        <v>6.9444444444444441E-3</v>
      </c>
      <c r="C2149" t="str">
        <f t="shared" si="99"/>
        <v>12</v>
      </c>
      <c r="D2149" t="str">
        <f t="shared" si="100"/>
        <v>12</v>
      </c>
      <c r="E2149" t="str">
        <f t="shared" si="101"/>
        <v>06</v>
      </c>
    </row>
    <row r="2150" spans="1:5" x14ac:dyDescent="0.25">
      <c r="A2150" s="4">
        <v>42191</v>
      </c>
      <c r="B2150" s="3">
        <v>6.9444444444444441E-3</v>
      </c>
      <c r="C2150" t="str">
        <f t="shared" si="99"/>
        <v>15</v>
      </c>
      <c r="D2150" t="str">
        <f t="shared" si="100"/>
        <v>07</v>
      </c>
      <c r="E2150" t="str">
        <f t="shared" si="101"/>
        <v>06</v>
      </c>
    </row>
    <row r="2151" spans="1:5" x14ac:dyDescent="0.25">
      <c r="A2151" s="4">
        <v>41530</v>
      </c>
      <c r="B2151" s="3">
        <v>9.0277777777777769E-3</v>
      </c>
      <c r="C2151" t="str">
        <f t="shared" si="99"/>
        <v>13</v>
      </c>
      <c r="D2151" t="str">
        <f t="shared" si="100"/>
        <v>09</v>
      </c>
      <c r="E2151" t="str">
        <f t="shared" si="101"/>
        <v>13</v>
      </c>
    </row>
    <row r="2152" spans="1:5" x14ac:dyDescent="0.25">
      <c r="A2152" s="4">
        <v>42176</v>
      </c>
      <c r="B2152" s="3">
        <v>0.97986111111111107</v>
      </c>
      <c r="C2152" t="str">
        <f t="shared" si="99"/>
        <v>15</v>
      </c>
      <c r="D2152" t="str">
        <f t="shared" si="100"/>
        <v>06</v>
      </c>
      <c r="E2152" t="str">
        <f t="shared" si="101"/>
        <v>21</v>
      </c>
    </row>
    <row r="2153" spans="1:5" x14ac:dyDescent="0.25">
      <c r="A2153" s="4">
        <v>41823</v>
      </c>
      <c r="B2153" s="3">
        <v>0.05</v>
      </c>
      <c r="C2153" t="str">
        <f t="shared" si="99"/>
        <v>14</v>
      </c>
      <c r="D2153" t="str">
        <f t="shared" si="100"/>
        <v>07</v>
      </c>
      <c r="E2153" t="str">
        <f t="shared" si="101"/>
        <v>03</v>
      </c>
    </row>
    <row r="2154" spans="1:5" x14ac:dyDescent="0.25">
      <c r="A2154" s="4">
        <v>42041</v>
      </c>
      <c r="B2154" s="3">
        <v>1.8749999999999999E-2</v>
      </c>
      <c r="C2154" t="str">
        <f t="shared" si="99"/>
        <v>15</v>
      </c>
      <c r="D2154" t="str">
        <f t="shared" si="100"/>
        <v>02</v>
      </c>
      <c r="E2154" t="str">
        <f t="shared" si="101"/>
        <v>06</v>
      </c>
    </row>
    <row r="2155" spans="1:5" x14ac:dyDescent="0.25">
      <c r="A2155" s="4">
        <v>41758</v>
      </c>
      <c r="B2155" s="3">
        <v>6.7361111111111108E-2</v>
      </c>
      <c r="C2155" t="str">
        <f t="shared" si="99"/>
        <v>14</v>
      </c>
      <c r="D2155" t="str">
        <f t="shared" si="100"/>
        <v>04</v>
      </c>
      <c r="E2155" t="str">
        <f t="shared" si="101"/>
        <v>29</v>
      </c>
    </row>
    <row r="2156" spans="1:5" x14ac:dyDescent="0.25">
      <c r="A2156" s="4">
        <v>42304</v>
      </c>
      <c r="B2156" s="3">
        <v>0.97152777777777777</v>
      </c>
      <c r="C2156" t="str">
        <f t="shared" si="99"/>
        <v>15</v>
      </c>
      <c r="D2156" t="str">
        <f t="shared" si="100"/>
        <v>10</v>
      </c>
      <c r="E2156" t="str">
        <f t="shared" si="101"/>
        <v>27</v>
      </c>
    </row>
    <row r="2157" spans="1:5" x14ac:dyDescent="0.25">
      <c r="A2157" s="4">
        <v>41811</v>
      </c>
      <c r="B2157" s="3">
        <v>1.5972222222222221E-2</v>
      </c>
      <c r="C2157" t="str">
        <f t="shared" si="99"/>
        <v>14</v>
      </c>
      <c r="D2157" t="str">
        <f t="shared" si="100"/>
        <v>06</v>
      </c>
      <c r="E2157" t="str">
        <f t="shared" si="101"/>
        <v>21</v>
      </c>
    </row>
    <row r="2158" spans="1:5" x14ac:dyDescent="0.25">
      <c r="A2158" s="4">
        <v>42191</v>
      </c>
      <c r="B2158" s="3">
        <v>0.95625000000000004</v>
      </c>
      <c r="C2158" t="str">
        <f t="shared" si="99"/>
        <v>15</v>
      </c>
      <c r="D2158" t="str">
        <f t="shared" si="100"/>
        <v>07</v>
      </c>
      <c r="E2158" t="str">
        <f t="shared" si="101"/>
        <v>06</v>
      </c>
    </row>
    <row r="2159" spans="1:5" x14ac:dyDescent="0.25">
      <c r="A2159" s="4">
        <v>42006</v>
      </c>
      <c r="B2159" s="3">
        <v>2.4305555555555556E-2</v>
      </c>
      <c r="C2159" t="str">
        <f t="shared" si="99"/>
        <v>15</v>
      </c>
      <c r="D2159" t="str">
        <f t="shared" si="100"/>
        <v>01</v>
      </c>
      <c r="E2159" t="str">
        <f t="shared" si="101"/>
        <v>02</v>
      </c>
    </row>
    <row r="2160" spans="1:5" x14ac:dyDescent="0.25">
      <c r="A2160" s="4">
        <v>41210</v>
      </c>
      <c r="B2160" s="3">
        <v>3.125E-2</v>
      </c>
      <c r="C2160" t="str">
        <f t="shared" si="99"/>
        <v>12</v>
      </c>
      <c r="D2160" t="str">
        <f t="shared" si="100"/>
        <v>10</v>
      </c>
      <c r="E2160" t="str">
        <f t="shared" si="101"/>
        <v>28</v>
      </c>
    </row>
    <row r="2161" spans="1:5" x14ac:dyDescent="0.25">
      <c r="A2161" s="4">
        <v>41754</v>
      </c>
      <c r="B2161" s="3">
        <v>2.0833333333333332E-2</v>
      </c>
      <c r="C2161" t="str">
        <f t="shared" si="99"/>
        <v>14</v>
      </c>
      <c r="D2161" t="str">
        <f t="shared" si="100"/>
        <v>04</v>
      </c>
      <c r="E2161" t="str">
        <f t="shared" si="101"/>
        <v>25</v>
      </c>
    </row>
    <row r="2162" spans="1:5" x14ac:dyDescent="0.25">
      <c r="A2162" s="4">
        <v>41883</v>
      </c>
      <c r="B2162" s="3">
        <v>2.9861111111111113E-2</v>
      </c>
      <c r="C2162" t="str">
        <f t="shared" si="99"/>
        <v>14</v>
      </c>
      <c r="D2162" t="str">
        <f t="shared" si="100"/>
        <v>09</v>
      </c>
      <c r="E2162" t="str">
        <f t="shared" si="101"/>
        <v>01</v>
      </c>
    </row>
    <row r="2163" spans="1:5" x14ac:dyDescent="0.25">
      <c r="A2163" s="4">
        <v>42011</v>
      </c>
      <c r="B2163" s="3">
        <v>7.7083333333333337E-2</v>
      </c>
      <c r="C2163" t="str">
        <f t="shared" si="99"/>
        <v>15</v>
      </c>
      <c r="D2163" t="str">
        <f t="shared" si="100"/>
        <v>01</v>
      </c>
      <c r="E2163" t="str">
        <f t="shared" si="101"/>
        <v>07</v>
      </c>
    </row>
    <row r="2164" spans="1:5" x14ac:dyDescent="0.25">
      <c r="A2164" s="4">
        <v>42324</v>
      </c>
      <c r="B2164" s="3">
        <v>0.95763888888888893</v>
      </c>
      <c r="C2164" t="str">
        <f t="shared" si="99"/>
        <v>15</v>
      </c>
      <c r="D2164" t="str">
        <f t="shared" si="100"/>
        <v>11</v>
      </c>
      <c r="E2164" t="str">
        <f t="shared" si="101"/>
        <v>16</v>
      </c>
    </row>
    <row r="2165" spans="1:5" x14ac:dyDescent="0.25">
      <c r="A2165" s="4">
        <v>41785</v>
      </c>
      <c r="B2165" s="3">
        <v>6.9444444444444447E-4</v>
      </c>
      <c r="C2165" t="str">
        <f t="shared" si="99"/>
        <v>14</v>
      </c>
      <c r="D2165" t="str">
        <f t="shared" si="100"/>
        <v>05</v>
      </c>
      <c r="E2165" t="str">
        <f t="shared" si="101"/>
        <v>26</v>
      </c>
    </row>
    <row r="2166" spans="1:5" x14ac:dyDescent="0.25">
      <c r="A2166" s="4">
        <v>41125</v>
      </c>
      <c r="B2166" s="3">
        <v>0.10138888888888889</v>
      </c>
      <c r="C2166" t="str">
        <f t="shared" si="99"/>
        <v>12</v>
      </c>
      <c r="D2166" t="str">
        <f t="shared" si="100"/>
        <v>08</v>
      </c>
      <c r="E2166" t="str">
        <f t="shared" si="101"/>
        <v>04</v>
      </c>
    </row>
    <row r="2167" spans="1:5" x14ac:dyDescent="0.25">
      <c r="A2167" s="4">
        <v>41805</v>
      </c>
      <c r="B2167" s="3">
        <v>0.97847222222222219</v>
      </c>
      <c r="C2167" t="str">
        <f t="shared" si="99"/>
        <v>14</v>
      </c>
      <c r="D2167" t="str">
        <f t="shared" si="100"/>
        <v>06</v>
      </c>
      <c r="E2167" t="str">
        <f t="shared" si="101"/>
        <v>15</v>
      </c>
    </row>
    <row r="2168" spans="1:5" x14ac:dyDescent="0.25">
      <c r="A2168" s="4">
        <v>41391</v>
      </c>
      <c r="B2168" s="3">
        <v>6.9444444444444441E-3</v>
      </c>
      <c r="C2168" t="str">
        <f t="shared" si="99"/>
        <v>13</v>
      </c>
      <c r="D2168" t="str">
        <f t="shared" si="100"/>
        <v>04</v>
      </c>
      <c r="E2168" t="str">
        <f t="shared" si="101"/>
        <v>27</v>
      </c>
    </row>
    <row r="2169" spans="1:5" x14ac:dyDescent="0.25">
      <c r="A2169" s="4">
        <v>41853</v>
      </c>
      <c r="B2169" s="3">
        <v>3.8194444444444448E-2</v>
      </c>
      <c r="C2169" t="str">
        <f t="shared" si="99"/>
        <v>14</v>
      </c>
      <c r="D2169" t="str">
        <f t="shared" si="100"/>
        <v>08</v>
      </c>
      <c r="E2169" t="str">
        <f t="shared" si="101"/>
        <v>02</v>
      </c>
    </row>
    <row r="2170" spans="1:5" x14ac:dyDescent="0.25">
      <c r="A2170" s="4">
        <v>42610</v>
      </c>
      <c r="B2170" s="3">
        <v>0.95972222222222225</v>
      </c>
      <c r="C2170" t="str">
        <f t="shared" si="99"/>
        <v>16</v>
      </c>
      <c r="D2170" t="str">
        <f t="shared" si="100"/>
        <v>08</v>
      </c>
      <c r="E2170" t="str">
        <f t="shared" si="101"/>
        <v>28</v>
      </c>
    </row>
    <row r="2171" spans="1:5" x14ac:dyDescent="0.25">
      <c r="A2171" s="4">
        <v>41997</v>
      </c>
      <c r="B2171" s="3">
        <v>0.96319444444444446</v>
      </c>
      <c r="C2171" t="str">
        <f t="shared" si="99"/>
        <v>14</v>
      </c>
      <c r="D2171" t="str">
        <f t="shared" si="100"/>
        <v>12</v>
      </c>
      <c r="E2171" t="str">
        <f t="shared" si="101"/>
        <v>24</v>
      </c>
    </row>
    <row r="2172" spans="1:5" x14ac:dyDescent="0.25">
      <c r="A2172" s="4">
        <v>41995</v>
      </c>
      <c r="B2172" s="3">
        <v>1.6666666666666666E-2</v>
      </c>
      <c r="C2172" t="str">
        <f t="shared" si="99"/>
        <v>14</v>
      </c>
      <c r="D2172" t="str">
        <f t="shared" si="100"/>
        <v>12</v>
      </c>
      <c r="E2172" t="str">
        <f t="shared" si="101"/>
        <v>22</v>
      </c>
    </row>
    <row r="2173" spans="1:5" x14ac:dyDescent="0.25">
      <c r="A2173" s="4">
        <v>41987</v>
      </c>
      <c r="B2173" s="3">
        <v>6.2500000000000003E-3</v>
      </c>
      <c r="C2173" t="str">
        <f t="shared" si="99"/>
        <v>14</v>
      </c>
      <c r="D2173" t="str">
        <f t="shared" si="100"/>
        <v>12</v>
      </c>
      <c r="E2173" t="str">
        <f t="shared" si="101"/>
        <v>14</v>
      </c>
    </row>
    <row r="2174" spans="1:5" x14ac:dyDescent="0.25">
      <c r="A2174" s="4">
        <v>41898</v>
      </c>
      <c r="B2174" s="3">
        <v>0.99791666666666667</v>
      </c>
      <c r="C2174" t="str">
        <f t="shared" si="99"/>
        <v>14</v>
      </c>
      <c r="D2174" t="str">
        <f t="shared" si="100"/>
        <v>09</v>
      </c>
      <c r="E2174" t="str">
        <f t="shared" si="101"/>
        <v>16</v>
      </c>
    </row>
    <row r="2175" spans="1:5" x14ac:dyDescent="0.25">
      <c r="A2175" s="4">
        <v>41216</v>
      </c>
      <c r="B2175" s="3">
        <v>7.4999999999999997E-2</v>
      </c>
      <c r="C2175" t="str">
        <f t="shared" si="99"/>
        <v>12</v>
      </c>
      <c r="D2175" t="str">
        <f t="shared" si="100"/>
        <v>11</v>
      </c>
      <c r="E2175" t="str">
        <f t="shared" si="101"/>
        <v>03</v>
      </c>
    </row>
    <row r="2176" spans="1:5" x14ac:dyDescent="0.25">
      <c r="A2176" s="4">
        <v>41896</v>
      </c>
      <c r="B2176" s="3">
        <v>7.0833333333333331E-2</v>
      </c>
      <c r="C2176" t="str">
        <f t="shared" si="99"/>
        <v>14</v>
      </c>
      <c r="D2176" t="str">
        <f t="shared" si="100"/>
        <v>09</v>
      </c>
      <c r="E2176" t="str">
        <f t="shared" si="101"/>
        <v>14</v>
      </c>
    </row>
    <row r="2177" spans="1:5" x14ac:dyDescent="0.25">
      <c r="A2177" s="4">
        <v>42523</v>
      </c>
      <c r="B2177" s="3">
        <v>0.99375000000000002</v>
      </c>
      <c r="C2177" t="str">
        <f t="shared" si="99"/>
        <v>16</v>
      </c>
      <c r="D2177" t="str">
        <f t="shared" si="100"/>
        <v>06</v>
      </c>
      <c r="E2177" t="str">
        <f t="shared" si="101"/>
        <v>02</v>
      </c>
    </row>
    <row r="2178" spans="1:5" x14ac:dyDescent="0.25">
      <c r="A2178" s="4">
        <v>42520</v>
      </c>
      <c r="B2178" s="3">
        <v>0.99444444444444446</v>
      </c>
      <c r="C2178" t="str">
        <f t="shared" si="99"/>
        <v>16</v>
      </c>
      <c r="D2178" t="str">
        <f t="shared" si="100"/>
        <v>05</v>
      </c>
      <c r="E2178" t="str">
        <f t="shared" si="101"/>
        <v>30</v>
      </c>
    </row>
    <row r="2179" spans="1:5" x14ac:dyDescent="0.25">
      <c r="A2179" s="4">
        <v>42482</v>
      </c>
      <c r="B2179" s="3">
        <v>4.027777777777778E-2</v>
      </c>
      <c r="C2179" t="str">
        <f t="shared" ref="C2179:C2242" si="102">TEXT(A2179,"YY")</f>
        <v>16</v>
      </c>
      <c r="D2179" t="str">
        <f t="shared" ref="D2179:D2242" si="103">TEXT(A2179,"mm")</f>
        <v>04</v>
      </c>
      <c r="E2179" t="str">
        <f t="shared" ref="E2179:E2242" si="104">TEXT(A2179,"dd")</f>
        <v>22</v>
      </c>
    </row>
    <row r="2180" spans="1:5" x14ac:dyDescent="0.25">
      <c r="A2180" s="4">
        <v>41616</v>
      </c>
      <c r="B2180" s="3">
        <v>7.6388888888888886E-3</v>
      </c>
      <c r="C2180" t="str">
        <f t="shared" si="102"/>
        <v>13</v>
      </c>
      <c r="D2180" t="str">
        <f t="shared" si="103"/>
        <v>12</v>
      </c>
      <c r="E2180" t="str">
        <f t="shared" si="104"/>
        <v>08</v>
      </c>
    </row>
    <row r="2181" spans="1:5" x14ac:dyDescent="0.25">
      <c r="A2181" s="4">
        <v>41376</v>
      </c>
      <c r="B2181" s="3">
        <v>6.9444444444444441E-3</v>
      </c>
      <c r="C2181" t="str">
        <f t="shared" si="102"/>
        <v>13</v>
      </c>
      <c r="D2181" t="str">
        <f t="shared" si="103"/>
        <v>04</v>
      </c>
      <c r="E2181" t="str">
        <f t="shared" si="104"/>
        <v>12</v>
      </c>
    </row>
    <row r="2182" spans="1:5" x14ac:dyDescent="0.25">
      <c r="A2182" s="4">
        <v>42286</v>
      </c>
      <c r="B2182" s="3">
        <v>1.8749999999999999E-2</v>
      </c>
      <c r="C2182" t="str">
        <f t="shared" si="102"/>
        <v>15</v>
      </c>
      <c r="D2182" t="str">
        <f t="shared" si="103"/>
        <v>10</v>
      </c>
      <c r="E2182" t="str">
        <f t="shared" si="104"/>
        <v>09</v>
      </c>
    </row>
    <row r="2183" spans="1:5" x14ac:dyDescent="0.25">
      <c r="A2183" s="4">
        <v>41551</v>
      </c>
      <c r="B2183" s="3">
        <v>6.3888888888888884E-2</v>
      </c>
      <c r="C2183" t="str">
        <f t="shared" si="102"/>
        <v>13</v>
      </c>
      <c r="D2183" t="str">
        <f t="shared" si="103"/>
        <v>10</v>
      </c>
      <c r="E2183" t="str">
        <f t="shared" si="104"/>
        <v>04</v>
      </c>
    </row>
    <row r="2184" spans="1:5" x14ac:dyDescent="0.25">
      <c r="A2184" s="4">
        <v>42026</v>
      </c>
      <c r="B2184" s="3">
        <v>0.98124999999999996</v>
      </c>
      <c r="C2184" t="str">
        <f t="shared" si="102"/>
        <v>15</v>
      </c>
      <c r="D2184" t="str">
        <f t="shared" si="103"/>
        <v>01</v>
      </c>
      <c r="E2184" t="str">
        <f t="shared" si="104"/>
        <v>22</v>
      </c>
    </row>
    <row r="2185" spans="1:5" x14ac:dyDescent="0.25">
      <c r="A2185" s="4">
        <v>41677</v>
      </c>
      <c r="B2185" s="3">
        <v>7.1527777777777773E-2</v>
      </c>
      <c r="C2185" t="str">
        <f t="shared" si="102"/>
        <v>14</v>
      </c>
      <c r="D2185" t="str">
        <f t="shared" si="103"/>
        <v>02</v>
      </c>
      <c r="E2185" t="str">
        <f t="shared" si="104"/>
        <v>07</v>
      </c>
    </row>
    <row r="2186" spans="1:5" x14ac:dyDescent="0.25">
      <c r="A2186" s="4">
        <v>41599</v>
      </c>
      <c r="B2186" s="3">
        <v>0.94513888888888886</v>
      </c>
      <c r="C2186" t="str">
        <f t="shared" si="102"/>
        <v>13</v>
      </c>
      <c r="D2186" t="str">
        <f t="shared" si="103"/>
        <v>11</v>
      </c>
      <c r="E2186" t="str">
        <f t="shared" si="104"/>
        <v>21</v>
      </c>
    </row>
    <row r="2187" spans="1:5" x14ac:dyDescent="0.25">
      <c r="A2187" s="4">
        <v>41919</v>
      </c>
      <c r="B2187" s="3">
        <v>3.0555555555555555E-2</v>
      </c>
      <c r="C2187" t="str">
        <f t="shared" si="102"/>
        <v>14</v>
      </c>
      <c r="D2187" t="str">
        <f t="shared" si="103"/>
        <v>10</v>
      </c>
      <c r="E2187" t="str">
        <f t="shared" si="104"/>
        <v>07</v>
      </c>
    </row>
    <row r="2188" spans="1:5" x14ac:dyDescent="0.25">
      <c r="A2188" s="4">
        <v>41803</v>
      </c>
      <c r="B2188" s="3">
        <v>3.6805555555555557E-2</v>
      </c>
      <c r="C2188" t="str">
        <f t="shared" si="102"/>
        <v>14</v>
      </c>
      <c r="D2188" t="str">
        <f t="shared" si="103"/>
        <v>06</v>
      </c>
      <c r="E2188" t="str">
        <f t="shared" si="104"/>
        <v>13</v>
      </c>
    </row>
    <row r="2189" spans="1:5" x14ac:dyDescent="0.25">
      <c r="A2189" s="4">
        <v>41463</v>
      </c>
      <c r="B2189" s="3">
        <v>0.99791666666666667</v>
      </c>
      <c r="C2189" t="str">
        <f t="shared" si="102"/>
        <v>13</v>
      </c>
      <c r="D2189" t="str">
        <f t="shared" si="103"/>
        <v>07</v>
      </c>
      <c r="E2189" t="str">
        <f t="shared" si="104"/>
        <v>08</v>
      </c>
    </row>
    <row r="2190" spans="1:5" x14ac:dyDescent="0.25">
      <c r="A2190" s="4">
        <v>42525</v>
      </c>
      <c r="B2190" s="3">
        <v>2.5000000000000001E-2</v>
      </c>
      <c r="C2190" t="str">
        <f t="shared" si="102"/>
        <v>16</v>
      </c>
      <c r="D2190" t="str">
        <f t="shared" si="103"/>
        <v>06</v>
      </c>
      <c r="E2190" t="str">
        <f t="shared" si="104"/>
        <v>04</v>
      </c>
    </row>
    <row r="2191" spans="1:5" x14ac:dyDescent="0.25">
      <c r="A2191" s="4">
        <v>41641</v>
      </c>
      <c r="B2191" s="3">
        <v>8.3333333333333332E-3</v>
      </c>
      <c r="C2191" t="str">
        <f t="shared" si="102"/>
        <v>14</v>
      </c>
      <c r="D2191" t="str">
        <f t="shared" si="103"/>
        <v>01</v>
      </c>
      <c r="E2191" t="str">
        <f t="shared" si="104"/>
        <v>02</v>
      </c>
    </row>
    <row r="2192" spans="1:5" x14ac:dyDescent="0.25">
      <c r="A2192" s="4">
        <v>42020</v>
      </c>
      <c r="B2192" s="3">
        <v>4.4444444444444446E-2</v>
      </c>
      <c r="C2192" t="str">
        <f t="shared" si="102"/>
        <v>15</v>
      </c>
      <c r="D2192" t="str">
        <f t="shared" si="103"/>
        <v>01</v>
      </c>
      <c r="E2192" t="str">
        <f t="shared" si="104"/>
        <v>16</v>
      </c>
    </row>
    <row r="2193" spans="1:5" x14ac:dyDescent="0.25">
      <c r="A2193" s="4">
        <v>41601</v>
      </c>
      <c r="B2193" s="3">
        <v>4.9305555555555554E-2</v>
      </c>
      <c r="C2193" t="str">
        <f t="shared" si="102"/>
        <v>13</v>
      </c>
      <c r="D2193" t="str">
        <f t="shared" si="103"/>
        <v>11</v>
      </c>
      <c r="E2193" t="str">
        <f t="shared" si="104"/>
        <v>23</v>
      </c>
    </row>
    <row r="2194" spans="1:5" x14ac:dyDescent="0.25">
      <c r="A2194" s="4">
        <v>41199</v>
      </c>
      <c r="B2194" s="3">
        <v>1.0416666666666666E-2</v>
      </c>
      <c r="C2194" t="str">
        <f t="shared" si="102"/>
        <v>12</v>
      </c>
      <c r="D2194" t="str">
        <f t="shared" si="103"/>
        <v>10</v>
      </c>
      <c r="E2194" t="str">
        <f t="shared" si="104"/>
        <v>17</v>
      </c>
    </row>
    <row r="2195" spans="1:5" x14ac:dyDescent="0.25">
      <c r="A2195" s="4">
        <v>41896</v>
      </c>
      <c r="B2195" s="3">
        <v>0.99097222222222225</v>
      </c>
      <c r="C2195" t="str">
        <f t="shared" si="102"/>
        <v>14</v>
      </c>
      <c r="D2195" t="str">
        <f t="shared" si="103"/>
        <v>09</v>
      </c>
      <c r="E2195" t="str">
        <f t="shared" si="104"/>
        <v>14</v>
      </c>
    </row>
    <row r="2196" spans="1:5" x14ac:dyDescent="0.25">
      <c r="A2196" s="4">
        <v>41828</v>
      </c>
      <c r="B2196" s="3">
        <v>3.4722222222222224E-2</v>
      </c>
      <c r="C2196" t="str">
        <f t="shared" si="102"/>
        <v>14</v>
      </c>
      <c r="D2196" t="str">
        <f t="shared" si="103"/>
        <v>07</v>
      </c>
      <c r="E2196" t="str">
        <f t="shared" si="104"/>
        <v>08</v>
      </c>
    </row>
    <row r="2197" spans="1:5" x14ac:dyDescent="0.25">
      <c r="A2197" s="4">
        <v>42109</v>
      </c>
      <c r="B2197" s="3">
        <v>5.8333333333333334E-2</v>
      </c>
      <c r="C2197" t="str">
        <f t="shared" si="102"/>
        <v>15</v>
      </c>
      <c r="D2197" t="str">
        <f t="shared" si="103"/>
        <v>04</v>
      </c>
      <c r="E2197" t="str">
        <f t="shared" si="104"/>
        <v>15</v>
      </c>
    </row>
    <row r="2198" spans="1:5" x14ac:dyDescent="0.25">
      <c r="A2198" s="4">
        <v>41676</v>
      </c>
      <c r="B2198" s="3">
        <v>6.2500000000000003E-3</v>
      </c>
      <c r="C2198" t="str">
        <f t="shared" si="102"/>
        <v>14</v>
      </c>
      <c r="D2198" t="str">
        <f t="shared" si="103"/>
        <v>02</v>
      </c>
      <c r="E2198" t="str">
        <f t="shared" si="104"/>
        <v>06</v>
      </c>
    </row>
    <row r="2199" spans="1:5" x14ac:dyDescent="0.25">
      <c r="A2199" s="4">
        <v>41838</v>
      </c>
      <c r="B2199" s="3">
        <v>0.95486111111111116</v>
      </c>
      <c r="C2199" t="str">
        <f t="shared" si="102"/>
        <v>14</v>
      </c>
      <c r="D2199" t="str">
        <f t="shared" si="103"/>
        <v>07</v>
      </c>
      <c r="E2199" t="str">
        <f t="shared" si="104"/>
        <v>18</v>
      </c>
    </row>
    <row r="2200" spans="1:5" x14ac:dyDescent="0.25">
      <c r="A2200" s="4">
        <v>42789</v>
      </c>
      <c r="B2200" s="3">
        <v>0</v>
      </c>
      <c r="C2200" t="str">
        <f t="shared" si="102"/>
        <v>17</v>
      </c>
      <c r="D2200" t="str">
        <f t="shared" si="103"/>
        <v>02</v>
      </c>
      <c r="E2200" t="str">
        <f t="shared" si="104"/>
        <v>23</v>
      </c>
    </row>
    <row r="2201" spans="1:5" x14ac:dyDescent="0.25">
      <c r="A2201" s="4">
        <v>41631</v>
      </c>
      <c r="B2201" s="3">
        <v>4.8611111111111112E-2</v>
      </c>
      <c r="C2201" t="str">
        <f t="shared" si="102"/>
        <v>13</v>
      </c>
      <c r="D2201" t="str">
        <f t="shared" si="103"/>
        <v>12</v>
      </c>
      <c r="E2201" t="str">
        <f t="shared" si="104"/>
        <v>23</v>
      </c>
    </row>
    <row r="2202" spans="1:5" x14ac:dyDescent="0.25">
      <c r="A2202" s="4">
        <v>41577</v>
      </c>
      <c r="B2202" s="3">
        <v>0.98472222222222228</v>
      </c>
      <c r="C2202" t="str">
        <f t="shared" si="102"/>
        <v>13</v>
      </c>
      <c r="D2202" t="str">
        <f t="shared" si="103"/>
        <v>10</v>
      </c>
      <c r="E2202" t="str">
        <f t="shared" si="104"/>
        <v>30</v>
      </c>
    </row>
    <row r="2203" spans="1:5" x14ac:dyDescent="0.25">
      <c r="A2203" s="4">
        <v>41665</v>
      </c>
      <c r="B2203" s="3">
        <v>5.2083333333333336E-2</v>
      </c>
      <c r="C2203" t="str">
        <f t="shared" si="102"/>
        <v>14</v>
      </c>
      <c r="D2203" t="str">
        <f t="shared" si="103"/>
        <v>01</v>
      </c>
      <c r="E2203" t="str">
        <f t="shared" si="104"/>
        <v>26</v>
      </c>
    </row>
    <row r="2204" spans="1:5" x14ac:dyDescent="0.25">
      <c r="A2204" s="4">
        <v>41338</v>
      </c>
      <c r="B2204" s="3">
        <v>0.97986111111111107</v>
      </c>
      <c r="C2204" t="str">
        <f t="shared" si="102"/>
        <v>13</v>
      </c>
      <c r="D2204" t="str">
        <f t="shared" si="103"/>
        <v>03</v>
      </c>
      <c r="E2204" t="str">
        <f t="shared" si="104"/>
        <v>05</v>
      </c>
    </row>
    <row r="2205" spans="1:5" x14ac:dyDescent="0.25">
      <c r="A2205" s="4">
        <v>41765</v>
      </c>
      <c r="B2205" s="3">
        <v>3.4027777777777775E-2</v>
      </c>
      <c r="C2205" t="str">
        <f t="shared" si="102"/>
        <v>14</v>
      </c>
      <c r="D2205" t="str">
        <f t="shared" si="103"/>
        <v>05</v>
      </c>
      <c r="E2205" t="str">
        <f t="shared" si="104"/>
        <v>06</v>
      </c>
    </row>
    <row r="2206" spans="1:5" x14ac:dyDescent="0.25">
      <c r="A2206" s="4">
        <v>41869</v>
      </c>
      <c r="B2206" s="3">
        <v>5.6250000000000001E-2</v>
      </c>
      <c r="C2206" t="str">
        <f t="shared" si="102"/>
        <v>14</v>
      </c>
      <c r="D2206" t="str">
        <f t="shared" si="103"/>
        <v>08</v>
      </c>
      <c r="E2206" t="str">
        <f t="shared" si="104"/>
        <v>18</v>
      </c>
    </row>
    <row r="2207" spans="1:5" x14ac:dyDescent="0.25">
      <c r="A2207" s="4">
        <v>41573</v>
      </c>
      <c r="B2207" s="3">
        <v>8.3333333333333329E-2</v>
      </c>
      <c r="C2207" t="str">
        <f t="shared" si="102"/>
        <v>13</v>
      </c>
      <c r="D2207" t="str">
        <f t="shared" si="103"/>
        <v>10</v>
      </c>
      <c r="E2207" t="str">
        <f t="shared" si="104"/>
        <v>26</v>
      </c>
    </row>
    <row r="2208" spans="1:5" x14ac:dyDescent="0.25">
      <c r="A2208" s="4">
        <v>42155</v>
      </c>
      <c r="B2208" s="3">
        <v>7.3611111111111113E-2</v>
      </c>
      <c r="C2208" t="str">
        <f t="shared" si="102"/>
        <v>15</v>
      </c>
      <c r="D2208" t="str">
        <f t="shared" si="103"/>
        <v>05</v>
      </c>
      <c r="E2208" t="str">
        <f t="shared" si="104"/>
        <v>31</v>
      </c>
    </row>
    <row r="2209" spans="1:5" x14ac:dyDescent="0.25">
      <c r="A2209" s="4">
        <v>41877</v>
      </c>
      <c r="B2209" s="3">
        <v>4.3749999999999997E-2</v>
      </c>
      <c r="C2209" t="str">
        <f t="shared" si="102"/>
        <v>14</v>
      </c>
      <c r="D2209" t="str">
        <f t="shared" si="103"/>
        <v>08</v>
      </c>
      <c r="E2209" t="str">
        <f t="shared" si="104"/>
        <v>26</v>
      </c>
    </row>
    <row r="2210" spans="1:5" x14ac:dyDescent="0.25">
      <c r="A2210" s="4">
        <v>41733</v>
      </c>
      <c r="B2210" s="3">
        <v>5.486111111111111E-2</v>
      </c>
      <c r="C2210" t="str">
        <f t="shared" si="102"/>
        <v>14</v>
      </c>
      <c r="D2210" t="str">
        <f t="shared" si="103"/>
        <v>04</v>
      </c>
      <c r="E2210" t="str">
        <f t="shared" si="104"/>
        <v>04</v>
      </c>
    </row>
    <row r="2211" spans="1:5" x14ac:dyDescent="0.25">
      <c r="A2211" s="4">
        <v>41167</v>
      </c>
      <c r="B2211" s="3">
        <v>9.0277777777777769E-3</v>
      </c>
      <c r="C2211" t="str">
        <f t="shared" si="102"/>
        <v>12</v>
      </c>
      <c r="D2211" t="str">
        <f t="shared" si="103"/>
        <v>09</v>
      </c>
      <c r="E2211" t="str">
        <f t="shared" si="104"/>
        <v>15</v>
      </c>
    </row>
    <row r="2212" spans="1:5" x14ac:dyDescent="0.25">
      <c r="A2212" s="4">
        <v>41938</v>
      </c>
      <c r="B2212" s="3">
        <v>8.819444444444445E-2</v>
      </c>
      <c r="C2212" t="str">
        <f t="shared" si="102"/>
        <v>14</v>
      </c>
      <c r="D2212" t="str">
        <f t="shared" si="103"/>
        <v>10</v>
      </c>
      <c r="E2212" t="str">
        <f t="shared" si="104"/>
        <v>26</v>
      </c>
    </row>
    <row r="2213" spans="1:5" x14ac:dyDescent="0.25">
      <c r="A2213" s="4">
        <v>41553</v>
      </c>
      <c r="B2213" s="3">
        <v>7.3611111111111113E-2</v>
      </c>
      <c r="C2213" t="str">
        <f t="shared" si="102"/>
        <v>13</v>
      </c>
      <c r="D2213" t="str">
        <f t="shared" si="103"/>
        <v>10</v>
      </c>
      <c r="E2213" t="str">
        <f t="shared" si="104"/>
        <v>06</v>
      </c>
    </row>
    <row r="2214" spans="1:5" x14ac:dyDescent="0.25">
      <c r="A2214" s="4">
        <v>41147</v>
      </c>
      <c r="B2214" s="3">
        <v>1.5277777777777777E-2</v>
      </c>
      <c r="C2214" t="str">
        <f t="shared" si="102"/>
        <v>12</v>
      </c>
      <c r="D2214" t="str">
        <f t="shared" si="103"/>
        <v>08</v>
      </c>
      <c r="E2214" t="str">
        <f t="shared" si="104"/>
        <v>26</v>
      </c>
    </row>
    <row r="2215" spans="1:5" x14ac:dyDescent="0.25">
      <c r="A2215" s="4">
        <v>42955</v>
      </c>
      <c r="B2215" s="3">
        <v>0.97222222222222221</v>
      </c>
      <c r="C2215" t="str">
        <f t="shared" si="102"/>
        <v>17</v>
      </c>
      <c r="D2215" t="str">
        <f t="shared" si="103"/>
        <v>08</v>
      </c>
      <c r="E2215" t="str">
        <f t="shared" si="104"/>
        <v>08</v>
      </c>
    </row>
    <row r="2216" spans="1:5" x14ac:dyDescent="0.25">
      <c r="A2216" s="4">
        <v>41022</v>
      </c>
      <c r="B2216" s="3">
        <v>6.7361111111111108E-2</v>
      </c>
      <c r="C2216" t="str">
        <f t="shared" si="102"/>
        <v>12</v>
      </c>
      <c r="D2216" t="str">
        <f t="shared" si="103"/>
        <v>04</v>
      </c>
      <c r="E2216" t="str">
        <f t="shared" si="104"/>
        <v>23</v>
      </c>
    </row>
    <row r="2217" spans="1:5" x14ac:dyDescent="0.25">
      <c r="A2217" s="4">
        <v>42698</v>
      </c>
      <c r="B2217" s="3">
        <v>0.98541666666666672</v>
      </c>
      <c r="C2217" t="str">
        <f t="shared" si="102"/>
        <v>16</v>
      </c>
      <c r="D2217" t="str">
        <f t="shared" si="103"/>
        <v>11</v>
      </c>
      <c r="E2217" t="str">
        <f t="shared" si="104"/>
        <v>24</v>
      </c>
    </row>
    <row r="2218" spans="1:5" x14ac:dyDescent="0.25">
      <c r="A2218" s="4">
        <v>41546</v>
      </c>
      <c r="B2218" s="3">
        <v>0.97847222222222219</v>
      </c>
      <c r="C2218" t="str">
        <f t="shared" si="102"/>
        <v>13</v>
      </c>
      <c r="D2218" t="str">
        <f t="shared" si="103"/>
        <v>09</v>
      </c>
      <c r="E2218" t="str">
        <f t="shared" si="104"/>
        <v>29</v>
      </c>
    </row>
    <row r="2219" spans="1:5" x14ac:dyDescent="0.25">
      <c r="A2219" s="4">
        <v>42175</v>
      </c>
      <c r="B2219" s="3">
        <v>8.2638888888888887E-2</v>
      </c>
      <c r="C2219" t="str">
        <f t="shared" si="102"/>
        <v>15</v>
      </c>
      <c r="D2219" t="str">
        <f t="shared" si="103"/>
        <v>06</v>
      </c>
      <c r="E2219" t="str">
        <f t="shared" si="104"/>
        <v>20</v>
      </c>
    </row>
    <row r="2220" spans="1:5" x14ac:dyDescent="0.25">
      <c r="A2220" s="4">
        <v>41566</v>
      </c>
      <c r="B2220" s="3">
        <v>0.97499999999999998</v>
      </c>
      <c r="C2220" t="str">
        <f t="shared" si="102"/>
        <v>13</v>
      </c>
      <c r="D2220" t="str">
        <f t="shared" si="103"/>
        <v>10</v>
      </c>
      <c r="E2220" t="str">
        <f t="shared" si="104"/>
        <v>19</v>
      </c>
    </row>
    <row r="2221" spans="1:5" x14ac:dyDescent="0.25">
      <c r="A2221" s="4">
        <v>41822</v>
      </c>
      <c r="B2221" s="3">
        <v>4.3749999999999997E-2</v>
      </c>
      <c r="C2221" t="str">
        <f t="shared" si="102"/>
        <v>14</v>
      </c>
      <c r="D2221" t="str">
        <f t="shared" si="103"/>
        <v>07</v>
      </c>
      <c r="E2221" t="str">
        <f t="shared" si="104"/>
        <v>02</v>
      </c>
    </row>
    <row r="2222" spans="1:5" x14ac:dyDescent="0.25">
      <c r="A2222" s="4">
        <v>41242</v>
      </c>
      <c r="B2222" s="3">
        <v>6.1805555555555558E-2</v>
      </c>
      <c r="C2222" t="str">
        <f t="shared" si="102"/>
        <v>12</v>
      </c>
      <c r="D2222" t="str">
        <f t="shared" si="103"/>
        <v>11</v>
      </c>
      <c r="E2222" t="str">
        <f t="shared" si="104"/>
        <v>29</v>
      </c>
    </row>
    <row r="2223" spans="1:5" x14ac:dyDescent="0.25">
      <c r="A2223" s="4">
        <v>42635</v>
      </c>
      <c r="B2223" s="3">
        <v>7.6388888888888886E-3</v>
      </c>
      <c r="C2223" t="str">
        <f t="shared" si="102"/>
        <v>16</v>
      </c>
      <c r="D2223" t="str">
        <f t="shared" si="103"/>
        <v>09</v>
      </c>
      <c r="E2223" t="str">
        <f t="shared" si="104"/>
        <v>22</v>
      </c>
    </row>
    <row r="2224" spans="1:5" x14ac:dyDescent="0.25">
      <c r="A2224" s="4">
        <v>42773</v>
      </c>
      <c r="B2224" s="3">
        <v>0.94513888888888886</v>
      </c>
      <c r="C2224" t="str">
        <f t="shared" si="102"/>
        <v>17</v>
      </c>
      <c r="D2224" t="str">
        <f t="shared" si="103"/>
        <v>02</v>
      </c>
      <c r="E2224" t="str">
        <f t="shared" si="104"/>
        <v>07</v>
      </c>
    </row>
    <row r="2225" spans="1:5" x14ac:dyDescent="0.25">
      <c r="A2225" s="4">
        <v>41774</v>
      </c>
      <c r="B2225" s="3">
        <v>0.97291666666666665</v>
      </c>
      <c r="C2225" t="str">
        <f t="shared" si="102"/>
        <v>14</v>
      </c>
      <c r="D2225" t="str">
        <f t="shared" si="103"/>
        <v>05</v>
      </c>
      <c r="E2225" t="str">
        <f t="shared" si="104"/>
        <v>15</v>
      </c>
    </row>
    <row r="2226" spans="1:5" x14ac:dyDescent="0.25">
      <c r="A2226" s="4">
        <v>42113</v>
      </c>
      <c r="B2226" s="3">
        <v>0.95138888888888884</v>
      </c>
      <c r="C2226" t="str">
        <f t="shared" si="102"/>
        <v>15</v>
      </c>
      <c r="D2226" t="str">
        <f t="shared" si="103"/>
        <v>04</v>
      </c>
      <c r="E2226" t="str">
        <f t="shared" si="104"/>
        <v>19</v>
      </c>
    </row>
    <row r="2227" spans="1:5" x14ac:dyDescent="0.25">
      <c r="A2227" s="4">
        <v>41812</v>
      </c>
      <c r="B2227" s="3">
        <v>3.8194444444444448E-2</v>
      </c>
      <c r="C2227" t="str">
        <f t="shared" si="102"/>
        <v>14</v>
      </c>
      <c r="D2227" t="str">
        <f t="shared" si="103"/>
        <v>06</v>
      </c>
      <c r="E2227" t="str">
        <f t="shared" si="104"/>
        <v>22</v>
      </c>
    </row>
    <row r="2228" spans="1:5" x14ac:dyDescent="0.25">
      <c r="A2228" s="4">
        <v>41826</v>
      </c>
      <c r="B2228" s="3">
        <v>1.8749999999999999E-2</v>
      </c>
      <c r="C2228" t="str">
        <f t="shared" si="102"/>
        <v>14</v>
      </c>
      <c r="D2228" t="str">
        <f t="shared" si="103"/>
        <v>07</v>
      </c>
      <c r="E2228" t="str">
        <f t="shared" si="104"/>
        <v>06</v>
      </c>
    </row>
    <row r="2229" spans="1:5" x14ac:dyDescent="0.25">
      <c r="A2229" s="4">
        <v>41905</v>
      </c>
      <c r="B2229" s="3">
        <v>0.97777777777777775</v>
      </c>
      <c r="C2229" t="str">
        <f t="shared" si="102"/>
        <v>14</v>
      </c>
      <c r="D2229" t="str">
        <f t="shared" si="103"/>
        <v>09</v>
      </c>
      <c r="E2229" t="str">
        <f t="shared" si="104"/>
        <v>23</v>
      </c>
    </row>
    <row r="2230" spans="1:5" x14ac:dyDescent="0.25">
      <c r="A2230" s="4">
        <v>41697</v>
      </c>
      <c r="B2230" s="3">
        <v>0.98333333333333328</v>
      </c>
      <c r="C2230" t="str">
        <f t="shared" si="102"/>
        <v>14</v>
      </c>
      <c r="D2230" t="str">
        <f t="shared" si="103"/>
        <v>02</v>
      </c>
      <c r="E2230" t="str">
        <f t="shared" si="104"/>
        <v>27</v>
      </c>
    </row>
    <row r="2231" spans="1:5" x14ac:dyDescent="0.25">
      <c r="A2231" s="4">
        <v>41488</v>
      </c>
      <c r="B2231" s="3">
        <v>2.361111111111111E-2</v>
      </c>
      <c r="C2231" t="str">
        <f t="shared" si="102"/>
        <v>13</v>
      </c>
      <c r="D2231" t="str">
        <f t="shared" si="103"/>
        <v>08</v>
      </c>
      <c r="E2231" t="str">
        <f t="shared" si="104"/>
        <v>02</v>
      </c>
    </row>
    <row r="2232" spans="1:5" x14ac:dyDescent="0.25">
      <c r="A2232" s="4">
        <v>42386</v>
      </c>
      <c r="B2232" s="3">
        <v>3.7499999999999999E-2</v>
      </c>
      <c r="C2232" t="str">
        <f t="shared" si="102"/>
        <v>16</v>
      </c>
      <c r="D2232" t="str">
        <f t="shared" si="103"/>
        <v>01</v>
      </c>
      <c r="E2232" t="str">
        <f t="shared" si="104"/>
        <v>17</v>
      </c>
    </row>
    <row r="2233" spans="1:5" x14ac:dyDescent="0.25">
      <c r="A2233" s="4">
        <v>41592</v>
      </c>
      <c r="B2233" s="3">
        <v>8.3333333333333329E-2</v>
      </c>
      <c r="C2233" t="str">
        <f t="shared" si="102"/>
        <v>13</v>
      </c>
      <c r="D2233" t="str">
        <f t="shared" si="103"/>
        <v>11</v>
      </c>
      <c r="E2233" t="str">
        <f t="shared" si="104"/>
        <v>14</v>
      </c>
    </row>
    <row r="2234" spans="1:5" x14ac:dyDescent="0.25">
      <c r="A2234" s="4">
        <v>42010</v>
      </c>
      <c r="B2234" s="3">
        <v>2.013888888888889E-2</v>
      </c>
      <c r="C2234" t="str">
        <f t="shared" si="102"/>
        <v>15</v>
      </c>
      <c r="D2234" t="str">
        <f t="shared" si="103"/>
        <v>01</v>
      </c>
      <c r="E2234" t="str">
        <f t="shared" si="104"/>
        <v>06</v>
      </c>
    </row>
    <row r="2235" spans="1:5" x14ac:dyDescent="0.25">
      <c r="A2235" s="4">
        <v>41981</v>
      </c>
      <c r="B2235" s="3">
        <v>0.96875</v>
      </c>
      <c r="C2235" t="str">
        <f t="shared" si="102"/>
        <v>14</v>
      </c>
      <c r="D2235" t="str">
        <f t="shared" si="103"/>
        <v>12</v>
      </c>
      <c r="E2235" t="str">
        <f t="shared" si="104"/>
        <v>08</v>
      </c>
    </row>
    <row r="2236" spans="1:5" x14ac:dyDescent="0.25">
      <c r="A2236" s="4">
        <v>41790</v>
      </c>
      <c r="B2236" s="3">
        <v>4.4444444444444446E-2</v>
      </c>
      <c r="C2236" t="str">
        <f t="shared" si="102"/>
        <v>14</v>
      </c>
      <c r="D2236" t="str">
        <f t="shared" si="103"/>
        <v>05</v>
      </c>
      <c r="E2236" t="str">
        <f t="shared" si="104"/>
        <v>31</v>
      </c>
    </row>
    <row r="2237" spans="1:5" x14ac:dyDescent="0.25">
      <c r="A2237" s="4">
        <v>41751</v>
      </c>
      <c r="B2237" s="3">
        <v>4.027777777777778E-2</v>
      </c>
      <c r="C2237" t="str">
        <f t="shared" si="102"/>
        <v>14</v>
      </c>
      <c r="D2237" t="str">
        <f t="shared" si="103"/>
        <v>04</v>
      </c>
      <c r="E2237" t="str">
        <f t="shared" si="104"/>
        <v>22</v>
      </c>
    </row>
    <row r="2238" spans="1:5" x14ac:dyDescent="0.25">
      <c r="A2238" s="4">
        <v>41363</v>
      </c>
      <c r="B2238" s="3">
        <v>3.3333333333333333E-2</v>
      </c>
      <c r="C2238" t="str">
        <f t="shared" si="102"/>
        <v>13</v>
      </c>
      <c r="D2238" t="str">
        <f t="shared" si="103"/>
        <v>03</v>
      </c>
      <c r="E2238" t="str">
        <f t="shared" si="104"/>
        <v>30</v>
      </c>
    </row>
    <row r="2239" spans="1:5" x14ac:dyDescent="0.25">
      <c r="A2239" s="4">
        <v>41267</v>
      </c>
      <c r="B2239" s="3">
        <v>3.4027777777777775E-2</v>
      </c>
      <c r="C2239" t="str">
        <f t="shared" si="102"/>
        <v>12</v>
      </c>
      <c r="D2239" t="str">
        <f t="shared" si="103"/>
        <v>12</v>
      </c>
      <c r="E2239" t="str">
        <f t="shared" si="104"/>
        <v>24</v>
      </c>
    </row>
    <row r="2240" spans="1:5" x14ac:dyDescent="0.25">
      <c r="A2240" s="4">
        <v>42773</v>
      </c>
      <c r="B2240" s="3">
        <v>0.97361111111111109</v>
      </c>
      <c r="C2240" t="str">
        <f t="shared" si="102"/>
        <v>17</v>
      </c>
      <c r="D2240" t="str">
        <f t="shared" si="103"/>
        <v>02</v>
      </c>
      <c r="E2240" t="str">
        <f t="shared" si="104"/>
        <v>07</v>
      </c>
    </row>
    <row r="2241" spans="1:5" x14ac:dyDescent="0.25">
      <c r="A2241" s="4">
        <v>41512</v>
      </c>
      <c r="B2241" s="3">
        <v>3.4722222222222224E-2</v>
      </c>
      <c r="C2241" t="str">
        <f t="shared" si="102"/>
        <v>13</v>
      </c>
      <c r="D2241" t="str">
        <f t="shared" si="103"/>
        <v>08</v>
      </c>
      <c r="E2241" t="str">
        <f t="shared" si="104"/>
        <v>26</v>
      </c>
    </row>
    <row r="2242" spans="1:5" x14ac:dyDescent="0.25">
      <c r="A2242" s="4">
        <v>42476</v>
      </c>
      <c r="B2242" s="3">
        <v>2.361111111111111E-2</v>
      </c>
      <c r="C2242" t="str">
        <f t="shared" si="102"/>
        <v>16</v>
      </c>
      <c r="D2242" t="str">
        <f t="shared" si="103"/>
        <v>04</v>
      </c>
      <c r="E2242" t="str">
        <f t="shared" si="104"/>
        <v>16</v>
      </c>
    </row>
    <row r="2243" spans="1:5" x14ac:dyDescent="0.25">
      <c r="A2243" s="4">
        <v>42346</v>
      </c>
      <c r="B2243" s="3">
        <v>1.1111111111111112E-2</v>
      </c>
      <c r="C2243" t="str">
        <f t="shared" ref="C2243:C2306" si="105">TEXT(A2243,"YY")</f>
        <v>15</v>
      </c>
      <c r="D2243" t="str">
        <f t="shared" ref="D2243:D2306" si="106">TEXT(A2243,"mm")</f>
        <v>12</v>
      </c>
      <c r="E2243" t="str">
        <f t="shared" ref="E2243:E2306" si="107">TEXT(A2243,"dd")</f>
        <v>08</v>
      </c>
    </row>
    <row r="2244" spans="1:5" x14ac:dyDescent="0.25">
      <c r="A2244" s="4">
        <v>41209</v>
      </c>
      <c r="B2244" s="3">
        <v>2.4305555555555556E-2</v>
      </c>
      <c r="C2244" t="str">
        <f t="shared" si="105"/>
        <v>12</v>
      </c>
      <c r="D2244" t="str">
        <f t="shared" si="106"/>
        <v>10</v>
      </c>
      <c r="E2244" t="str">
        <f t="shared" si="107"/>
        <v>27</v>
      </c>
    </row>
    <row r="2245" spans="1:5" x14ac:dyDescent="0.25">
      <c r="A2245" s="4">
        <v>41808</v>
      </c>
      <c r="B2245" s="3">
        <v>2.4305555555555556E-2</v>
      </c>
      <c r="C2245" t="str">
        <f t="shared" si="105"/>
        <v>14</v>
      </c>
      <c r="D2245" t="str">
        <f t="shared" si="106"/>
        <v>06</v>
      </c>
      <c r="E2245" t="str">
        <f t="shared" si="107"/>
        <v>18</v>
      </c>
    </row>
    <row r="2246" spans="1:5" x14ac:dyDescent="0.25">
      <c r="A2246" s="4">
        <v>42406</v>
      </c>
      <c r="B2246" s="3">
        <v>3.7499999999999999E-2</v>
      </c>
      <c r="C2246" t="str">
        <f t="shared" si="105"/>
        <v>16</v>
      </c>
      <c r="D2246" t="str">
        <f t="shared" si="106"/>
        <v>02</v>
      </c>
      <c r="E2246" t="str">
        <f t="shared" si="107"/>
        <v>06</v>
      </c>
    </row>
    <row r="2247" spans="1:5" x14ac:dyDescent="0.25">
      <c r="A2247" s="4">
        <v>41481</v>
      </c>
      <c r="B2247" s="3">
        <v>3.9583333333333331E-2</v>
      </c>
      <c r="C2247" t="str">
        <f t="shared" si="105"/>
        <v>13</v>
      </c>
      <c r="D2247" t="str">
        <f t="shared" si="106"/>
        <v>07</v>
      </c>
      <c r="E2247" t="str">
        <f t="shared" si="107"/>
        <v>26</v>
      </c>
    </row>
    <row r="2248" spans="1:5" x14ac:dyDescent="0.25">
      <c r="A2248" s="4">
        <v>42523</v>
      </c>
      <c r="B2248" s="3">
        <v>3.4722222222222224E-2</v>
      </c>
      <c r="C2248" t="str">
        <f t="shared" si="105"/>
        <v>16</v>
      </c>
      <c r="D2248" t="str">
        <f t="shared" si="106"/>
        <v>06</v>
      </c>
      <c r="E2248" t="str">
        <f t="shared" si="107"/>
        <v>02</v>
      </c>
    </row>
    <row r="2249" spans="1:5" x14ac:dyDescent="0.25">
      <c r="A2249" s="4">
        <v>41813</v>
      </c>
      <c r="B2249" s="3">
        <v>0.99722222222222223</v>
      </c>
      <c r="C2249" t="str">
        <f t="shared" si="105"/>
        <v>14</v>
      </c>
      <c r="D2249" t="str">
        <f t="shared" si="106"/>
        <v>06</v>
      </c>
      <c r="E2249" t="str">
        <f t="shared" si="107"/>
        <v>23</v>
      </c>
    </row>
    <row r="2250" spans="1:5" x14ac:dyDescent="0.25">
      <c r="A2250" s="4">
        <v>42049</v>
      </c>
      <c r="B2250" s="3">
        <v>0.98750000000000004</v>
      </c>
      <c r="C2250" t="str">
        <f t="shared" si="105"/>
        <v>15</v>
      </c>
      <c r="D2250" t="str">
        <f t="shared" si="106"/>
        <v>02</v>
      </c>
      <c r="E2250" t="str">
        <f t="shared" si="107"/>
        <v>14</v>
      </c>
    </row>
    <row r="2251" spans="1:5" x14ac:dyDescent="0.25">
      <c r="A2251" s="4">
        <v>42383</v>
      </c>
      <c r="B2251" s="3">
        <v>1.2500000000000001E-2</v>
      </c>
      <c r="C2251" t="str">
        <f t="shared" si="105"/>
        <v>16</v>
      </c>
      <c r="D2251" t="str">
        <f t="shared" si="106"/>
        <v>01</v>
      </c>
      <c r="E2251" t="str">
        <f t="shared" si="107"/>
        <v>14</v>
      </c>
    </row>
    <row r="2252" spans="1:5" x14ac:dyDescent="0.25">
      <c r="A2252" s="4">
        <v>42496</v>
      </c>
      <c r="B2252" s="3">
        <v>3.5416666666666666E-2</v>
      </c>
      <c r="C2252" t="str">
        <f t="shared" si="105"/>
        <v>16</v>
      </c>
      <c r="D2252" t="str">
        <f t="shared" si="106"/>
        <v>05</v>
      </c>
      <c r="E2252" t="str">
        <f t="shared" si="107"/>
        <v>06</v>
      </c>
    </row>
    <row r="2253" spans="1:5" x14ac:dyDescent="0.25">
      <c r="A2253" s="4">
        <v>42158</v>
      </c>
      <c r="B2253" s="3">
        <v>1.5277777777777777E-2</v>
      </c>
      <c r="C2253" t="str">
        <f t="shared" si="105"/>
        <v>15</v>
      </c>
      <c r="D2253" t="str">
        <f t="shared" si="106"/>
        <v>06</v>
      </c>
      <c r="E2253" t="str">
        <f t="shared" si="107"/>
        <v>03</v>
      </c>
    </row>
    <row r="2254" spans="1:5" x14ac:dyDescent="0.25">
      <c r="A2254" s="4">
        <v>42501</v>
      </c>
      <c r="B2254" s="3">
        <v>3.8194444444444448E-2</v>
      </c>
      <c r="C2254" t="str">
        <f t="shared" si="105"/>
        <v>16</v>
      </c>
      <c r="D2254" t="str">
        <f t="shared" si="106"/>
        <v>05</v>
      </c>
      <c r="E2254" t="str">
        <f t="shared" si="107"/>
        <v>11</v>
      </c>
    </row>
    <row r="2255" spans="1:5" x14ac:dyDescent="0.25">
      <c r="A2255" s="4">
        <v>42745</v>
      </c>
      <c r="B2255" s="3">
        <v>0.97777777777777775</v>
      </c>
      <c r="C2255" t="str">
        <f t="shared" si="105"/>
        <v>17</v>
      </c>
      <c r="D2255" t="str">
        <f t="shared" si="106"/>
        <v>01</v>
      </c>
      <c r="E2255" t="str">
        <f t="shared" si="107"/>
        <v>10</v>
      </c>
    </row>
    <row r="2256" spans="1:5" x14ac:dyDescent="0.25">
      <c r="A2256" s="4">
        <v>42636</v>
      </c>
      <c r="B2256" s="3">
        <v>0.99444444444444446</v>
      </c>
      <c r="C2256" t="str">
        <f t="shared" si="105"/>
        <v>16</v>
      </c>
      <c r="D2256" t="str">
        <f t="shared" si="106"/>
        <v>09</v>
      </c>
      <c r="E2256" t="str">
        <f t="shared" si="107"/>
        <v>23</v>
      </c>
    </row>
    <row r="2257" spans="1:5" x14ac:dyDescent="0.25">
      <c r="A2257" s="4">
        <v>41361</v>
      </c>
      <c r="B2257" s="3">
        <v>7.8472222222222221E-2</v>
      </c>
      <c r="C2257" t="str">
        <f t="shared" si="105"/>
        <v>13</v>
      </c>
      <c r="D2257" t="str">
        <f t="shared" si="106"/>
        <v>03</v>
      </c>
      <c r="E2257" t="str">
        <f t="shared" si="107"/>
        <v>28</v>
      </c>
    </row>
    <row r="2258" spans="1:5" x14ac:dyDescent="0.25">
      <c r="A2258" s="4">
        <v>42314</v>
      </c>
      <c r="B2258" s="3">
        <v>0.97083333333333333</v>
      </c>
      <c r="C2258" t="str">
        <f t="shared" si="105"/>
        <v>15</v>
      </c>
      <c r="D2258" t="str">
        <f t="shared" si="106"/>
        <v>11</v>
      </c>
      <c r="E2258" t="str">
        <f t="shared" si="107"/>
        <v>06</v>
      </c>
    </row>
    <row r="2259" spans="1:5" x14ac:dyDescent="0.25">
      <c r="A2259" s="4">
        <v>42316</v>
      </c>
      <c r="B2259" s="3">
        <v>3.0555555555555555E-2</v>
      </c>
      <c r="C2259" t="str">
        <f t="shared" si="105"/>
        <v>15</v>
      </c>
      <c r="D2259" t="str">
        <f t="shared" si="106"/>
        <v>11</v>
      </c>
      <c r="E2259" t="str">
        <f t="shared" si="107"/>
        <v>08</v>
      </c>
    </row>
    <row r="2260" spans="1:5" x14ac:dyDescent="0.25">
      <c r="A2260" s="4">
        <v>42294</v>
      </c>
      <c r="B2260" s="3">
        <v>0.97222222222222221</v>
      </c>
      <c r="C2260" t="str">
        <f t="shared" si="105"/>
        <v>15</v>
      </c>
      <c r="D2260" t="str">
        <f t="shared" si="106"/>
        <v>10</v>
      </c>
      <c r="E2260" t="str">
        <f t="shared" si="107"/>
        <v>17</v>
      </c>
    </row>
    <row r="2261" spans="1:5" x14ac:dyDescent="0.25">
      <c r="A2261" s="4">
        <v>41291</v>
      </c>
      <c r="B2261" s="3">
        <v>0.97569444444444442</v>
      </c>
      <c r="C2261" t="str">
        <f t="shared" si="105"/>
        <v>13</v>
      </c>
      <c r="D2261" t="str">
        <f t="shared" si="106"/>
        <v>01</v>
      </c>
      <c r="E2261" t="str">
        <f t="shared" si="107"/>
        <v>17</v>
      </c>
    </row>
    <row r="2262" spans="1:5" x14ac:dyDescent="0.25">
      <c r="A2262" s="4">
        <v>42605</v>
      </c>
      <c r="B2262" s="3">
        <v>5.6944444444444443E-2</v>
      </c>
      <c r="C2262" t="str">
        <f t="shared" si="105"/>
        <v>16</v>
      </c>
      <c r="D2262" t="str">
        <f t="shared" si="106"/>
        <v>08</v>
      </c>
      <c r="E2262" t="str">
        <f t="shared" si="107"/>
        <v>23</v>
      </c>
    </row>
    <row r="2263" spans="1:5" x14ac:dyDescent="0.25">
      <c r="A2263" s="4">
        <v>42495</v>
      </c>
      <c r="B2263" s="3">
        <v>0.94166666666666665</v>
      </c>
      <c r="C2263" t="str">
        <f t="shared" si="105"/>
        <v>16</v>
      </c>
      <c r="D2263" t="str">
        <f t="shared" si="106"/>
        <v>05</v>
      </c>
      <c r="E2263" t="str">
        <f t="shared" si="107"/>
        <v>05</v>
      </c>
    </row>
    <row r="2264" spans="1:5" x14ac:dyDescent="0.25">
      <c r="A2264" s="4">
        <v>41499</v>
      </c>
      <c r="B2264" s="3">
        <v>2.7777777777777776E-2</v>
      </c>
      <c r="C2264" t="str">
        <f t="shared" si="105"/>
        <v>13</v>
      </c>
      <c r="D2264" t="str">
        <f t="shared" si="106"/>
        <v>08</v>
      </c>
      <c r="E2264" t="str">
        <f t="shared" si="107"/>
        <v>13</v>
      </c>
    </row>
    <row r="2265" spans="1:5" x14ac:dyDescent="0.25">
      <c r="A2265" s="4">
        <v>41929</v>
      </c>
      <c r="B2265" s="3">
        <v>0.94097222222222221</v>
      </c>
      <c r="C2265" t="str">
        <f t="shared" si="105"/>
        <v>14</v>
      </c>
      <c r="D2265" t="str">
        <f t="shared" si="106"/>
        <v>10</v>
      </c>
      <c r="E2265" t="str">
        <f t="shared" si="107"/>
        <v>17</v>
      </c>
    </row>
    <row r="2266" spans="1:5" x14ac:dyDescent="0.25">
      <c r="A2266" s="4">
        <v>41621</v>
      </c>
      <c r="B2266" s="3">
        <v>3.472222222222222E-3</v>
      </c>
      <c r="C2266" t="str">
        <f t="shared" si="105"/>
        <v>13</v>
      </c>
      <c r="D2266" t="str">
        <f t="shared" si="106"/>
        <v>12</v>
      </c>
      <c r="E2266" t="str">
        <f t="shared" si="107"/>
        <v>13</v>
      </c>
    </row>
    <row r="2267" spans="1:5" x14ac:dyDescent="0.25">
      <c r="A2267" s="4">
        <v>41673</v>
      </c>
      <c r="B2267" s="3">
        <v>7.9166666666666663E-2</v>
      </c>
      <c r="C2267" t="str">
        <f t="shared" si="105"/>
        <v>14</v>
      </c>
      <c r="D2267" t="str">
        <f t="shared" si="106"/>
        <v>02</v>
      </c>
      <c r="E2267" t="str">
        <f t="shared" si="107"/>
        <v>03</v>
      </c>
    </row>
    <row r="2268" spans="1:5" x14ac:dyDescent="0.25">
      <c r="A2268" s="4">
        <v>42066</v>
      </c>
      <c r="B2268" s="3">
        <v>2.2916666666666665E-2</v>
      </c>
      <c r="C2268" t="str">
        <f t="shared" si="105"/>
        <v>15</v>
      </c>
      <c r="D2268" t="str">
        <f t="shared" si="106"/>
        <v>03</v>
      </c>
      <c r="E2268" t="str">
        <f t="shared" si="107"/>
        <v>03</v>
      </c>
    </row>
    <row r="2269" spans="1:5" x14ac:dyDescent="0.25">
      <c r="A2269" s="4">
        <v>42852</v>
      </c>
      <c r="B2269" s="3">
        <v>0.95902777777777781</v>
      </c>
      <c r="C2269" t="str">
        <f t="shared" si="105"/>
        <v>17</v>
      </c>
      <c r="D2269" t="str">
        <f t="shared" si="106"/>
        <v>04</v>
      </c>
      <c r="E2269" t="str">
        <f t="shared" si="107"/>
        <v>27</v>
      </c>
    </row>
    <row r="2270" spans="1:5" x14ac:dyDescent="0.25">
      <c r="A2270" s="4">
        <v>41593</v>
      </c>
      <c r="B2270" s="3">
        <v>2.4305555555555556E-2</v>
      </c>
      <c r="C2270" t="str">
        <f t="shared" si="105"/>
        <v>13</v>
      </c>
      <c r="D2270" t="str">
        <f t="shared" si="106"/>
        <v>11</v>
      </c>
      <c r="E2270" t="str">
        <f t="shared" si="107"/>
        <v>15</v>
      </c>
    </row>
    <row r="2271" spans="1:5" x14ac:dyDescent="0.25">
      <c r="A2271" s="4">
        <v>41872</v>
      </c>
      <c r="B2271" s="3">
        <v>2.0833333333333333E-3</v>
      </c>
      <c r="C2271" t="str">
        <f t="shared" si="105"/>
        <v>14</v>
      </c>
      <c r="D2271" t="str">
        <f t="shared" si="106"/>
        <v>08</v>
      </c>
      <c r="E2271" t="str">
        <f t="shared" si="107"/>
        <v>21</v>
      </c>
    </row>
    <row r="2272" spans="1:5" x14ac:dyDescent="0.25">
      <c r="A2272" s="4">
        <v>42761</v>
      </c>
      <c r="B2272" s="3">
        <v>0.95972222222222225</v>
      </c>
      <c r="C2272" t="str">
        <f t="shared" si="105"/>
        <v>17</v>
      </c>
      <c r="D2272" t="str">
        <f t="shared" si="106"/>
        <v>01</v>
      </c>
      <c r="E2272" t="str">
        <f t="shared" si="107"/>
        <v>26</v>
      </c>
    </row>
    <row r="2273" spans="1:5" x14ac:dyDescent="0.25">
      <c r="A2273" s="4">
        <v>42149</v>
      </c>
      <c r="B2273" s="3">
        <v>4.027777777777778E-2</v>
      </c>
      <c r="C2273" t="str">
        <f t="shared" si="105"/>
        <v>15</v>
      </c>
      <c r="D2273" t="str">
        <f t="shared" si="106"/>
        <v>05</v>
      </c>
      <c r="E2273" t="str">
        <f t="shared" si="107"/>
        <v>25</v>
      </c>
    </row>
    <row r="2274" spans="1:5" x14ac:dyDescent="0.25">
      <c r="A2274" s="4">
        <v>42161</v>
      </c>
      <c r="B2274" s="3">
        <v>0.94444444444444442</v>
      </c>
      <c r="C2274" t="str">
        <f t="shared" si="105"/>
        <v>15</v>
      </c>
      <c r="D2274" t="str">
        <f t="shared" si="106"/>
        <v>06</v>
      </c>
      <c r="E2274" t="str">
        <f t="shared" si="107"/>
        <v>06</v>
      </c>
    </row>
    <row r="2275" spans="1:5" x14ac:dyDescent="0.25">
      <c r="A2275" s="4">
        <v>41223</v>
      </c>
      <c r="B2275" s="3">
        <v>8.819444444444445E-2</v>
      </c>
      <c r="C2275" t="str">
        <f t="shared" si="105"/>
        <v>12</v>
      </c>
      <c r="D2275" t="str">
        <f t="shared" si="106"/>
        <v>11</v>
      </c>
      <c r="E2275" t="str">
        <f t="shared" si="107"/>
        <v>10</v>
      </c>
    </row>
    <row r="2276" spans="1:5" x14ac:dyDescent="0.25">
      <c r="A2276" s="4">
        <v>41502</v>
      </c>
      <c r="B2276" s="3">
        <v>5.6944444444444443E-2</v>
      </c>
      <c r="C2276" t="str">
        <f t="shared" si="105"/>
        <v>13</v>
      </c>
      <c r="D2276" t="str">
        <f t="shared" si="106"/>
        <v>08</v>
      </c>
      <c r="E2276" t="str">
        <f t="shared" si="107"/>
        <v>16</v>
      </c>
    </row>
    <row r="2277" spans="1:5" x14ac:dyDescent="0.25">
      <c r="A2277" s="4">
        <v>42096</v>
      </c>
      <c r="B2277" s="3">
        <v>8.3333333333333332E-3</v>
      </c>
      <c r="C2277" t="str">
        <f t="shared" si="105"/>
        <v>15</v>
      </c>
      <c r="D2277" t="str">
        <f t="shared" si="106"/>
        <v>04</v>
      </c>
      <c r="E2277" t="str">
        <f t="shared" si="107"/>
        <v>02</v>
      </c>
    </row>
    <row r="2278" spans="1:5" x14ac:dyDescent="0.25">
      <c r="A2278" s="4">
        <v>41202</v>
      </c>
      <c r="B2278" s="3">
        <v>0.98888888888888893</v>
      </c>
      <c r="C2278" t="str">
        <f t="shared" si="105"/>
        <v>12</v>
      </c>
      <c r="D2278" t="str">
        <f t="shared" si="106"/>
        <v>10</v>
      </c>
      <c r="E2278" t="str">
        <f t="shared" si="107"/>
        <v>20</v>
      </c>
    </row>
    <row r="2279" spans="1:5" x14ac:dyDescent="0.25">
      <c r="A2279" s="4">
        <v>41673</v>
      </c>
      <c r="B2279" s="3">
        <v>0.95902777777777781</v>
      </c>
      <c r="C2279" t="str">
        <f t="shared" si="105"/>
        <v>14</v>
      </c>
      <c r="D2279" t="str">
        <f t="shared" si="106"/>
        <v>02</v>
      </c>
      <c r="E2279" t="str">
        <f t="shared" si="107"/>
        <v>03</v>
      </c>
    </row>
    <row r="2280" spans="1:5" x14ac:dyDescent="0.25">
      <c r="A2280" s="4">
        <v>41304</v>
      </c>
      <c r="B2280" s="3">
        <v>0.98611111111111116</v>
      </c>
      <c r="C2280" t="str">
        <f t="shared" si="105"/>
        <v>13</v>
      </c>
      <c r="D2280" t="str">
        <f t="shared" si="106"/>
        <v>01</v>
      </c>
      <c r="E2280" t="str">
        <f t="shared" si="107"/>
        <v>30</v>
      </c>
    </row>
    <row r="2281" spans="1:5" x14ac:dyDescent="0.25">
      <c r="A2281" s="4">
        <v>41513</v>
      </c>
      <c r="B2281" s="3">
        <v>7.1527777777777773E-2</v>
      </c>
      <c r="C2281" t="str">
        <f t="shared" si="105"/>
        <v>13</v>
      </c>
      <c r="D2281" t="str">
        <f t="shared" si="106"/>
        <v>08</v>
      </c>
      <c r="E2281" t="str">
        <f t="shared" si="107"/>
        <v>27</v>
      </c>
    </row>
    <row r="2282" spans="1:5" x14ac:dyDescent="0.25">
      <c r="A2282" s="4">
        <v>42137</v>
      </c>
      <c r="B2282" s="3">
        <v>2.7777777777777776E-2</v>
      </c>
      <c r="C2282" t="str">
        <f t="shared" si="105"/>
        <v>15</v>
      </c>
      <c r="D2282" t="str">
        <f t="shared" si="106"/>
        <v>05</v>
      </c>
      <c r="E2282" t="str">
        <f t="shared" si="107"/>
        <v>13</v>
      </c>
    </row>
    <row r="2283" spans="1:5" x14ac:dyDescent="0.25">
      <c r="A2283" s="4">
        <v>42052</v>
      </c>
      <c r="B2283" s="3">
        <v>0.94722222222222219</v>
      </c>
      <c r="C2283" t="str">
        <f t="shared" si="105"/>
        <v>15</v>
      </c>
      <c r="D2283" t="str">
        <f t="shared" si="106"/>
        <v>02</v>
      </c>
      <c r="E2283" t="str">
        <f t="shared" si="107"/>
        <v>17</v>
      </c>
    </row>
    <row r="2284" spans="1:5" x14ac:dyDescent="0.25">
      <c r="A2284" s="4">
        <v>41432</v>
      </c>
      <c r="B2284" s="3">
        <v>4.4444444444444446E-2</v>
      </c>
      <c r="C2284" t="str">
        <f t="shared" si="105"/>
        <v>13</v>
      </c>
      <c r="D2284" t="str">
        <f t="shared" si="106"/>
        <v>06</v>
      </c>
      <c r="E2284" t="str">
        <f t="shared" si="107"/>
        <v>07</v>
      </c>
    </row>
    <row r="2285" spans="1:5" x14ac:dyDescent="0.25">
      <c r="A2285" s="4">
        <v>41816</v>
      </c>
      <c r="B2285" s="3">
        <v>1.7361111111111112E-2</v>
      </c>
      <c r="C2285" t="str">
        <f t="shared" si="105"/>
        <v>14</v>
      </c>
      <c r="D2285" t="str">
        <f t="shared" si="106"/>
        <v>06</v>
      </c>
      <c r="E2285" t="str">
        <f t="shared" si="107"/>
        <v>26</v>
      </c>
    </row>
    <row r="2286" spans="1:5" x14ac:dyDescent="0.25">
      <c r="A2286" s="4">
        <v>42179</v>
      </c>
      <c r="B2286" s="3">
        <v>5.5555555555555558E-3</v>
      </c>
      <c r="C2286" t="str">
        <f t="shared" si="105"/>
        <v>15</v>
      </c>
      <c r="D2286" t="str">
        <f t="shared" si="106"/>
        <v>06</v>
      </c>
      <c r="E2286" t="str">
        <f t="shared" si="107"/>
        <v>24</v>
      </c>
    </row>
    <row r="2287" spans="1:5" x14ac:dyDescent="0.25">
      <c r="A2287" s="4">
        <v>41140</v>
      </c>
      <c r="B2287" s="3">
        <v>4.791666666666667E-2</v>
      </c>
      <c r="C2287" t="str">
        <f t="shared" si="105"/>
        <v>12</v>
      </c>
      <c r="D2287" t="str">
        <f t="shared" si="106"/>
        <v>08</v>
      </c>
      <c r="E2287" t="str">
        <f t="shared" si="107"/>
        <v>19</v>
      </c>
    </row>
    <row r="2288" spans="1:5" x14ac:dyDescent="0.25">
      <c r="A2288" s="4">
        <v>42427</v>
      </c>
      <c r="B2288" s="3">
        <v>5.0694444444444445E-2</v>
      </c>
      <c r="C2288" t="str">
        <f t="shared" si="105"/>
        <v>16</v>
      </c>
      <c r="D2288" t="str">
        <f t="shared" si="106"/>
        <v>02</v>
      </c>
      <c r="E2288" t="str">
        <f t="shared" si="107"/>
        <v>27</v>
      </c>
    </row>
    <row r="2289" spans="1:5" x14ac:dyDescent="0.25">
      <c r="A2289" s="4">
        <v>41267</v>
      </c>
      <c r="B2289" s="3">
        <v>3.888888888888889E-2</v>
      </c>
      <c r="C2289" t="str">
        <f t="shared" si="105"/>
        <v>12</v>
      </c>
      <c r="D2289" t="str">
        <f t="shared" si="106"/>
        <v>12</v>
      </c>
      <c r="E2289" t="str">
        <f t="shared" si="107"/>
        <v>24</v>
      </c>
    </row>
    <row r="2290" spans="1:5" x14ac:dyDescent="0.25">
      <c r="A2290" s="4">
        <v>41153</v>
      </c>
      <c r="B2290" s="3">
        <v>1.8055555555555554E-2</v>
      </c>
      <c r="C2290" t="str">
        <f t="shared" si="105"/>
        <v>12</v>
      </c>
      <c r="D2290" t="str">
        <f t="shared" si="106"/>
        <v>09</v>
      </c>
      <c r="E2290" t="str">
        <f t="shared" si="107"/>
        <v>01</v>
      </c>
    </row>
    <row r="2291" spans="1:5" x14ac:dyDescent="0.25">
      <c r="A2291" s="4">
        <v>41408</v>
      </c>
      <c r="B2291" s="3">
        <v>3.0555555555555555E-2</v>
      </c>
      <c r="C2291" t="str">
        <f t="shared" si="105"/>
        <v>13</v>
      </c>
      <c r="D2291" t="str">
        <f t="shared" si="106"/>
        <v>05</v>
      </c>
      <c r="E2291" t="str">
        <f t="shared" si="107"/>
        <v>14</v>
      </c>
    </row>
    <row r="2292" spans="1:5" x14ac:dyDescent="0.25">
      <c r="A2292" s="4">
        <v>41564</v>
      </c>
      <c r="B2292" s="3">
        <v>5.7638888888888892E-2</v>
      </c>
      <c r="C2292" t="str">
        <f t="shared" si="105"/>
        <v>13</v>
      </c>
      <c r="D2292" t="str">
        <f t="shared" si="106"/>
        <v>10</v>
      </c>
      <c r="E2292" t="str">
        <f t="shared" si="107"/>
        <v>17</v>
      </c>
    </row>
    <row r="2293" spans="1:5" x14ac:dyDescent="0.25">
      <c r="A2293" s="4">
        <v>41507</v>
      </c>
      <c r="B2293" s="3">
        <v>3.1944444444444442E-2</v>
      </c>
      <c r="C2293" t="str">
        <f t="shared" si="105"/>
        <v>13</v>
      </c>
      <c r="D2293" t="str">
        <f t="shared" si="106"/>
        <v>08</v>
      </c>
      <c r="E2293" t="str">
        <f t="shared" si="107"/>
        <v>21</v>
      </c>
    </row>
    <row r="2294" spans="1:5" x14ac:dyDescent="0.25">
      <c r="A2294" s="4">
        <v>41488</v>
      </c>
      <c r="B2294" s="3">
        <v>0.97222222222222221</v>
      </c>
      <c r="C2294" t="str">
        <f t="shared" si="105"/>
        <v>13</v>
      </c>
      <c r="D2294" t="str">
        <f t="shared" si="106"/>
        <v>08</v>
      </c>
      <c r="E2294" t="str">
        <f t="shared" si="107"/>
        <v>02</v>
      </c>
    </row>
    <row r="2295" spans="1:5" x14ac:dyDescent="0.25">
      <c r="A2295" s="4">
        <v>41165</v>
      </c>
      <c r="B2295" s="3">
        <v>5.8333333333333334E-2</v>
      </c>
      <c r="C2295" t="str">
        <f t="shared" si="105"/>
        <v>12</v>
      </c>
      <c r="D2295" t="str">
        <f t="shared" si="106"/>
        <v>09</v>
      </c>
      <c r="E2295" t="str">
        <f t="shared" si="107"/>
        <v>13</v>
      </c>
    </row>
    <row r="2296" spans="1:5" x14ac:dyDescent="0.25">
      <c r="A2296" s="4">
        <v>41715</v>
      </c>
      <c r="B2296" s="3">
        <v>3.8194444444444448E-2</v>
      </c>
      <c r="C2296" t="str">
        <f t="shared" si="105"/>
        <v>14</v>
      </c>
      <c r="D2296" t="str">
        <f t="shared" si="106"/>
        <v>03</v>
      </c>
      <c r="E2296" t="str">
        <f t="shared" si="107"/>
        <v>17</v>
      </c>
    </row>
    <row r="2297" spans="1:5" x14ac:dyDescent="0.25">
      <c r="A2297" s="4">
        <v>41408</v>
      </c>
      <c r="B2297" s="3">
        <v>7.2916666666666671E-2</v>
      </c>
      <c r="C2297" t="str">
        <f t="shared" si="105"/>
        <v>13</v>
      </c>
      <c r="D2297" t="str">
        <f t="shared" si="106"/>
        <v>05</v>
      </c>
      <c r="E2297" t="str">
        <f t="shared" si="107"/>
        <v>14</v>
      </c>
    </row>
    <row r="2298" spans="1:5" x14ac:dyDescent="0.25">
      <c r="A2298" s="4">
        <v>41701</v>
      </c>
      <c r="B2298" s="3">
        <v>0.98541666666666672</v>
      </c>
      <c r="C2298" t="str">
        <f t="shared" si="105"/>
        <v>14</v>
      </c>
      <c r="D2298" t="str">
        <f t="shared" si="106"/>
        <v>03</v>
      </c>
      <c r="E2298" t="str">
        <f t="shared" si="107"/>
        <v>03</v>
      </c>
    </row>
    <row r="2299" spans="1:5" x14ac:dyDescent="0.25">
      <c r="A2299" s="4">
        <v>42305</v>
      </c>
      <c r="B2299" s="3">
        <v>5.0694444444444445E-2</v>
      </c>
      <c r="C2299" t="str">
        <f t="shared" si="105"/>
        <v>15</v>
      </c>
      <c r="D2299" t="str">
        <f t="shared" si="106"/>
        <v>10</v>
      </c>
      <c r="E2299" t="str">
        <f t="shared" si="107"/>
        <v>28</v>
      </c>
    </row>
    <row r="2300" spans="1:5" x14ac:dyDescent="0.25">
      <c r="A2300" s="4">
        <v>42345</v>
      </c>
      <c r="B2300" s="3">
        <v>6.8750000000000006E-2</v>
      </c>
      <c r="C2300" t="str">
        <f t="shared" si="105"/>
        <v>15</v>
      </c>
      <c r="D2300" t="str">
        <f t="shared" si="106"/>
        <v>12</v>
      </c>
      <c r="E2300" t="str">
        <f t="shared" si="107"/>
        <v>07</v>
      </c>
    </row>
    <row r="2301" spans="1:5" x14ac:dyDescent="0.25">
      <c r="A2301" s="4">
        <v>41144</v>
      </c>
      <c r="B2301" s="3">
        <v>0.9916666666666667</v>
      </c>
      <c r="C2301" t="str">
        <f t="shared" si="105"/>
        <v>12</v>
      </c>
      <c r="D2301" t="str">
        <f t="shared" si="106"/>
        <v>08</v>
      </c>
      <c r="E2301" t="str">
        <f t="shared" si="107"/>
        <v>23</v>
      </c>
    </row>
    <row r="2302" spans="1:5" x14ac:dyDescent="0.25">
      <c r="A2302" s="4">
        <v>42133</v>
      </c>
      <c r="B2302" s="3">
        <v>1.1111111111111112E-2</v>
      </c>
      <c r="C2302" t="str">
        <f t="shared" si="105"/>
        <v>15</v>
      </c>
      <c r="D2302" t="str">
        <f t="shared" si="106"/>
        <v>05</v>
      </c>
      <c r="E2302" t="str">
        <f t="shared" si="107"/>
        <v>09</v>
      </c>
    </row>
    <row r="2303" spans="1:5" x14ac:dyDescent="0.25">
      <c r="A2303" s="4">
        <v>41882</v>
      </c>
      <c r="B2303" s="3">
        <v>5.2777777777777778E-2</v>
      </c>
      <c r="C2303" t="str">
        <f t="shared" si="105"/>
        <v>14</v>
      </c>
      <c r="D2303" t="str">
        <f t="shared" si="106"/>
        <v>08</v>
      </c>
      <c r="E2303" t="str">
        <f t="shared" si="107"/>
        <v>31</v>
      </c>
    </row>
    <row r="2304" spans="1:5" x14ac:dyDescent="0.25">
      <c r="A2304" s="4">
        <v>42815</v>
      </c>
      <c r="B2304" s="3">
        <v>4.3749999999999997E-2</v>
      </c>
      <c r="C2304" t="str">
        <f t="shared" si="105"/>
        <v>17</v>
      </c>
      <c r="D2304" t="str">
        <f t="shared" si="106"/>
        <v>03</v>
      </c>
      <c r="E2304" t="str">
        <f t="shared" si="107"/>
        <v>21</v>
      </c>
    </row>
    <row r="2305" spans="1:5" x14ac:dyDescent="0.25">
      <c r="A2305" s="4">
        <v>41740</v>
      </c>
      <c r="B2305" s="3">
        <v>2.4305555555555556E-2</v>
      </c>
      <c r="C2305" t="str">
        <f t="shared" si="105"/>
        <v>14</v>
      </c>
      <c r="D2305" t="str">
        <f t="shared" si="106"/>
        <v>04</v>
      </c>
      <c r="E2305" t="str">
        <f t="shared" si="107"/>
        <v>11</v>
      </c>
    </row>
    <row r="2306" spans="1:5" x14ac:dyDescent="0.25">
      <c r="A2306" s="4">
        <v>41305</v>
      </c>
      <c r="B2306" s="3">
        <v>3.4027777777777775E-2</v>
      </c>
      <c r="C2306" t="str">
        <f t="shared" si="105"/>
        <v>13</v>
      </c>
      <c r="D2306" t="str">
        <f t="shared" si="106"/>
        <v>01</v>
      </c>
      <c r="E2306" t="str">
        <f t="shared" si="107"/>
        <v>31</v>
      </c>
    </row>
    <row r="2307" spans="1:5" x14ac:dyDescent="0.25">
      <c r="A2307" s="4">
        <v>42212</v>
      </c>
      <c r="B2307" s="3">
        <v>6.7361111111111108E-2</v>
      </c>
      <c r="C2307" t="str">
        <f t="shared" ref="C2307:C2370" si="108">TEXT(A2307,"YY")</f>
        <v>15</v>
      </c>
      <c r="D2307" t="str">
        <f t="shared" ref="D2307:D2370" si="109">TEXT(A2307,"mm")</f>
        <v>07</v>
      </c>
      <c r="E2307" t="str">
        <f t="shared" ref="E2307:E2370" si="110">TEXT(A2307,"dd")</f>
        <v>27</v>
      </c>
    </row>
    <row r="2308" spans="1:5" x14ac:dyDescent="0.25">
      <c r="A2308" s="4">
        <v>42221</v>
      </c>
      <c r="B2308" s="3">
        <v>3.9583333333333331E-2</v>
      </c>
      <c r="C2308" t="str">
        <f t="shared" si="108"/>
        <v>15</v>
      </c>
      <c r="D2308" t="str">
        <f t="shared" si="109"/>
        <v>08</v>
      </c>
      <c r="E2308" t="str">
        <f t="shared" si="110"/>
        <v>05</v>
      </c>
    </row>
    <row r="2309" spans="1:5" x14ac:dyDescent="0.25">
      <c r="A2309" s="4">
        <v>42001</v>
      </c>
      <c r="B2309" s="3">
        <v>0.97430555555555554</v>
      </c>
      <c r="C2309" t="str">
        <f t="shared" si="108"/>
        <v>14</v>
      </c>
      <c r="D2309" t="str">
        <f t="shared" si="109"/>
        <v>12</v>
      </c>
      <c r="E2309" t="str">
        <f t="shared" si="110"/>
        <v>28</v>
      </c>
    </row>
    <row r="2310" spans="1:5" x14ac:dyDescent="0.25">
      <c r="A2310" s="4">
        <v>41661</v>
      </c>
      <c r="B2310" s="3">
        <v>1.9444444444444445E-2</v>
      </c>
      <c r="C2310" t="str">
        <f t="shared" si="108"/>
        <v>14</v>
      </c>
      <c r="D2310" t="str">
        <f t="shared" si="109"/>
        <v>01</v>
      </c>
      <c r="E2310" t="str">
        <f t="shared" si="110"/>
        <v>22</v>
      </c>
    </row>
    <row r="2311" spans="1:5" x14ac:dyDescent="0.25">
      <c r="A2311" s="4">
        <v>41454</v>
      </c>
      <c r="B2311" s="3">
        <v>2.361111111111111E-2</v>
      </c>
      <c r="C2311" t="str">
        <f t="shared" si="108"/>
        <v>13</v>
      </c>
      <c r="D2311" t="str">
        <f t="shared" si="109"/>
        <v>06</v>
      </c>
      <c r="E2311" t="str">
        <f t="shared" si="110"/>
        <v>29</v>
      </c>
    </row>
    <row r="2312" spans="1:5" x14ac:dyDescent="0.25">
      <c r="A2312" s="4">
        <v>41212</v>
      </c>
      <c r="B2312" s="3">
        <v>0.99236111111111114</v>
      </c>
      <c r="C2312" t="str">
        <f t="shared" si="108"/>
        <v>12</v>
      </c>
      <c r="D2312" t="str">
        <f t="shared" si="109"/>
        <v>10</v>
      </c>
      <c r="E2312" t="str">
        <f t="shared" si="110"/>
        <v>30</v>
      </c>
    </row>
    <row r="2313" spans="1:5" x14ac:dyDescent="0.25">
      <c r="A2313" s="4">
        <v>41145</v>
      </c>
      <c r="B2313" s="3">
        <v>0.97083333333333333</v>
      </c>
      <c r="C2313" t="str">
        <f t="shared" si="108"/>
        <v>12</v>
      </c>
      <c r="D2313" t="str">
        <f t="shared" si="109"/>
        <v>08</v>
      </c>
      <c r="E2313" t="str">
        <f t="shared" si="110"/>
        <v>24</v>
      </c>
    </row>
    <row r="2314" spans="1:5" x14ac:dyDescent="0.25">
      <c r="A2314" s="4">
        <v>41096</v>
      </c>
      <c r="B2314" s="3">
        <v>0.9868055555555556</v>
      </c>
      <c r="C2314" t="str">
        <f t="shared" si="108"/>
        <v>12</v>
      </c>
      <c r="D2314" t="str">
        <f t="shared" si="109"/>
        <v>07</v>
      </c>
      <c r="E2314" t="str">
        <f t="shared" si="110"/>
        <v>06</v>
      </c>
    </row>
    <row r="2315" spans="1:5" x14ac:dyDescent="0.25">
      <c r="A2315" s="4">
        <v>41166</v>
      </c>
      <c r="B2315" s="3">
        <v>1.7361111111111112E-2</v>
      </c>
      <c r="C2315" t="str">
        <f t="shared" si="108"/>
        <v>12</v>
      </c>
      <c r="D2315" t="str">
        <f t="shared" si="109"/>
        <v>09</v>
      </c>
      <c r="E2315" t="str">
        <f t="shared" si="110"/>
        <v>14</v>
      </c>
    </row>
    <row r="2316" spans="1:5" x14ac:dyDescent="0.25">
      <c r="A2316" s="4">
        <v>41438</v>
      </c>
      <c r="B2316" s="3">
        <v>7.6388888888888886E-3</v>
      </c>
      <c r="C2316" t="str">
        <f t="shared" si="108"/>
        <v>13</v>
      </c>
      <c r="D2316" t="str">
        <f t="shared" si="109"/>
        <v>06</v>
      </c>
      <c r="E2316" t="str">
        <f t="shared" si="110"/>
        <v>13</v>
      </c>
    </row>
    <row r="2317" spans="1:5" x14ac:dyDescent="0.25">
      <c r="A2317" s="4">
        <v>42320</v>
      </c>
      <c r="B2317" s="3">
        <v>5.1388888888888887E-2</v>
      </c>
      <c r="C2317" t="str">
        <f t="shared" si="108"/>
        <v>15</v>
      </c>
      <c r="D2317" t="str">
        <f t="shared" si="109"/>
        <v>11</v>
      </c>
      <c r="E2317" t="str">
        <f t="shared" si="110"/>
        <v>12</v>
      </c>
    </row>
    <row r="2318" spans="1:5" x14ac:dyDescent="0.25">
      <c r="A2318" s="4">
        <v>41381</v>
      </c>
      <c r="B2318" s="3">
        <v>0.98541666666666672</v>
      </c>
      <c r="C2318" t="str">
        <f t="shared" si="108"/>
        <v>13</v>
      </c>
      <c r="D2318" t="str">
        <f t="shared" si="109"/>
        <v>04</v>
      </c>
      <c r="E2318" t="str">
        <f t="shared" si="110"/>
        <v>17</v>
      </c>
    </row>
    <row r="2319" spans="1:5" x14ac:dyDescent="0.25">
      <c r="A2319" s="4">
        <v>41638</v>
      </c>
      <c r="B2319" s="3">
        <v>0</v>
      </c>
      <c r="C2319" t="str">
        <f t="shared" si="108"/>
        <v>13</v>
      </c>
      <c r="D2319" t="str">
        <f t="shared" si="109"/>
        <v>12</v>
      </c>
      <c r="E2319" t="str">
        <f t="shared" si="110"/>
        <v>30</v>
      </c>
    </row>
    <row r="2320" spans="1:5" x14ac:dyDescent="0.25">
      <c r="A2320" s="4">
        <v>41321</v>
      </c>
      <c r="B2320" s="3">
        <v>7.8472222222222221E-2</v>
      </c>
      <c r="C2320" t="str">
        <f t="shared" si="108"/>
        <v>13</v>
      </c>
      <c r="D2320" t="str">
        <f t="shared" si="109"/>
        <v>02</v>
      </c>
      <c r="E2320" t="str">
        <f t="shared" si="110"/>
        <v>16</v>
      </c>
    </row>
    <row r="2321" spans="1:5" x14ac:dyDescent="0.25">
      <c r="A2321" s="4">
        <v>42117</v>
      </c>
      <c r="B2321" s="3">
        <v>0.95138888888888884</v>
      </c>
      <c r="C2321" t="str">
        <f t="shared" si="108"/>
        <v>15</v>
      </c>
      <c r="D2321" t="str">
        <f t="shared" si="109"/>
        <v>04</v>
      </c>
      <c r="E2321" t="str">
        <f t="shared" si="110"/>
        <v>23</v>
      </c>
    </row>
    <row r="2322" spans="1:5" x14ac:dyDescent="0.25">
      <c r="A2322" s="4">
        <v>42014</v>
      </c>
      <c r="B2322" s="3">
        <v>3.6805555555555557E-2</v>
      </c>
      <c r="C2322" t="str">
        <f t="shared" si="108"/>
        <v>15</v>
      </c>
      <c r="D2322" t="str">
        <f t="shared" si="109"/>
        <v>01</v>
      </c>
      <c r="E2322" t="str">
        <f t="shared" si="110"/>
        <v>10</v>
      </c>
    </row>
    <row r="2323" spans="1:5" x14ac:dyDescent="0.25">
      <c r="A2323" s="4">
        <v>41240</v>
      </c>
      <c r="B2323" s="3">
        <v>6.1111111111111109E-2</v>
      </c>
      <c r="C2323" t="str">
        <f t="shared" si="108"/>
        <v>12</v>
      </c>
      <c r="D2323" t="str">
        <f t="shared" si="109"/>
        <v>11</v>
      </c>
      <c r="E2323" t="str">
        <f t="shared" si="110"/>
        <v>27</v>
      </c>
    </row>
    <row r="2324" spans="1:5" x14ac:dyDescent="0.25">
      <c r="A2324" s="4">
        <v>41118</v>
      </c>
      <c r="B2324" s="3">
        <v>8.1944444444444445E-2</v>
      </c>
      <c r="C2324" t="str">
        <f t="shared" si="108"/>
        <v>12</v>
      </c>
      <c r="D2324" t="str">
        <f t="shared" si="109"/>
        <v>07</v>
      </c>
      <c r="E2324" t="str">
        <f t="shared" si="110"/>
        <v>28</v>
      </c>
    </row>
    <row r="2325" spans="1:5" x14ac:dyDescent="0.25">
      <c r="A2325" s="4">
        <v>42331</v>
      </c>
      <c r="B2325" s="3">
        <v>0.95694444444444449</v>
      </c>
      <c r="C2325" t="str">
        <f t="shared" si="108"/>
        <v>15</v>
      </c>
      <c r="D2325" t="str">
        <f t="shared" si="109"/>
        <v>11</v>
      </c>
      <c r="E2325" t="str">
        <f t="shared" si="110"/>
        <v>23</v>
      </c>
    </row>
    <row r="2326" spans="1:5" x14ac:dyDescent="0.25">
      <c r="A2326" s="4">
        <v>42567</v>
      </c>
      <c r="B2326" s="3">
        <v>3.5416666666666666E-2</v>
      </c>
      <c r="C2326" t="str">
        <f t="shared" si="108"/>
        <v>16</v>
      </c>
      <c r="D2326" t="str">
        <f t="shared" si="109"/>
        <v>07</v>
      </c>
      <c r="E2326" t="str">
        <f t="shared" si="110"/>
        <v>16</v>
      </c>
    </row>
    <row r="2327" spans="1:5" x14ac:dyDescent="0.25">
      <c r="A2327" s="4">
        <v>41705</v>
      </c>
      <c r="B2327" s="3">
        <v>0.98611111111111116</v>
      </c>
      <c r="C2327" t="str">
        <f t="shared" si="108"/>
        <v>14</v>
      </c>
      <c r="D2327" t="str">
        <f t="shared" si="109"/>
        <v>03</v>
      </c>
      <c r="E2327" t="str">
        <f t="shared" si="110"/>
        <v>07</v>
      </c>
    </row>
    <row r="2328" spans="1:5" x14ac:dyDescent="0.25">
      <c r="A2328" s="4">
        <v>41933</v>
      </c>
      <c r="B2328" s="3">
        <v>0.94097222222222221</v>
      </c>
      <c r="C2328" t="str">
        <f t="shared" si="108"/>
        <v>14</v>
      </c>
      <c r="D2328" t="str">
        <f t="shared" si="109"/>
        <v>10</v>
      </c>
      <c r="E2328" t="str">
        <f t="shared" si="110"/>
        <v>21</v>
      </c>
    </row>
    <row r="2329" spans="1:5" x14ac:dyDescent="0.25">
      <c r="A2329" s="4">
        <v>42149</v>
      </c>
      <c r="B2329" s="3">
        <v>5.8333333333333334E-2</v>
      </c>
      <c r="C2329" t="str">
        <f t="shared" si="108"/>
        <v>15</v>
      </c>
      <c r="D2329" t="str">
        <f t="shared" si="109"/>
        <v>05</v>
      </c>
      <c r="E2329" t="str">
        <f t="shared" si="110"/>
        <v>25</v>
      </c>
    </row>
    <row r="2330" spans="1:5" x14ac:dyDescent="0.25">
      <c r="A2330" s="4">
        <v>41953</v>
      </c>
      <c r="B2330" s="3">
        <v>0.96180555555555558</v>
      </c>
      <c r="C2330" t="str">
        <f t="shared" si="108"/>
        <v>14</v>
      </c>
      <c r="D2330" t="str">
        <f t="shared" si="109"/>
        <v>11</v>
      </c>
      <c r="E2330" t="str">
        <f t="shared" si="110"/>
        <v>10</v>
      </c>
    </row>
    <row r="2331" spans="1:5" x14ac:dyDescent="0.25">
      <c r="A2331" s="4">
        <v>41937</v>
      </c>
      <c r="B2331" s="3">
        <v>4.027777777777778E-2</v>
      </c>
      <c r="C2331" t="str">
        <f t="shared" si="108"/>
        <v>14</v>
      </c>
      <c r="D2331" t="str">
        <f t="shared" si="109"/>
        <v>10</v>
      </c>
      <c r="E2331" t="str">
        <f t="shared" si="110"/>
        <v>25</v>
      </c>
    </row>
    <row r="2332" spans="1:5" x14ac:dyDescent="0.25">
      <c r="A2332" s="4">
        <v>42381</v>
      </c>
      <c r="B2332" s="3">
        <v>6.9444444444444447E-4</v>
      </c>
      <c r="C2332" t="str">
        <f t="shared" si="108"/>
        <v>16</v>
      </c>
      <c r="D2332" t="str">
        <f t="shared" si="109"/>
        <v>01</v>
      </c>
      <c r="E2332" t="str">
        <f t="shared" si="110"/>
        <v>12</v>
      </c>
    </row>
    <row r="2333" spans="1:5" x14ac:dyDescent="0.25">
      <c r="A2333" s="4">
        <v>41686</v>
      </c>
      <c r="B2333" s="3">
        <v>3.7499999999999999E-2</v>
      </c>
      <c r="C2333" t="str">
        <f t="shared" si="108"/>
        <v>14</v>
      </c>
      <c r="D2333" t="str">
        <f t="shared" si="109"/>
        <v>02</v>
      </c>
      <c r="E2333" t="str">
        <f t="shared" si="110"/>
        <v>16</v>
      </c>
    </row>
    <row r="2334" spans="1:5" x14ac:dyDescent="0.25">
      <c r="A2334" s="4">
        <v>41340</v>
      </c>
      <c r="B2334" s="3">
        <v>3.9583333333333331E-2</v>
      </c>
      <c r="C2334" t="str">
        <f t="shared" si="108"/>
        <v>13</v>
      </c>
      <c r="D2334" t="str">
        <f t="shared" si="109"/>
        <v>03</v>
      </c>
      <c r="E2334" t="str">
        <f t="shared" si="110"/>
        <v>07</v>
      </c>
    </row>
    <row r="2335" spans="1:5" x14ac:dyDescent="0.25">
      <c r="A2335" s="4">
        <v>41228</v>
      </c>
      <c r="B2335" s="3">
        <v>1.5972222222222221E-2</v>
      </c>
      <c r="C2335" t="str">
        <f t="shared" si="108"/>
        <v>12</v>
      </c>
      <c r="D2335" t="str">
        <f t="shared" si="109"/>
        <v>11</v>
      </c>
      <c r="E2335" t="str">
        <f t="shared" si="110"/>
        <v>15</v>
      </c>
    </row>
    <row r="2336" spans="1:5" x14ac:dyDescent="0.25">
      <c r="A2336" s="4">
        <v>41564</v>
      </c>
      <c r="B2336" s="3">
        <v>0.05</v>
      </c>
      <c r="C2336" t="str">
        <f t="shared" si="108"/>
        <v>13</v>
      </c>
      <c r="D2336" t="str">
        <f t="shared" si="109"/>
        <v>10</v>
      </c>
      <c r="E2336" t="str">
        <f t="shared" si="110"/>
        <v>17</v>
      </c>
    </row>
    <row r="2337" spans="1:5" x14ac:dyDescent="0.25">
      <c r="A2337" s="4">
        <v>41158</v>
      </c>
      <c r="B2337" s="3">
        <v>8.6805555555555552E-2</v>
      </c>
      <c r="C2337" t="str">
        <f t="shared" si="108"/>
        <v>12</v>
      </c>
      <c r="D2337" t="str">
        <f t="shared" si="109"/>
        <v>09</v>
      </c>
      <c r="E2337" t="str">
        <f t="shared" si="110"/>
        <v>06</v>
      </c>
    </row>
    <row r="2338" spans="1:5" x14ac:dyDescent="0.25">
      <c r="A2338" s="4">
        <v>41602</v>
      </c>
      <c r="B2338" s="3">
        <v>3.6111111111111108E-2</v>
      </c>
      <c r="C2338" t="str">
        <f t="shared" si="108"/>
        <v>13</v>
      </c>
      <c r="D2338" t="str">
        <f t="shared" si="109"/>
        <v>11</v>
      </c>
      <c r="E2338" t="str">
        <f t="shared" si="110"/>
        <v>24</v>
      </c>
    </row>
    <row r="2339" spans="1:5" x14ac:dyDescent="0.25">
      <c r="A2339" s="4">
        <v>42648</v>
      </c>
      <c r="B2339" s="3">
        <v>6.5277777777777782E-2</v>
      </c>
      <c r="C2339" t="str">
        <f t="shared" si="108"/>
        <v>16</v>
      </c>
      <c r="D2339" t="str">
        <f t="shared" si="109"/>
        <v>10</v>
      </c>
      <c r="E2339" t="str">
        <f t="shared" si="110"/>
        <v>05</v>
      </c>
    </row>
    <row r="2340" spans="1:5" x14ac:dyDescent="0.25">
      <c r="A2340" s="4">
        <v>41035</v>
      </c>
      <c r="B2340" s="3">
        <v>2.7083333333333334E-2</v>
      </c>
      <c r="C2340" t="str">
        <f t="shared" si="108"/>
        <v>12</v>
      </c>
      <c r="D2340" t="str">
        <f t="shared" si="109"/>
        <v>05</v>
      </c>
      <c r="E2340" t="str">
        <f t="shared" si="110"/>
        <v>06</v>
      </c>
    </row>
    <row r="2341" spans="1:5" x14ac:dyDescent="0.25">
      <c r="A2341" s="4">
        <v>41643</v>
      </c>
      <c r="B2341" s="3">
        <v>7.7083333333333337E-2</v>
      </c>
      <c r="C2341" t="str">
        <f t="shared" si="108"/>
        <v>14</v>
      </c>
      <c r="D2341" t="str">
        <f t="shared" si="109"/>
        <v>01</v>
      </c>
      <c r="E2341" t="str">
        <f t="shared" si="110"/>
        <v>04</v>
      </c>
    </row>
    <row r="2342" spans="1:5" x14ac:dyDescent="0.25">
      <c r="A2342" s="4">
        <v>41920</v>
      </c>
      <c r="B2342" s="3">
        <v>0.97361111111111109</v>
      </c>
      <c r="C2342" t="str">
        <f t="shared" si="108"/>
        <v>14</v>
      </c>
      <c r="D2342" t="str">
        <f t="shared" si="109"/>
        <v>10</v>
      </c>
      <c r="E2342" t="str">
        <f t="shared" si="110"/>
        <v>08</v>
      </c>
    </row>
    <row r="2343" spans="1:5" x14ac:dyDescent="0.25">
      <c r="A2343" s="4">
        <v>41311</v>
      </c>
      <c r="B2343" s="3">
        <v>1.1111111111111112E-2</v>
      </c>
      <c r="C2343" t="str">
        <f t="shared" si="108"/>
        <v>13</v>
      </c>
      <c r="D2343" t="str">
        <f t="shared" si="109"/>
        <v>02</v>
      </c>
      <c r="E2343" t="str">
        <f t="shared" si="110"/>
        <v>06</v>
      </c>
    </row>
    <row r="2344" spans="1:5" x14ac:dyDescent="0.25">
      <c r="A2344" s="4">
        <v>41695</v>
      </c>
      <c r="B2344" s="3">
        <v>0.96736111111111112</v>
      </c>
      <c r="C2344" t="str">
        <f t="shared" si="108"/>
        <v>14</v>
      </c>
      <c r="D2344" t="str">
        <f t="shared" si="109"/>
        <v>02</v>
      </c>
      <c r="E2344" t="str">
        <f t="shared" si="110"/>
        <v>25</v>
      </c>
    </row>
    <row r="2345" spans="1:5" x14ac:dyDescent="0.25">
      <c r="A2345" s="4">
        <v>41720</v>
      </c>
      <c r="B2345" s="3">
        <v>0.98124999999999996</v>
      </c>
      <c r="C2345" t="str">
        <f t="shared" si="108"/>
        <v>14</v>
      </c>
      <c r="D2345" t="str">
        <f t="shared" si="109"/>
        <v>03</v>
      </c>
      <c r="E2345" t="str">
        <f t="shared" si="110"/>
        <v>22</v>
      </c>
    </row>
    <row r="2346" spans="1:5" x14ac:dyDescent="0.25">
      <c r="A2346" s="4">
        <v>41590</v>
      </c>
      <c r="B2346" s="3">
        <v>2.361111111111111E-2</v>
      </c>
      <c r="C2346" t="str">
        <f t="shared" si="108"/>
        <v>13</v>
      </c>
      <c r="D2346" t="str">
        <f t="shared" si="109"/>
        <v>11</v>
      </c>
      <c r="E2346" t="str">
        <f t="shared" si="110"/>
        <v>12</v>
      </c>
    </row>
    <row r="2347" spans="1:5" x14ac:dyDescent="0.25">
      <c r="A2347" s="4">
        <v>41892</v>
      </c>
      <c r="B2347" s="3">
        <v>2.7777777777777776E-2</v>
      </c>
      <c r="C2347" t="str">
        <f t="shared" si="108"/>
        <v>14</v>
      </c>
      <c r="D2347" t="str">
        <f t="shared" si="109"/>
        <v>09</v>
      </c>
      <c r="E2347" t="str">
        <f t="shared" si="110"/>
        <v>10</v>
      </c>
    </row>
    <row r="2348" spans="1:5" x14ac:dyDescent="0.25">
      <c r="A2348" s="4">
        <v>42454</v>
      </c>
      <c r="B2348" s="3">
        <v>0.97847222222222219</v>
      </c>
      <c r="C2348" t="str">
        <f t="shared" si="108"/>
        <v>16</v>
      </c>
      <c r="D2348" t="str">
        <f t="shared" si="109"/>
        <v>03</v>
      </c>
      <c r="E2348" t="str">
        <f t="shared" si="110"/>
        <v>25</v>
      </c>
    </row>
    <row r="2349" spans="1:5" x14ac:dyDescent="0.25">
      <c r="A2349" s="4">
        <v>41098</v>
      </c>
      <c r="B2349" s="3">
        <v>7.0833333333333331E-2</v>
      </c>
      <c r="C2349" t="str">
        <f t="shared" si="108"/>
        <v>12</v>
      </c>
      <c r="D2349" t="str">
        <f t="shared" si="109"/>
        <v>07</v>
      </c>
      <c r="E2349" t="str">
        <f t="shared" si="110"/>
        <v>08</v>
      </c>
    </row>
    <row r="2350" spans="1:5" x14ac:dyDescent="0.25">
      <c r="A2350" s="4">
        <v>42340</v>
      </c>
      <c r="B2350" s="3">
        <v>2.6388888888888889E-2</v>
      </c>
      <c r="C2350" t="str">
        <f t="shared" si="108"/>
        <v>15</v>
      </c>
      <c r="D2350" t="str">
        <f t="shared" si="109"/>
        <v>12</v>
      </c>
      <c r="E2350" t="str">
        <f t="shared" si="110"/>
        <v>02</v>
      </c>
    </row>
    <row r="2351" spans="1:5" x14ac:dyDescent="0.25">
      <c r="A2351" s="4">
        <v>41619</v>
      </c>
      <c r="B2351" s="3">
        <v>8.3333333333333332E-3</v>
      </c>
      <c r="C2351" t="str">
        <f t="shared" si="108"/>
        <v>13</v>
      </c>
      <c r="D2351" t="str">
        <f t="shared" si="109"/>
        <v>12</v>
      </c>
      <c r="E2351" t="str">
        <f t="shared" si="110"/>
        <v>11</v>
      </c>
    </row>
    <row r="2352" spans="1:5" x14ac:dyDescent="0.25">
      <c r="A2352" s="4">
        <v>42683</v>
      </c>
      <c r="B2352" s="3">
        <v>0.96180555555555558</v>
      </c>
      <c r="C2352" t="str">
        <f t="shared" si="108"/>
        <v>16</v>
      </c>
      <c r="D2352" t="str">
        <f t="shared" si="109"/>
        <v>11</v>
      </c>
      <c r="E2352" t="str">
        <f t="shared" si="110"/>
        <v>09</v>
      </c>
    </row>
    <row r="2353" spans="1:5" x14ac:dyDescent="0.25">
      <c r="A2353" s="4">
        <v>41791</v>
      </c>
      <c r="B2353" s="3">
        <v>0.96250000000000002</v>
      </c>
      <c r="C2353" t="str">
        <f t="shared" si="108"/>
        <v>14</v>
      </c>
      <c r="D2353" t="str">
        <f t="shared" si="109"/>
        <v>06</v>
      </c>
      <c r="E2353" t="str">
        <f t="shared" si="110"/>
        <v>01</v>
      </c>
    </row>
    <row r="2354" spans="1:5" x14ac:dyDescent="0.25">
      <c r="A2354" s="4">
        <v>42150</v>
      </c>
      <c r="B2354" s="3">
        <v>1.2500000000000001E-2</v>
      </c>
      <c r="C2354" t="str">
        <f t="shared" si="108"/>
        <v>15</v>
      </c>
      <c r="D2354" t="str">
        <f t="shared" si="109"/>
        <v>05</v>
      </c>
      <c r="E2354" t="str">
        <f t="shared" si="110"/>
        <v>26</v>
      </c>
    </row>
    <row r="2355" spans="1:5" x14ac:dyDescent="0.25">
      <c r="A2355" s="4">
        <v>41742</v>
      </c>
      <c r="B2355" s="3">
        <v>3.3333333333333333E-2</v>
      </c>
      <c r="C2355" t="str">
        <f t="shared" si="108"/>
        <v>14</v>
      </c>
      <c r="D2355" t="str">
        <f t="shared" si="109"/>
        <v>04</v>
      </c>
      <c r="E2355" t="str">
        <f t="shared" si="110"/>
        <v>13</v>
      </c>
    </row>
    <row r="2356" spans="1:5" x14ac:dyDescent="0.25">
      <c r="A2356" s="4">
        <v>42106</v>
      </c>
      <c r="B2356" s="3">
        <v>0.98958333333333337</v>
      </c>
      <c r="C2356" t="str">
        <f t="shared" si="108"/>
        <v>15</v>
      </c>
      <c r="D2356" t="str">
        <f t="shared" si="109"/>
        <v>04</v>
      </c>
      <c r="E2356" t="str">
        <f t="shared" si="110"/>
        <v>12</v>
      </c>
    </row>
    <row r="2357" spans="1:5" x14ac:dyDescent="0.25">
      <c r="A2357" s="4">
        <v>41565</v>
      </c>
      <c r="B2357" s="3">
        <v>6.8750000000000006E-2</v>
      </c>
      <c r="C2357" t="str">
        <f t="shared" si="108"/>
        <v>13</v>
      </c>
      <c r="D2357" t="str">
        <f t="shared" si="109"/>
        <v>10</v>
      </c>
      <c r="E2357" t="str">
        <f t="shared" si="110"/>
        <v>18</v>
      </c>
    </row>
    <row r="2358" spans="1:5" x14ac:dyDescent="0.25">
      <c r="A2358" s="4">
        <v>41363</v>
      </c>
      <c r="B2358" s="3">
        <v>0.99027777777777781</v>
      </c>
      <c r="C2358" t="str">
        <f t="shared" si="108"/>
        <v>13</v>
      </c>
      <c r="D2358" t="str">
        <f t="shared" si="109"/>
        <v>03</v>
      </c>
      <c r="E2358" t="str">
        <f t="shared" si="110"/>
        <v>30</v>
      </c>
    </row>
    <row r="2359" spans="1:5" x14ac:dyDescent="0.25">
      <c r="A2359" s="4">
        <v>42191</v>
      </c>
      <c r="B2359" s="3">
        <v>5.7638888888888892E-2</v>
      </c>
      <c r="C2359" t="str">
        <f t="shared" si="108"/>
        <v>15</v>
      </c>
      <c r="D2359" t="str">
        <f t="shared" si="109"/>
        <v>07</v>
      </c>
      <c r="E2359" t="str">
        <f t="shared" si="110"/>
        <v>06</v>
      </c>
    </row>
    <row r="2360" spans="1:5" x14ac:dyDescent="0.25">
      <c r="A2360" s="4">
        <v>41985</v>
      </c>
      <c r="B2360" s="3">
        <v>0.94930555555555551</v>
      </c>
      <c r="C2360" t="str">
        <f t="shared" si="108"/>
        <v>14</v>
      </c>
      <c r="D2360" t="str">
        <f t="shared" si="109"/>
        <v>12</v>
      </c>
      <c r="E2360" t="str">
        <f t="shared" si="110"/>
        <v>12</v>
      </c>
    </row>
    <row r="2361" spans="1:5" x14ac:dyDescent="0.25">
      <c r="A2361" s="4">
        <v>42506</v>
      </c>
      <c r="B2361" s="3">
        <v>3.2638888888888891E-2</v>
      </c>
      <c r="C2361" t="str">
        <f t="shared" si="108"/>
        <v>16</v>
      </c>
      <c r="D2361" t="str">
        <f t="shared" si="109"/>
        <v>05</v>
      </c>
      <c r="E2361" t="str">
        <f t="shared" si="110"/>
        <v>16</v>
      </c>
    </row>
    <row r="2362" spans="1:5" x14ac:dyDescent="0.25">
      <c r="A2362" s="4">
        <v>41836</v>
      </c>
      <c r="B2362" s="3">
        <v>0.99652777777777779</v>
      </c>
      <c r="C2362" t="str">
        <f t="shared" si="108"/>
        <v>14</v>
      </c>
      <c r="D2362" t="str">
        <f t="shared" si="109"/>
        <v>07</v>
      </c>
      <c r="E2362" t="str">
        <f t="shared" si="110"/>
        <v>16</v>
      </c>
    </row>
    <row r="2363" spans="1:5" x14ac:dyDescent="0.25">
      <c r="A2363" s="4">
        <v>42714</v>
      </c>
      <c r="B2363" s="3">
        <v>0.97083333333333333</v>
      </c>
      <c r="C2363" t="str">
        <f t="shared" si="108"/>
        <v>16</v>
      </c>
      <c r="D2363" t="str">
        <f t="shared" si="109"/>
        <v>12</v>
      </c>
      <c r="E2363" t="str">
        <f t="shared" si="110"/>
        <v>10</v>
      </c>
    </row>
    <row r="2364" spans="1:5" x14ac:dyDescent="0.25">
      <c r="A2364" s="4">
        <v>42565</v>
      </c>
      <c r="B2364" s="3">
        <v>3.3333333333333333E-2</v>
      </c>
      <c r="C2364" t="str">
        <f t="shared" si="108"/>
        <v>16</v>
      </c>
      <c r="D2364" t="str">
        <f t="shared" si="109"/>
        <v>07</v>
      </c>
      <c r="E2364" t="str">
        <f t="shared" si="110"/>
        <v>14</v>
      </c>
    </row>
    <row r="2365" spans="1:5" x14ac:dyDescent="0.25">
      <c r="A2365" s="4">
        <v>41537</v>
      </c>
      <c r="B2365" s="3">
        <v>0.97986111111111107</v>
      </c>
      <c r="C2365" t="str">
        <f t="shared" si="108"/>
        <v>13</v>
      </c>
      <c r="D2365" t="str">
        <f t="shared" si="109"/>
        <v>09</v>
      </c>
      <c r="E2365" t="str">
        <f t="shared" si="110"/>
        <v>20</v>
      </c>
    </row>
    <row r="2366" spans="1:5" x14ac:dyDescent="0.25">
      <c r="A2366" s="4">
        <v>41590</v>
      </c>
      <c r="B2366" s="3">
        <v>1.3194444444444444E-2</v>
      </c>
      <c r="C2366" t="str">
        <f t="shared" si="108"/>
        <v>13</v>
      </c>
      <c r="D2366" t="str">
        <f t="shared" si="109"/>
        <v>11</v>
      </c>
      <c r="E2366" t="str">
        <f t="shared" si="110"/>
        <v>12</v>
      </c>
    </row>
    <row r="2367" spans="1:5" x14ac:dyDescent="0.25">
      <c r="A2367" s="4">
        <v>41208</v>
      </c>
      <c r="B2367" s="3">
        <v>0.98055555555555551</v>
      </c>
      <c r="C2367" t="str">
        <f t="shared" si="108"/>
        <v>12</v>
      </c>
      <c r="D2367" t="str">
        <f t="shared" si="109"/>
        <v>10</v>
      </c>
      <c r="E2367" t="str">
        <f t="shared" si="110"/>
        <v>26</v>
      </c>
    </row>
    <row r="2368" spans="1:5" x14ac:dyDescent="0.25">
      <c r="A2368" s="4">
        <v>42027</v>
      </c>
      <c r="B2368" s="3">
        <v>0.95416666666666672</v>
      </c>
      <c r="C2368" t="str">
        <f t="shared" si="108"/>
        <v>15</v>
      </c>
      <c r="D2368" t="str">
        <f t="shared" si="109"/>
        <v>01</v>
      </c>
      <c r="E2368" t="str">
        <f t="shared" si="110"/>
        <v>23</v>
      </c>
    </row>
    <row r="2369" spans="1:5" x14ac:dyDescent="0.25">
      <c r="A2369" s="4">
        <v>41346</v>
      </c>
      <c r="B2369" s="3">
        <v>0.99375000000000002</v>
      </c>
      <c r="C2369" t="str">
        <f t="shared" si="108"/>
        <v>13</v>
      </c>
      <c r="D2369" t="str">
        <f t="shared" si="109"/>
        <v>03</v>
      </c>
      <c r="E2369" t="str">
        <f t="shared" si="110"/>
        <v>13</v>
      </c>
    </row>
    <row r="2370" spans="1:5" x14ac:dyDescent="0.25">
      <c r="A2370" s="4">
        <v>41293</v>
      </c>
      <c r="B2370" s="3">
        <v>0.97569444444444442</v>
      </c>
      <c r="C2370" t="str">
        <f t="shared" si="108"/>
        <v>13</v>
      </c>
      <c r="D2370" t="str">
        <f t="shared" si="109"/>
        <v>01</v>
      </c>
      <c r="E2370" t="str">
        <f t="shared" si="110"/>
        <v>19</v>
      </c>
    </row>
    <row r="2371" spans="1:5" x14ac:dyDescent="0.25">
      <c r="A2371" s="4">
        <v>41597</v>
      </c>
      <c r="B2371" s="3">
        <v>1.0416666666666666E-2</v>
      </c>
      <c r="C2371" t="str">
        <f t="shared" ref="C2371:C2434" si="111">TEXT(A2371,"YY")</f>
        <v>13</v>
      </c>
      <c r="D2371" t="str">
        <f t="shared" ref="D2371:D2434" si="112">TEXT(A2371,"mm")</f>
        <v>11</v>
      </c>
      <c r="E2371" t="str">
        <f t="shared" ref="E2371:E2434" si="113">TEXT(A2371,"dd")</f>
        <v>19</v>
      </c>
    </row>
    <row r="2372" spans="1:5" x14ac:dyDescent="0.25">
      <c r="A2372" s="4">
        <v>41464</v>
      </c>
      <c r="B2372" s="3">
        <v>3.6111111111111108E-2</v>
      </c>
      <c r="C2372" t="str">
        <f t="shared" si="111"/>
        <v>13</v>
      </c>
      <c r="D2372" t="str">
        <f t="shared" si="112"/>
        <v>07</v>
      </c>
      <c r="E2372" t="str">
        <f t="shared" si="113"/>
        <v>09</v>
      </c>
    </row>
    <row r="2373" spans="1:5" x14ac:dyDescent="0.25">
      <c r="A2373" s="4">
        <v>42490</v>
      </c>
      <c r="B2373" s="3">
        <v>1.1805555555555555E-2</v>
      </c>
      <c r="C2373" t="str">
        <f t="shared" si="111"/>
        <v>16</v>
      </c>
      <c r="D2373" t="str">
        <f t="shared" si="112"/>
        <v>04</v>
      </c>
      <c r="E2373" t="str">
        <f t="shared" si="113"/>
        <v>30</v>
      </c>
    </row>
    <row r="2374" spans="1:5" x14ac:dyDescent="0.25">
      <c r="A2374" s="4">
        <v>41379</v>
      </c>
      <c r="B2374" s="3">
        <v>8.1944444444444445E-2</v>
      </c>
      <c r="C2374" t="str">
        <f t="shared" si="111"/>
        <v>13</v>
      </c>
      <c r="D2374" t="str">
        <f t="shared" si="112"/>
        <v>04</v>
      </c>
      <c r="E2374" t="str">
        <f t="shared" si="113"/>
        <v>15</v>
      </c>
    </row>
    <row r="2375" spans="1:5" x14ac:dyDescent="0.25">
      <c r="A2375" s="4">
        <v>41625</v>
      </c>
      <c r="B2375" s="3">
        <v>0.98055555555555551</v>
      </c>
      <c r="C2375" t="str">
        <f t="shared" si="111"/>
        <v>13</v>
      </c>
      <c r="D2375" t="str">
        <f t="shared" si="112"/>
        <v>12</v>
      </c>
      <c r="E2375" t="str">
        <f t="shared" si="113"/>
        <v>17</v>
      </c>
    </row>
    <row r="2376" spans="1:5" x14ac:dyDescent="0.25">
      <c r="A2376" s="4">
        <v>41887</v>
      </c>
      <c r="B2376" s="3">
        <v>6.458333333333334E-2</v>
      </c>
      <c r="C2376" t="str">
        <f t="shared" si="111"/>
        <v>14</v>
      </c>
      <c r="D2376" t="str">
        <f t="shared" si="112"/>
        <v>09</v>
      </c>
      <c r="E2376" t="str">
        <f t="shared" si="113"/>
        <v>05</v>
      </c>
    </row>
    <row r="2377" spans="1:5" x14ac:dyDescent="0.25">
      <c r="A2377" s="4">
        <v>41679</v>
      </c>
      <c r="B2377" s="3">
        <v>4.1666666666666664E-2</v>
      </c>
      <c r="C2377" t="str">
        <f t="shared" si="111"/>
        <v>14</v>
      </c>
      <c r="D2377" t="str">
        <f t="shared" si="112"/>
        <v>02</v>
      </c>
      <c r="E2377" t="str">
        <f t="shared" si="113"/>
        <v>09</v>
      </c>
    </row>
    <row r="2378" spans="1:5" x14ac:dyDescent="0.25">
      <c r="A2378" s="4">
        <v>42545</v>
      </c>
      <c r="B2378" s="3">
        <v>1.3888888888888889E-3</v>
      </c>
      <c r="C2378" t="str">
        <f t="shared" si="111"/>
        <v>16</v>
      </c>
      <c r="D2378" t="str">
        <f t="shared" si="112"/>
        <v>06</v>
      </c>
      <c r="E2378" t="str">
        <f t="shared" si="113"/>
        <v>24</v>
      </c>
    </row>
    <row r="2379" spans="1:5" x14ac:dyDescent="0.25">
      <c r="A2379" s="4">
        <v>41799</v>
      </c>
      <c r="B2379" s="3">
        <v>5.2777777777777778E-2</v>
      </c>
      <c r="C2379" t="str">
        <f t="shared" si="111"/>
        <v>14</v>
      </c>
      <c r="D2379" t="str">
        <f t="shared" si="112"/>
        <v>06</v>
      </c>
      <c r="E2379" t="str">
        <f t="shared" si="113"/>
        <v>09</v>
      </c>
    </row>
    <row r="2380" spans="1:5" x14ac:dyDescent="0.25">
      <c r="A2380" s="4">
        <v>41634</v>
      </c>
      <c r="B2380" s="3">
        <v>4.7222222222222221E-2</v>
      </c>
      <c r="C2380" t="str">
        <f t="shared" si="111"/>
        <v>13</v>
      </c>
      <c r="D2380" t="str">
        <f t="shared" si="112"/>
        <v>12</v>
      </c>
      <c r="E2380" t="str">
        <f t="shared" si="113"/>
        <v>26</v>
      </c>
    </row>
    <row r="2381" spans="1:5" x14ac:dyDescent="0.25">
      <c r="A2381" s="4">
        <v>41889</v>
      </c>
      <c r="B2381" s="3">
        <v>0.99097222222222225</v>
      </c>
      <c r="C2381" t="str">
        <f t="shared" si="111"/>
        <v>14</v>
      </c>
      <c r="D2381" t="str">
        <f t="shared" si="112"/>
        <v>09</v>
      </c>
      <c r="E2381" t="str">
        <f t="shared" si="113"/>
        <v>07</v>
      </c>
    </row>
    <row r="2382" spans="1:5" x14ac:dyDescent="0.25">
      <c r="A2382" s="4">
        <v>42238</v>
      </c>
      <c r="B2382" s="3">
        <v>0.98819444444444449</v>
      </c>
      <c r="C2382" t="str">
        <f t="shared" si="111"/>
        <v>15</v>
      </c>
      <c r="D2382" t="str">
        <f t="shared" si="112"/>
        <v>08</v>
      </c>
      <c r="E2382" t="str">
        <f t="shared" si="113"/>
        <v>22</v>
      </c>
    </row>
    <row r="2383" spans="1:5" x14ac:dyDescent="0.25">
      <c r="A2383" s="4">
        <v>41609</v>
      </c>
      <c r="B2383" s="3">
        <v>5.6250000000000001E-2</v>
      </c>
      <c r="C2383" t="str">
        <f t="shared" si="111"/>
        <v>13</v>
      </c>
      <c r="D2383" t="str">
        <f t="shared" si="112"/>
        <v>12</v>
      </c>
      <c r="E2383" t="str">
        <f t="shared" si="113"/>
        <v>01</v>
      </c>
    </row>
    <row r="2384" spans="1:5" x14ac:dyDescent="0.25">
      <c r="A2384" s="4">
        <v>41065</v>
      </c>
      <c r="B2384" s="3">
        <v>4.027777777777778E-2</v>
      </c>
      <c r="C2384" t="str">
        <f t="shared" si="111"/>
        <v>12</v>
      </c>
      <c r="D2384" t="str">
        <f t="shared" si="112"/>
        <v>06</v>
      </c>
      <c r="E2384" t="str">
        <f t="shared" si="113"/>
        <v>05</v>
      </c>
    </row>
    <row r="2385" spans="1:5" x14ac:dyDescent="0.25">
      <c r="A2385" s="4">
        <v>42809</v>
      </c>
      <c r="B2385" s="3">
        <v>0.99375000000000002</v>
      </c>
      <c r="C2385" t="str">
        <f t="shared" si="111"/>
        <v>17</v>
      </c>
      <c r="D2385" t="str">
        <f t="shared" si="112"/>
        <v>03</v>
      </c>
      <c r="E2385" t="str">
        <f t="shared" si="113"/>
        <v>15</v>
      </c>
    </row>
    <row r="2386" spans="1:5" x14ac:dyDescent="0.25">
      <c r="A2386" s="4">
        <v>42193</v>
      </c>
      <c r="B2386" s="3">
        <v>0.99861111111111112</v>
      </c>
      <c r="C2386" t="str">
        <f t="shared" si="111"/>
        <v>15</v>
      </c>
      <c r="D2386" t="str">
        <f t="shared" si="112"/>
        <v>07</v>
      </c>
      <c r="E2386" t="str">
        <f t="shared" si="113"/>
        <v>08</v>
      </c>
    </row>
    <row r="2387" spans="1:5" x14ac:dyDescent="0.25">
      <c r="A2387" s="4">
        <v>41664</v>
      </c>
      <c r="B2387" s="3">
        <v>6.1805555555555558E-2</v>
      </c>
      <c r="C2387" t="str">
        <f t="shared" si="111"/>
        <v>14</v>
      </c>
      <c r="D2387" t="str">
        <f t="shared" si="112"/>
        <v>01</v>
      </c>
      <c r="E2387" t="str">
        <f t="shared" si="113"/>
        <v>25</v>
      </c>
    </row>
    <row r="2388" spans="1:5" x14ac:dyDescent="0.25">
      <c r="A2388" s="4">
        <v>41292</v>
      </c>
      <c r="B2388" s="3">
        <v>0.99861111111111112</v>
      </c>
      <c r="C2388" t="str">
        <f t="shared" si="111"/>
        <v>13</v>
      </c>
      <c r="D2388" t="str">
        <f t="shared" si="112"/>
        <v>01</v>
      </c>
      <c r="E2388" t="str">
        <f t="shared" si="113"/>
        <v>18</v>
      </c>
    </row>
    <row r="2389" spans="1:5" x14ac:dyDescent="0.25">
      <c r="A2389" s="4">
        <v>41567</v>
      </c>
      <c r="B2389" s="3">
        <v>4.5138888888888888E-2</v>
      </c>
      <c r="C2389" t="str">
        <f t="shared" si="111"/>
        <v>13</v>
      </c>
      <c r="D2389" t="str">
        <f t="shared" si="112"/>
        <v>10</v>
      </c>
      <c r="E2389" t="str">
        <f t="shared" si="113"/>
        <v>20</v>
      </c>
    </row>
    <row r="2390" spans="1:5" x14ac:dyDescent="0.25">
      <c r="A2390" s="4">
        <v>41942</v>
      </c>
      <c r="B2390" s="3">
        <v>0.93888888888888888</v>
      </c>
      <c r="C2390" t="str">
        <f t="shared" si="111"/>
        <v>14</v>
      </c>
      <c r="D2390" t="str">
        <f t="shared" si="112"/>
        <v>10</v>
      </c>
      <c r="E2390" t="str">
        <f t="shared" si="113"/>
        <v>30</v>
      </c>
    </row>
    <row r="2391" spans="1:5" x14ac:dyDescent="0.25">
      <c r="A2391" s="4">
        <v>41438</v>
      </c>
      <c r="B2391" s="3">
        <v>3.7499999999999999E-2</v>
      </c>
      <c r="C2391" t="str">
        <f t="shared" si="111"/>
        <v>13</v>
      </c>
      <c r="D2391" t="str">
        <f t="shared" si="112"/>
        <v>06</v>
      </c>
      <c r="E2391" t="str">
        <f t="shared" si="113"/>
        <v>13</v>
      </c>
    </row>
    <row r="2392" spans="1:5" x14ac:dyDescent="0.25">
      <c r="A2392" s="4">
        <v>42832</v>
      </c>
      <c r="B2392" s="3">
        <v>0.95833333333333337</v>
      </c>
      <c r="C2392" t="str">
        <f t="shared" si="111"/>
        <v>17</v>
      </c>
      <c r="D2392" t="str">
        <f t="shared" si="112"/>
        <v>04</v>
      </c>
      <c r="E2392" t="str">
        <f t="shared" si="113"/>
        <v>07</v>
      </c>
    </row>
    <row r="2393" spans="1:5" x14ac:dyDescent="0.25">
      <c r="A2393" s="4">
        <v>42234</v>
      </c>
      <c r="B2393" s="3">
        <v>2.7777777777777779E-3</v>
      </c>
      <c r="C2393" t="str">
        <f t="shared" si="111"/>
        <v>15</v>
      </c>
      <c r="D2393" t="str">
        <f t="shared" si="112"/>
        <v>08</v>
      </c>
      <c r="E2393" t="str">
        <f t="shared" si="113"/>
        <v>18</v>
      </c>
    </row>
    <row r="2394" spans="1:5" x14ac:dyDescent="0.25">
      <c r="A2394" s="4">
        <v>41681</v>
      </c>
      <c r="B2394" s="3">
        <v>0.98750000000000004</v>
      </c>
      <c r="C2394" t="str">
        <f t="shared" si="111"/>
        <v>14</v>
      </c>
      <c r="D2394" t="str">
        <f t="shared" si="112"/>
        <v>02</v>
      </c>
      <c r="E2394" t="str">
        <f t="shared" si="113"/>
        <v>11</v>
      </c>
    </row>
    <row r="2395" spans="1:5" x14ac:dyDescent="0.25">
      <c r="A2395" s="4">
        <v>41560</v>
      </c>
      <c r="B2395" s="3">
        <v>0.98402777777777772</v>
      </c>
      <c r="C2395" t="str">
        <f t="shared" si="111"/>
        <v>13</v>
      </c>
      <c r="D2395" t="str">
        <f t="shared" si="112"/>
        <v>10</v>
      </c>
      <c r="E2395" t="str">
        <f t="shared" si="113"/>
        <v>13</v>
      </c>
    </row>
    <row r="2396" spans="1:5" x14ac:dyDescent="0.25">
      <c r="A2396" s="4">
        <v>41765</v>
      </c>
      <c r="B2396" s="3">
        <v>9.7222222222222224E-3</v>
      </c>
      <c r="C2396" t="str">
        <f t="shared" si="111"/>
        <v>14</v>
      </c>
      <c r="D2396" t="str">
        <f t="shared" si="112"/>
        <v>05</v>
      </c>
      <c r="E2396" t="str">
        <f t="shared" si="113"/>
        <v>06</v>
      </c>
    </row>
    <row r="2397" spans="1:5" x14ac:dyDescent="0.25">
      <c r="A2397" s="4">
        <v>42383</v>
      </c>
      <c r="B2397" s="3">
        <v>0.99375000000000002</v>
      </c>
      <c r="C2397" t="str">
        <f t="shared" si="111"/>
        <v>16</v>
      </c>
      <c r="D2397" t="str">
        <f t="shared" si="112"/>
        <v>01</v>
      </c>
      <c r="E2397" t="str">
        <f t="shared" si="113"/>
        <v>14</v>
      </c>
    </row>
    <row r="2398" spans="1:5" x14ac:dyDescent="0.25">
      <c r="A2398" s="4">
        <v>41110</v>
      </c>
      <c r="B2398" s="3">
        <v>8.1944444444444445E-2</v>
      </c>
      <c r="C2398" t="str">
        <f t="shared" si="111"/>
        <v>12</v>
      </c>
      <c r="D2398" t="str">
        <f t="shared" si="112"/>
        <v>07</v>
      </c>
      <c r="E2398" t="str">
        <f t="shared" si="113"/>
        <v>20</v>
      </c>
    </row>
    <row r="2399" spans="1:5" x14ac:dyDescent="0.25">
      <c r="A2399" s="4">
        <v>41881</v>
      </c>
      <c r="B2399" s="3">
        <v>7.8472222222222221E-2</v>
      </c>
      <c r="C2399" t="str">
        <f t="shared" si="111"/>
        <v>14</v>
      </c>
      <c r="D2399" t="str">
        <f t="shared" si="112"/>
        <v>08</v>
      </c>
      <c r="E2399" t="str">
        <f t="shared" si="113"/>
        <v>30</v>
      </c>
    </row>
    <row r="2400" spans="1:5" x14ac:dyDescent="0.25">
      <c r="A2400" s="4">
        <v>41426</v>
      </c>
      <c r="B2400" s="3">
        <v>8.3333333333333332E-3</v>
      </c>
      <c r="C2400" t="str">
        <f t="shared" si="111"/>
        <v>13</v>
      </c>
      <c r="D2400" t="str">
        <f t="shared" si="112"/>
        <v>06</v>
      </c>
      <c r="E2400" t="str">
        <f t="shared" si="113"/>
        <v>01</v>
      </c>
    </row>
    <row r="2401" spans="1:5" x14ac:dyDescent="0.25">
      <c r="A2401" s="4">
        <v>42202</v>
      </c>
      <c r="B2401" s="3">
        <v>0.99444444444444446</v>
      </c>
      <c r="C2401" t="str">
        <f t="shared" si="111"/>
        <v>15</v>
      </c>
      <c r="D2401" t="str">
        <f t="shared" si="112"/>
        <v>07</v>
      </c>
      <c r="E2401" t="str">
        <f t="shared" si="113"/>
        <v>17</v>
      </c>
    </row>
    <row r="2402" spans="1:5" x14ac:dyDescent="0.25">
      <c r="A2402" s="4">
        <v>42363</v>
      </c>
      <c r="B2402" s="3">
        <v>0.97777777777777775</v>
      </c>
      <c r="C2402" t="str">
        <f t="shared" si="111"/>
        <v>15</v>
      </c>
      <c r="D2402" t="str">
        <f t="shared" si="112"/>
        <v>12</v>
      </c>
      <c r="E2402" t="str">
        <f t="shared" si="113"/>
        <v>25</v>
      </c>
    </row>
    <row r="2403" spans="1:5" x14ac:dyDescent="0.25">
      <c r="A2403" s="4">
        <v>41648</v>
      </c>
      <c r="B2403" s="3">
        <v>6.6666666666666666E-2</v>
      </c>
      <c r="C2403" t="str">
        <f t="shared" si="111"/>
        <v>14</v>
      </c>
      <c r="D2403" t="str">
        <f t="shared" si="112"/>
        <v>01</v>
      </c>
      <c r="E2403" t="str">
        <f t="shared" si="113"/>
        <v>09</v>
      </c>
    </row>
    <row r="2404" spans="1:5" x14ac:dyDescent="0.25">
      <c r="A2404" s="4">
        <v>41887</v>
      </c>
      <c r="B2404" s="3">
        <v>3.7499999999999999E-2</v>
      </c>
      <c r="C2404" t="str">
        <f t="shared" si="111"/>
        <v>14</v>
      </c>
      <c r="D2404" t="str">
        <f t="shared" si="112"/>
        <v>09</v>
      </c>
      <c r="E2404" t="str">
        <f t="shared" si="113"/>
        <v>05</v>
      </c>
    </row>
    <row r="2405" spans="1:5" x14ac:dyDescent="0.25">
      <c r="A2405" s="4">
        <v>41879</v>
      </c>
      <c r="B2405" s="3">
        <v>5.486111111111111E-2</v>
      </c>
      <c r="C2405" t="str">
        <f t="shared" si="111"/>
        <v>14</v>
      </c>
      <c r="D2405" t="str">
        <f t="shared" si="112"/>
        <v>08</v>
      </c>
      <c r="E2405" t="str">
        <f t="shared" si="113"/>
        <v>28</v>
      </c>
    </row>
    <row r="2406" spans="1:5" x14ac:dyDescent="0.25">
      <c r="A2406" s="4">
        <v>41517</v>
      </c>
      <c r="B2406" s="3">
        <v>0.99791666666666667</v>
      </c>
      <c r="C2406" t="str">
        <f t="shared" si="111"/>
        <v>13</v>
      </c>
      <c r="D2406" t="str">
        <f t="shared" si="112"/>
        <v>08</v>
      </c>
      <c r="E2406" t="str">
        <f t="shared" si="113"/>
        <v>31</v>
      </c>
    </row>
    <row r="2407" spans="1:5" x14ac:dyDescent="0.25">
      <c r="A2407" s="4">
        <v>41080</v>
      </c>
      <c r="B2407" s="3">
        <v>1.5972222222222221E-2</v>
      </c>
      <c r="C2407" t="str">
        <f t="shared" si="111"/>
        <v>12</v>
      </c>
      <c r="D2407" t="str">
        <f t="shared" si="112"/>
        <v>06</v>
      </c>
      <c r="E2407" t="str">
        <f t="shared" si="113"/>
        <v>20</v>
      </c>
    </row>
    <row r="2408" spans="1:5" x14ac:dyDescent="0.25">
      <c r="A2408" s="4">
        <v>42105</v>
      </c>
      <c r="B2408" s="3">
        <v>3.1944444444444442E-2</v>
      </c>
      <c r="C2408" t="str">
        <f t="shared" si="111"/>
        <v>15</v>
      </c>
      <c r="D2408" t="str">
        <f t="shared" si="112"/>
        <v>04</v>
      </c>
      <c r="E2408" t="str">
        <f t="shared" si="113"/>
        <v>11</v>
      </c>
    </row>
    <row r="2409" spans="1:5" x14ac:dyDescent="0.25">
      <c r="A2409" s="4">
        <v>41343</v>
      </c>
      <c r="B2409" s="3">
        <v>4.4444444444444446E-2</v>
      </c>
      <c r="C2409" t="str">
        <f t="shared" si="111"/>
        <v>13</v>
      </c>
      <c r="D2409" t="str">
        <f t="shared" si="112"/>
        <v>03</v>
      </c>
      <c r="E2409" t="str">
        <f t="shared" si="113"/>
        <v>10</v>
      </c>
    </row>
    <row r="2410" spans="1:5" x14ac:dyDescent="0.25">
      <c r="A2410" s="4">
        <v>41975</v>
      </c>
      <c r="B2410" s="3">
        <v>0.99583333333333335</v>
      </c>
      <c r="C2410" t="str">
        <f t="shared" si="111"/>
        <v>14</v>
      </c>
      <c r="D2410" t="str">
        <f t="shared" si="112"/>
        <v>12</v>
      </c>
      <c r="E2410" t="str">
        <f t="shared" si="113"/>
        <v>02</v>
      </c>
    </row>
    <row r="2411" spans="1:5" x14ac:dyDescent="0.25">
      <c r="A2411" s="4">
        <v>42180</v>
      </c>
      <c r="B2411" s="3">
        <v>7.9166666666666663E-2</v>
      </c>
      <c r="C2411" t="str">
        <f t="shared" si="111"/>
        <v>15</v>
      </c>
      <c r="D2411" t="str">
        <f t="shared" si="112"/>
        <v>06</v>
      </c>
      <c r="E2411" t="str">
        <f t="shared" si="113"/>
        <v>25</v>
      </c>
    </row>
    <row r="2412" spans="1:5" x14ac:dyDescent="0.25">
      <c r="A2412" s="4">
        <v>41917</v>
      </c>
      <c r="B2412" s="3">
        <v>3.472222222222222E-3</v>
      </c>
      <c r="C2412" t="str">
        <f t="shared" si="111"/>
        <v>14</v>
      </c>
      <c r="D2412" t="str">
        <f t="shared" si="112"/>
        <v>10</v>
      </c>
      <c r="E2412" t="str">
        <f t="shared" si="113"/>
        <v>05</v>
      </c>
    </row>
    <row r="2413" spans="1:5" x14ac:dyDescent="0.25">
      <c r="A2413" s="4">
        <v>42287</v>
      </c>
      <c r="B2413" s="3">
        <v>0.9770833333333333</v>
      </c>
      <c r="C2413" t="str">
        <f t="shared" si="111"/>
        <v>15</v>
      </c>
      <c r="D2413" t="str">
        <f t="shared" si="112"/>
        <v>10</v>
      </c>
      <c r="E2413" t="str">
        <f t="shared" si="113"/>
        <v>10</v>
      </c>
    </row>
    <row r="2414" spans="1:5" x14ac:dyDescent="0.25">
      <c r="A2414" s="4">
        <v>42928</v>
      </c>
      <c r="B2414" s="3">
        <v>7.6388888888888886E-3</v>
      </c>
      <c r="C2414" t="str">
        <f t="shared" si="111"/>
        <v>17</v>
      </c>
      <c r="D2414" t="str">
        <f t="shared" si="112"/>
        <v>07</v>
      </c>
      <c r="E2414" t="str">
        <f t="shared" si="113"/>
        <v>12</v>
      </c>
    </row>
    <row r="2415" spans="1:5" x14ac:dyDescent="0.25">
      <c r="A2415" s="4">
        <v>41741</v>
      </c>
      <c r="B2415" s="3">
        <v>3.3333333333333333E-2</v>
      </c>
      <c r="C2415" t="str">
        <f t="shared" si="111"/>
        <v>14</v>
      </c>
      <c r="D2415" t="str">
        <f t="shared" si="112"/>
        <v>04</v>
      </c>
      <c r="E2415" t="str">
        <f t="shared" si="113"/>
        <v>12</v>
      </c>
    </row>
    <row r="2416" spans="1:5" x14ac:dyDescent="0.25">
      <c r="A2416" s="4">
        <v>42250</v>
      </c>
      <c r="B2416" s="3">
        <v>0.96458333333333335</v>
      </c>
      <c r="C2416" t="str">
        <f t="shared" si="111"/>
        <v>15</v>
      </c>
      <c r="D2416" t="str">
        <f t="shared" si="112"/>
        <v>09</v>
      </c>
      <c r="E2416" t="str">
        <f t="shared" si="113"/>
        <v>03</v>
      </c>
    </row>
    <row r="2417" spans="1:5" x14ac:dyDescent="0.25">
      <c r="A2417" s="4">
        <v>41270</v>
      </c>
      <c r="B2417" s="3">
        <v>0.99444444444444446</v>
      </c>
      <c r="C2417" t="str">
        <f t="shared" si="111"/>
        <v>12</v>
      </c>
      <c r="D2417" t="str">
        <f t="shared" si="112"/>
        <v>12</v>
      </c>
      <c r="E2417" t="str">
        <f t="shared" si="113"/>
        <v>27</v>
      </c>
    </row>
    <row r="2418" spans="1:5" x14ac:dyDescent="0.25">
      <c r="A2418" s="4">
        <v>41973</v>
      </c>
      <c r="B2418" s="3">
        <v>0.94930555555555551</v>
      </c>
      <c r="C2418" t="str">
        <f t="shared" si="111"/>
        <v>14</v>
      </c>
      <c r="D2418" t="str">
        <f t="shared" si="112"/>
        <v>11</v>
      </c>
      <c r="E2418" t="str">
        <f t="shared" si="113"/>
        <v>30</v>
      </c>
    </row>
    <row r="2419" spans="1:5" x14ac:dyDescent="0.25">
      <c r="A2419" s="4">
        <v>42800</v>
      </c>
      <c r="B2419" s="3">
        <v>6.3888888888888884E-2</v>
      </c>
      <c r="C2419" t="str">
        <f t="shared" si="111"/>
        <v>17</v>
      </c>
      <c r="D2419" t="str">
        <f t="shared" si="112"/>
        <v>03</v>
      </c>
      <c r="E2419" t="str">
        <f t="shared" si="113"/>
        <v>06</v>
      </c>
    </row>
    <row r="2420" spans="1:5" x14ac:dyDescent="0.25">
      <c r="A2420" s="4">
        <v>42489</v>
      </c>
      <c r="B2420" s="3">
        <v>0.95833333333333337</v>
      </c>
      <c r="C2420" t="str">
        <f t="shared" si="111"/>
        <v>16</v>
      </c>
      <c r="D2420" t="str">
        <f t="shared" si="112"/>
        <v>04</v>
      </c>
      <c r="E2420" t="str">
        <f t="shared" si="113"/>
        <v>29</v>
      </c>
    </row>
    <row r="2421" spans="1:5" x14ac:dyDescent="0.25">
      <c r="A2421" s="4">
        <v>41759</v>
      </c>
      <c r="B2421" s="3">
        <v>5.9722222222222225E-2</v>
      </c>
      <c r="C2421" t="str">
        <f t="shared" si="111"/>
        <v>14</v>
      </c>
      <c r="D2421" t="str">
        <f t="shared" si="112"/>
        <v>04</v>
      </c>
      <c r="E2421" t="str">
        <f t="shared" si="113"/>
        <v>30</v>
      </c>
    </row>
    <row r="2422" spans="1:5" x14ac:dyDescent="0.25">
      <c r="A2422" s="4">
        <v>41673</v>
      </c>
      <c r="B2422" s="3">
        <v>0.99583333333333335</v>
      </c>
      <c r="C2422" t="str">
        <f t="shared" si="111"/>
        <v>14</v>
      </c>
      <c r="D2422" t="str">
        <f t="shared" si="112"/>
        <v>02</v>
      </c>
      <c r="E2422" t="str">
        <f t="shared" si="113"/>
        <v>03</v>
      </c>
    </row>
    <row r="2423" spans="1:5" x14ac:dyDescent="0.25">
      <c r="A2423" s="4">
        <v>42054</v>
      </c>
      <c r="B2423" s="3">
        <v>0.95972222222222225</v>
      </c>
      <c r="C2423" t="str">
        <f t="shared" si="111"/>
        <v>15</v>
      </c>
      <c r="D2423" t="str">
        <f t="shared" si="112"/>
        <v>02</v>
      </c>
      <c r="E2423" t="str">
        <f t="shared" si="113"/>
        <v>19</v>
      </c>
    </row>
    <row r="2424" spans="1:5" x14ac:dyDescent="0.25">
      <c r="A2424" s="4">
        <v>42130</v>
      </c>
      <c r="B2424" s="3">
        <v>3.0555555555555555E-2</v>
      </c>
      <c r="C2424" t="str">
        <f t="shared" si="111"/>
        <v>15</v>
      </c>
      <c r="D2424" t="str">
        <f t="shared" si="112"/>
        <v>05</v>
      </c>
      <c r="E2424" t="str">
        <f t="shared" si="113"/>
        <v>06</v>
      </c>
    </row>
    <row r="2425" spans="1:5" x14ac:dyDescent="0.25">
      <c r="A2425" s="4">
        <v>41575</v>
      </c>
      <c r="B2425" s="3">
        <v>1.1805555555555555E-2</v>
      </c>
      <c r="C2425" t="str">
        <f t="shared" si="111"/>
        <v>13</v>
      </c>
      <c r="D2425" t="str">
        <f t="shared" si="112"/>
        <v>10</v>
      </c>
      <c r="E2425" t="str">
        <f t="shared" si="113"/>
        <v>28</v>
      </c>
    </row>
    <row r="2426" spans="1:5" x14ac:dyDescent="0.25">
      <c r="A2426" s="4">
        <v>41471</v>
      </c>
      <c r="B2426" s="3">
        <v>1.3888888888888888E-2</v>
      </c>
      <c r="C2426" t="str">
        <f t="shared" si="111"/>
        <v>13</v>
      </c>
      <c r="D2426" t="str">
        <f t="shared" si="112"/>
        <v>07</v>
      </c>
      <c r="E2426" t="str">
        <f t="shared" si="113"/>
        <v>16</v>
      </c>
    </row>
    <row r="2427" spans="1:5" x14ac:dyDescent="0.25">
      <c r="A2427" s="4">
        <v>42404</v>
      </c>
      <c r="B2427" s="3">
        <v>0.96527777777777779</v>
      </c>
      <c r="C2427" t="str">
        <f t="shared" si="111"/>
        <v>16</v>
      </c>
      <c r="D2427" t="str">
        <f t="shared" si="112"/>
        <v>02</v>
      </c>
      <c r="E2427" t="str">
        <f t="shared" si="113"/>
        <v>04</v>
      </c>
    </row>
    <row r="2428" spans="1:5" x14ac:dyDescent="0.25">
      <c r="A2428" s="4">
        <v>41729</v>
      </c>
      <c r="B2428" s="3">
        <v>8.3333333333333329E-2</v>
      </c>
      <c r="C2428" t="str">
        <f t="shared" si="111"/>
        <v>14</v>
      </c>
      <c r="D2428" t="str">
        <f t="shared" si="112"/>
        <v>03</v>
      </c>
      <c r="E2428" t="str">
        <f t="shared" si="113"/>
        <v>31</v>
      </c>
    </row>
    <row r="2429" spans="1:5" x14ac:dyDescent="0.25">
      <c r="A2429" s="4">
        <v>42113</v>
      </c>
      <c r="B2429" s="3">
        <v>0.98958333333333337</v>
      </c>
      <c r="C2429" t="str">
        <f t="shared" si="111"/>
        <v>15</v>
      </c>
      <c r="D2429" t="str">
        <f t="shared" si="112"/>
        <v>04</v>
      </c>
      <c r="E2429" t="str">
        <f t="shared" si="113"/>
        <v>19</v>
      </c>
    </row>
    <row r="2430" spans="1:5" x14ac:dyDescent="0.25">
      <c r="A2430" s="4">
        <v>41475</v>
      </c>
      <c r="B2430" s="3">
        <v>2.013888888888889E-2</v>
      </c>
      <c r="C2430" t="str">
        <f t="shared" si="111"/>
        <v>13</v>
      </c>
      <c r="D2430" t="str">
        <f t="shared" si="112"/>
        <v>07</v>
      </c>
      <c r="E2430" t="str">
        <f t="shared" si="113"/>
        <v>20</v>
      </c>
    </row>
    <row r="2431" spans="1:5" x14ac:dyDescent="0.25">
      <c r="A2431" s="4">
        <v>41209</v>
      </c>
      <c r="B2431" s="3">
        <v>2.4305555555555556E-2</v>
      </c>
      <c r="C2431" t="str">
        <f t="shared" si="111"/>
        <v>12</v>
      </c>
      <c r="D2431" t="str">
        <f t="shared" si="112"/>
        <v>10</v>
      </c>
      <c r="E2431" t="str">
        <f t="shared" si="113"/>
        <v>27</v>
      </c>
    </row>
    <row r="2432" spans="1:5" x14ac:dyDescent="0.25">
      <c r="A2432" s="4">
        <v>41956</v>
      </c>
      <c r="B2432" s="3">
        <v>0.98124999999999996</v>
      </c>
      <c r="C2432" t="str">
        <f t="shared" si="111"/>
        <v>14</v>
      </c>
      <c r="D2432" t="str">
        <f t="shared" si="112"/>
        <v>11</v>
      </c>
      <c r="E2432" t="str">
        <f t="shared" si="113"/>
        <v>13</v>
      </c>
    </row>
    <row r="2433" spans="1:5" x14ac:dyDescent="0.25">
      <c r="A2433" s="4">
        <v>41070</v>
      </c>
      <c r="B2433" s="3">
        <v>4.791666666666667E-2</v>
      </c>
      <c r="C2433" t="str">
        <f t="shared" si="111"/>
        <v>12</v>
      </c>
      <c r="D2433" t="str">
        <f t="shared" si="112"/>
        <v>06</v>
      </c>
      <c r="E2433" t="str">
        <f t="shared" si="113"/>
        <v>10</v>
      </c>
    </row>
    <row r="2434" spans="1:5" x14ac:dyDescent="0.25">
      <c r="A2434" s="4">
        <v>41297</v>
      </c>
      <c r="B2434" s="3">
        <v>2.361111111111111E-2</v>
      </c>
      <c r="C2434" t="str">
        <f t="shared" si="111"/>
        <v>13</v>
      </c>
      <c r="D2434" t="str">
        <f t="shared" si="112"/>
        <v>01</v>
      </c>
      <c r="E2434" t="str">
        <f t="shared" si="113"/>
        <v>23</v>
      </c>
    </row>
    <row r="2435" spans="1:5" x14ac:dyDescent="0.25">
      <c r="A2435" s="4">
        <v>41949</v>
      </c>
      <c r="B2435" s="3">
        <v>2.7777777777777779E-3</v>
      </c>
      <c r="C2435" t="str">
        <f t="shared" ref="C2435:C2498" si="114">TEXT(A2435,"YY")</f>
        <v>14</v>
      </c>
      <c r="D2435" t="str">
        <f t="shared" ref="D2435:D2498" si="115">TEXT(A2435,"mm")</f>
        <v>11</v>
      </c>
      <c r="E2435" t="str">
        <f t="shared" ref="E2435:E2498" si="116">TEXT(A2435,"dd")</f>
        <v>06</v>
      </c>
    </row>
    <row r="2436" spans="1:5" x14ac:dyDescent="0.25">
      <c r="A2436" s="4">
        <v>42006</v>
      </c>
      <c r="B2436" s="3">
        <v>1.9444444444444445E-2</v>
      </c>
      <c r="C2436" t="str">
        <f t="shared" si="114"/>
        <v>15</v>
      </c>
      <c r="D2436" t="str">
        <f t="shared" si="115"/>
        <v>01</v>
      </c>
      <c r="E2436" t="str">
        <f t="shared" si="116"/>
        <v>02</v>
      </c>
    </row>
    <row r="2437" spans="1:5" x14ac:dyDescent="0.25">
      <c r="A2437" s="4">
        <v>41296</v>
      </c>
      <c r="B2437" s="3">
        <v>0.99097222222222225</v>
      </c>
      <c r="C2437" t="str">
        <f t="shared" si="114"/>
        <v>13</v>
      </c>
      <c r="D2437" t="str">
        <f t="shared" si="115"/>
        <v>01</v>
      </c>
      <c r="E2437" t="str">
        <f t="shared" si="116"/>
        <v>22</v>
      </c>
    </row>
    <row r="2438" spans="1:5" x14ac:dyDescent="0.25">
      <c r="A2438" s="4">
        <v>41378</v>
      </c>
      <c r="B2438" s="3">
        <v>1.9444444444444445E-2</v>
      </c>
      <c r="C2438" t="str">
        <f t="shared" si="114"/>
        <v>13</v>
      </c>
      <c r="D2438" t="str">
        <f t="shared" si="115"/>
        <v>04</v>
      </c>
      <c r="E2438" t="str">
        <f t="shared" si="116"/>
        <v>14</v>
      </c>
    </row>
    <row r="2439" spans="1:5" x14ac:dyDescent="0.25">
      <c r="A2439" s="4">
        <v>42625</v>
      </c>
      <c r="B2439" s="3">
        <v>0.96180555555555558</v>
      </c>
      <c r="C2439" t="str">
        <f t="shared" si="114"/>
        <v>16</v>
      </c>
      <c r="D2439" t="str">
        <f t="shared" si="115"/>
        <v>09</v>
      </c>
      <c r="E2439" t="str">
        <f t="shared" si="116"/>
        <v>12</v>
      </c>
    </row>
    <row r="2440" spans="1:5" x14ac:dyDescent="0.25">
      <c r="A2440" s="4">
        <v>41245</v>
      </c>
      <c r="B2440" s="3">
        <v>1.1805555555555555E-2</v>
      </c>
      <c r="C2440" t="str">
        <f t="shared" si="114"/>
        <v>12</v>
      </c>
      <c r="D2440" t="str">
        <f t="shared" si="115"/>
        <v>12</v>
      </c>
      <c r="E2440" t="str">
        <f t="shared" si="116"/>
        <v>02</v>
      </c>
    </row>
    <row r="2441" spans="1:5" x14ac:dyDescent="0.25">
      <c r="A2441" s="4">
        <v>41376</v>
      </c>
      <c r="B2441" s="3">
        <v>3.3333333333333333E-2</v>
      </c>
      <c r="C2441" t="str">
        <f t="shared" si="114"/>
        <v>13</v>
      </c>
      <c r="D2441" t="str">
        <f t="shared" si="115"/>
        <v>04</v>
      </c>
      <c r="E2441" t="str">
        <f t="shared" si="116"/>
        <v>12</v>
      </c>
    </row>
    <row r="2442" spans="1:5" x14ac:dyDescent="0.25">
      <c r="A2442" s="4">
        <v>42711</v>
      </c>
      <c r="B2442" s="3">
        <v>6.2500000000000003E-3</v>
      </c>
      <c r="C2442" t="str">
        <f t="shared" si="114"/>
        <v>16</v>
      </c>
      <c r="D2442" t="str">
        <f t="shared" si="115"/>
        <v>12</v>
      </c>
      <c r="E2442" t="str">
        <f t="shared" si="116"/>
        <v>07</v>
      </c>
    </row>
    <row r="2443" spans="1:5" x14ac:dyDescent="0.25">
      <c r="A2443" s="4">
        <v>41767</v>
      </c>
      <c r="B2443" s="3">
        <v>6.3194444444444442E-2</v>
      </c>
      <c r="C2443" t="str">
        <f t="shared" si="114"/>
        <v>14</v>
      </c>
      <c r="D2443" t="str">
        <f t="shared" si="115"/>
        <v>05</v>
      </c>
      <c r="E2443" t="str">
        <f t="shared" si="116"/>
        <v>08</v>
      </c>
    </row>
    <row r="2444" spans="1:5" x14ac:dyDescent="0.25">
      <c r="A2444" s="4">
        <v>41882</v>
      </c>
      <c r="B2444" s="3">
        <v>1.3888888888888888E-2</v>
      </c>
      <c r="C2444" t="str">
        <f t="shared" si="114"/>
        <v>14</v>
      </c>
      <c r="D2444" t="str">
        <f t="shared" si="115"/>
        <v>08</v>
      </c>
      <c r="E2444" t="str">
        <f t="shared" si="116"/>
        <v>31</v>
      </c>
    </row>
    <row r="2445" spans="1:5" x14ac:dyDescent="0.25">
      <c r="A2445" s="4">
        <v>41674</v>
      </c>
      <c r="B2445" s="3">
        <v>3.4722222222222224E-2</v>
      </c>
      <c r="C2445" t="str">
        <f t="shared" si="114"/>
        <v>14</v>
      </c>
      <c r="D2445" t="str">
        <f t="shared" si="115"/>
        <v>02</v>
      </c>
      <c r="E2445" t="str">
        <f t="shared" si="116"/>
        <v>04</v>
      </c>
    </row>
    <row r="2446" spans="1:5" x14ac:dyDescent="0.25">
      <c r="A2446" s="4">
        <v>42539</v>
      </c>
      <c r="B2446" s="3">
        <v>0.98541666666666672</v>
      </c>
      <c r="C2446" t="str">
        <f t="shared" si="114"/>
        <v>16</v>
      </c>
      <c r="D2446" t="str">
        <f t="shared" si="115"/>
        <v>06</v>
      </c>
      <c r="E2446" t="str">
        <f t="shared" si="116"/>
        <v>18</v>
      </c>
    </row>
    <row r="2447" spans="1:5" x14ac:dyDescent="0.25">
      <c r="A2447" s="4">
        <v>42129</v>
      </c>
      <c r="B2447" s="3">
        <v>3.888888888888889E-2</v>
      </c>
      <c r="C2447" t="str">
        <f t="shared" si="114"/>
        <v>15</v>
      </c>
      <c r="D2447" t="str">
        <f t="shared" si="115"/>
        <v>05</v>
      </c>
      <c r="E2447" t="str">
        <f t="shared" si="116"/>
        <v>05</v>
      </c>
    </row>
    <row r="2448" spans="1:5" x14ac:dyDescent="0.25">
      <c r="A2448" s="4">
        <v>41583</v>
      </c>
      <c r="B2448" s="3">
        <v>6.9444444444444447E-4</v>
      </c>
      <c r="C2448" t="str">
        <f t="shared" si="114"/>
        <v>13</v>
      </c>
      <c r="D2448" t="str">
        <f t="shared" si="115"/>
        <v>11</v>
      </c>
      <c r="E2448" t="str">
        <f t="shared" si="116"/>
        <v>05</v>
      </c>
    </row>
    <row r="2449" spans="1:5" x14ac:dyDescent="0.25">
      <c r="A2449" s="4">
        <v>41796</v>
      </c>
      <c r="B2449" s="3">
        <v>1.3888888888888888E-2</v>
      </c>
      <c r="C2449" t="str">
        <f t="shared" si="114"/>
        <v>14</v>
      </c>
      <c r="D2449" t="str">
        <f t="shared" si="115"/>
        <v>06</v>
      </c>
      <c r="E2449" t="str">
        <f t="shared" si="116"/>
        <v>06</v>
      </c>
    </row>
    <row r="2450" spans="1:5" x14ac:dyDescent="0.25">
      <c r="A2450" s="4">
        <v>42109</v>
      </c>
      <c r="B2450" s="3">
        <v>1.3194444444444444E-2</v>
      </c>
      <c r="C2450" t="str">
        <f t="shared" si="114"/>
        <v>15</v>
      </c>
      <c r="D2450" t="str">
        <f t="shared" si="115"/>
        <v>04</v>
      </c>
      <c r="E2450" t="str">
        <f t="shared" si="116"/>
        <v>15</v>
      </c>
    </row>
    <row r="2451" spans="1:5" x14ac:dyDescent="0.25">
      <c r="A2451" s="4">
        <v>41450</v>
      </c>
      <c r="B2451" s="3">
        <v>2.7083333333333334E-2</v>
      </c>
      <c r="C2451" t="str">
        <f t="shared" si="114"/>
        <v>13</v>
      </c>
      <c r="D2451" t="str">
        <f t="shared" si="115"/>
        <v>06</v>
      </c>
      <c r="E2451" t="str">
        <f t="shared" si="116"/>
        <v>25</v>
      </c>
    </row>
    <row r="2452" spans="1:5" x14ac:dyDescent="0.25">
      <c r="A2452" s="4">
        <v>41466</v>
      </c>
      <c r="B2452" s="3">
        <v>0.97361111111111109</v>
      </c>
      <c r="C2452" t="str">
        <f t="shared" si="114"/>
        <v>13</v>
      </c>
      <c r="D2452" t="str">
        <f t="shared" si="115"/>
        <v>07</v>
      </c>
      <c r="E2452" t="str">
        <f t="shared" si="116"/>
        <v>11</v>
      </c>
    </row>
    <row r="2453" spans="1:5" x14ac:dyDescent="0.25">
      <c r="A2453" s="4">
        <v>41960</v>
      </c>
      <c r="B2453" s="3">
        <v>5.1388888888888887E-2</v>
      </c>
      <c r="C2453" t="str">
        <f t="shared" si="114"/>
        <v>14</v>
      </c>
      <c r="D2453" t="str">
        <f t="shared" si="115"/>
        <v>11</v>
      </c>
      <c r="E2453" t="str">
        <f t="shared" si="116"/>
        <v>17</v>
      </c>
    </row>
    <row r="2454" spans="1:5" x14ac:dyDescent="0.25">
      <c r="A2454" s="4">
        <v>41254</v>
      </c>
      <c r="B2454" s="3">
        <v>2.7777777777777779E-3</v>
      </c>
      <c r="C2454" t="str">
        <f t="shared" si="114"/>
        <v>12</v>
      </c>
      <c r="D2454" t="str">
        <f t="shared" si="115"/>
        <v>12</v>
      </c>
      <c r="E2454" t="str">
        <f t="shared" si="116"/>
        <v>11</v>
      </c>
    </row>
    <row r="2455" spans="1:5" x14ac:dyDescent="0.25">
      <c r="A2455" s="4">
        <v>41404</v>
      </c>
      <c r="B2455" s="3">
        <v>6.9444444444444448E-2</v>
      </c>
      <c r="C2455" t="str">
        <f t="shared" si="114"/>
        <v>13</v>
      </c>
      <c r="D2455" t="str">
        <f t="shared" si="115"/>
        <v>05</v>
      </c>
      <c r="E2455" t="str">
        <f t="shared" si="116"/>
        <v>10</v>
      </c>
    </row>
    <row r="2456" spans="1:5" x14ac:dyDescent="0.25">
      <c r="A2456" s="4">
        <v>41889</v>
      </c>
      <c r="B2456" s="3">
        <v>2.8472222222222222E-2</v>
      </c>
      <c r="C2456" t="str">
        <f t="shared" si="114"/>
        <v>14</v>
      </c>
      <c r="D2456" t="str">
        <f t="shared" si="115"/>
        <v>09</v>
      </c>
      <c r="E2456" t="str">
        <f t="shared" si="116"/>
        <v>07</v>
      </c>
    </row>
    <row r="2457" spans="1:5" x14ac:dyDescent="0.25">
      <c r="A2457" s="4">
        <v>41885</v>
      </c>
      <c r="B2457" s="3">
        <v>0.97291666666666665</v>
      </c>
      <c r="C2457" t="str">
        <f t="shared" si="114"/>
        <v>14</v>
      </c>
      <c r="D2457" t="str">
        <f t="shared" si="115"/>
        <v>09</v>
      </c>
      <c r="E2457" t="str">
        <f t="shared" si="116"/>
        <v>03</v>
      </c>
    </row>
    <row r="2458" spans="1:5" x14ac:dyDescent="0.25">
      <c r="A2458" s="4">
        <v>41188</v>
      </c>
      <c r="B2458" s="3">
        <v>1.0416666666666666E-2</v>
      </c>
      <c r="C2458" t="str">
        <f t="shared" si="114"/>
        <v>12</v>
      </c>
      <c r="D2458" t="str">
        <f t="shared" si="115"/>
        <v>10</v>
      </c>
      <c r="E2458" t="str">
        <f t="shared" si="116"/>
        <v>06</v>
      </c>
    </row>
    <row r="2459" spans="1:5" x14ac:dyDescent="0.25">
      <c r="A2459" s="4">
        <v>42724</v>
      </c>
      <c r="B2459" s="3">
        <v>3.2638888888888891E-2</v>
      </c>
      <c r="C2459" t="str">
        <f t="shared" si="114"/>
        <v>16</v>
      </c>
      <c r="D2459" t="str">
        <f t="shared" si="115"/>
        <v>12</v>
      </c>
      <c r="E2459" t="str">
        <f t="shared" si="116"/>
        <v>20</v>
      </c>
    </row>
    <row r="2460" spans="1:5" x14ac:dyDescent="0.25">
      <c r="A2460" s="4">
        <v>42879</v>
      </c>
      <c r="B2460" s="3">
        <v>0.95347222222222228</v>
      </c>
      <c r="C2460" t="str">
        <f t="shared" si="114"/>
        <v>17</v>
      </c>
      <c r="D2460" t="str">
        <f t="shared" si="115"/>
        <v>05</v>
      </c>
      <c r="E2460" t="str">
        <f t="shared" si="116"/>
        <v>24</v>
      </c>
    </row>
    <row r="2461" spans="1:5" x14ac:dyDescent="0.25">
      <c r="A2461" s="4">
        <v>42592</v>
      </c>
      <c r="B2461" s="3">
        <v>3.7499999999999999E-2</v>
      </c>
      <c r="C2461" t="str">
        <f t="shared" si="114"/>
        <v>16</v>
      </c>
      <c r="D2461" t="str">
        <f t="shared" si="115"/>
        <v>08</v>
      </c>
      <c r="E2461" t="str">
        <f t="shared" si="116"/>
        <v>10</v>
      </c>
    </row>
    <row r="2462" spans="1:5" x14ac:dyDescent="0.25">
      <c r="A2462" s="4">
        <v>41639</v>
      </c>
      <c r="B2462" s="3">
        <v>5.1388888888888887E-2</v>
      </c>
      <c r="C2462" t="str">
        <f t="shared" si="114"/>
        <v>13</v>
      </c>
      <c r="D2462" t="str">
        <f t="shared" si="115"/>
        <v>12</v>
      </c>
      <c r="E2462" t="str">
        <f t="shared" si="116"/>
        <v>31</v>
      </c>
    </row>
    <row r="2463" spans="1:5" x14ac:dyDescent="0.25">
      <c r="A2463" s="4">
        <v>41337</v>
      </c>
      <c r="B2463" s="3">
        <v>7.3611111111111113E-2</v>
      </c>
      <c r="C2463" t="str">
        <f t="shared" si="114"/>
        <v>13</v>
      </c>
      <c r="D2463" t="str">
        <f t="shared" si="115"/>
        <v>03</v>
      </c>
      <c r="E2463" t="str">
        <f t="shared" si="116"/>
        <v>04</v>
      </c>
    </row>
    <row r="2464" spans="1:5" x14ac:dyDescent="0.25">
      <c r="A2464" s="4">
        <v>41396</v>
      </c>
      <c r="B2464" s="3">
        <v>2.2222222222222223E-2</v>
      </c>
      <c r="C2464" t="str">
        <f t="shared" si="114"/>
        <v>13</v>
      </c>
      <c r="D2464" t="str">
        <f t="shared" si="115"/>
        <v>05</v>
      </c>
      <c r="E2464" t="str">
        <f t="shared" si="116"/>
        <v>02</v>
      </c>
    </row>
    <row r="2465" spans="1:5" x14ac:dyDescent="0.25">
      <c r="A2465" s="4">
        <v>41084</v>
      </c>
      <c r="B2465" s="3">
        <v>1.1111111111111112E-2</v>
      </c>
      <c r="C2465" t="str">
        <f t="shared" si="114"/>
        <v>12</v>
      </c>
      <c r="D2465" t="str">
        <f t="shared" si="115"/>
        <v>06</v>
      </c>
      <c r="E2465" t="str">
        <f t="shared" si="116"/>
        <v>24</v>
      </c>
    </row>
    <row r="2466" spans="1:5" x14ac:dyDescent="0.25">
      <c r="A2466" s="4">
        <v>41821</v>
      </c>
      <c r="B2466" s="3">
        <v>7.3611111111111113E-2</v>
      </c>
      <c r="C2466" t="str">
        <f t="shared" si="114"/>
        <v>14</v>
      </c>
      <c r="D2466" t="str">
        <f t="shared" si="115"/>
        <v>07</v>
      </c>
      <c r="E2466" t="str">
        <f t="shared" si="116"/>
        <v>01</v>
      </c>
    </row>
    <row r="2467" spans="1:5" x14ac:dyDescent="0.25">
      <c r="A2467" s="4">
        <v>41172</v>
      </c>
      <c r="B2467" s="3">
        <v>5.2777777777777778E-2</v>
      </c>
      <c r="C2467" t="str">
        <f t="shared" si="114"/>
        <v>12</v>
      </c>
      <c r="D2467" t="str">
        <f t="shared" si="115"/>
        <v>09</v>
      </c>
      <c r="E2467" t="str">
        <f t="shared" si="116"/>
        <v>20</v>
      </c>
    </row>
    <row r="2468" spans="1:5" x14ac:dyDescent="0.25">
      <c r="A2468" s="4">
        <v>42023</v>
      </c>
      <c r="B2468" s="3">
        <v>4.7222222222222221E-2</v>
      </c>
      <c r="C2468" t="str">
        <f t="shared" si="114"/>
        <v>15</v>
      </c>
      <c r="D2468" t="str">
        <f t="shared" si="115"/>
        <v>01</v>
      </c>
      <c r="E2468" t="str">
        <f t="shared" si="116"/>
        <v>19</v>
      </c>
    </row>
    <row r="2469" spans="1:5" x14ac:dyDescent="0.25">
      <c r="A2469" s="4">
        <v>42026</v>
      </c>
      <c r="B2469" s="3">
        <v>5.6250000000000001E-2</v>
      </c>
      <c r="C2469" t="str">
        <f t="shared" si="114"/>
        <v>15</v>
      </c>
      <c r="D2469" t="str">
        <f t="shared" si="115"/>
        <v>01</v>
      </c>
      <c r="E2469" t="str">
        <f t="shared" si="116"/>
        <v>22</v>
      </c>
    </row>
    <row r="2470" spans="1:5" x14ac:dyDescent="0.25">
      <c r="A2470" s="4">
        <v>42581</v>
      </c>
      <c r="B2470" s="3">
        <v>0.98819444444444449</v>
      </c>
      <c r="C2470" t="str">
        <f t="shared" si="114"/>
        <v>16</v>
      </c>
      <c r="D2470" t="str">
        <f t="shared" si="115"/>
        <v>07</v>
      </c>
      <c r="E2470" t="str">
        <f t="shared" si="116"/>
        <v>30</v>
      </c>
    </row>
    <row r="2471" spans="1:5" x14ac:dyDescent="0.25">
      <c r="A2471" s="4">
        <v>41916</v>
      </c>
      <c r="B2471" s="3">
        <v>5.5555555555555552E-2</v>
      </c>
      <c r="C2471" t="str">
        <f t="shared" si="114"/>
        <v>14</v>
      </c>
      <c r="D2471" t="str">
        <f t="shared" si="115"/>
        <v>10</v>
      </c>
      <c r="E2471" t="str">
        <f t="shared" si="116"/>
        <v>04</v>
      </c>
    </row>
    <row r="2472" spans="1:5" x14ac:dyDescent="0.25">
      <c r="A2472" s="4">
        <v>41865</v>
      </c>
      <c r="B2472" s="3">
        <v>7.6388888888888886E-3</v>
      </c>
      <c r="C2472" t="str">
        <f t="shared" si="114"/>
        <v>14</v>
      </c>
      <c r="D2472" t="str">
        <f t="shared" si="115"/>
        <v>08</v>
      </c>
      <c r="E2472" t="str">
        <f t="shared" si="116"/>
        <v>14</v>
      </c>
    </row>
    <row r="2473" spans="1:5" x14ac:dyDescent="0.25">
      <c r="A2473" s="4">
        <v>42622</v>
      </c>
      <c r="B2473" s="3">
        <v>0.97986111111111107</v>
      </c>
      <c r="C2473" t="str">
        <f t="shared" si="114"/>
        <v>16</v>
      </c>
      <c r="D2473" t="str">
        <f t="shared" si="115"/>
        <v>09</v>
      </c>
      <c r="E2473" t="str">
        <f t="shared" si="116"/>
        <v>09</v>
      </c>
    </row>
    <row r="2474" spans="1:5" x14ac:dyDescent="0.25">
      <c r="A2474" s="4">
        <v>41338</v>
      </c>
      <c r="B2474" s="3">
        <v>4.4444444444444446E-2</v>
      </c>
      <c r="C2474" t="str">
        <f t="shared" si="114"/>
        <v>13</v>
      </c>
      <c r="D2474" t="str">
        <f t="shared" si="115"/>
        <v>03</v>
      </c>
      <c r="E2474" t="str">
        <f t="shared" si="116"/>
        <v>05</v>
      </c>
    </row>
    <row r="2475" spans="1:5" x14ac:dyDescent="0.25">
      <c r="A2475" s="4">
        <v>41541</v>
      </c>
      <c r="B2475" s="3">
        <v>3.4027777777777775E-2</v>
      </c>
      <c r="C2475" t="str">
        <f t="shared" si="114"/>
        <v>13</v>
      </c>
      <c r="D2475" t="str">
        <f t="shared" si="115"/>
        <v>09</v>
      </c>
      <c r="E2475" t="str">
        <f t="shared" si="116"/>
        <v>24</v>
      </c>
    </row>
    <row r="2476" spans="1:5" x14ac:dyDescent="0.25">
      <c r="A2476" s="4">
        <v>42136</v>
      </c>
      <c r="B2476" s="3">
        <v>0.98333333333333328</v>
      </c>
      <c r="C2476" t="str">
        <f t="shared" si="114"/>
        <v>15</v>
      </c>
      <c r="D2476" t="str">
        <f t="shared" si="115"/>
        <v>05</v>
      </c>
      <c r="E2476" t="str">
        <f t="shared" si="116"/>
        <v>12</v>
      </c>
    </row>
    <row r="2477" spans="1:5" x14ac:dyDescent="0.25">
      <c r="A2477" s="4">
        <v>41675</v>
      </c>
      <c r="B2477" s="3">
        <v>7.7777777777777779E-2</v>
      </c>
      <c r="C2477" t="str">
        <f t="shared" si="114"/>
        <v>14</v>
      </c>
      <c r="D2477" t="str">
        <f t="shared" si="115"/>
        <v>02</v>
      </c>
      <c r="E2477" t="str">
        <f t="shared" si="116"/>
        <v>05</v>
      </c>
    </row>
    <row r="2478" spans="1:5" x14ac:dyDescent="0.25">
      <c r="A2478" s="4">
        <v>42437</v>
      </c>
      <c r="B2478" s="3">
        <v>2.361111111111111E-2</v>
      </c>
      <c r="C2478" t="str">
        <f t="shared" si="114"/>
        <v>16</v>
      </c>
      <c r="D2478" t="str">
        <f t="shared" si="115"/>
        <v>03</v>
      </c>
      <c r="E2478" t="str">
        <f t="shared" si="116"/>
        <v>08</v>
      </c>
    </row>
    <row r="2479" spans="1:5" x14ac:dyDescent="0.25">
      <c r="A2479" s="4">
        <v>41444</v>
      </c>
      <c r="B2479" s="3">
        <v>6.7361111111111108E-2</v>
      </c>
      <c r="C2479" t="str">
        <f t="shared" si="114"/>
        <v>13</v>
      </c>
      <c r="D2479" t="str">
        <f t="shared" si="115"/>
        <v>06</v>
      </c>
      <c r="E2479" t="str">
        <f t="shared" si="116"/>
        <v>19</v>
      </c>
    </row>
    <row r="2480" spans="1:5" x14ac:dyDescent="0.25">
      <c r="A2480" s="4">
        <v>41238</v>
      </c>
      <c r="B2480" s="3">
        <v>5.5555555555555558E-3</v>
      </c>
      <c r="C2480" t="str">
        <f t="shared" si="114"/>
        <v>12</v>
      </c>
      <c r="D2480" t="str">
        <f t="shared" si="115"/>
        <v>11</v>
      </c>
      <c r="E2480" t="str">
        <f t="shared" si="116"/>
        <v>25</v>
      </c>
    </row>
    <row r="2481" spans="1:5" x14ac:dyDescent="0.25">
      <c r="A2481" s="4">
        <v>41354</v>
      </c>
      <c r="B2481" s="3">
        <v>3.6805555555555557E-2</v>
      </c>
      <c r="C2481" t="str">
        <f t="shared" si="114"/>
        <v>13</v>
      </c>
      <c r="D2481" t="str">
        <f t="shared" si="115"/>
        <v>03</v>
      </c>
      <c r="E2481" t="str">
        <f t="shared" si="116"/>
        <v>21</v>
      </c>
    </row>
    <row r="2482" spans="1:5" x14ac:dyDescent="0.25">
      <c r="A2482" s="4">
        <v>41976</v>
      </c>
      <c r="B2482" s="3">
        <v>0.93958333333333333</v>
      </c>
      <c r="C2482" t="str">
        <f t="shared" si="114"/>
        <v>14</v>
      </c>
      <c r="D2482" t="str">
        <f t="shared" si="115"/>
        <v>12</v>
      </c>
      <c r="E2482" t="str">
        <f t="shared" si="116"/>
        <v>03</v>
      </c>
    </row>
    <row r="2483" spans="1:5" x14ac:dyDescent="0.25">
      <c r="A2483" s="4">
        <v>41816</v>
      </c>
      <c r="B2483" s="3">
        <v>5.2777777777777778E-2</v>
      </c>
      <c r="C2483" t="str">
        <f t="shared" si="114"/>
        <v>14</v>
      </c>
      <c r="D2483" t="str">
        <f t="shared" si="115"/>
        <v>06</v>
      </c>
      <c r="E2483" t="str">
        <f t="shared" si="116"/>
        <v>26</v>
      </c>
    </row>
    <row r="2484" spans="1:5" x14ac:dyDescent="0.25">
      <c r="A2484" s="4">
        <v>41872</v>
      </c>
      <c r="B2484" s="3">
        <v>4.791666666666667E-2</v>
      </c>
      <c r="C2484" t="str">
        <f t="shared" si="114"/>
        <v>14</v>
      </c>
      <c r="D2484" t="str">
        <f t="shared" si="115"/>
        <v>08</v>
      </c>
      <c r="E2484" t="str">
        <f t="shared" si="116"/>
        <v>21</v>
      </c>
    </row>
    <row r="2485" spans="1:5" x14ac:dyDescent="0.25">
      <c r="A2485" s="4">
        <v>42622</v>
      </c>
      <c r="B2485" s="3">
        <v>0.94930555555555551</v>
      </c>
      <c r="C2485" t="str">
        <f t="shared" si="114"/>
        <v>16</v>
      </c>
      <c r="D2485" t="str">
        <f t="shared" si="115"/>
        <v>09</v>
      </c>
      <c r="E2485" t="str">
        <f t="shared" si="116"/>
        <v>09</v>
      </c>
    </row>
    <row r="2486" spans="1:5" x14ac:dyDescent="0.25">
      <c r="A2486" s="4">
        <v>41225</v>
      </c>
      <c r="B2486" s="3">
        <v>0.99097222222222225</v>
      </c>
      <c r="C2486" t="str">
        <f t="shared" si="114"/>
        <v>12</v>
      </c>
      <c r="D2486" t="str">
        <f t="shared" si="115"/>
        <v>11</v>
      </c>
      <c r="E2486" t="str">
        <f t="shared" si="116"/>
        <v>12</v>
      </c>
    </row>
    <row r="2487" spans="1:5" x14ac:dyDescent="0.25">
      <c r="A2487" s="4">
        <v>41512</v>
      </c>
      <c r="B2487" s="3">
        <v>1.2500000000000001E-2</v>
      </c>
      <c r="C2487" t="str">
        <f t="shared" si="114"/>
        <v>13</v>
      </c>
      <c r="D2487" t="str">
        <f t="shared" si="115"/>
        <v>08</v>
      </c>
      <c r="E2487" t="str">
        <f t="shared" si="116"/>
        <v>26</v>
      </c>
    </row>
    <row r="2488" spans="1:5" x14ac:dyDescent="0.25">
      <c r="A2488" s="4">
        <v>42215</v>
      </c>
      <c r="B2488" s="3">
        <v>8.3333333333333332E-3</v>
      </c>
      <c r="C2488" t="str">
        <f t="shared" si="114"/>
        <v>15</v>
      </c>
      <c r="D2488" t="str">
        <f t="shared" si="115"/>
        <v>07</v>
      </c>
      <c r="E2488" t="str">
        <f t="shared" si="116"/>
        <v>30</v>
      </c>
    </row>
    <row r="2489" spans="1:5" x14ac:dyDescent="0.25">
      <c r="A2489" s="4">
        <v>41602</v>
      </c>
      <c r="B2489" s="3">
        <v>0.9868055555555556</v>
      </c>
      <c r="C2489" t="str">
        <f t="shared" si="114"/>
        <v>13</v>
      </c>
      <c r="D2489" t="str">
        <f t="shared" si="115"/>
        <v>11</v>
      </c>
      <c r="E2489" t="str">
        <f t="shared" si="116"/>
        <v>24</v>
      </c>
    </row>
    <row r="2490" spans="1:5" x14ac:dyDescent="0.25">
      <c r="A2490" s="4">
        <v>41201</v>
      </c>
      <c r="B2490" s="3">
        <v>0.10347222222222222</v>
      </c>
      <c r="C2490" t="str">
        <f t="shared" si="114"/>
        <v>12</v>
      </c>
      <c r="D2490" t="str">
        <f t="shared" si="115"/>
        <v>10</v>
      </c>
      <c r="E2490" t="str">
        <f t="shared" si="116"/>
        <v>19</v>
      </c>
    </row>
    <row r="2491" spans="1:5" x14ac:dyDescent="0.25">
      <c r="A2491" s="4">
        <v>42655</v>
      </c>
      <c r="B2491" s="3">
        <v>0.99791666666666667</v>
      </c>
      <c r="C2491" t="str">
        <f t="shared" si="114"/>
        <v>16</v>
      </c>
      <c r="D2491" t="str">
        <f t="shared" si="115"/>
        <v>10</v>
      </c>
      <c r="E2491" t="str">
        <f t="shared" si="116"/>
        <v>12</v>
      </c>
    </row>
    <row r="2492" spans="1:5" x14ac:dyDescent="0.25">
      <c r="A2492" s="4">
        <v>42089</v>
      </c>
      <c r="B2492" s="3">
        <v>0.95486111111111116</v>
      </c>
      <c r="C2492" t="str">
        <f t="shared" si="114"/>
        <v>15</v>
      </c>
      <c r="D2492" t="str">
        <f t="shared" si="115"/>
        <v>03</v>
      </c>
      <c r="E2492" t="str">
        <f t="shared" si="116"/>
        <v>26</v>
      </c>
    </row>
    <row r="2493" spans="1:5" x14ac:dyDescent="0.25">
      <c r="A2493" s="4">
        <v>42542</v>
      </c>
      <c r="B2493" s="3">
        <v>0.99722222222222223</v>
      </c>
      <c r="C2493" t="str">
        <f t="shared" si="114"/>
        <v>16</v>
      </c>
      <c r="D2493" t="str">
        <f t="shared" si="115"/>
        <v>06</v>
      </c>
      <c r="E2493" t="str">
        <f t="shared" si="116"/>
        <v>21</v>
      </c>
    </row>
    <row r="2494" spans="1:5" x14ac:dyDescent="0.25">
      <c r="A2494" s="4">
        <v>41949</v>
      </c>
      <c r="B2494" s="3">
        <v>3.1944444444444442E-2</v>
      </c>
      <c r="C2494" t="str">
        <f t="shared" si="114"/>
        <v>14</v>
      </c>
      <c r="D2494" t="str">
        <f t="shared" si="115"/>
        <v>11</v>
      </c>
      <c r="E2494" t="str">
        <f t="shared" si="116"/>
        <v>06</v>
      </c>
    </row>
    <row r="2495" spans="1:5" x14ac:dyDescent="0.25">
      <c r="A2495" s="4">
        <v>42476</v>
      </c>
      <c r="B2495" s="3">
        <v>0.98333333333333328</v>
      </c>
      <c r="C2495" t="str">
        <f t="shared" si="114"/>
        <v>16</v>
      </c>
      <c r="D2495" t="str">
        <f t="shared" si="115"/>
        <v>04</v>
      </c>
      <c r="E2495" t="str">
        <f t="shared" si="116"/>
        <v>16</v>
      </c>
    </row>
    <row r="2496" spans="1:5" x14ac:dyDescent="0.25">
      <c r="A2496" s="4">
        <v>42789</v>
      </c>
      <c r="B2496" s="3">
        <v>0.99930555555555556</v>
      </c>
      <c r="C2496" t="str">
        <f t="shared" si="114"/>
        <v>17</v>
      </c>
      <c r="D2496" t="str">
        <f t="shared" si="115"/>
        <v>02</v>
      </c>
      <c r="E2496" t="str">
        <f t="shared" si="116"/>
        <v>23</v>
      </c>
    </row>
    <row r="2497" spans="1:5" x14ac:dyDescent="0.25">
      <c r="A2497" s="4">
        <v>42544</v>
      </c>
      <c r="B2497" s="3">
        <v>2.013888888888889E-2</v>
      </c>
      <c r="C2497" t="str">
        <f t="shared" si="114"/>
        <v>16</v>
      </c>
      <c r="D2497" t="str">
        <f t="shared" si="115"/>
        <v>06</v>
      </c>
      <c r="E2497" t="str">
        <f t="shared" si="116"/>
        <v>23</v>
      </c>
    </row>
    <row r="2498" spans="1:5" x14ac:dyDescent="0.25">
      <c r="A2498" s="4">
        <v>41774</v>
      </c>
      <c r="B2498" s="3">
        <v>4.1666666666666664E-2</v>
      </c>
      <c r="C2498" t="str">
        <f t="shared" si="114"/>
        <v>14</v>
      </c>
      <c r="D2498" t="str">
        <f t="shared" si="115"/>
        <v>05</v>
      </c>
      <c r="E2498" t="str">
        <f t="shared" si="116"/>
        <v>15</v>
      </c>
    </row>
    <row r="2499" spans="1:5" x14ac:dyDescent="0.25">
      <c r="A2499" s="4">
        <v>41735</v>
      </c>
      <c r="B2499" s="3">
        <v>1.6666666666666666E-2</v>
      </c>
      <c r="C2499" t="str">
        <f t="shared" ref="C2499:C2562" si="117">TEXT(A2499,"YY")</f>
        <v>14</v>
      </c>
      <c r="D2499" t="str">
        <f t="shared" ref="D2499:D2562" si="118">TEXT(A2499,"mm")</f>
        <v>04</v>
      </c>
      <c r="E2499" t="str">
        <f t="shared" ref="E2499:E2562" si="119">TEXT(A2499,"dd")</f>
        <v>06</v>
      </c>
    </row>
    <row r="2500" spans="1:5" x14ac:dyDescent="0.25">
      <c r="A2500" s="4">
        <v>41486</v>
      </c>
      <c r="B2500" s="3">
        <v>3.4722222222222224E-2</v>
      </c>
      <c r="C2500" t="str">
        <f t="shared" si="117"/>
        <v>13</v>
      </c>
      <c r="D2500" t="str">
        <f t="shared" si="118"/>
        <v>07</v>
      </c>
      <c r="E2500" t="str">
        <f t="shared" si="119"/>
        <v>31</v>
      </c>
    </row>
    <row r="2501" spans="1:5" x14ac:dyDescent="0.25">
      <c r="A2501" s="4">
        <v>41360</v>
      </c>
      <c r="B2501" s="3">
        <v>0.97152777777777777</v>
      </c>
      <c r="C2501" t="str">
        <f t="shared" si="117"/>
        <v>13</v>
      </c>
      <c r="D2501" t="str">
        <f t="shared" si="118"/>
        <v>03</v>
      </c>
      <c r="E2501" t="str">
        <f t="shared" si="119"/>
        <v>27</v>
      </c>
    </row>
    <row r="2502" spans="1:5" x14ac:dyDescent="0.25">
      <c r="A2502" s="4">
        <v>42159</v>
      </c>
      <c r="B2502" s="3">
        <v>2.5000000000000001E-2</v>
      </c>
      <c r="C2502" t="str">
        <f t="shared" si="117"/>
        <v>15</v>
      </c>
      <c r="D2502" t="str">
        <f t="shared" si="118"/>
        <v>06</v>
      </c>
      <c r="E2502" t="str">
        <f t="shared" si="119"/>
        <v>04</v>
      </c>
    </row>
    <row r="2503" spans="1:5" x14ac:dyDescent="0.25">
      <c r="A2503" s="4">
        <v>41153</v>
      </c>
      <c r="B2503" s="3">
        <v>6.1805555555555558E-2</v>
      </c>
      <c r="C2503" t="str">
        <f t="shared" si="117"/>
        <v>12</v>
      </c>
      <c r="D2503" t="str">
        <f t="shared" si="118"/>
        <v>09</v>
      </c>
      <c r="E2503" t="str">
        <f t="shared" si="119"/>
        <v>01</v>
      </c>
    </row>
    <row r="2504" spans="1:5" x14ac:dyDescent="0.25">
      <c r="A2504" s="4">
        <v>41131</v>
      </c>
      <c r="B2504" s="3">
        <v>3.888888888888889E-2</v>
      </c>
      <c r="C2504" t="str">
        <f t="shared" si="117"/>
        <v>12</v>
      </c>
      <c r="D2504" t="str">
        <f t="shared" si="118"/>
        <v>08</v>
      </c>
      <c r="E2504" t="str">
        <f t="shared" si="119"/>
        <v>10</v>
      </c>
    </row>
    <row r="2505" spans="1:5" x14ac:dyDescent="0.25">
      <c r="A2505" s="4">
        <v>41698</v>
      </c>
      <c r="B2505" s="3">
        <v>0.9916666666666667</v>
      </c>
      <c r="C2505" t="str">
        <f t="shared" si="117"/>
        <v>14</v>
      </c>
      <c r="D2505" t="str">
        <f t="shared" si="118"/>
        <v>02</v>
      </c>
      <c r="E2505" t="str">
        <f t="shared" si="119"/>
        <v>28</v>
      </c>
    </row>
    <row r="2506" spans="1:5" x14ac:dyDescent="0.25">
      <c r="A2506" s="4">
        <v>41575</v>
      </c>
      <c r="B2506" s="3">
        <v>1.5972222222222221E-2</v>
      </c>
      <c r="C2506" t="str">
        <f t="shared" si="117"/>
        <v>13</v>
      </c>
      <c r="D2506" t="str">
        <f t="shared" si="118"/>
        <v>10</v>
      </c>
      <c r="E2506" t="str">
        <f t="shared" si="119"/>
        <v>28</v>
      </c>
    </row>
    <row r="2507" spans="1:5" x14ac:dyDescent="0.25">
      <c r="A2507" s="4">
        <v>41933</v>
      </c>
      <c r="B2507" s="3">
        <v>4.1666666666666664E-2</v>
      </c>
      <c r="C2507" t="str">
        <f t="shared" si="117"/>
        <v>14</v>
      </c>
      <c r="D2507" t="str">
        <f t="shared" si="118"/>
        <v>10</v>
      </c>
      <c r="E2507" t="str">
        <f t="shared" si="119"/>
        <v>21</v>
      </c>
    </row>
    <row r="2508" spans="1:5" x14ac:dyDescent="0.25">
      <c r="A2508" s="4">
        <v>42341</v>
      </c>
      <c r="B2508" s="3">
        <v>0.96111111111111114</v>
      </c>
      <c r="C2508" t="str">
        <f t="shared" si="117"/>
        <v>15</v>
      </c>
      <c r="D2508" t="str">
        <f t="shared" si="118"/>
        <v>12</v>
      </c>
      <c r="E2508" t="str">
        <f t="shared" si="119"/>
        <v>03</v>
      </c>
    </row>
    <row r="2509" spans="1:5" x14ac:dyDescent="0.25">
      <c r="A2509" s="4">
        <v>42526</v>
      </c>
      <c r="B2509" s="3">
        <v>0.98055555555555551</v>
      </c>
      <c r="C2509" t="str">
        <f t="shared" si="117"/>
        <v>16</v>
      </c>
      <c r="D2509" t="str">
        <f t="shared" si="118"/>
        <v>06</v>
      </c>
      <c r="E2509" t="str">
        <f t="shared" si="119"/>
        <v>05</v>
      </c>
    </row>
    <row r="2510" spans="1:5" x14ac:dyDescent="0.25">
      <c r="A2510" s="4">
        <v>42484</v>
      </c>
      <c r="B2510" s="3">
        <v>0.94930555555555551</v>
      </c>
      <c r="C2510" t="str">
        <f t="shared" si="117"/>
        <v>16</v>
      </c>
      <c r="D2510" t="str">
        <f t="shared" si="118"/>
        <v>04</v>
      </c>
      <c r="E2510" t="str">
        <f t="shared" si="119"/>
        <v>24</v>
      </c>
    </row>
    <row r="2511" spans="1:5" x14ac:dyDescent="0.25">
      <c r="A2511" s="4">
        <v>41855</v>
      </c>
      <c r="B2511" s="3">
        <v>0.05</v>
      </c>
      <c r="C2511" t="str">
        <f t="shared" si="117"/>
        <v>14</v>
      </c>
      <c r="D2511" t="str">
        <f t="shared" si="118"/>
        <v>08</v>
      </c>
      <c r="E2511" t="str">
        <f t="shared" si="119"/>
        <v>04</v>
      </c>
    </row>
    <row r="2512" spans="1:5" x14ac:dyDescent="0.25">
      <c r="A2512" s="4">
        <v>41711</v>
      </c>
      <c r="B2512" s="3">
        <v>3.125E-2</v>
      </c>
      <c r="C2512" t="str">
        <f t="shared" si="117"/>
        <v>14</v>
      </c>
      <c r="D2512" t="str">
        <f t="shared" si="118"/>
        <v>03</v>
      </c>
      <c r="E2512" t="str">
        <f t="shared" si="119"/>
        <v>13</v>
      </c>
    </row>
    <row r="2513" spans="1:5" x14ac:dyDescent="0.25">
      <c r="A2513" s="4">
        <v>41428</v>
      </c>
      <c r="B2513" s="3">
        <v>0.9604166666666667</v>
      </c>
      <c r="C2513" t="str">
        <f t="shared" si="117"/>
        <v>13</v>
      </c>
      <c r="D2513" t="str">
        <f t="shared" si="118"/>
        <v>06</v>
      </c>
      <c r="E2513" t="str">
        <f t="shared" si="119"/>
        <v>03</v>
      </c>
    </row>
    <row r="2514" spans="1:5" x14ac:dyDescent="0.25">
      <c r="A2514" s="4">
        <v>42527</v>
      </c>
      <c r="B2514" s="3">
        <v>9.8611111111111108E-2</v>
      </c>
      <c r="C2514" t="str">
        <f t="shared" si="117"/>
        <v>16</v>
      </c>
      <c r="D2514" t="str">
        <f t="shared" si="118"/>
        <v>06</v>
      </c>
      <c r="E2514" t="str">
        <f t="shared" si="119"/>
        <v>06</v>
      </c>
    </row>
    <row r="2515" spans="1:5" x14ac:dyDescent="0.25">
      <c r="A2515" s="4">
        <v>41422</v>
      </c>
      <c r="B2515" s="3">
        <v>0.98402777777777772</v>
      </c>
      <c r="C2515" t="str">
        <f t="shared" si="117"/>
        <v>13</v>
      </c>
      <c r="D2515" t="str">
        <f t="shared" si="118"/>
        <v>05</v>
      </c>
      <c r="E2515" t="str">
        <f t="shared" si="119"/>
        <v>28</v>
      </c>
    </row>
    <row r="2516" spans="1:5" x14ac:dyDescent="0.25">
      <c r="A2516" s="4">
        <v>42182</v>
      </c>
      <c r="B2516" s="3">
        <v>0.98888888888888893</v>
      </c>
      <c r="C2516" t="str">
        <f t="shared" si="117"/>
        <v>15</v>
      </c>
      <c r="D2516" t="str">
        <f t="shared" si="118"/>
        <v>06</v>
      </c>
      <c r="E2516" t="str">
        <f t="shared" si="119"/>
        <v>27</v>
      </c>
    </row>
    <row r="2517" spans="1:5" x14ac:dyDescent="0.25">
      <c r="A2517" s="4">
        <v>41960</v>
      </c>
      <c r="B2517" s="3">
        <v>4.3749999999999997E-2</v>
      </c>
      <c r="C2517" t="str">
        <f t="shared" si="117"/>
        <v>14</v>
      </c>
      <c r="D2517" t="str">
        <f t="shared" si="118"/>
        <v>11</v>
      </c>
      <c r="E2517" t="str">
        <f t="shared" si="119"/>
        <v>17</v>
      </c>
    </row>
    <row r="2518" spans="1:5" x14ac:dyDescent="0.25">
      <c r="A2518" s="4">
        <v>42233</v>
      </c>
      <c r="B2518" s="3">
        <v>5.6250000000000001E-2</v>
      </c>
      <c r="C2518" t="str">
        <f t="shared" si="117"/>
        <v>15</v>
      </c>
      <c r="D2518" t="str">
        <f t="shared" si="118"/>
        <v>08</v>
      </c>
      <c r="E2518" t="str">
        <f t="shared" si="119"/>
        <v>17</v>
      </c>
    </row>
    <row r="2519" spans="1:5" x14ac:dyDescent="0.25">
      <c r="A2519" s="4">
        <v>41137</v>
      </c>
      <c r="B2519" s="3">
        <v>8.3333333333333329E-2</v>
      </c>
      <c r="C2519" t="str">
        <f t="shared" si="117"/>
        <v>12</v>
      </c>
      <c r="D2519" t="str">
        <f t="shared" si="118"/>
        <v>08</v>
      </c>
      <c r="E2519" t="str">
        <f t="shared" si="119"/>
        <v>16</v>
      </c>
    </row>
    <row r="2520" spans="1:5" x14ac:dyDescent="0.25">
      <c r="A2520" s="4">
        <v>41797</v>
      </c>
      <c r="B2520" s="3">
        <v>0.97152777777777777</v>
      </c>
      <c r="C2520" t="str">
        <f t="shared" si="117"/>
        <v>14</v>
      </c>
      <c r="D2520" t="str">
        <f t="shared" si="118"/>
        <v>06</v>
      </c>
      <c r="E2520" t="str">
        <f t="shared" si="119"/>
        <v>07</v>
      </c>
    </row>
    <row r="2521" spans="1:5" x14ac:dyDescent="0.25">
      <c r="A2521" s="4">
        <v>42240</v>
      </c>
      <c r="B2521" s="3">
        <v>0.95208333333333328</v>
      </c>
      <c r="C2521" t="str">
        <f t="shared" si="117"/>
        <v>15</v>
      </c>
      <c r="D2521" t="str">
        <f t="shared" si="118"/>
        <v>08</v>
      </c>
      <c r="E2521" t="str">
        <f t="shared" si="119"/>
        <v>24</v>
      </c>
    </row>
    <row r="2522" spans="1:5" x14ac:dyDescent="0.25">
      <c r="A2522" s="4">
        <v>41990</v>
      </c>
      <c r="B2522" s="3">
        <v>0.92500000000000004</v>
      </c>
      <c r="C2522" t="str">
        <f t="shared" si="117"/>
        <v>14</v>
      </c>
      <c r="D2522" t="str">
        <f t="shared" si="118"/>
        <v>12</v>
      </c>
      <c r="E2522" t="str">
        <f t="shared" si="119"/>
        <v>17</v>
      </c>
    </row>
    <row r="2523" spans="1:5" x14ac:dyDescent="0.25">
      <c r="A2523" s="4">
        <v>41907</v>
      </c>
      <c r="B2523" s="3">
        <v>0.9819444444444444</v>
      </c>
      <c r="C2523" t="str">
        <f t="shared" si="117"/>
        <v>14</v>
      </c>
      <c r="D2523" t="str">
        <f t="shared" si="118"/>
        <v>09</v>
      </c>
      <c r="E2523" t="str">
        <f t="shared" si="119"/>
        <v>25</v>
      </c>
    </row>
    <row r="2524" spans="1:5" x14ac:dyDescent="0.25">
      <c r="A2524" s="4">
        <v>42543</v>
      </c>
      <c r="B2524" s="3">
        <v>2.6388888888888889E-2</v>
      </c>
      <c r="C2524" t="str">
        <f t="shared" si="117"/>
        <v>16</v>
      </c>
      <c r="D2524" t="str">
        <f t="shared" si="118"/>
        <v>06</v>
      </c>
      <c r="E2524" t="str">
        <f t="shared" si="119"/>
        <v>22</v>
      </c>
    </row>
    <row r="2525" spans="1:5" x14ac:dyDescent="0.25">
      <c r="A2525" s="4">
        <v>41177</v>
      </c>
      <c r="B2525" s="3">
        <v>5.2777777777777778E-2</v>
      </c>
      <c r="C2525" t="str">
        <f t="shared" si="117"/>
        <v>12</v>
      </c>
      <c r="D2525" t="str">
        <f t="shared" si="118"/>
        <v>09</v>
      </c>
      <c r="E2525" t="str">
        <f t="shared" si="119"/>
        <v>25</v>
      </c>
    </row>
    <row r="2526" spans="1:5" x14ac:dyDescent="0.25">
      <c r="A2526" s="4">
        <v>42848</v>
      </c>
      <c r="B2526" s="3">
        <v>1.6666666666666666E-2</v>
      </c>
      <c r="C2526" t="str">
        <f t="shared" si="117"/>
        <v>17</v>
      </c>
      <c r="D2526" t="str">
        <f t="shared" si="118"/>
        <v>04</v>
      </c>
      <c r="E2526" t="str">
        <f t="shared" si="119"/>
        <v>23</v>
      </c>
    </row>
    <row r="2527" spans="1:5" x14ac:dyDescent="0.25">
      <c r="A2527" s="4">
        <v>42263</v>
      </c>
      <c r="B2527" s="3">
        <v>3.0555555555555555E-2</v>
      </c>
      <c r="C2527" t="str">
        <f t="shared" si="117"/>
        <v>15</v>
      </c>
      <c r="D2527" t="str">
        <f t="shared" si="118"/>
        <v>09</v>
      </c>
      <c r="E2527" t="str">
        <f t="shared" si="119"/>
        <v>16</v>
      </c>
    </row>
    <row r="2528" spans="1:5" x14ac:dyDescent="0.25">
      <c r="A2528" s="4">
        <v>42366</v>
      </c>
      <c r="B2528" s="3">
        <v>0.98541666666666672</v>
      </c>
      <c r="C2528" t="str">
        <f t="shared" si="117"/>
        <v>15</v>
      </c>
      <c r="D2528" t="str">
        <f t="shared" si="118"/>
        <v>12</v>
      </c>
      <c r="E2528" t="str">
        <f t="shared" si="119"/>
        <v>28</v>
      </c>
    </row>
    <row r="2529" spans="1:5" x14ac:dyDescent="0.25">
      <c r="A2529" s="4">
        <v>41995</v>
      </c>
      <c r="B2529" s="3">
        <v>1.7361111111111112E-2</v>
      </c>
      <c r="C2529" t="str">
        <f t="shared" si="117"/>
        <v>14</v>
      </c>
      <c r="D2529" t="str">
        <f t="shared" si="118"/>
        <v>12</v>
      </c>
      <c r="E2529" t="str">
        <f t="shared" si="119"/>
        <v>22</v>
      </c>
    </row>
    <row r="2530" spans="1:5" x14ac:dyDescent="0.25">
      <c r="A2530" s="4">
        <v>41502</v>
      </c>
      <c r="B2530" s="3">
        <v>4.3055555555555555E-2</v>
      </c>
      <c r="C2530" t="str">
        <f t="shared" si="117"/>
        <v>13</v>
      </c>
      <c r="D2530" t="str">
        <f t="shared" si="118"/>
        <v>08</v>
      </c>
      <c r="E2530" t="str">
        <f t="shared" si="119"/>
        <v>16</v>
      </c>
    </row>
    <row r="2531" spans="1:5" x14ac:dyDescent="0.25">
      <c r="A2531" s="4">
        <v>41333</v>
      </c>
      <c r="B2531" s="3">
        <v>0.99513888888888891</v>
      </c>
      <c r="C2531" t="str">
        <f t="shared" si="117"/>
        <v>13</v>
      </c>
      <c r="D2531" t="str">
        <f t="shared" si="118"/>
        <v>02</v>
      </c>
      <c r="E2531" t="str">
        <f t="shared" si="119"/>
        <v>28</v>
      </c>
    </row>
    <row r="2532" spans="1:5" x14ac:dyDescent="0.25">
      <c r="A2532" s="4">
        <v>42168</v>
      </c>
      <c r="B2532" s="3">
        <v>5.6944444444444443E-2</v>
      </c>
      <c r="C2532" t="str">
        <f t="shared" si="117"/>
        <v>15</v>
      </c>
      <c r="D2532" t="str">
        <f t="shared" si="118"/>
        <v>06</v>
      </c>
      <c r="E2532" t="str">
        <f t="shared" si="119"/>
        <v>13</v>
      </c>
    </row>
    <row r="2533" spans="1:5" x14ac:dyDescent="0.25">
      <c r="A2533" s="4">
        <v>42020</v>
      </c>
      <c r="B2533" s="3">
        <v>0.96805555555555556</v>
      </c>
      <c r="C2533" t="str">
        <f t="shared" si="117"/>
        <v>15</v>
      </c>
      <c r="D2533" t="str">
        <f t="shared" si="118"/>
        <v>01</v>
      </c>
      <c r="E2533" t="str">
        <f t="shared" si="119"/>
        <v>16</v>
      </c>
    </row>
    <row r="2534" spans="1:5" x14ac:dyDescent="0.25">
      <c r="A2534" s="4">
        <v>41984</v>
      </c>
      <c r="B2534" s="3">
        <v>0.94652777777777775</v>
      </c>
      <c r="C2534" t="str">
        <f t="shared" si="117"/>
        <v>14</v>
      </c>
      <c r="D2534" t="str">
        <f t="shared" si="118"/>
        <v>12</v>
      </c>
      <c r="E2534" t="str">
        <f t="shared" si="119"/>
        <v>11</v>
      </c>
    </row>
    <row r="2535" spans="1:5" x14ac:dyDescent="0.25">
      <c r="A2535" s="4">
        <v>41995</v>
      </c>
      <c r="B2535" s="3">
        <v>0.99513888888888891</v>
      </c>
      <c r="C2535" t="str">
        <f t="shared" si="117"/>
        <v>14</v>
      </c>
      <c r="D2535" t="str">
        <f t="shared" si="118"/>
        <v>12</v>
      </c>
      <c r="E2535" t="str">
        <f t="shared" si="119"/>
        <v>22</v>
      </c>
    </row>
    <row r="2536" spans="1:5" x14ac:dyDescent="0.25">
      <c r="A2536" s="4">
        <v>42065</v>
      </c>
      <c r="B2536" s="3">
        <v>5.7638888888888892E-2</v>
      </c>
      <c r="C2536" t="str">
        <f t="shared" si="117"/>
        <v>15</v>
      </c>
      <c r="D2536" t="str">
        <f t="shared" si="118"/>
        <v>03</v>
      </c>
      <c r="E2536" t="str">
        <f t="shared" si="119"/>
        <v>02</v>
      </c>
    </row>
    <row r="2537" spans="1:5" x14ac:dyDescent="0.25">
      <c r="A2537" s="4">
        <v>42763</v>
      </c>
      <c r="B2537" s="3">
        <v>0.97222222222222221</v>
      </c>
      <c r="C2537" t="str">
        <f t="shared" si="117"/>
        <v>17</v>
      </c>
      <c r="D2537" t="str">
        <f t="shared" si="118"/>
        <v>01</v>
      </c>
      <c r="E2537" t="str">
        <f t="shared" si="119"/>
        <v>28</v>
      </c>
    </row>
    <row r="2538" spans="1:5" x14ac:dyDescent="0.25">
      <c r="A2538" s="4">
        <v>41662</v>
      </c>
      <c r="B2538" s="3">
        <v>2.2916666666666665E-2</v>
      </c>
      <c r="C2538" t="str">
        <f t="shared" si="117"/>
        <v>14</v>
      </c>
      <c r="D2538" t="str">
        <f t="shared" si="118"/>
        <v>01</v>
      </c>
      <c r="E2538" t="str">
        <f t="shared" si="119"/>
        <v>23</v>
      </c>
    </row>
    <row r="2539" spans="1:5" x14ac:dyDescent="0.25">
      <c r="A2539" s="4">
        <v>42476</v>
      </c>
      <c r="B2539" s="3">
        <v>0.97499999999999998</v>
      </c>
      <c r="C2539" t="str">
        <f t="shared" si="117"/>
        <v>16</v>
      </c>
      <c r="D2539" t="str">
        <f t="shared" si="118"/>
        <v>04</v>
      </c>
      <c r="E2539" t="str">
        <f t="shared" si="119"/>
        <v>16</v>
      </c>
    </row>
    <row r="2540" spans="1:5" x14ac:dyDescent="0.25">
      <c r="A2540" s="4">
        <v>41804</v>
      </c>
      <c r="B2540" s="3">
        <v>0.98958333333333337</v>
      </c>
      <c r="C2540" t="str">
        <f t="shared" si="117"/>
        <v>14</v>
      </c>
      <c r="D2540" t="str">
        <f t="shared" si="118"/>
        <v>06</v>
      </c>
      <c r="E2540" t="str">
        <f t="shared" si="119"/>
        <v>14</v>
      </c>
    </row>
    <row r="2541" spans="1:5" x14ac:dyDescent="0.25">
      <c r="A2541" s="4">
        <v>42055</v>
      </c>
      <c r="B2541" s="3">
        <v>8.1944444444444445E-2</v>
      </c>
      <c r="C2541" t="str">
        <f t="shared" si="117"/>
        <v>15</v>
      </c>
      <c r="D2541" t="str">
        <f t="shared" si="118"/>
        <v>02</v>
      </c>
      <c r="E2541" t="str">
        <f t="shared" si="119"/>
        <v>20</v>
      </c>
    </row>
    <row r="2542" spans="1:5" x14ac:dyDescent="0.25">
      <c r="A2542" s="4">
        <v>42210</v>
      </c>
      <c r="B2542" s="3">
        <v>2.013888888888889E-2</v>
      </c>
      <c r="C2542" t="str">
        <f t="shared" si="117"/>
        <v>15</v>
      </c>
      <c r="D2542" t="str">
        <f t="shared" si="118"/>
        <v>07</v>
      </c>
      <c r="E2542" t="str">
        <f t="shared" si="119"/>
        <v>25</v>
      </c>
    </row>
    <row r="2543" spans="1:5" x14ac:dyDescent="0.25">
      <c r="A2543" s="4">
        <v>42251</v>
      </c>
      <c r="B2543" s="3">
        <v>1.7361111111111112E-2</v>
      </c>
      <c r="C2543" t="str">
        <f t="shared" si="117"/>
        <v>15</v>
      </c>
      <c r="D2543" t="str">
        <f t="shared" si="118"/>
        <v>09</v>
      </c>
      <c r="E2543" t="str">
        <f t="shared" si="119"/>
        <v>04</v>
      </c>
    </row>
    <row r="2544" spans="1:5" x14ac:dyDescent="0.25">
      <c r="A2544" s="4">
        <v>41768</v>
      </c>
      <c r="B2544" s="3">
        <v>3.3333333333333333E-2</v>
      </c>
      <c r="C2544" t="str">
        <f t="shared" si="117"/>
        <v>14</v>
      </c>
      <c r="D2544" t="str">
        <f t="shared" si="118"/>
        <v>05</v>
      </c>
      <c r="E2544" t="str">
        <f t="shared" si="119"/>
        <v>09</v>
      </c>
    </row>
    <row r="2545" spans="1:5" x14ac:dyDescent="0.25">
      <c r="A2545" s="4">
        <v>41427</v>
      </c>
      <c r="B2545" s="3">
        <v>7.7777777777777779E-2</v>
      </c>
      <c r="C2545" t="str">
        <f t="shared" si="117"/>
        <v>13</v>
      </c>
      <c r="D2545" t="str">
        <f t="shared" si="118"/>
        <v>06</v>
      </c>
      <c r="E2545" t="str">
        <f t="shared" si="119"/>
        <v>02</v>
      </c>
    </row>
    <row r="2546" spans="1:5" x14ac:dyDescent="0.25">
      <c r="A2546" s="4">
        <v>42263</v>
      </c>
      <c r="B2546" s="3">
        <v>1.1805555555555555E-2</v>
      </c>
      <c r="C2546" t="str">
        <f t="shared" si="117"/>
        <v>15</v>
      </c>
      <c r="D2546" t="str">
        <f t="shared" si="118"/>
        <v>09</v>
      </c>
      <c r="E2546" t="str">
        <f t="shared" si="119"/>
        <v>16</v>
      </c>
    </row>
    <row r="2547" spans="1:5" x14ac:dyDescent="0.25">
      <c r="A2547" s="4">
        <v>41430</v>
      </c>
      <c r="B2547" s="3">
        <v>7.4305555555555555E-2</v>
      </c>
      <c r="C2547" t="str">
        <f t="shared" si="117"/>
        <v>13</v>
      </c>
      <c r="D2547" t="str">
        <f t="shared" si="118"/>
        <v>06</v>
      </c>
      <c r="E2547" t="str">
        <f t="shared" si="119"/>
        <v>05</v>
      </c>
    </row>
    <row r="2548" spans="1:5" x14ac:dyDescent="0.25">
      <c r="A2548" s="4">
        <v>42055</v>
      </c>
      <c r="B2548" s="3">
        <v>1.8055555555555554E-2</v>
      </c>
      <c r="C2548" t="str">
        <f t="shared" si="117"/>
        <v>15</v>
      </c>
      <c r="D2548" t="str">
        <f t="shared" si="118"/>
        <v>02</v>
      </c>
      <c r="E2548" t="str">
        <f t="shared" si="119"/>
        <v>20</v>
      </c>
    </row>
    <row r="2549" spans="1:5" x14ac:dyDescent="0.25">
      <c r="A2549" s="4">
        <v>41359</v>
      </c>
      <c r="B2549" s="3">
        <v>4.027777777777778E-2</v>
      </c>
      <c r="C2549" t="str">
        <f t="shared" si="117"/>
        <v>13</v>
      </c>
      <c r="D2549" t="str">
        <f t="shared" si="118"/>
        <v>03</v>
      </c>
      <c r="E2549" t="str">
        <f t="shared" si="119"/>
        <v>26</v>
      </c>
    </row>
    <row r="2550" spans="1:5" x14ac:dyDescent="0.25">
      <c r="A2550" s="4">
        <v>41852</v>
      </c>
      <c r="B2550" s="3">
        <v>4.4444444444444446E-2</v>
      </c>
      <c r="C2550" t="str">
        <f t="shared" si="117"/>
        <v>14</v>
      </c>
      <c r="D2550" t="str">
        <f t="shared" si="118"/>
        <v>08</v>
      </c>
      <c r="E2550" t="str">
        <f t="shared" si="119"/>
        <v>01</v>
      </c>
    </row>
    <row r="2551" spans="1:5" x14ac:dyDescent="0.25">
      <c r="A2551" s="4">
        <v>42275</v>
      </c>
      <c r="B2551" s="3">
        <v>0.98055555555555551</v>
      </c>
      <c r="C2551" t="str">
        <f t="shared" si="117"/>
        <v>15</v>
      </c>
      <c r="D2551" t="str">
        <f t="shared" si="118"/>
        <v>09</v>
      </c>
      <c r="E2551" t="str">
        <f t="shared" si="119"/>
        <v>28</v>
      </c>
    </row>
    <row r="2552" spans="1:5" x14ac:dyDescent="0.25">
      <c r="A2552" s="4">
        <v>42637</v>
      </c>
      <c r="B2552" s="3">
        <v>0.9604166666666667</v>
      </c>
      <c r="C2552" t="str">
        <f t="shared" si="117"/>
        <v>16</v>
      </c>
      <c r="D2552" t="str">
        <f t="shared" si="118"/>
        <v>09</v>
      </c>
      <c r="E2552" t="str">
        <f t="shared" si="119"/>
        <v>24</v>
      </c>
    </row>
    <row r="2553" spans="1:5" x14ac:dyDescent="0.25">
      <c r="A2553" s="4">
        <v>42026</v>
      </c>
      <c r="B2553" s="3">
        <v>0.97013888888888888</v>
      </c>
      <c r="C2553" t="str">
        <f t="shared" si="117"/>
        <v>15</v>
      </c>
      <c r="D2553" t="str">
        <f t="shared" si="118"/>
        <v>01</v>
      </c>
      <c r="E2553" t="str">
        <f t="shared" si="119"/>
        <v>22</v>
      </c>
    </row>
    <row r="2554" spans="1:5" x14ac:dyDescent="0.25">
      <c r="A2554" s="4">
        <v>41051</v>
      </c>
      <c r="B2554" s="3">
        <v>0.99722222222222223</v>
      </c>
      <c r="C2554" t="str">
        <f t="shared" si="117"/>
        <v>12</v>
      </c>
      <c r="D2554" t="str">
        <f t="shared" si="118"/>
        <v>05</v>
      </c>
      <c r="E2554" t="str">
        <f t="shared" si="119"/>
        <v>22</v>
      </c>
    </row>
    <row r="2555" spans="1:5" x14ac:dyDescent="0.25">
      <c r="A2555" s="4">
        <v>42039</v>
      </c>
      <c r="B2555" s="3">
        <v>3.4722222222222224E-2</v>
      </c>
      <c r="C2555" t="str">
        <f t="shared" si="117"/>
        <v>15</v>
      </c>
      <c r="D2555" t="str">
        <f t="shared" si="118"/>
        <v>02</v>
      </c>
      <c r="E2555" t="str">
        <f t="shared" si="119"/>
        <v>04</v>
      </c>
    </row>
    <row r="2556" spans="1:5" x14ac:dyDescent="0.25">
      <c r="A2556" s="4">
        <v>41370</v>
      </c>
      <c r="B2556" s="3">
        <v>0.97638888888888886</v>
      </c>
      <c r="C2556" t="str">
        <f t="shared" si="117"/>
        <v>13</v>
      </c>
      <c r="D2556" t="str">
        <f t="shared" si="118"/>
        <v>04</v>
      </c>
      <c r="E2556" t="str">
        <f t="shared" si="119"/>
        <v>06</v>
      </c>
    </row>
    <row r="2557" spans="1:5" x14ac:dyDescent="0.25">
      <c r="A2557" s="4">
        <v>42032</v>
      </c>
      <c r="B2557" s="3">
        <v>3.0555555555555555E-2</v>
      </c>
      <c r="C2557" t="str">
        <f t="shared" si="117"/>
        <v>15</v>
      </c>
      <c r="D2557" t="str">
        <f t="shared" si="118"/>
        <v>01</v>
      </c>
      <c r="E2557" t="str">
        <f t="shared" si="119"/>
        <v>28</v>
      </c>
    </row>
    <row r="2558" spans="1:5" x14ac:dyDescent="0.25">
      <c r="A2558" s="4">
        <v>41425</v>
      </c>
      <c r="B2558" s="3">
        <v>7.0833333333333331E-2</v>
      </c>
      <c r="C2558" t="str">
        <f t="shared" si="117"/>
        <v>13</v>
      </c>
      <c r="D2558" t="str">
        <f t="shared" si="118"/>
        <v>05</v>
      </c>
      <c r="E2558" t="str">
        <f t="shared" si="119"/>
        <v>31</v>
      </c>
    </row>
    <row r="2559" spans="1:5" x14ac:dyDescent="0.25">
      <c r="A2559" s="4">
        <v>41828</v>
      </c>
      <c r="B2559" s="3">
        <v>4.0972222222222222E-2</v>
      </c>
      <c r="C2559" t="str">
        <f t="shared" si="117"/>
        <v>14</v>
      </c>
      <c r="D2559" t="str">
        <f t="shared" si="118"/>
        <v>07</v>
      </c>
      <c r="E2559" t="str">
        <f t="shared" si="119"/>
        <v>08</v>
      </c>
    </row>
    <row r="2560" spans="1:5" x14ac:dyDescent="0.25">
      <c r="A2560" s="4">
        <v>42065</v>
      </c>
      <c r="B2560" s="3">
        <v>0</v>
      </c>
      <c r="C2560" t="str">
        <f t="shared" si="117"/>
        <v>15</v>
      </c>
      <c r="D2560" t="str">
        <f t="shared" si="118"/>
        <v>03</v>
      </c>
      <c r="E2560" t="str">
        <f t="shared" si="119"/>
        <v>02</v>
      </c>
    </row>
    <row r="2561" spans="1:5" x14ac:dyDescent="0.25">
      <c r="A2561" s="4">
        <v>41535</v>
      </c>
      <c r="B2561" s="3">
        <v>3.0555555555555555E-2</v>
      </c>
      <c r="C2561" t="str">
        <f t="shared" si="117"/>
        <v>13</v>
      </c>
      <c r="D2561" t="str">
        <f t="shared" si="118"/>
        <v>09</v>
      </c>
      <c r="E2561" t="str">
        <f t="shared" si="119"/>
        <v>18</v>
      </c>
    </row>
    <row r="2562" spans="1:5" x14ac:dyDescent="0.25">
      <c r="A2562" s="4">
        <v>42162</v>
      </c>
      <c r="B2562" s="3">
        <v>5.7638888888888892E-2</v>
      </c>
      <c r="C2562" t="str">
        <f t="shared" si="117"/>
        <v>15</v>
      </c>
      <c r="D2562" t="str">
        <f t="shared" si="118"/>
        <v>06</v>
      </c>
      <c r="E2562" t="str">
        <f t="shared" si="119"/>
        <v>07</v>
      </c>
    </row>
    <row r="2563" spans="1:5" x14ac:dyDescent="0.25">
      <c r="A2563" s="4">
        <v>41549</v>
      </c>
      <c r="B2563" s="3">
        <v>7.3611111111111113E-2</v>
      </c>
      <c r="C2563" t="str">
        <f t="shared" ref="C2563:C2626" si="120">TEXT(A2563,"YY")</f>
        <v>13</v>
      </c>
      <c r="D2563" t="str">
        <f t="shared" ref="D2563:D2626" si="121">TEXT(A2563,"mm")</f>
        <v>10</v>
      </c>
      <c r="E2563" t="str">
        <f t="shared" ref="E2563:E2626" si="122">TEXT(A2563,"dd")</f>
        <v>02</v>
      </c>
    </row>
    <row r="2564" spans="1:5" x14ac:dyDescent="0.25">
      <c r="A2564" s="4">
        <v>41994</v>
      </c>
      <c r="B2564" s="3">
        <v>0.94791666666666663</v>
      </c>
      <c r="C2564" t="str">
        <f t="shared" si="120"/>
        <v>14</v>
      </c>
      <c r="D2564" t="str">
        <f t="shared" si="121"/>
        <v>12</v>
      </c>
      <c r="E2564" t="str">
        <f t="shared" si="122"/>
        <v>21</v>
      </c>
    </row>
    <row r="2565" spans="1:5" x14ac:dyDescent="0.25">
      <c r="A2565" s="4">
        <v>41465</v>
      </c>
      <c r="B2565" s="3">
        <v>0.96111111111111114</v>
      </c>
      <c r="C2565" t="str">
        <f t="shared" si="120"/>
        <v>13</v>
      </c>
      <c r="D2565" t="str">
        <f t="shared" si="121"/>
        <v>07</v>
      </c>
      <c r="E2565" t="str">
        <f t="shared" si="122"/>
        <v>10</v>
      </c>
    </row>
    <row r="2566" spans="1:5" x14ac:dyDescent="0.25">
      <c r="A2566" s="4">
        <v>41332</v>
      </c>
      <c r="B2566" s="3">
        <v>1.5972222222222221E-2</v>
      </c>
      <c r="C2566" t="str">
        <f t="shared" si="120"/>
        <v>13</v>
      </c>
      <c r="D2566" t="str">
        <f t="shared" si="121"/>
        <v>02</v>
      </c>
      <c r="E2566" t="str">
        <f t="shared" si="122"/>
        <v>27</v>
      </c>
    </row>
    <row r="2567" spans="1:5" x14ac:dyDescent="0.25">
      <c r="A2567" s="4">
        <v>41669</v>
      </c>
      <c r="B2567" s="3">
        <v>0.97013888888888888</v>
      </c>
      <c r="C2567" t="str">
        <f t="shared" si="120"/>
        <v>14</v>
      </c>
      <c r="D2567" t="str">
        <f t="shared" si="121"/>
        <v>01</v>
      </c>
      <c r="E2567" t="str">
        <f t="shared" si="122"/>
        <v>30</v>
      </c>
    </row>
    <row r="2568" spans="1:5" x14ac:dyDescent="0.25">
      <c r="A2568" s="4">
        <v>41498</v>
      </c>
      <c r="B2568" s="3">
        <v>2.9861111111111113E-2</v>
      </c>
      <c r="C2568" t="str">
        <f t="shared" si="120"/>
        <v>13</v>
      </c>
      <c r="D2568" t="str">
        <f t="shared" si="121"/>
        <v>08</v>
      </c>
      <c r="E2568" t="str">
        <f t="shared" si="122"/>
        <v>12</v>
      </c>
    </row>
    <row r="2569" spans="1:5" x14ac:dyDescent="0.25">
      <c r="A2569" s="4">
        <v>42067</v>
      </c>
      <c r="B2569" s="3">
        <v>0.98055555555555551</v>
      </c>
      <c r="C2569" t="str">
        <f t="shared" si="120"/>
        <v>15</v>
      </c>
      <c r="D2569" t="str">
        <f t="shared" si="121"/>
        <v>03</v>
      </c>
      <c r="E2569" t="str">
        <f t="shared" si="122"/>
        <v>04</v>
      </c>
    </row>
    <row r="2570" spans="1:5" x14ac:dyDescent="0.25">
      <c r="A2570" s="4">
        <v>41862</v>
      </c>
      <c r="B2570" s="3">
        <v>0.95486111111111116</v>
      </c>
      <c r="C2570" t="str">
        <f t="shared" si="120"/>
        <v>14</v>
      </c>
      <c r="D2570" t="str">
        <f t="shared" si="121"/>
        <v>08</v>
      </c>
      <c r="E2570" t="str">
        <f t="shared" si="122"/>
        <v>11</v>
      </c>
    </row>
    <row r="2571" spans="1:5" x14ac:dyDescent="0.25">
      <c r="A2571" s="4">
        <v>41826</v>
      </c>
      <c r="B2571" s="3">
        <v>0.9819444444444444</v>
      </c>
      <c r="C2571" t="str">
        <f t="shared" si="120"/>
        <v>14</v>
      </c>
      <c r="D2571" t="str">
        <f t="shared" si="121"/>
        <v>07</v>
      </c>
      <c r="E2571" t="str">
        <f t="shared" si="122"/>
        <v>06</v>
      </c>
    </row>
    <row r="2572" spans="1:5" x14ac:dyDescent="0.25">
      <c r="A2572" s="4">
        <v>41039</v>
      </c>
      <c r="B2572" s="3">
        <v>0.05</v>
      </c>
      <c r="C2572" t="str">
        <f t="shared" si="120"/>
        <v>12</v>
      </c>
      <c r="D2572" t="str">
        <f t="shared" si="121"/>
        <v>05</v>
      </c>
      <c r="E2572" t="str">
        <f t="shared" si="122"/>
        <v>10</v>
      </c>
    </row>
    <row r="2573" spans="1:5" x14ac:dyDescent="0.25">
      <c r="A2573" s="4">
        <v>42097</v>
      </c>
      <c r="B2573" s="3">
        <v>2.0833333333333333E-3</v>
      </c>
      <c r="C2573" t="str">
        <f t="shared" si="120"/>
        <v>15</v>
      </c>
      <c r="D2573" t="str">
        <f t="shared" si="121"/>
        <v>04</v>
      </c>
      <c r="E2573" t="str">
        <f t="shared" si="122"/>
        <v>03</v>
      </c>
    </row>
    <row r="2574" spans="1:5" x14ac:dyDescent="0.25">
      <c r="A2574" s="4">
        <v>42153</v>
      </c>
      <c r="B2574" s="3">
        <v>6.9444444444444448E-2</v>
      </c>
      <c r="C2574" t="str">
        <f t="shared" si="120"/>
        <v>15</v>
      </c>
      <c r="D2574" t="str">
        <f t="shared" si="121"/>
        <v>05</v>
      </c>
      <c r="E2574" t="str">
        <f t="shared" si="122"/>
        <v>29</v>
      </c>
    </row>
    <row r="2575" spans="1:5" x14ac:dyDescent="0.25">
      <c r="A2575" s="4">
        <v>41314</v>
      </c>
      <c r="B2575" s="3">
        <v>2.6388888888888889E-2</v>
      </c>
      <c r="C2575" t="str">
        <f t="shared" si="120"/>
        <v>13</v>
      </c>
      <c r="D2575" t="str">
        <f t="shared" si="121"/>
        <v>02</v>
      </c>
      <c r="E2575" t="str">
        <f t="shared" si="122"/>
        <v>09</v>
      </c>
    </row>
    <row r="2576" spans="1:5" x14ac:dyDescent="0.25">
      <c r="A2576" s="4">
        <v>41085</v>
      </c>
      <c r="B2576" s="3">
        <v>2.013888888888889E-2</v>
      </c>
      <c r="C2576" t="str">
        <f t="shared" si="120"/>
        <v>12</v>
      </c>
      <c r="D2576" t="str">
        <f t="shared" si="121"/>
        <v>06</v>
      </c>
      <c r="E2576" t="str">
        <f t="shared" si="122"/>
        <v>25</v>
      </c>
    </row>
    <row r="2577" spans="1:5" x14ac:dyDescent="0.25">
      <c r="A2577" s="4">
        <v>42403</v>
      </c>
      <c r="B2577" s="3">
        <v>0.95763888888888893</v>
      </c>
      <c r="C2577" t="str">
        <f t="shared" si="120"/>
        <v>16</v>
      </c>
      <c r="D2577" t="str">
        <f t="shared" si="121"/>
        <v>02</v>
      </c>
      <c r="E2577" t="str">
        <f t="shared" si="122"/>
        <v>03</v>
      </c>
    </row>
    <row r="2578" spans="1:5" x14ac:dyDescent="0.25">
      <c r="A2578" s="4">
        <v>42201</v>
      </c>
      <c r="B2578" s="3">
        <v>0.96180555555555558</v>
      </c>
      <c r="C2578" t="str">
        <f t="shared" si="120"/>
        <v>15</v>
      </c>
      <c r="D2578" t="str">
        <f t="shared" si="121"/>
        <v>07</v>
      </c>
      <c r="E2578" t="str">
        <f t="shared" si="122"/>
        <v>16</v>
      </c>
    </row>
    <row r="2579" spans="1:5" x14ac:dyDescent="0.25">
      <c r="A2579" s="4">
        <v>41970</v>
      </c>
      <c r="B2579" s="3">
        <v>0.95833333333333337</v>
      </c>
      <c r="C2579" t="str">
        <f t="shared" si="120"/>
        <v>14</v>
      </c>
      <c r="D2579" t="str">
        <f t="shared" si="121"/>
        <v>11</v>
      </c>
      <c r="E2579" t="str">
        <f t="shared" si="122"/>
        <v>27</v>
      </c>
    </row>
    <row r="2580" spans="1:5" x14ac:dyDescent="0.25">
      <c r="A2580" s="4">
        <v>42187</v>
      </c>
      <c r="B2580" s="3">
        <v>6.3888888888888884E-2</v>
      </c>
      <c r="C2580" t="str">
        <f t="shared" si="120"/>
        <v>15</v>
      </c>
      <c r="D2580" t="str">
        <f t="shared" si="121"/>
        <v>07</v>
      </c>
      <c r="E2580" t="str">
        <f t="shared" si="122"/>
        <v>02</v>
      </c>
    </row>
    <row r="2581" spans="1:5" x14ac:dyDescent="0.25">
      <c r="A2581" s="4">
        <v>42651</v>
      </c>
      <c r="B2581" s="3">
        <v>6.9444444444444447E-4</v>
      </c>
      <c r="C2581" t="str">
        <f t="shared" si="120"/>
        <v>16</v>
      </c>
      <c r="D2581" t="str">
        <f t="shared" si="121"/>
        <v>10</v>
      </c>
      <c r="E2581" t="str">
        <f t="shared" si="122"/>
        <v>08</v>
      </c>
    </row>
    <row r="2582" spans="1:5" x14ac:dyDescent="0.25">
      <c r="A2582" s="4">
        <v>41124</v>
      </c>
      <c r="B2582" s="3">
        <v>5.0694444444444445E-2</v>
      </c>
      <c r="C2582" t="str">
        <f t="shared" si="120"/>
        <v>12</v>
      </c>
      <c r="D2582" t="str">
        <f t="shared" si="121"/>
        <v>08</v>
      </c>
      <c r="E2582" t="str">
        <f t="shared" si="122"/>
        <v>03</v>
      </c>
    </row>
    <row r="2583" spans="1:5" x14ac:dyDescent="0.25">
      <c r="A2583" s="4">
        <v>42555</v>
      </c>
      <c r="B2583" s="3">
        <v>0.99791666666666667</v>
      </c>
      <c r="C2583" t="str">
        <f t="shared" si="120"/>
        <v>16</v>
      </c>
      <c r="D2583" t="str">
        <f t="shared" si="121"/>
        <v>07</v>
      </c>
      <c r="E2583" t="str">
        <f t="shared" si="122"/>
        <v>04</v>
      </c>
    </row>
    <row r="2584" spans="1:5" x14ac:dyDescent="0.25">
      <c r="A2584" s="4">
        <v>42655</v>
      </c>
      <c r="B2584" s="3">
        <v>1.8055555555555554E-2</v>
      </c>
      <c r="C2584" t="str">
        <f t="shared" si="120"/>
        <v>16</v>
      </c>
      <c r="D2584" t="str">
        <f t="shared" si="121"/>
        <v>10</v>
      </c>
      <c r="E2584" t="str">
        <f t="shared" si="122"/>
        <v>12</v>
      </c>
    </row>
    <row r="2585" spans="1:5" x14ac:dyDescent="0.25">
      <c r="A2585" s="4">
        <v>41569</v>
      </c>
      <c r="B2585" s="3">
        <v>6.9444444444444441E-3</v>
      </c>
      <c r="C2585" t="str">
        <f t="shared" si="120"/>
        <v>13</v>
      </c>
      <c r="D2585" t="str">
        <f t="shared" si="121"/>
        <v>10</v>
      </c>
      <c r="E2585" t="str">
        <f t="shared" si="122"/>
        <v>22</v>
      </c>
    </row>
    <row r="2586" spans="1:5" x14ac:dyDescent="0.25">
      <c r="A2586" s="4">
        <v>42691</v>
      </c>
      <c r="B2586" s="3">
        <v>6.9444444444444441E-3</v>
      </c>
      <c r="C2586" t="str">
        <f t="shared" si="120"/>
        <v>16</v>
      </c>
      <c r="D2586" t="str">
        <f t="shared" si="121"/>
        <v>11</v>
      </c>
      <c r="E2586" t="str">
        <f t="shared" si="122"/>
        <v>17</v>
      </c>
    </row>
    <row r="2587" spans="1:5" x14ac:dyDescent="0.25">
      <c r="A2587" s="4">
        <v>41666</v>
      </c>
      <c r="B2587" s="3">
        <v>8.2638888888888887E-2</v>
      </c>
      <c r="C2587" t="str">
        <f t="shared" si="120"/>
        <v>14</v>
      </c>
      <c r="D2587" t="str">
        <f t="shared" si="121"/>
        <v>01</v>
      </c>
      <c r="E2587" t="str">
        <f t="shared" si="122"/>
        <v>27</v>
      </c>
    </row>
    <row r="2588" spans="1:5" x14ac:dyDescent="0.25">
      <c r="A2588" s="4">
        <v>42135</v>
      </c>
      <c r="B2588" s="3">
        <v>0.97847222222222219</v>
      </c>
      <c r="C2588" t="str">
        <f t="shared" si="120"/>
        <v>15</v>
      </c>
      <c r="D2588" t="str">
        <f t="shared" si="121"/>
        <v>05</v>
      </c>
      <c r="E2588" t="str">
        <f t="shared" si="122"/>
        <v>11</v>
      </c>
    </row>
    <row r="2589" spans="1:5" x14ac:dyDescent="0.25">
      <c r="A2589" s="4">
        <v>41721</v>
      </c>
      <c r="B2589" s="3">
        <v>0</v>
      </c>
      <c r="C2589" t="str">
        <f t="shared" si="120"/>
        <v>14</v>
      </c>
      <c r="D2589" t="str">
        <f t="shared" si="121"/>
        <v>03</v>
      </c>
      <c r="E2589" t="str">
        <f t="shared" si="122"/>
        <v>23</v>
      </c>
    </row>
    <row r="2590" spans="1:5" x14ac:dyDescent="0.25">
      <c r="A2590" s="4">
        <v>41171</v>
      </c>
      <c r="B2590" s="3">
        <v>5.2777777777777778E-2</v>
      </c>
      <c r="C2590" t="str">
        <f t="shared" si="120"/>
        <v>12</v>
      </c>
      <c r="D2590" t="str">
        <f t="shared" si="121"/>
        <v>09</v>
      </c>
      <c r="E2590" t="str">
        <f t="shared" si="122"/>
        <v>19</v>
      </c>
    </row>
    <row r="2591" spans="1:5" x14ac:dyDescent="0.25">
      <c r="A2591" s="4">
        <v>41288</v>
      </c>
      <c r="B2591" s="3">
        <v>0.99236111111111114</v>
      </c>
      <c r="C2591" t="str">
        <f t="shared" si="120"/>
        <v>13</v>
      </c>
      <c r="D2591" t="str">
        <f t="shared" si="121"/>
        <v>01</v>
      </c>
      <c r="E2591" t="str">
        <f t="shared" si="122"/>
        <v>14</v>
      </c>
    </row>
    <row r="2592" spans="1:5" x14ac:dyDescent="0.25">
      <c r="A2592" s="4">
        <v>41885</v>
      </c>
      <c r="B2592" s="3">
        <v>0.95833333333333337</v>
      </c>
      <c r="C2592" t="str">
        <f t="shared" si="120"/>
        <v>14</v>
      </c>
      <c r="D2592" t="str">
        <f t="shared" si="121"/>
        <v>09</v>
      </c>
      <c r="E2592" t="str">
        <f t="shared" si="122"/>
        <v>03</v>
      </c>
    </row>
    <row r="2593" spans="1:5" x14ac:dyDescent="0.25">
      <c r="A2593" s="4">
        <v>41828</v>
      </c>
      <c r="B2593" s="3">
        <v>5.0694444444444445E-2</v>
      </c>
      <c r="C2593" t="str">
        <f t="shared" si="120"/>
        <v>14</v>
      </c>
      <c r="D2593" t="str">
        <f t="shared" si="121"/>
        <v>07</v>
      </c>
      <c r="E2593" t="str">
        <f t="shared" si="122"/>
        <v>08</v>
      </c>
    </row>
    <row r="2594" spans="1:5" x14ac:dyDescent="0.25">
      <c r="A2594" s="4">
        <v>41748</v>
      </c>
      <c r="B2594" s="3">
        <v>5.7638888888888892E-2</v>
      </c>
      <c r="C2594" t="str">
        <f t="shared" si="120"/>
        <v>14</v>
      </c>
      <c r="D2594" t="str">
        <f t="shared" si="121"/>
        <v>04</v>
      </c>
      <c r="E2594" t="str">
        <f t="shared" si="122"/>
        <v>19</v>
      </c>
    </row>
    <row r="2595" spans="1:5" x14ac:dyDescent="0.25">
      <c r="A2595" s="4">
        <v>42245</v>
      </c>
      <c r="B2595" s="3">
        <v>2.7777777777777776E-2</v>
      </c>
      <c r="C2595" t="str">
        <f t="shared" si="120"/>
        <v>15</v>
      </c>
      <c r="D2595" t="str">
        <f t="shared" si="121"/>
        <v>08</v>
      </c>
      <c r="E2595" t="str">
        <f t="shared" si="122"/>
        <v>29</v>
      </c>
    </row>
    <row r="2596" spans="1:5" x14ac:dyDescent="0.25">
      <c r="A2596" s="4">
        <v>42304</v>
      </c>
      <c r="B2596" s="3">
        <v>0.99305555555555558</v>
      </c>
      <c r="C2596" t="str">
        <f t="shared" si="120"/>
        <v>15</v>
      </c>
      <c r="D2596" t="str">
        <f t="shared" si="121"/>
        <v>10</v>
      </c>
      <c r="E2596" t="str">
        <f t="shared" si="122"/>
        <v>27</v>
      </c>
    </row>
    <row r="2597" spans="1:5" x14ac:dyDescent="0.25">
      <c r="A2597" s="4">
        <v>41152</v>
      </c>
      <c r="B2597" s="3">
        <v>6.9444444444444448E-2</v>
      </c>
      <c r="C2597" t="str">
        <f t="shared" si="120"/>
        <v>12</v>
      </c>
      <c r="D2597" t="str">
        <f t="shared" si="121"/>
        <v>08</v>
      </c>
      <c r="E2597" t="str">
        <f t="shared" si="122"/>
        <v>31</v>
      </c>
    </row>
    <row r="2598" spans="1:5" x14ac:dyDescent="0.25">
      <c r="A2598" s="4">
        <v>41620</v>
      </c>
      <c r="B2598" s="3">
        <v>0.96527777777777779</v>
      </c>
      <c r="C2598" t="str">
        <f t="shared" si="120"/>
        <v>13</v>
      </c>
      <c r="D2598" t="str">
        <f t="shared" si="121"/>
        <v>12</v>
      </c>
      <c r="E2598" t="str">
        <f t="shared" si="122"/>
        <v>12</v>
      </c>
    </row>
    <row r="2599" spans="1:5" x14ac:dyDescent="0.25">
      <c r="A2599" s="4">
        <v>41499</v>
      </c>
      <c r="B2599" s="3">
        <v>5.9722222222222225E-2</v>
      </c>
      <c r="C2599" t="str">
        <f t="shared" si="120"/>
        <v>13</v>
      </c>
      <c r="D2599" t="str">
        <f t="shared" si="121"/>
        <v>08</v>
      </c>
      <c r="E2599" t="str">
        <f t="shared" si="122"/>
        <v>13</v>
      </c>
    </row>
    <row r="2600" spans="1:5" x14ac:dyDescent="0.25">
      <c r="A2600" s="4">
        <v>41446</v>
      </c>
      <c r="B2600" s="3">
        <v>4.2361111111111113E-2</v>
      </c>
      <c r="C2600" t="str">
        <f t="shared" si="120"/>
        <v>13</v>
      </c>
      <c r="D2600" t="str">
        <f t="shared" si="121"/>
        <v>06</v>
      </c>
      <c r="E2600" t="str">
        <f t="shared" si="122"/>
        <v>21</v>
      </c>
    </row>
    <row r="2601" spans="1:5" x14ac:dyDescent="0.25">
      <c r="A2601" s="4">
        <v>41465</v>
      </c>
      <c r="B2601" s="3">
        <v>0.99305555555555558</v>
      </c>
      <c r="C2601" t="str">
        <f t="shared" si="120"/>
        <v>13</v>
      </c>
      <c r="D2601" t="str">
        <f t="shared" si="121"/>
        <v>07</v>
      </c>
      <c r="E2601" t="str">
        <f t="shared" si="122"/>
        <v>10</v>
      </c>
    </row>
    <row r="2602" spans="1:5" x14ac:dyDescent="0.25">
      <c r="A2602" s="4">
        <v>41621</v>
      </c>
      <c r="B2602" s="3">
        <v>6.3194444444444442E-2</v>
      </c>
      <c r="C2602" t="str">
        <f t="shared" si="120"/>
        <v>13</v>
      </c>
      <c r="D2602" t="str">
        <f t="shared" si="121"/>
        <v>12</v>
      </c>
      <c r="E2602" t="str">
        <f t="shared" si="122"/>
        <v>13</v>
      </c>
    </row>
    <row r="2603" spans="1:5" x14ac:dyDescent="0.25">
      <c r="A2603" s="4">
        <v>41991</v>
      </c>
      <c r="B2603" s="3">
        <v>6.2500000000000003E-3</v>
      </c>
      <c r="C2603" t="str">
        <f t="shared" si="120"/>
        <v>14</v>
      </c>
      <c r="D2603" t="str">
        <f t="shared" si="121"/>
        <v>12</v>
      </c>
      <c r="E2603" t="str">
        <f t="shared" si="122"/>
        <v>18</v>
      </c>
    </row>
    <row r="2604" spans="1:5" x14ac:dyDescent="0.25">
      <c r="A2604" s="4">
        <v>42261</v>
      </c>
      <c r="B2604" s="3">
        <v>2.6388888888888889E-2</v>
      </c>
      <c r="C2604" t="str">
        <f t="shared" si="120"/>
        <v>15</v>
      </c>
      <c r="D2604" t="str">
        <f t="shared" si="121"/>
        <v>09</v>
      </c>
      <c r="E2604" t="str">
        <f t="shared" si="122"/>
        <v>14</v>
      </c>
    </row>
    <row r="2605" spans="1:5" x14ac:dyDescent="0.25">
      <c r="A2605" s="4">
        <v>42448</v>
      </c>
      <c r="B2605" s="3">
        <v>5.8333333333333334E-2</v>
      </c>
      <c r="C2605" t="str">
        <f t="shared" si="120"/>
        <v>16</v>
      </c>
      <c r="D2605" t="str">
        <f t="shared" si="121"/>
        <v>03</v>
      </c>
      <c r="E2605" t="str">
        <f t="shared" si="122"/>
        <v>19</v>
      </c>
    </row>
    <row r="2606" spans="1:5" x14ac:dyDescent="0.25">
      <c r="A2606" s="4">
        <v>41370</v>
      </c>
      <c r="B2606" s="3">
        <v>5.9027777777777776E-2</v>
      </c>
      <c r="C2606" t="str">
        <f t="shared" si="120"/>
        <v>13</v>
      </c>
      <c r="D2606" t="str">
        <f t="shared" si="121"/>
        <v>04</v>
      </c>
      <c r="E2606" t="str">
        <f t="shared" si="122"/>
        <v>06</v>
      </c>
    </row>
    <row r="2607" spans="1:5" x14ac:dyDescent="0.25">
      <c r="A2607" s="4">
        <v>42661</v>
      </c>
      <c r="B2607" s="3">
        <v>0.9770833333333333</v>
      </c>
      <c r="C2607" t="str">
        <f t="shared" si="120"/>
        <v>16</v>
      </c>
      <c r="D2607" t="str">
        <f t="shared" si="121"/>
        <v>10</v>
      </c>
      <c r="E2607" t="str">
        <f t="shared" si="122"/>
        <v>18</v>
      </c>
    </row>
    <row r="2608" spans="1:5" x14ac:dyDescent="0.25">
      <c r="A2608" s="4">
        <v>41968</v>
      </c>
      <c r="B2608" s="3">
        <v>3.0555555555555555E-2</v>
      </c>
      <c r="C2608" t="str">
        <f t="shared" si="120"/>
        <v>14</v>
      </c>
      <c r="D2608" t="str">
        <f t="shared" si="121"/>
        <v>11</v>
      </c>
      <c r="E2608" t="str">
        <f t="shared" si="122"/>
        <v>25</v>
      </c>
    </row>
    <row r="2609" spans="1:5" x14ac:dyDescent="0.25">
      <c r="A2609" s="4">
        <v>42674</v>
      </c>
      <c r="B2609" s="3">
        <v>0.98888888888888893</v>
      </c>
      <c r="C2609" t="str">
        <f t="shared" si="120"/>
        <v>16</v>
      </c>
      <c r="D2609" t="str">
        <f t="shared" si="121"/>
        <v>10</v>
      </c>
      <c r="E2609" t="str">
        <f t="shared" si="122"/>
        <v>31</v>
      </c>
    </row>
    <row r="2610" spans="1:5" x14ac:dyDescent="0.25">
      <c r="A2610" s="4">
        <v>41469</v>
      </c>
      <c r="B2610" s="3">
        <v>7.6388888888888895E-2</v>
      </c>
      <c r="C2610" t="str">
        <f t="shared" si="120"/>
        <v>13</v>
      </c>
      <c r="D2610" t="str">
        <f t="shared" si="121"/>
        <v>07</v>
      </c>
      <c r="E2610" t="str">
        <f t="shared" si="122"/>
        <v>14</v>
      </c>
    </row>
    <row r="2611" spans="1:5" x14ac:dyDescent="0.25">
      <c r="A2611" s="4">
        <v>41573</v>
      </c>
      <c r="B2611" s="3">
        <v>3.6805555555555557E-2</v>
      </c>
      <c r="C2611" t="str">
        <f t="shared" si="120"/>
        <v>13</v>
      </c>
      <c r="D2611" t="str">
        <f t="shared" si="121"/>
        <v>10</v>
      </c>
      <c r="E2611" t="str">
        <f t="shared" si="122"/>
        <v>26</v>
      </c>
    </row>
    <row r="2612" spans="1:5" x14ac:dyDescent="0.25">
      <c r="A2612" s="4">
        <v>42130</v>
      </c>
      <c r="B2612" s="3">
        <v>4.027777777777778E-2</v>
      </c>
      <c r="C2612" t="str">
        <f t="shared" si="120"/>
        <v>15</v>
      </c>
      <c r="D2612" t="str">
        <f t="shared" si="121"/>
        <v>05</v>
      </c>
      <c r="E2612" t="str">
        <f t="shared" si="122"/>
        <v>06</v>
      </c>
    </row>
    <row r="2613" spans="1:5" x14ac:dyDescent="0.25">
      <c r="A2613" s="4">
        <v>42362</v>
      </c>
      <c r="B2613" s="3">
        <v>3.0555555555555555E-2</v>
      </c>
      <c r="C2613" t="str">
        <f t="shared" si="120"/>
        <v>15</v>
      </c>
      <c r="D2613" t="str">
        <f t="shared" si="121"/>
        <v>12</v>
      </c>
      <c r="E2613" t="str">
        <f t="shared" si="122"/>
        <v>24</v>
      </c>
    </row>
    <row r="2614" spans="1:5" x14ac:dyDescent="0.25">
      <c r="A2614" s="4">
        <v>41410</v>
      </c>
      <c r="B2614" s="3">
        <v>5.6944444444444443E-2</v>
      </c>
      <c r="C2614" t="str">
        <f t="shared" si="120"/>
        <v>13</v>
      </c>
      <c r="D2614" t="str">
        <f t="shared" si="121"/>
        <v>05</v>
      </c>
      <c r="E2614" t="str">
        <f t="shared" si="122"/>
        <v>16</v>
      </c>
    </row>
    <row r="2615" spans="1:5" x14ac:dyDescent="0.25">
      <c r="A2615" s="4">
        <v>42154</v>
      </c>
      <c r="B2615" s="3">
        <v>4.2361111111111113E-2</v>
      </c>
      <c r="C2615" t="str">
        <f t="shared" si="120"/>
        <v>15</v>
      </c>
      <c r="D2615" t="str">
        <f t="shared" si="121"/>
        <v>05</v>
      </c>
      <c r="E2615" t="str">
        <f t="shared" si="122"/>
        <v>30</v>
      </c>
    </row>
    <row r="2616" spans="1:5" x14ac:dyDescent="0.25">
      <c r="A2616" s="4">
        <v>42455</v>
      </c>
      <c r="B2616" s="3">
        <v>2.8472222222222222E-2</v>
      </c>
      <c r="C2616" t="str">
        <f t="shared" si="120"/>
        <v>16</v>
      </c>
      <c r="D2616" t="str">
        <f t="shared" si="121"/>
        <v>03</v>
      </c>
      <c r="E2616" t="str">
        <f t="shared" si="122"/>
        <v>26</v>
      </c>
    </row>
    <row r="2617" spans="1:5" x14ac:dyDescent="0.25">
      <c r="A2617" s="4">
        <v>41548</v>
      </c>
      <c r="B2617" s="3">
        <v>4.9305555555555554E-2</v>
      </c>
      <c r="C2617" t="str">
        <f t="shared" si="120"/>
        <v>13</v>
      </c>
      <c r="D2617" t="str">
        <f t="shared" si="121"/>
        <v>10</v>
      </c>
      <c r="E2617" t="str">
        <f t="shared" si="122"/>
        <v>01</v>
      </c>
    </row>
    <row r="2618" spans="1:5" x14ac:dyDescent="0.25">
      <c r="A2618" s="4">
        <v>41763</v>
      </c>
      <c r="B2618" s="3">
        <v>4.1666666666666664E-2</v>
      </c>
      <c r="C2618" t="str">
        <f t="shared" si="120"/>
        <v>14</v>
      </c>
      <c r="D2618" t="str">
        <f t="shared" si="121"/>
        <v>05</v>
      </c>
      <c r="E2618" t="str">
        <f t="shared" si="122"/>
        <v>04</v>
      </c>
    </row>
    <row r="2619" spans="1:5" x14ac:dyDescent="0.25">
      <c r="A2619" s="4">
        <v>41557</v>
      </c>
      <c r="B2619" s="3">
        <v>2.2222222222222223E-2</v>
      </c>
      <c r="C2619" t="str">
        <f t="shared" si="120"/>
        <v>13</v>
      </c>
      <c r="D2619" t="str">
        <f t="shared" si="121"/>
        <v>10</v>
      </c>
      <c r="E2619" t="str">
        <f t="shared" si="122"/>
        <v>10</v>
      </c>
    </row>
    <row r="2620" spans="1:5" x14ac:dyDescent="0.25">
      <c r="A2620" s="4">
        <v>42884</v>
      </c>
      <c r="B2620" s="3">
        <v>0.94027777777777777</v>
      </c>
      <c r="C2620" t="str">
        <f t="shared" si="120"/>
        <v>17</v>
      </c>
      <c r="D2620" t="str">
        <f t="shared" si="121"/>
        <v>05</v>
      </c>
      <c r="E2620" t="str">
        <f t="shared" si="122"/>
        <v>29</v>
      </c>
    </row>
    <row r="2621" spans="1:5" x14ac:dyDescent="0.25">
      <c r="A2621" s="4">
        <v>41227</v>
      </c>
      <c r="B2621" s="3">
        <v>9.930555555555555E-2</v>
      </c>
      <c r="C2621" t="str">
        <f t="shared" si="120"/>
        <v>12</v>
      </c>
      <c r="D2621" t="str">
        <f t="shared" si="121"/>
        <v>11</v>
      </c>
      <c r="E2621" t="str">
        <f t="shared" si="122"/>
        <v>14</v>
      </c>
    </row>
    <row r="2622" spans="1:5" x14ac:dyDescent="0.25">
      <c r="A2622" s="4">
        <v>41742</v>
      </c>
      <c r="B2622" s="3">
        <v>3.6805555555555557E-2</v>
      </c>
      <c r="C2622" t="str">
        <f t="shared" si="120"/>
        <v>14</v>
      </c>
      <c r="D2622" t="str">
        <f t="shared" si="121"/>
        <v>04</v>
      </c>
      <c r="E2622" t="str">
        <f t="shared" si="122"/>
        <v>13</v>
      </c>
    </row>
    <row r="2623" spans="1:5" x14ac:dyDescent="0.25">
      <c r="A2623" s="4">
        <v>42583</v>
      </c>
      <c r="B2623" s="3">
        <v>1.3194444444444444E-2</v>
      </c>
      <c r="C2623" t="str">
        <f t="shared" si="120"/>
        <v>16</v>
      </c>
      <c r="D2623" t="str">
        <f t="shared" si="121"/>
        <v>08</v>
      </c>
      <c r="E2623" t="str">
        <f t="shared" si="122"/>
        <v>01</v>
      </c>
    </row>
    <row r="2624" spans="1:5" x14ac:dyDescent="0.25">
      <c r="A2624" s="4">
        <v>42467</v>
      </c>
      <c r="B2624" s="3">
        <v>0.98333333333333328</v>
      </c>
      <c r="C2624" t="str">
        <f t="shared" si="120"/>
        <v>16</v>
      </c>
      <c r="D2624" t="str">
        <f t="shared" si="121"/>
        <v>04</v>
      </c>
      <c r="E2624" t="str">
        <f t="shared" si="122"/>
        <v>07</v>
      </c>
    </row>
    <row r="2625" spans="1:5" x14ac:dyDescent="0.25">
      <c r="A2625" s="4">
        <v>42223</v>
      </c>
      <c r="B2625" s="3">
        <v>0.97847222222222219</v>
      </c>
      <c r="C2625" t="str">
        <f t="shared" si="120"/>
        <v>15</v>
      </c>
      <c r="D2625" t="str">
        <f t="shared" si="121"/>
        <v>08</v>
      </c>
      <c r="E2625" t="str">
        <f t="shared" si="122"/>
        <v>07</v>
      </c>
    </row>
    <row r="2626" spans="1:5" x14ac:dyDescent="0.25">
      <c r="A2626" s="4">
        <v>42165</v>
      </c>
      <c r="B2626" s="3">
        <v>0.94166666666666665</v>
      </c>
      <c r="C2626" t="str">
        <f t="shared" si="120"/>
        <v>15</v>
      </c>
      <c r="D2626" t="str">
        <f t="shared" si="121"/>
        <v>06</v>
      </c>
      <c r="E2626" t="str">
        <f t="shared" si="122"/>
        <v>10</v>
      </c>
    </row>
    <row r="2627" spans="1:5" x14ac:dyDescent="0.25">
      <c r="A2627" s="4">
        <v>41778</v>
      </c>
      <c r="B2627" s="3">
        <v>0.95138888888888884</v>
      </c>
      <c r="C2627" t="str">
        <f t="shared" ref="C2627:C2690" si="123">TEXT(A2627,"YY")</f>
        <v>14</v>
      </c>
      <c r="D2627" t="str">
        <f t="shared" ref="D2627:D2690" si="124">TEXT(A2627,"mm")</f>
        <v>05</v>
      </c>
      <c r="E2627" t="str">
        <f t="shared" ref="E2627:E2690" si="125">TEXT(A2627,"dd")</f>
        <v>19</v>
      </c>
    </row>
    <row r="2628" spans="1:5" x14ac:dyDescent="0.25">
      <c r="A2628" s="4">
        <v>41931</v>
      </c>
      <c r="B2628" s="3">
        <v>9.3055555555555558E-2</v>
      </c>
      <c r="C2628" t="str">
        <f t="shared" si="123"/>
        <v>14</v>
      </c>
      <c r="D2628" t="str">
        <f t="shared" si="124"/>
        <v>10</v>
      </c>
      <c r="E2628" t="str">
        <f t="shared" si="125"/>
        <v>19</v>
      </c>
    </row>
    <row r="2629" spans="1:5" x14ac:dyDescent="0.25">
      <c r="A2629" s="4">
        <v>41757</v>
      </c>
      <c r="B2629" s="3">
        <v>6.5277777777777782E-2</v>
      </c>
      <c r="C2629" t="str">
        <f t="shared" si="123"/>
        <v>14</v>
      </c>
      <c r="D2629" t="str">
        <f t="shared" si="124"/>
        <v>04</v>
      </c>
      <c r="E2629" t="str">
        <f t="shared" si="125"/>
        <v>28</v>
      </c>
    </row>
    <row r="2630" spans="1:5" x14ac:dyDescent="0.25">
      <c r="A2630" s="4">
        <v>41634</v>
      </c>
      <c r="B2630" s="3">
        <v>2.7083333333333334E-2</v>
      </c>
      <c r="C2630" t="str">
        <f t="shared" si="123"/>
        <v>13</v>
      </c>
      <c r="D2630" t="str">
        <f t="shared" si="124"/>
        <v>12</v>
      </c>
      <c r="E2630" t="str">
        <f t="shared" si="125"/>
        <v>26</v>
      </c>
    </row>
    <row r="2631" spans="1:5" x14ac:dyDescent="0.25">
      <c r="A2631" s="4">
        <v>42039</v>
      </c>
      <c r="B2631" s="3">
        <v>1.6666666666666666E-2</v>
      </c>
      <c r="C2631" t="str">
        <f t="shared" si="123"/>
        <v>15</v>
      </c>
      <c r="D2631" t="str">
        <f t="shared" si="124"/>
        <v>02</v>
      </c>
      <c r="E2631" t="str">
        <f t="shared" si="125"/>
        <v>04</v>
      </c>
    </row>
    <row r="2632" spans="1:5" x14ac:dyDescent="0.25">
      <c r="A2632" s="4">
        <v>41276</v>
      </c>
      <c r="B2632" s="3">
        <v>9.0277777777777776E-2</v>
      </c>
      <c r="C2632" t="str">
        <f t="shared" si="123"/>
        <v>13</v>
      </c>
      <c r="D2632" t="str">
        <f t="shared" si="124"/>
        <v>01</v>
      </c>
      <c r="E2632" t="str">
        <f t="shared" si="125"/>
        <v>02</v>
      </c>
    </row>
    <row r="2633" spans="1:5" x14ac:dyDescent="0.25">
      <c r="A2633" s="4">
        <v>42282</v>
      </c>
      <c r="B2633" s="3">
        <v>4.3055555555555555E-2</v>
      </c>
      <c r="C2633" t="str">
        <f t="shared" si="123"/>
        <v>15</v>
      </c>
      <c r="D2633" t="str">
        <f t="shared" si="124"/>
        <v>10</v>
      </c>
      <c r="E2633" t="str">
        <f t="shared" si="125"/>
        <v>05</v>
      </c>
    </row>
    <row r="2634" spans="1:5" x14ac:dyDescent="0.25">
      <c r="A2634" s="4">
        <v>42116</v>
      </c>
      <c r="B2634" s="3">
        <v>1.0416666666666666E-2</v>
      </c>
      <c r="C2634" t="str">
        <f t="shared" si="123"/>
        <v>15</v>
      </c>
      <c r="D2634" t="str">
        <f t="shared" si="124"/>
        <v>04</v>
      </c>
      <c r="E2634" t="str">
        <f t="shared" si="125"/>
        <v>22</v>
      </c>
    </row>
    <row r="2635" spans="1:5" x14ac:dyDescent="0.25">
      <c r="A2635" s="4">
        <v>42467</v>
      </c>
      <c r="B2635" s="3">
        <v>0.96388888888888891</v>
      </c>
      <c r="C2635" t="str">
        <f t="shared" si="123"/>
        <v>16</v>
      </c>
      <c r="D2635" t="str">
        <f t="shared" si="124"/>
        <v>04</v>
      </c>
      <c r="E2635" t="str">
        <f t="shared" si="125"/>
        <v>07</v>
      </c>
    </row>
    <row r="2636" spans="1:5" x14ac:dyDescent="0.25">
      <c r="A2636" s="4">
        <v>42128</v>
      </c>
      <c r="B2636" s="3">
        <v>0.99027777777777781</v>
      </c>
      <c r="C2636" t="str">
        <f t="shared" si="123"/>
        <v>15</v>
      </c>
      <c r="D2636" t="str">
        <f t="shared" si="124"/>
        <v>05</v>
      </c>
      <c r="E2636" t="str">
        <f t="shared" si="125"/>
        <v>04</v>
      </c>
    </row>
    <row r="2637" spans="1:5" x14ac:dyDescent="0.25">
      <c r="A2637" s="4">
        <v>41244</v>
      </c>
      <c r="B2637" s="3">
        <v>0.05</v>
      </c>
      <c r="C2637" t="str">
        <f t="shared" si="123"/>
        <v>12</v>
      </c>
      <c r="D2637" t="str">
        <f t="shared" si="124"/>
        <v>12</v>
      </c>
      <c r="E2637" t="str">
        <f t="shared" si="125"/>
        <v>01</v>
      </c>
    </row>
    <row r="2638" spans="1:5" x14ac:dyDescent="0.25">
      <c r="A2638" s="4">
        <v>42292</v>
      </c>
      <c r="B2638" s="3">
        <v>4.027777777777778E-2</v>
      </c>
      <c r="C2638" t="str">
        <f t="shared" si="123"/>
        <v>15</v>
      </c>
      <c r="D2638" t="str">
        <f t="shared" si="124"/>
        <v>10</v>
      </c>
      <c r="E2638" t="str">
        <f t="shared" si="125"/>
        <v>15</v>
      </c>
    </row>
    <row r="2639" spans="1:5" x14ac:dyDescent="0.25">
      <c r="A2639" s="4">
        <v>41373</v>
      </c>
      <c r="B2639" s="3">
        <v>6.5972222222222224E-2</v>
      </c>
      <c r="C2639" t="str">
        <f t="shared" si="123"/>
        <v>13</v>
      </c>
      <c r="D2639" t="str">
        <f t="shared" si="124"/>
        <v>04</v>
      </c>
      <c r="E2639" t="str">
        <f t="shared" si="125"/>
        <v>09</v>
      </c>
    </row>
    <row r="2640" spans="1:5" x14ac:dyDescent="0.25">
      <c r="A2640" s="4">
        <v>42434</v>
      </c>
      <c r="B2640" s="3">
        <v>4.8611111111111112E-3</v>
      </c>
      <c r="C2640" t="str">
        <f t="shared" si="123"/>
        <v>16</v>
      </c>
      <c r="D2640" t="str">
        <f t="shared" si="124"/>
        <v>03</v>
      </c>
      <c r="E2640" t="str">
        <f t="shared" si="125"/>
        <v>05</v>
      </c>
    </row>
    <row r="2641" spans="1:5" x14ac:dyDescent="0.25">
      <c r="A2641" s="4">
        <v>41802</v>
      </c>
      <c r="B2641" s="3">
        <v>4.8611111111111112E-2</v>
      </c>
      <c r="C2641" t="str">
        <f t="shared" si="123"/>
        <v>14</v>
      </c>
      <c r="D2641" t="str">
        <f t="shared" si="124"/>
        <v>06</v>
      </c>
      <c r="E2641" t="str">
        <f t="shared" si="125"/>
        <v>12</v>
      </c>
    </row>
    <row r="2642" spans="1:5" x14ac:dyDescent="0.25">
      <c r="A2642" s="4">
        <v>41661</v>
      </c>
      <c r="B2642" s="3">
        <v>6.3194444444444442E-2</v>
      </c>
      <c r="C2642" t="str">
        <f t="shared" si="123"/>
        <v>14</v>
      </c>
      <c r="D2642" t="str">
        <f t="shared" si="124"/>
        <v>01</v>
      </c>
      <c r="E2642" t="str">
        <f t="shared" si="125"/>
        <v>22</v>
      </c>
    </row>
    <row r="2643" spans="1:5" x14ac:dyDescent="0.25">
      <c r="A2643" s="4">
        <v>41929</v>
      </c>
      <c r="B2643" s="3">
        <v>0.9819444444444444</v>
      </c>
      <c r="C2643" t="str">
        <f t="shared" si="123"/>
        <v>14</v>
      </c>
      <c r="D2643" t="str">
        <f t="shared" si="124"/>
        <v>10</v>
      </c>
      <c r="E2643" t="str">
        <f t="shared" si="125"/>
        <v>17</v>
      </c>
    </row>
    <row r="2644" spans="1:5" x14ac:dyDescent="0.25">
      <c r="A2644" s="4">
        <v>41914</v>
      </c>
      <c r="B2644" s="3">
        <v>1.5277777777777777E-2</v>
      </c>
      <c r="C2644" t="str">
        <f t="shared" si="123"/>
        <v>14</v>
      </c>
      <c r="D2644" t="str">
        <f t="shared" si="124"/>
        <v>10</v>
      </c>
      <c r="E2644" t="str">
        <f t="shared" si="125"/>
        <v>02</v>
      </c>
    </row>
    <row r="2645" spans="1:5" x14ac:dyDescent="0.25">
      <c r="A2645" s="4">
        <v>41705</v>
      </c>
      <c r="B2645" s="3">
        <v>8.1944444444444445E-2</v>
      </c>
      <c r="C2645" t="str">
        <f t="shared" si="123"/>
        <v>14</v>
      </c>
      <c r="D2645" t="str">
        <f t="shared" si="124"/>
        <v>03</v>
      </c>
      <c r="E2645" t="str">
        <f t="shared" si="125"/>
        <v>07</v>
      </c>
    </row>
    <row r="2646" spans="1:5" x14ac:dyDescent="0.25">
      <c r="A2646" s="4">
        <v>41218</v>
      </c>
      <c r="B2646" s="3">
        <v>5.7638888888888892E-2</v>
      </c>
      <c r="C2646" t="str">
        <f t="shared" si="123"/>
        <v>12</v>
      </c>
      <c r="D2646" t="str">
        <f t="shared" si="124"/>
        <v>11</v>
      </c>
      <c r="E2646" t="str">
        <f t="shared" si="125"/>
        <v>05</v>
      </c>
    </row>
    <row r="2647" spans="1:5" x14ac:dyDescent="0.25">
      <c r="A2647" s="4">
        <v>42827</v>
      </c>
      <c r="B2647" s="3">
        <v>0.96458333333333335</v>
      </c>
      <c r="C2647" t="str">
        <f t="shared" si="123"/>
        <v>17</v>
      </c>
      <c r="D2647" t="str">
        <f t="shared" si="124"/>
        <v>04</v>
      </c>
      <c r="E2647" t="str">
        <f t="shared" si="125"/>
        <v>02</v>
      </c>
    </row>
    <row r="2648" spans="1:5" x14ac:dyDescent="0.25">
      <c r="A2648" s="4">
        <v>41305</v>
      </c>
      <c r="B2648" s="3">
        <v>1.3888888888888888E-2</v>
      </c>
      <c r="C2648" t="str">
        <f t="shared" si="123"/>
        <v>13</v>
      </c>
      <c r="D2648" t="str">
        <f t="shared" si="124"/>
        <v>01</v>
      </c>
      <c r="E2648" t="str">
        <f t="shared" si="125"/>
        <v>31</v>
      </c>
    </row>
    <row r="2649" spans="1:5" x14ac:dyDescent="0.25">
      <c r="A2649" s="4">
        <v>41257</v>
      </c>
      <c r="B2649" s="3">
        <v>2.5694444444444443E-2</v>
      </c>
      <c r="C2649" t="str">
        <f t="shared" si="123"/>
        <v>12</v>
      </c>
      <c r="D2649" t="str">
        <f t="shared" si="124"/>
        <v>12</v>
      </c>
      <c r="E2649" t="str">
        <f t="shared" si="125"/>
        <v>14</v>
      </c>
    </row>
    <row r="2650" spans="1:5" x14ac:dyDescent="0.25">
      <c r="A2650" s="4">
        <v>41860</v>
      </c>
      <c r="B2650" s="3">
        <v>2.2916666666666665E-2</v>
      </c>
      <c r="C2650" t="str">
        <f t="shared" si="123"/>
        <v>14</v>
      </c>
      <c r="D2650" t="str">
        <f t="shared" si="124"/>
        <v>08</v>
      </c>
      <c r="E2650" t="str">
        <f t="shared" si="125"/>
        <v>09</v>
      </c>
    </row>
    <row r="2651" spans="1:5" x14ac:dyDescent="0.25">
      <c r="A2651" s="4">
        <v>41442</v>
      </c>
      <c r="B2651" s="3">
        <v>0.97083333333333333</v>
      </c>
      <c r="C2651" t="str">
        <f t="shared" si="123"/>
        <v>13</v>
      </c>
      <c r="D2651" t="str">
        <f t="shared" si="124"/>
        <v>06</v>
      </c>
      <c r="E2651" t="str">
        <f t="shared" si="125"/>
        <v>17</v>
      </c>
    </row>
    <row r="2652" spans="1:5" x14ac:dyDescent="0.25">
      <c r="A2652" s="4">
        <v>41116</v>
      </c>
      <c r="B2652" s="3">
        <v>4.4444444444444446E-2</v>
      </c>
      <c r="C2652" t="str">
        <f t="shared" si="123"/>
        <v>12</v>
      </c>
      <c r="D2652" t="str">
        <f t="shared" si="124"/>
        <v>07</v>
      </c>
      <c r="E2652" t="str">
        <f t="shared" si="125"/>
        <v>26</v>
      </c>
    </row>
    <row r="2653" spans="1:5" x14ac:dyDescent="0.25">
      <c r="A2653" s="4">
        <v>42554</v>
      </c>
      <c r="B2653" s="3">
        <v>3.0555555555555555E-2</v>
      </c>
      <c r="C2653" t="str">
        <f t="shared" si="123"/>
        <v>16</v>
      </c>
      <c r="D2653" t="str">
        <f t="shared" si="124"/>
        <v>07</v>
      </c>
      <c r="E2653" t="str">
        <f t="shared" si="125"/>
        <v>03</v>
      </c>
    </row>
    <row r="2654" spans="1:5" x14ac:dyDescent="0.25">
      <c r="A2654" s="4">
        <v>41986</v>
      </c>
      <c r="B2654" s="3">
        <v>0</v>
      </c>
      <c r="C2654" t="str">
        <f t="shared" si="123"/>
        <v>14</v>
      </c>
      <c r="D2654" t="str">
        <f t="shared" si="124"/>
        <v>12</v>
      </c>
      <c r="E2654" t="str">
        <f t="shared" si="125"/>
        <v>13</v>
      </c>
    </row>
    <row r="2655" spans="1:5" x14ac:dyDescent="0.25">
      <c r="A2655" s="4">
        <v>41829</v>
      </c>
      <c r="B2655" s="3">
        <v>4.027777777777778E-2</v>
      </c>
      <c r="C2655" t="str">
        <f t="shared" si="123"/>
        <v>14</v>
      </c>
      <c r="D2655" t="str">
        <f t="shared" si="124"/>
        <v>07</v>
      </c>
      <c r="E2655" t="str">
        <f t="shared" si="125"/>
        <v>09</v>
      </c>
    </row>
    <row r="2656" spans="1:5" x14ac:dyDescent="0.25">
      <c r="A2656" s="4">
        <v>41605</v>
      </c>
      <c r="B2656" s="3">
        <v>8.9583333333333334E-2</v>
      </c>
      <c r="C2656" t="str">
        <f t="shared" si="123"/>
        <v>13</v>
      </c>
      <c r="D2656" t="str">
        <f t="shared" si="124"/>
        <v>11</v>
      </c>
      <c r="E2656" t="str">
        <f t="shared" si="125"/>
        <v>27</v>
      </c>
    </row>
    <row r="2657" spans="1:5" x14ac:dyDescent="0.25">
      <c r="A2657" s="4">
        <v>41760</v>
      </c>
      <c r="B2657" s="3">
        <v>7.2222222222222215E-2</v>
      </c>
      <c r="C2657" t="str">
        <f t="shared" si="123"/>
        <v>14</v>
      </c>
      <c r="D2657" t="str">
        <f t="shared" si="124"/>
        <v>05</v>
      </c>
      <c r="E2657" t="str">
        <f t="shared" si="125"/>
        <v>01</v>
      </c>
    </row>
    <row r="2658" spans="1:5" x14ac:dyDescent="0.25">
      <c r="A2658" s="4">
        <v>41347</v>
      </c>
      <c r="B2658" s="3">
        <v>6.8750000000000006E-2</v>
      </c>
      <c r="C2658" t="str">
        <f t="shared" si="123"/>
        <v>13</v>
      </c>
      <c r="D2658" t="str">
        <f t="shared" si="124"/>
        <v>03</v>
      </c>
      <c r="E2658" t="str">
        <f t="shared" si="125"/>
        <v>14</v>
      </c>
    </row>
    <row r="2659" spans="1:5" x14ac:dyDescent="0.25">
      <c r="A2659" s="4">
        <v>41202</v>
      </c>
      <c r="B2659" s="3">
        <v>6.1805555555555558E-2</v>
      </c>
      <c r="C2659" t="str">
        <f t="shared" si="123"/>
        <v>12</v>
      </c>
      <c r="D2659" t="str">
        <f t="shared" si="124"/>
        <v>10</v>
      </c>
      <c r="E2659" t="str">
        <f t="shared" si="125"/>
        <v>20</v>
      </c>
    </row>
    <row r="2660" spans="1:5" x14ac:dyDescent="0.25">
      <c r="A2660" s="4">
        <v>42001</v>
      </c>
      <c r="B2660" s="3">
        <v>4.5138888888888888E-2</v>
      </c>
      <c r="C2660" t="str">
        <f t="shared" si="123"/>
        <v>14</v>
      </c>
      <c r="D2660" t="str">
        <f t="shared" si="124"/>
        <v>12</v>
      </c>
      <c r="E2660" t="str">
        <f t="shared" si="125"/>
        <v>28</v>
      </c>
    </row>
    <row r="2661" spans="1:5" x14ac:dyDescent="0.25">
      <c r="A2661" s="4">
        <v>41060</v>
      </c>
      <c r="B2661" s="3">
        <v>2.0833333333333332E-2</v>
      </c>
      <c r="C2661" t="str">
        <f t="shared" si="123"/>
        <v>12</v>
      </c>
      <c r="D2661" t="str">
        <f t="shared" si="124"/>
        <v>05</v>
      </c>
      <c r="E2661" t="str">
        <f t="shared" si="125"/>
        <v>31</v>
      </c>
    </row>
    <row r="2662" spans="1:5" x14ac:dyDescent="0.25">
      <c r="A2662" s="4">
        <v>41172</v>
      </c>
      <c r="B2662" s="3">
        <v>4.2361111111111113E-2</v>
      </c>
      <c r="C2662" t="str">
        <f t="shared" si="123"/>
        <v>12</v>
      </c>
      <c r="D2662" t="str">
        <f t="shared" si="124"/>
        <v>09</v>
      </c>
      <c r="E2662" t="str">
        <f t="shared" si="125"/>
        <v>20</v>
      </c>
    </row>
    <row r="2663" spans="1:5" x14ac:dyDescent="0.25">
      <c r="A2663" s="4">
        <v>41701</v>
      </c>
      <c r="B2663" s="3">
        <v>0.98472222222222228</v>
      </c>
      <c r="C2663" t="str">
        <f t="shared" si="123"/>
        <v>14</v>
      </c>
      <c r="D2663" t="str">
        <f t="shared" si="124"/>
        <v>03</v>
      </c>
      <c r="E2663" t="str">
        <f t="shared" si="125"/>
        <v>03</v>
      </c>
    </row>
    <row r="2664" spans="1:5" x14ac:dyDescent="0.25">
      <c r="A2664" s="4">
        <v>41174</v>
      </c>
      <c r="B2664" s="3">
        <v>0.59722222222222221</v>
      </c>
      <c r="C2664" t="str">
        <f t="shared" si="123"/>
        <v>12</v>
      </c>
      <c r="D2664" t="str">
        <f t="shared" si="124"/>
        <v>09</v>
      </c>
      <c r="E2664" t="str">
        <f t="shared" si="125"/>
        <v>22</v>
      </c>
    </row>
    <row r="2665" spans="1:5" x14ac:dyDescent="0.25">
      <c r="A2665" s="4">
        <v>41234</v>
      </c>
      <c r="B2665" s="3">
        <v>0.98819444444444449</v>
      </c>
      <c r="C2665" t="str">
        <f t="shared" si="123"/>
        <v>12</v>
      </c>
      <c r="D2665" t="str">
        <f t="shared" si="124"/>
        <v>11</v>
      </c>
      <c r="E2665" t="str">
        <f t="shared" si="125"/>
        <v>21</v>
      </c>
    </row>
    <row r="2666" spans="1:5" x14ac:dyDescent="0.25">
      <c r="A2666" s="4">
        <v>41579</v>
      </c>
      <c r="B2666" s="3">
        <v>1.8749999999999999E-2</v>
      </c>
      <c r="C2666" t="str">
        <f t="shared" si="123"/>
        <v>13</v>
      </c>
      <c r="D2666" t="str">
        <f t="shared" si="124"/>
        <v>11</v>
      </c>
      <c r="E2666" t="str">
        <f t="shared" si="125"/>
        <v>01</v>
      </c>
    </row>
    <row r="2667" spans="1:5" x14ac:dyDescent="0.25">
      <c r="A2667" s="4">
        <v>41664</v>
      </c>
      <c r="B2667" s="3">
        <v>2.7083333333333334E-2</v>
      </c>
      <c r="C2667" t="str">
        <f t="shared" si="123"/>
        <v>14</v>
      </c>
      <c r="D2667" t="str">
        <f t="shared" si="124"/>
        <v>01</v>
      </c>
      <c r="E2667" t="str">
        <f t="shared" si="125"/>
        <v>25</v>
      </c>
    </row>
    <row r="2668" spans="1:5" x14ac:dyDescent="0.25">
      <c r="A2668" s="4">
        <v>42630</v>
      </c>
      <c r="B2668" s="3">
        <v>7.2916666666666671E-2</v>
      </c>
      <c r="C2668" t="str">
        <f t="shared" si="123"/>
        <v>16</v>
      </c>
      <c r="D2668" t="str">
        <f t="shared" si="124"/>
        <v>09</v>
      </c>
      <c r="E2668" t="str">
        <f t="shared" si="125"/>
        <v>17</v>
      </c>
    </row>
    <row r="2669" spans="1:5" x14ac:dyDescent="0.25">
      <c r="A2669" s="4">
        <v>42152</v>
      </c>
      <c r="B2669" s="3">
        <v>5.9722222222222225E-2</v>
      </c>
      <c r="C2669" t="str">
        <f t="shared" si="123"/>
        <v>15</v>
      </c>
      <c r="D2669" t="str">
        <f t="shared" si="124"/>
        <v>05</v>
      </c>
      <c r="E2669" t="str">
        <f t="shared" si="125"/>
        <v>28</v>
      </c>
    </row>
    <row r="2670" spans="1:5" x14ac:dyDescent="0.25">
      <c r="A2670" s="4">
        <v>41336</v>
      </c>
      <c r="B2670" s="3">
        <v>0.98611111111111116</v>
      </c>
      <c r="C2670" t="str">
        <f t="shared" si="123"/>
        <v>13</v>
      </c>
      <c r="D2670" t="str">
        <f t="shared" si="124"/>
        <v>03</v>
      </c>
      <c r="E2670" t="str">
        <f t="shared" si="125"/>
        <v>03</v>
      </c>
    </row>
    <row r="2671" spans="1:5" x14ac:dyDescent="0.25">
      <c r="A2671" s="4">
        <v>42499</v>
      </c>
      <c r="B2671" s="3">
        <v>5.8333333333333334E-2</v>
      </c>
      <c r="C2671" t="str">
        <f t="shared" si="123"/>
        <v>16</v>
      </c>
      <c r="D2671" t="str">
        <f t="shared" si="124"/>
        <v>05</v>
      </c>
      <c r="E2671" t="str">
        <f t="shared" si="125"/>
        <v>09</v>
      </c>
    </row>
    <row r="2672" spans="1:5" x14ac:dyDescent="0.25">
      <c r="A2672" s="4">
        <v>41276</v>
      </c>
      <c r="B2672" s="3">
        <v>0.97638888888888886</v>
      </c>
      <c r="C2672" t="str">
        <f t="shared" si="123"/>
        <v>13</v>
      </c>
      <c r="D2672" t="str">
        <f t="shared" si="124"/>
        <v>01</v>
      </c>
      <c r="E2672" t="str">
        <f t="shared" si="125"/>
        <v>02</v>
      </c>
    </row>
    <row r="2673" spans="1:5" x14ac:dyDescent="0.25">
      <c r="A2673" s="4">
        <v>41952</v>
      </c>
      <c r="B2673" s="3">
        <v>0.95277777777777772</v>
      </c>
      <c r="C2673" t="str">
        <f t="shared" si="123"/>
        <v>14</v>
      </c>
      <c r="D2673" t="str">
        <f t="shared" si="124"/>
        <v>11</v>
      </c>
      <c r="E2673" t="str">
        <f t="shared" si="125"/>
        <v>09</v>
      </c>
    </row>
    <row r="2674" spans="1:5" x14ac:dyDescent="0.25">
      <c r="A2674" s="4">
        <v>42023</v>
      </c>
      <c r="B2674" s="3">
        <v>1.7361111111111112E-2</v>
      </c>
      <c r="C2674" t="str">
        <f t="shared" si="123"/>
        <v>15</v>
      </c>
      <c r="D2674" t="str">
        <f t="shared" si="124"/>
        <v>01</v>
      </c>
      <c r="E2674" t="str">
        <f t="shared" si="125"/>
        <v>19</v>
      </c>
    </row>
    <row r="2675" spans="1:5" x14ac:dyDescent="0.25">
      <c r="A2675" s="4">
        <v>41956</v>
      </c>
      <c r="B2675" s="3">
        <v>2.0833333333333332E-2</v>
      </c>
      <c r="C2675" t="str">
        <f t="shared" si="123"/>
        <v>14</v>
      </c>
      <c r="D2675" t="str">
        <f t="shared" si="124"/>
        <v>11</v>
      </c>
      <c r="E2675" t="str">
        <f t="shared" si="125"/>
        <v>13</v>
      </c>
    </row>
    <row r="2676" spans="1:5" x14ac:dyDescent="0.25">
      <c r="A2676" s="4">
        <v>42056</v>
      </c>
      <c r="B2676" s="3">
        <v>0.05</v>
      </c>
      <c r="C2676" t="str">
        <f t="shared" si="123"/>
        <v>15</v>
      </c>
      <c r="D2676" t="str">
        <f t="shared" si="124"/>
        <v>02</v>
      </c>
      <c r="E2676" t="str">
        <f t="shared" si="125"/>
        <v>21</v>
      </c>
    </row>
    <row r="2677" spans="1:5" x14ac:dyDescent="0.25">
      <c r="A2677" s="4">
        <v>41784</v>
      </c>
      <c r="B2677" s="3">
        <v>0.95486111111111116</v>
      </c>
      <c r="C2677" t="str">
        <f t="shared" si="123"/>
        <v>14</v>
      </c>
      <c r="D2677" t="str">
        <f t="shared" si="124"/>
        <v>05</v>
      </c>
      <c r="E2677" t="str">
        <f t="shared" si="125"/>
        <v>25</v>
      </c>
    </row>
    <row r="2678" spans="1:5" x14ac:dyDescent="0.25">
      <c r="A2678" s="4">
        <v>41746</v>
      </c>
      <c r="B2678" s="3">
        <v>0.98333333333333328</v>
      </c>
      <c r="C2678" t="str">
        <f t="shared" si="123"/>
        <v>14</v>
      </c>
      <c r="D2678" t="str">
        <f t="shared" si="124"/>
        <v>04</v>
      </c>
      <c r="E2678" t="str">
        <f t="shared" si="125"/>
        <v>17</v>
      </c>
    </row>
    <row r="2679" spans="1:5" x14ac:dyDescent="0.25">
      <c r="A2679" s="4">
        <v>41613</v>
      </c>
      <c r="B2679" s="3">
        <v>1.8749999999999999E-2</v>
      </c>
      <c r="C2679" t="str">
        <f t="shared" si="123"/>
        <v>13</v>
      </c>
      <c r="D2679" t="str">
        <f t="shared" si="124"/>
        <v>12</v>
      </c>
      <c r="E2679" t="str">
        <f t="shared" si="125"/>
        <v>05</v>
      </c>
    </row>
    <row r="2680" spans="1:5" x14ac:dyDescent="0.25">
      <c r="A2680" s="4">
        <v>41750</v>
      </c>
      <c r="B2680" s="3">
        <v>3.888888888888889E-2</v>
      </c>
      <c r="C2680" t="str">
        <f t="shared" si="123"/>
        <v>14</v>
      </c>
      <c r="D2680" t="str">
        <f t="shared" si="124"/>
        <v>04</v>
      </c>
      <c r="E2680" t="str">
        <f t="shared" si="125"/>
        <v>21</v>
      </c>
    </row>
    <row r="2681" spans="1:5" x14ac:dyDescent="0.25">
      <c r="A2681" s="4">
        <v>41888</v>
      </c>
      <c r="B2681" s="3">
        <v>1.3888888888888889E-3</v>
      </c>
      <c r="C2681" t="str">
        <f t="shared" si="123"/>
        <v>14</v>
      </c>
      <c r="D2681" t="str">
        <f t="shared" si="124"/>
        <v>09</v>
      </c>
      <c r="E2681" t="str">
        <f t="shared" si="125"/>
        <v>06</v>
      </c>
    </row>
    <row r="2682" spans="1:5" x14ac:dyDescent="0.25">
      <c r="A2682" s="4">
        <v>42832</v>
      </c>
      <c r="B2682" s="3">
        <v>0.94374999999999998</v>
      </c>
      <c r="C2682" t="str">
        <f t="shared" si="123"/>
        <v>17</v>
      </c>
      <c r="D2682" t="str">
        <f t="shared" si="124"/>
        <v>04</v>
      </c>
      <c r="E2682" t="str">
        <f t="shared" si="125"/>
        <v>07</v>
      </c>
    </row>
    <row r="2683" spans="1:5" x14ac:dyDescent="0.25">
      <c r="A2683" s="4">
        <v>42168</v>
      </c>
      <c r="B2683" s="3">
        <v>0.9916666666666667</v>
      </c>
      <c r="C2683" t="str">
        <f t="shared" si="123"/>
        <v>15</v>
      </c>
      <c r="D2683" t="str">
        <f t="shared" si="124"/>
        <v>06</v>
      </c>
      <c r="E2683" t="str">
        <f t="shared" si="125"/>
        <v>13</v>
      </c>
    </row>
    <row r="2684" spans="1:5" x14ac:dyDescent="0.25">
      <c r="A2684" s="4">
        <v>41415</v>
      </c>
      <c r="B2684" s="3">
        <v>4.1666666666666666E-3</v>
      </c>
      <c r="C2684" t="str">
        <f t="shared" si="123"/>
        <v>13</v>
      </c>
      <c r="D2684" t="str">
        <f t="shared" si="124"/>
        <v>05</v>
      </c>
      <c r="E2684" t="str">
        <f t="shared" si="125"/>
        <v>21</v>
      </c>
    </row>
    <row r="2685" spans="1:5" x14ac:dyDescent="0.25">
      <c r="A2685" s="4">
        <v>41625</v>
      </c>
      <c r="B2685" s="3">
        <v>6.7361111111111108E-2</v>
      </c>
      <c r="C2685" t="str">
        <f t="shared" si="123"/>
        <v>13</v>
      </c>
      <c r="D2685" t="str">
        <f t="shared" si="124"/>
        <v>12</v>
      </c>
      <c r="E2685" t="str">
        <f t="shared" si="125"/>
        <v>17</v>
      </c>
    </row>
    <row r="2686" spans="1:5" x14ac:dyDescent="0.25">
      <c r="A2686" s="4">
        <v>41275</v>
      </c>
      <c r="B2686" s="3">
        <v>5.9027777777777776E-2</v>
      </c>
      <c r="C2686" t="str">
        <f t="shared" si="123"/>
        <v>13</v>
      </c>
      <c r="D2686" t="str">
        <f t="shared" si="124"/>
        <v>01</v>
      </c>
      <c r="E2686" t="str">
        <f t="shared" si="125"/>
        <v>01</v>
      </c>
    </row>
    <row r="2687" spans="1:5" x14ac:dyDescent="0.25">
      <c r="A2687" s="4">
        <v>41823</v>
      </c>
      <c r="B2687" s="3">
        <v>0.96388888888888891</v>
      </c>
      <c r="C2687" t="str">
        <f t="shared" si="123"/>
        <v>14</v>
      </c>
      <c r="D2687" t="str">
        <f t="shared" si="124"/>
        <v>07</v>
      </c>
      <c r="E2687" t="str">
        <f t="shared" si="125"/>
        <v>03</v>
      </c>
    </row>
    <row r="2688" spans="1:5" x14ac:dyDescent="0.25">
      <c r="A2688" s="4">
        <v>41197</v>
      </c>
      <c r="B2688" s="3">
        <v>4.3055555555555555E-2</v>
      </c>
      <c r="C2688" t="str">
        <f t="shared" si="123"/>
        <v>12</v>
      </c>
      <c r="D2688" t="str">
        <f t="shared" si="124"/>
        <v>10</v>
      </c>
      <c r="E2688" t="str">
        <f t="shared" si="125"/>
        <v>15</v>
      </c>
    </row>
    <row r="2689" spans="1:5" x14ac:dyDescent="0.25">
      <c r="A2689" s="4">
        <v>41166</v>
      </c>
      <c r="B2689" s="3">
        <v>0.69722222222222219</v>
      </c>
      <c r="C2689" t="str">
        <f t="shared" si="123"/>
        <v>12</v>
      </c>
      <c r="D2689" t="str">
        <f t="shared" si="124"/>
        <v>09</v>
      </c>
      <c r="E2689" t="str">
        <f t="shared" si="125"/>
        <v>14</v>
      </c>
    </row>
    <row r="2690" spans="1:5" x14ac:dyDescent="0.25">
      <c r="A2690" s="4">
        <v>41414</v>
      </c>
      <c r="B2690" s="3">
        <v>4.6527777777777779E-2</v>
      </c>
      <c r="C2690" t="str">
        <f t="shared" si="123"/>
        <v>13</v>
      </c>
      <c r="D2690" t="str">
        <f t="shared" si="124"/>
        <v>05</v>
      </c>
      <c r="E2690" t="str">
        <f t="shared" si="125"/>
        <v>20</v>
      </c>
    </row>
    <row r="2691" spans="1:5" x14ac:dyDescent="0.25">
      <c r="A2691" s="4">
        <v>41789</v>
      </c>
      <c r="B2691" s="3">
        <v>1.6666666666666666E-2</v>
      </c>
      <c r="C2691" t="str">
        <f t="shared" ref="C2691:C2754" si="126">TEXT(A2691,"YY")</f>
        <v>14</v>
      </c>
      <c r="D2691" t="str">
        <f t="shared" ref="D2691:D2754" si="127">TEXT(A2691,"mm")</f>
        <v>05</v>
      </c>
      <c r="E2691" t="str">
        <f t="shared" ref="E2691:E2754" si="128">TEXT(A2691,"dd")</f>
        <v>30</v>
      </c>
    </row>
    <row r="2692" spans="1:5" x14ac:dyDescent="0.25">
      <c r="A2692" s="4">
        <v>41841</v>
      </c>
      <c r="B2692" s="3">
        <v>0.99652777777777779</v>
      </c>
      <c r="C2692" t="str">
        <f t="shared" si="126"/>
        <v>14</v>
      </c>
      <c r="D2692" t="str">
        <f t="shared" si="127"/>
        <v>07</v>
      </c>
      <c r="E2692" t="str">
        <f t="shared" si="128"/>
        <v>21</v>
      </c>
    </row>
    <row r="2693" spans="1:5" x14ac:dyDescent="0.25">
      <c r="A2693" s="4">
        <v>41160</v>
      </c>
      <c r="B2693" s="3">
        <v>5.5555555555555558E-3</v>
      </c>
      <c r="C2693" t="str">
        <f t="shared" si="126"/>
        <v>12</v>
      </c>
      <c r="D2693" t="str">
        <f t="shared" si="127"/>
        <v>09</v>
      </c>
      <c r="E2693" t="str">
        <f t="shared" si="128"/>
        <v>08</v>
      </c>
    </row>
    <row r="2694" spans="1:5" x14ac:dyDescent="0.25">
      <c r="A2694" s="4">
        <v>41415</v>
      </c>
      <c r="B2694" s="3">
        <v>6.458333333333334E-2</v>
      </c>
      <c r="C2694" t="str">
        <f t="shared" si="126"/>
        <v>13</v>
      </c>
      <c r="D2694" t="str">
        <f t="shared" si="127"/>
        <v>05</v>
      </c>
      <c r="E2694" t="str">
        <f t="shared" si="128"/>
        <v>21</v>
      </c>
    </row>
    <row r="2695" spans="1:5" x14ac:dyDescent="0.25">
      <c r="A2695" s="4">
        <v>42250</v>
      </c>
      <c r="B2695" s="3">
        <v>2.7777777777777779E-3</v>
      </c>
      <c r="C2695" t="str">
        <f t="shared" si="126"/>
        <v>15</v>
      </c>
      <c r="D2695" t="str">
        <f t="shared" si="127"/>
        <v>09</v>
      </c>
      <c r="E2695" t="str">
        <f t="shared" si="128"/>
        <v>03</v>
      </c>
    </row>
    <row r="2696" spans="1:5" x14ac:dyDescent="0.25">
      <c r="A2696" s="4">
        <v>41725</v>
      </c>
      <c r="B2696" s="3">
        <v>4.027777777777778E-2</v>
      </c>
      <c r="C2696" t="str">
        <f t="shared" si="126"/>
        <v>14</v>
      </c>
      <c r="D2696" t="str">
        <f t="shared" si="127"/>
        <v>03</v>
      </c>
      <c r="E2696" t="str">
        <f t="shared" si="128"/>
        <v>27</v>
      </c>
    </row>
    <row r="2697" spans="1:5" x14ac:dyDescent="0.25">
      <c r="A2697" s="4">
        <v>41545</v>
      </c>
      <c r="B2697" s="3">
        <v>5.2083333333333336E-2</v>
      </c>
      <c r="C2697" t="str">
        <f t="shared" si="126"/>
        <v>13</v>
      </c>
      <c r="D2697" t="str">
        <f t="shared" si="127"/>
        <v>09</v>
      </c>
      <c r="E2697" t="str">
        <f t="shared" si="128"/>
        <v>28</v>
      </c>
    </row>
    <row r="2698" spans="1:5" x14ac:dyDescent="0.25">
      <c r="A2698" s="4">
        <v>42690</v>
      </c>
      <c r="B2698" s="3">
        <v>1.5972222222222221E-2</v>
      </c>
      <c r="C2698" t="str">
        <f t="shared" si="126"/>
        <v>16</v>
      </c>
      <c r="D2698" t="str">
        <f t="shared" si="127"/>
        <v>11</v>
      </c>
      <c r="E2698" t="str">
        <f t="shared" si="128"/>
        <v>16</v>
      </c>
    </row>
    <row r="2699" spans="1:5" x14ac:dyDescent="0.25">
      <c r="A2699" s="4">
        <v>41245</v>
      </c>
      <c r="B2699" s="3">
        <v>5.9722222222222225E-2</v>
      </c>
      <c r="C2699" t="str">
        <f t="shared" si="126"/>
        <v>12</v>
      </c>
      <c r="D2699" t="str">
        <f t="shared" si="127"/>
        <v>12</v>
      </c>
      <c r="E2699" t="str">
        <f t="shared" si="128"/>
        <v>02</v>
      </c>
    </row>
    <row r="2700" spans="1:5" x14ac:dyDescent="0.25">
      <c r="A2700" s="4">
        <v>41437</v>
      </c>
      <c r="B2700" s="3">
        <v>5.2777777777777778E-2</v>
      </c>
      <c r="C2700" t="str">
        <f t="shared" si="126"/>
        <v>13</v>
      </c>
      <c r="D2700" t="str">
        <f t="shared" si="127"/>
        <v>06</v>
      </c>
      <c r="E2700" t="str">
        <f t="shared" si="128"/>
        <v>12</v>
      </c>
    </row>
    <row r="2701" spans="1:5" x14ac:dyDescent="0.25">
      <c r="A2701" s="4">
        <v>41258</v>
      </c>
      <c r="B2701" s="3">
        <v>5.5555555555555558E-3</v>
      </c>
      <c r="C2701" t="str">
        <f t="shared" si="126"/>
        <v>12</v>
      </c>
      <c r="D2701" t="str">
        <f t="shared" si="127"/>
        <v>12</v>
      </c>
      <c r="E2701" t="str">
        <f t="shared" si="128"/>
        <v>15</v>
      </c>
    </row>
    <row r="2702" spans="1:5" x14ac:dyDescent="0.25">
      <c r="A2702" s="4">
        <v>42607</v>
      </c>
      <c r="B2702" s="3">
        <v>0.95972222222222225</v>
      </c>
      <c r="C2702" t="str">
        <f t="shared" si="126"/>
        <v>16</v>
      </c>
      <c r="D2702" t="str">
        <f t="shared" si="127"/>
        <v>08</v>
      </c>
      <c r="E2702" t="str">
        <f t="shared" si="128"/>
        <v>25</v>
      </c>
    </row>
    <row r="2703" spans="1:5" x14ac:dyDescent="0.25">
      <c r="A2703" s="4">
        <v>41906</v>
      </c>
      <c r="B2703" s="3">
        <v>3.6805555555555557E-2</v>
      </c>
      <c r="C2703" t="str">
        <f t="shared" si="126"/>
        <v>14</v>
      </c>
      <c r="D2703" t="str">
        <f t="shared" si="127"/>
        <v>09</v>
      </c>
      <c r="E2703" t="str">
        <f t="shared" si="128"/>
        <v>24</v>
      </c>
    </row>
    <row r="2704" spans="1:5" x14ac:dyDescent="0.25">
      <c r="A2704" s="4">
        <v>42704</v>
      </c>
      <c r="B2704" s="3">
        <v>0.95486111111111116</v>
      </c>
      <c r="C2704" t="str">
        <f t="shared" si="126"/>
        <v>16</v>
      </c>
      <c r="D2704" t="str">
        <f t="shared" si="127"/>
        <v>11</v>
      </c>
      <c r="E2704" t="str">
        <f t="shared" si="128"/>
        <v>30</v>
      </c>
    </row>
    <row r="2705" spans="1:5" x14ac:dyDescent="0.25">
      <c r="A2705" s="4">
        <v>41685</v>
      </c>
      <c r="B2705" s="3">
        <v>0.96388888888888891</v>
      </c>
      <c r="C2705" t="str">
        <f t="shared" si="126"/>
        <v>14</v>
      </c>
      <c r="D2705" t="str">
        <f t="shared" si="127"/>
        <v>02</v>
      </c>
      <c r="E2705" t="str">
        <f t="shared" si="128"/>
        <v>15</v>
      </c>
    </row>
    <row r="2706" spans="1:5" x14ac:dyDescent="0.25">
      <c r="A2706" s="4">
        <v>41886</v>
      </c>
      <c r="B2706" s="3">
        <v>8.3333333333333329E-2</v>
      </c>
      <c r="C2706" t="str">
        <f t="shared" si="126"/>
        <v>14</v>
      </c>
      <c r="D2706" t="str">
        <f t="shared" si="127"/>
        <v>09</v>
      </c>
      <c r="E2706" t="str">
        <f t="shared" si="128"/>
        <v>04</v>
      </c>
    </row>
    <row r="2707" spans="1:5" x14ac:dyDescent="0.25">
      <c r="A2707" s="4">
        <v>41930</v>
      </c>
      <c r="B2707" s="3">
        <v>0.95833333333333337</v>
      </c>
      <c r="C2707" t="str">
        <f t="shared" si="126"/>
        <v>14</v>
      </c>
      <c r="D2707" t="str">
        <f t="shared" si="127"/>
        <v>10</v>
      </c>
      <c r="E2707" t="str">
        <f t="shared" si="128"/>
        <v>18</v>
      </c>
    </row>
    <row r="2708" spans="1:5" x14ac:dyDescent="0.25">
      <c r="A2708" s="4">
        <v>41227</v>
      </c>
      <c r="B2708" s="3">
        <v>0.99652777777777779</v>
      </c>
      <c r="C2708" t="str">
        <f t="shared" si="126"/>
        <v>12</v>
      </c>
      <c r="D2708" t="str">
        <f t="shared" si="127"/>
        <v>11</v>
      </c>
      <c r="E2708" t="str">
        <f t="shared" si="128"/>
        <v>14</v>
      </c>
    </row>
    <row r="2709" spans="1:5" x14ac:dyDescent="0.25">
      <c r="A2709" s="4">
        <v>41333</v>
      </c>
      <c r="B2709" s="3">
        <v>3.4027777777777775E-2</v>
      </c>
      <c r="C2709" t="str">
        <f t="shared" si="126"/>
        <v>13</v>
      </c>
      <c r="D2709" t="str">
        <f t="shared" si="127"/>
        <v>02</v>
      </c>
      <c r="E2709" t="str">
        <f t="shared" si="128"/>
        <v>28</v>
      </c>
    </row>
    <row r="2710" spans="1:5" x14ac:dyDescent="0.25">
      <c r="A2710" s="4">
        <v>42104</v>
      </c>
      <c r="B2710" s="3">
        <v>0.97847222222222219</v>
      </c>
      <c r="C2710" t="str">
        <f t="shared" si="126"/>
        <v>15</v>
      </c>
      <c r="D2710" t="str">
        <f t="shared" si="127"/>
        <v>04</v>
      </c>
      <c r="E2710" t="str">
        <f t="shared" si="128"/>
        <v>10</v>
      </c>
    </row>
    <row r="2711" spans="1:5" x14ac:dyDescent="0.25">
      <c r="A2711" s="4">
        <v>42075</v>
      </c>
      <c r="B2711" s="3">
        <v>2.0833333333333333E-3</v>
      </c>
      <c r="C2711" t="str">
        <f t="shared" si="126"/>
        <v>15</v>
      </c>
      <c r="D2711" t="str">
        <f t="shared" si="127"/>
        <v>03</v>
      </c>
      <c r="E2711" t="str">
        <f t="shared" si="128"/>
        <v>12</v>
      </c>
    </row>
    <row r="2712" spans="1:5" x14ac:dyDescent="0.25">
      <c r="A2712" s="4">
        <v>42398</v>
      </c>
      <c r="B2712" s="3">
        <v>4.6527777777777779E-2</v>
      </c>
      <c r="C2712" t="str">
        <f t="shared" si="126"/>
        <v>16</v>
      </c>
      <c r="D2712" t="str">
        <f t="shared" si="127"/>
        <v>01</v>
      </c>
      <c r="E2712" t="str">
        <f t="shared" si="128"/>
        <v>29</v>
      </c>
    </row>
    <row r="2713" spans="1:5" x14ac:dyDescent="0.25">
      <c r="A2713" s="4">
        <v>41651</v>
      </c>
      <c r="B2713" s="3">
        <v>6.2500000000000003E-3</v>
      </c>
      <c r="C2713" t="str">
        <f t="shared" si="126"/>
        <v>14</v>
      </c>
      <c r="D2713" t="str">
        <f t="shared" si="127"/>
        <v>01</v>
      </c>
      <c r="E2713" t="str">
        <f t="shared" si="128"/>
        <v>12</v>
      </c>
    </row>
    <row r="2714" spans="1:5" x14ac:dyDescent="0.25">
      <c r="A2714" s="4">
        <v>42061</v>
      </c>
      <c r="B2714" s="3">
        <v>0.95416666666666672</v>
      </c>
      <c r="C2714" t="str">
        <f t="shared" si="126"/>
        <v>15</v>
      </c>
      <c r="D2714" t="str">
        <f t="shared" si="127"/>
        <v>02</v>
      </c>
      <c r="E2714" t="str">
        <f t="shared" si="128"/>
        <v>26</v>
      </c>
    </row>
    <row r="2715" spans="1:5" x14ac:dyDescent="0.25">
      <c r="A2715" s="4">
        <v>42443</v>
      </c>
      <c r="B2715" s="3">
        <v>6.1111111111111109E-2</v>
      </c>
      <c r="C2715" t="str">
        <f t="shared" si="126"/>
        <v>16</v>
      </c>
      <c r="D2715" t="str">
        <f t="shared" si="127"/>
        <v>03</v>
      </c>
      <c r="E2715" t="str">
        <f t="shared" si="128"/>
        <v>14</v>
      </c>
    </row>
    <row r="2716" spans="1:5" x14ac:dyDescent="0.25">
      <c r="A2716" s="4">
        <v>41549</v>
      </c>
      <c r="B2716" s="3">
        <v>2.0833333333333333E-3</v>
      </c>
      <c r="C2716" t="str">
        <f t="shared" si="126"/>
        <v>13</v>
      </c>
      <c r="D2716" t="str">
        <f t="shared" si="127"/>
        <v>10</v>
      </c>
      <c r="E2716" t="str">
        <f t="shared" si="128"/>
        <v>02</v>
      </c>
    </row>
    <row r="2717" spans="1:5" x14ac:dyDescent="0.25">
      <c r="A2717" s="4">
        <v>41857</v>
      </c>
      <c r="B2717" s="3">
        <v>4.4444444444444446E-2</v>
      </c>
      <c r="C2717" t="str">
        <f t="shared" si="126"/>
        <v>14</v>
      </c>
      <c r="D2717" t="str">
        <f t="shared" si="127"/>
        <v>08</v>
      </c>
      <c r="E2717" t="str">
        <f t="shared" si="128"/>
        <v>06</v>
      </c>
    </row>
    <row r="2718" spans="1:5" x14ac:dyDescent="0.25">
      <c r="A2718" s="4">
        <v>42043</v>
      </c>
      <c r="B2718" s="3">
        <v>2.013888888888889E-2</v>
      </c>
      <c r="C2718" t="str">
        <f t="shared" si="126"/>
        <v>15</v>
      </c>
      <c r="D2718" t="str">
        <f t="shared" si="127"/>
        <v>02</v>
      </c>
      <c r="E2718" t="str">
        <f t="shared" si="128"/>
        <v>08</v>
      </c>
    </row>
    <row r="2719" spans="1:5" x14ac:dyDescent="0.25">
      <c r="A2719" s="4">
        <v>42215</v>
      </c>
      <c r="B2719" s="3">
        <v>0.9506944444444444</v>
      </c>
      <c r="C2719" t="str">
        <f t="shared" si="126"/>
        <v>15</v>
      </c>
      <c r="D2719" t="str">
        <f t="shared" si="127"/>
        <v>07</v>
      </c>
      <c r="E2719" t="str">
        <f t="shared" si="128"/>
        <v>30</v>
      </c>
    </row>
    <row r="2720" spans="1:5" x14ac:dyDescent="0.25">
      <c r="A2720" s="4">
        <v>41473</v>
      </c>
      <c r="B2720" s="3">
        <v>0.99375000000000002</v>
      </c>
      <c r="C2720" t="str">
        <f t="shared" si="126"/>
        <v>13</v>
      </c>
      <c r="D2720" t="str">
        <f t="shared" si="127"/>
        <v>07</v>
      </c>
      <c r="E2720" t="str">
        <f t="shared" si="128"/>
        <v>18</v>
      </c>
    </row>
    <row r="2721" spans="1:5" x14ac:dyDescent="0.25">
      <c r="A2721" s="4">
        <v>41231</v>
      </c>
      <c r="B2721" s="3">
        <v>4.583333333333333E-2</v>
      </c>
      <c r="C2721" t="str">
        <f t="shared" si="126"/>
        <v>12</v>
      </c>
      <c r="D2721" t="str">
        <f t="shared" si="127"/>
        <v>11</v>
      </c>
      <c r="E2721" t="str">
        <f t="shared" si="128"/>
        <v>18</v>
      </c>
    </row>
    <row r="2722" spans="1:5" x14ac:dyDescent="0.25">
      <c r="A2722" s="4">
        <v>41961</v>
      </c>
      <c r="B2722" s="3">
        <v>2.2222222222222223E-2</v>
      </c>
      <c r="C2722" t="str">
        <f t="shared" si="126"/>
        <v>14</v>
      </c>
      <c r="D2722" t="str">
        <f t="shared" si="127"/>
        <v>11</v>
      </c>
      <c r="E2722" t="str">
        <f t="shared" si="128"/>
        <v>18</v>
      </c>
    </row>
    <row r="2723" spans="1:5" x14ac:dyDescent="0.25">
      <c r="A2723" s="4">
        <v>41892</v>
      </c>
      <c r="B2723" s="3">
        <v>0.98333333333333328</v>
      </c>
      <c r="C2723" t="str">
        <f t="shared" si="126"/>
        <v>14</v>
      </c>
      <c r="D2723" t="str">
        <f t="shared" si="127"/>
        <v>09</v>
      </c>
      <c r="E2723" t="str">
        <f t="shared" si="128"/>
        <v>10</v>
      </c>
    </row>
    <row r="2724" spans="1:5" x14ac:dyDescent="0.25">
      <c r="A2724" s="4">
        <v>42017</v>
      </c>
      <c r="B2724" s="3">
        <v>2.361111111111111E-2</v>
      </c>
      <c r="C2724" t="str">
        <f t="shared" si="126"/>
        <v>15</v>
      </c>
      <c r="D2724" t="str">
        <f t="shared" si="127"/>
        <v>01</v>
      </c>
      <c r="E2724" t="str">
        <f t="shared" si="128"/>
        <v>13</v>
      </c>
    </row>
    <row r="2725" spans="1:5" x14ac:dyDescent="0.25">
      <c r="A2725" s="4">
        <v>42542</v>
      </c>
      <c r="B2725" s="3">
        <v>2.5000000000000001E-2</v>
      </c>
      <c r="C2725" t="str">
        <f t="shared" si="126"/>
        <v>16</v>
      </c>
      <c r="D2725" t="str">
        <f t="shared" si="127"/>
        <v>06</v>
      </c>
      <c r="E2725" t="str">
        <f t="shared" si="128"/>
        <v>21</v>
      </c>
    </row>
    <row r="2726" spans="1:5" x14ac:dyDescent="0.25">
      <c r="A2726" s="4">
        <v>41744</v>
      </c>
      <c r="B2726" s="3">
        <v>1.3888888888888888E-2</v>
      </c>
      <c r="C2726" t="str">
        <f t="shared" si="126"/>
        <v>14</v>
      </c>
      <c r="D2726" t="str">
        <f t="shared" si="127"/>
        <v>04</v>
      </c>
      <c r="E2726" t="str">
        <f t="shared" si="128"/>
        <v>15</v>
      </c>
    </row>
    <row r="2727" spans="1:5" x14ac:dyDescent="0.25">
      <c r="A2727" s="4">
        <v>41773</v>
      </c>
      <c r="B2727" s="3">
        <v>5.9722222222222225E-2</v>
      </c>
      <c r="C2727" t="str">
        <f t="shared" si="126"/>
        <v>14</v>
      </c>
      <c r="D2727" t="str">
        <f t="shared" si="127"/>
        <v>05</v>
      </c>
      <c r="E2727" t="str">
        <f t="shared" si="128"/>
        <v>14</v>
      </c>
    </row>
    <row r="2728" spans="1:5" x14ac:dyDescent="0.25">
      <c r="A2728" s="4">
        <v>41299</v>
      </c>
      <c r="B2728" s="3">
        <v>7.3611111111111113E-2</v>
      </c>
      <c r="C2728" t="str">
        <f t="shared" si="126"/>
        <v>13</v>
      </c>
      <c r="D2728" t="str">
        <f t="shared" si="127"/>
        <v>01</v>
      </c>
      <c r="E2728" t="str">
        <f t="shared" si="128"/>
        <v>25</v>
      </c>
    </row>
    <row r="2729" spans="1:5" x14ac:dyDescent="0.25">
      <c r="A2729" s="4">
        <v>41210</v>
      </c>
      <c r="B2729" s="3">
        <v>5.7638888888888892E-2</v>
      </c>
      <c r="C2729" t="str">
        <f t="shared" si="126"/>
        <v>12</v>
      </c>
      <c r="D2729" t="str">
        <f t="shared" si="127"/>
        <v>10</v>
      </c>
      <c r="E2729" t="str">
        <f t="shared" si="128"/>
        <v>28</v>
      </c>
    </row>
    <row r="2730" spans="1:5" x14ac:dyDescent="0.25">
      <c r="A2730" s="4">
        <v>41488</v>
      </c>
      <c r="B2730" s="3">
        <v>4.583333333333333E-2</v>
      </c>
      <c r="C2730" t="str">
        <f t="shared" si="126"/>
        <v>13</v>
      </c>
      <c r="D2730" t="str">
        <f t="shared" si="127"/>
        <v>08</v>
      </c>
      <c r="E2730" t="str">
        <f t="shared" si="128"/>
        <v>02</v>
      </c>
    </row>
    <row r="2731" spans="1:5" x14ac:dyDescent="0.25">
      <c r="A2731" s="4">
        <v>41226</v>
      </c>
      <c r="B2731" s="3">
        <v>2.0833333333333333E-3</v>
      </c>
      <c r="C2731" t="str">
        <f t="shared" si="126"/>
        <v>12</v>
      </c>
      <c r="D2731" t="str">
        <f t="shared" si="127"/>
        <v>11</v>
      </c>
      <c r="E2731" t="str">
        <f t="shared" si="128"/>
        <v>13</v>
      </c>
    </row>
    <row r="2732" spans="1:5" x14ac:dyDescent="0.25">
      <c r="A2732" s="4">
        <v>42629</v>
      </c>
      <c r="B2732" s="3">
        <v>0.96805555555555556</v>
      </c>
      <c r="C2732" t="str">
        <f t="shared" si="126"/>
        <v>16</v>
      </c>
      <c r="D2732" t="str">
        <f t="shared" si="127"/>
        <v>09</v>
      </c>
      <c r="E2732" t="str">
        <f t="shared" si="128"/>
        <v>16</v>
      </c>
    </row>
    <row r="2733" spans="1:5" x14ac:dyDescent="0.25">
      <c r="A2733" s="4">
        <v>41883</v>
      </c>
      <c r="B2733" s="3">
        <v>7.6388888888888886E-3</v>
      </c>
      <c r="C2733" t="str">
        <f t="shared" si="126"/>
        <v>14</v>
      </c>
      <c r="D2733" t="str">
        <f t="shared" si="127"/>
        <v>09</v>
      </c>
      <c r="E2733" t="str">
        <f t="shared" si="128"/>
        <v>01</v>
      </c>
    </row>
    <row r="2734" spans="1:5" x14ac:dyDescent="0.25">
      <c r="A2734" s="4">
        <v>41508</v>
      </c>
      <c r="B2734" s="3">
        <v>0.9819444444444444</v>
      </c>
      <c r="C2734" t="str">
        <f t="shared" si="126"/>
        <v>13</v>
      </c>
      <c r="D2734" t="str">
        <f t="shared" si="127"/>
        <v>08</v>
      </c>
      <c r="E2734" t="str">
        <f t="shared" si="128"/>
        <v>22</v>
      </c>
    </row>
    <row r="2735" spans="1:5" x14ac:dyDescent="0.25">
      <c r="A2735" s="4">
        <v>41893</v>
      </c>
      <c r="B2735" s="3">
        <v>4.4444444444444446E-2</v>
      </c>
      <c r="C2735" t="str">
        <f t="shared" si="126"/>
        <v>14</v>
      </c>
      <c r="D2735" t="str">
        <f t="shared" si="127"/>
        <v>09</v>
      </c>
      <c r="E2735" t="str">
        <f t="shared" si="128"/>
        <v>11</v>
      </c>
    </row>
    <row r="2736" spans="1:5" x14ac:dyDescent="0.25">
      <c r="A2736" s="4">
        <v>41624</v>
      </c>
      <c r="B2736" s="3">
        <v>6.5972222222222224E-2</v>
      </c>
      <c r="C2736" t="str">
        <f t="shared" si="126"/>
        <v>13</v>
      </c>
      <c r="D2736" t="str">
        <f t="shared" si="127"/>
        <v>12</v>
      </c>
      <c r="E2736" t="str">
        <f t="shared" si="128"/>
        <v>16</v>
      </c>
    </row>
    <row r="2737" spans="1:5" x14ac:dyDescent="0.25">
      <c r="A2737" s="4">
        <v>42344</v>
      </c>
      <c r="B2737" s="3">
        <v>3.125E-2</v>
      </c>
      <c r="C2737" t="str">
        <f t="shared" si="126"/>
        <v>15</v>
      </c>
      <c r="D2737" t="str">
        <f t="shared" si="127"/>
        <v>12</v>
      </c>
      <c r="E2737" t="str">
        <f t="shared" si="128"/>
        <v>06</v>
      </c>
    </row>
    <row r="2738" spans="1:5" x14ac:dyDescent="0.25">
      <c r="A2738" s="4">
        <v>42078</v>
      </c>
      <c r="B2738" s="3">
        <v>3.3333333333333333E-2</v>
      </c>
      <c r="C2738" t="str">
        <f t="shared" si="126"/>
        <v>15</v>
      </c>
      <c r="D2738" t="str">
        <f t="shared" si="127"/>
        <v>03</v>
      </c>
      <c r="E2738" t="str">
        <f t="shared" si="128"/>
        <v>15</v>
      </c>
    </row>
    <row r="2739" spans="1:5" x14ac:dyDescent="0.25">
      <c r="A2739" s="4">
        <v>42229</v>
      </c>
      <c r="B2739" s="3">
        <v>4.1666666666666666E-3</v>
      </c>
      <c r="C2739" t="str">
        <f t="shared" si="126"/>
        <v>15</v>
      </c>
      <c r="D2739" t="str">
        <f t="shared" si="127"/>
        <v>08</v>
      </c>
      <c r="E2739" t="str">
        <f t="shared" si="128"/>
        <v>13</v>
      </c>
    </row>
    <row r="2740" spans="1:5" x14ac:dyDescent="0.25">
      <c r="A2740" s="4">
        <v>41700</v>
      </c>
      <c r="B2740" s="3">
        <v>5.1388888888888887E-2</v>
      </c>
      <c r="C2740" t="str">
        <f t="shared" si="126"/>
        <v>14</v>
      </c>
      <c r="D2740" t="str">
        <f t="shared" si="127"/>
        <v>03</v>
      </c>
      <c r="E2740" t="str">
        <f t="shared" si="128"/>
        <v>02</v>
      </c>
    </row>
    <row r="2741" spans="1:5" x14ac:dyDescent="0.25">
      <c r="A2741" s="4">
        <v>41156</v>
      </c>
      <c r="B2741" s="3">
        <v>6.7361111111111108E-2</v>
      </c>
      <c r="C2741" t="str">
        <f t="shared" si="126"/>
        <v>12</v>
      </c>
      <c r="D2741" t="str">
        <f t="shared" si="127"/>
        <v>09</v>
      </c>
      <c r="E2741" t="str">
        <f t="shared" si="128"/>
        <v>04</v>
      </c>
    </row>
    <row r="2742" spans="1:5" x14ac:dyDescent="0.25">
      <c r="A2742" s="4">
        <v>42111</v>
      </c>
      <c r="B2742" s="3">
        <v>0.93819444444444444</v>
      </c>
      <c r="C2742" t="str">
        <f t="shared" si="126"/>
        <v>15</v>
      </c>
      <c r="D2742" t="str">
        <f t="shared" si="127"/>
        <v>04</v>
      </c>
      <c r="E2742" t="str">
        <f t="shared" si="128"/>
        <v>17</v>
      </c>
    </row>
    <row r="2743" spans="1:5" x14ac:dyDescent="0.25">
      <c r="A2743" s="4">
        <v>42176</v>
      </c>
      <c r="B2743" s="3">
        <v>6.25E-2</v>
      </c>
      <c r="C2743" t="str">
        <f t="shared" si="126"/>
        <v>15</v>
      </c>
      <c r="D2743" t="str">
        <f t="shared" si="127"/>
        <v>06</v>
      </c>
      <c r="E2743" t="str">
        <f t="shared" si="128"/>
        <v>21</v>
      </c>
    </row>
    <row r="2744" spans="1:5" x14ac:dyDescent="0.25">
      <c r="A2744" s="4">
        <v>41831</v>
      </c>
      <c r="B2744" s="3">
        <v>0.95486111111111116</v>
      </c>
      <c r="C2744" t="str">
        <f t="shared" si="126"/>
        <v>14</v>
      </c>
      <c r="D2744" t="str">
        <f t="shared" si="127"/>
        <v>07</v>
      </c>
      <c r="E2744" t="str">
        <f t="shared" si="128"/>
        <v>11</v>
      </c>
    </row>
    <row r="2745" spans="1:5" x14ac:dyDescent="0.25">
      <c r="A2745" s="4">
        <v>42449</v>
      </c>
      <c r="B2745" s="3">
        <v>2.0833333333333332E-2</v>
      </c>
      <c r="C2745" t="str">
        <f t="shared" si="126"/>
        <v>16</v>
      </c>
      <c r="D2745" t="str">
        <f t="shared" si="127"/>
        <v>03</v>
      </c>
      <c r="E2745" t="str">
        <f t="shared" si="128"/>
        <v>20</v>
      </c>
    </row>
    <row r="2746" spans="1:5" x14ac:dyDescent="0.25">
      <c r="A2746" s="4">
        <v>42851</v>
      </c>
      <c r="B2746" s="3">
        <v>3.9583333333333331E-2</v>
      </c>
      <c r="C2746" t="str">
        <f t="shared" si="126"/>
        <v>17</v>
      </c>
      <c r="D2746" t="str">
        <f t="shared" si="127"/>
        <v>04</v>
      </c>
      <c r="E2746" t="str">
        <f t="shared" si="128"/>
        <v>26</v>
      </c>
    </row>
    <row r="2747" spans="1:5" x14ac:dyDescent="0.25">
      <c r="A2747" s="4">
        <v>41727</v>
      </c>
      <c r="B2747" s="3">
        <v>2.4305555555555556E-2</v>
      </c>
      <c r="C2747" t="str">
        <f t="shared" si="126"/>
        <v>14</v>
      </c>
      <c r="D2747" t="str">
        <f t="shared" si="127"/>
        <v>03</v>
      </c>
      <c r="E2747" t="str">
        <f t="shared" si="128"/>
        <v>29</v>
      </c>
    </row>
    <row r="2748" spans="1:5" x14ac:dyDescent="0.25">
      <c r="A2748" s="4">
        <v>41732</v>
      </c>
      <c r="B2748" s="3">
        <v>6.5277777777777782E-2</v>
      </c>
      <c r="C2748" t="str">
        <f t="shared" si="126"/>
        <v>14</v>
      </c>
      <c r="D2748" t="str">
        <f t="shared" si="127"/>
        <v>04</v>
      </c>
      <c r="E2748" t="str">
        <f t="shared" si="128"/>
        <v>03</v>
      </c>
    </row>
    <row r="2749" spans="1:5" x14ac:dyDescent="0.25">
      <c r="A2749" s="4">
        <v>42521</v>
      </c>
      <c r="B2749" s="3">
        <v>0.94374999999999998</v>
      </c>
      <c r="C2749" t="str">
        <f t="shared" si="126"/>
        <v>16</v>
      </c>
      <c r="D2749" t="str">
        <f t="shared" si="127"/>
        <v>05</v>
      </c>
      <c r="E2749" t="str">
        <f t="shared" si="128"/>
        <v>31</v>
      </c>
    </row>
    <row r="2750" spans="1:5" x14ac:dyDescent="0.25">
      <c r="A2750" s="4">
        <v>41800</v>
      </c>
      <c r="B2750" s="3">
        <v>2.9861111111111113E-2</v>
      </c>
      <c r="C2750" t="str">
        <f t="shared" si="126"/>
        <v>14</v>
      </c>
      <c r="D2750" t="str">
        <f t="shared" si="127"/>
        <v>06</v>
      </c>
      <c r="E2750" t="str">
        <f t="shared" si="128"/>
        <v>10</v>
      </c>
    </row>
    <row r="2751" spans="1:5" x14ac:dyDescent="0.25">
      <c r="A2751" s="4">
        <v>42307</v>
      </c>
      <c r="B2751" s="3">
        <v>4.791666666666667E-2</v>
      </c>
      <c r="C2751" t="str">
        <f t="shared" si="126"/>
        <v>15</v>
      </c>
      <c r="D2751" t="str">
        <f t="shared" si="127"/>
        <v>10</v>
      </c>
      <c r="E2751" t="str">
        <f t="shared" si="128"/>
        <v>30</v>
      </c>
    </row>
    <row r="2752" spans="1:5" x14ac:dyDescent="0.25">
      <c r="A2752" s="4">
        <v>42708</v>
      </c>
      <c r="B2752" s="3">
        <v>0.97152777777777777</v>
      </c>
      <c r="C2752" t="str">
        <f t="shared" si="126"/>
        <v>16</v>
      </c>
      <c r="D2752" t="str">
        <f t="shared" si="127"/>
        <v>12</v>
      </c>
      <c r="E2752" t="str">
        <f t="shared" si="128"/>
        <v>04</v>
      </c>
    </row>
    <row r="2753" spans="1:5" x14ac:dyDescent="0.25">
      <c r="A2753" s="4">
        <v>41955</v>
      </c>
      <c r="B2753" s="3">
        <v>0.97569444444444442</v>
      </c>
      <c r="C2753" t="str">
        <f t="shared" si="126"/>
        <v>14</v>
      </c>
      <c r="D2753" t="str">
        <f t="shared" si="127"/>
        <v>11</v>
      </c>
      <c r="E2753" t="str">
        <f t="shared" si="128"/>
        <v>12</v>
      </c>
    </row>
    <row r="2754" spans="1:5" x14ac:dyDescent="0.25">
      <c r="A2754" s="4">
        <v>42379</v>
      </c>
      <c r="B2754" s="3">
        <v>0.99027777777777781</v>
      </c>
      <c r="C2754" t="str">
        <f t="shared" si="126"/>
        <v>16</v>
      </c>
      <c r="D2754" t="str">
        <f t="shared" si="127"/>
        <v>01</v>
      </c>
      <c r="E2754" t="str">
        <f t="shared" si="128"/>
        <v>10</v>
      </c>
    </row>
    <row r="2755" spans="1:5" x14ac:dyDescent="0.25">
      <c r="A2755" s="4">
        <v>42269</v>
      </c>
      <c r="B2755" s="3">
        <v>6.2500000000000003E-3</v>
      </c>
      <c r="C2755" t="str">
        <f t="shared" ref="C2755:C2818" si="129">TEXT(A2755,"YY")</f>
        <v>15</v>
      </c>
      <c r="D2755" t="str">
        <f t="shared" ref="D2755:D2818" si="130">TEXT(A2755,"mm")</f>
        <v>09</v>
      </c>
      <c r="E2755" t="str">
        <f t="shared" ref="E2755:E2818" si="131">TEXT(A2755,"dd")</f>
        <v>22</v>
      </c>
    </row>
    <row r="2756" spans="1:5" x14ac:dyDescent="0.25">
      <c r="A2756" s="4">
        <v>41416</v>
      </c>
      <c r="B2756" s="3">
        <v>1.0416666666666666E-2</v>
      </c>
      <c r="C2756" t="str">
        <f t="shared" si="129"/>
        <v>13</v>
      </c>
      <c r="D2756" t="str">
        <f t="shared" si="130"/>
        <v>05</v>
      </c>
      <c r="E2756" t="str">
        <f t="shared" si="131"/>
        <v>22</v>
      </c>
    </row>
    <row r="2757" spans="1:5" x14ac:dyDescent="0.25">
      <c r="A2757" s="4">
        <v>41290</v>
      </c>
      <c r="B2757" s="3">
        <v>0.05</v>
      </c>
      <c r="C2757" t="str">
        <f t="shared" si="129"/>
        <v>13</v>
      </c>
      <c r="D2757" t="str">
        <f t="shared" si="130"/>
        <v>01</v>
      </c>
      <c r="E2757" t="str">
        <f t="shared" si="131"/>
        <v>16</v>
      </c>
    </row>
    <row r="2758" spans="1:5" x14ac:dyDescent="0.25">
      <c r="A2758" s="4">
        <v>41156</v>
      </c>
      <c r="B2758" s="3">
        <v>1.6666666666666666E-2</v>
      </c>
      <c r="C2758" t="str">
        <f t="shared" si="129"/>
        <v>12</v>
      </c>
      <c r="D2758" t="str">
        <f t="shared" si="130"/>
        <v>09</v>
      </c>
      <c r="E2758" t="str">
        <f t="shared" si="131"/>
        <v>04</v>
      </c>
    </row>
    <row r="2759" spans="1:5" x14ac:dyDescent="0.25">
      <c r="A2759" s="4">
        <v>42011</v>
      </c>
      <c r="B2759" s="3">
        <v>7.0833333333333331E-2</v>
      </c>
      <c r="C2759" t="str">
        <f t="shared" si="129"/>
        <v>15</v>
      </c>
      <c r="D2759" t="str">
        <f t="shared" si="130"/>
        <v>01</v>
      </c>
      <c r="E2759" t="str">
        <f t="shared" si="131"/>
        <v>07</v>
      </c>
    </row>
    <row r="2760" spans="1:5" x14ac:dyDescent="0.25">
      <c r="A2760" s="4">
        <v>41084</v>
      </c>
      <c r="B2760" s="3">
        <v>1.5972222222222221E-2</v>
      </c>
      <c r="C2760" t="str">
        <f t="shared" si="129"/>
        <v>12</v>
      </c>
      <c r="D2760" t="str">
        <f t="shared" si="130"/>
        <v>06</v>
      </c>
      <c r="E2760" t="str">
        <f t="shared" si="131"/>
        <v>24</v>
      </c>
    </row>
    <row r="2761" spans="1:5" x14ac:dyDescent="0.25">
      <c r="A2761" s="4">
        <v>41713</v>
      </c>
      <c r="B2761" s="3">
        <v>0.99236111111111114</v>
      </c>
      <c r="C2761" t="str">
        <f t="shared" si="129"/>
        <v>14</v>
      </c>
      <c r="D2761" t="str">
        <f t="shared" si="130"/>
        <v>03</v>
      </c>
      <c r="E2761" t="str">
        <f t="shared" si="131"/>
        <v>15</v>
      </c>
    </row>
    <row r="2762" spans="1:5" x14ac:dyDescent="0.25">
      <c r="A2762" s="4">
        <v>41630</v>
      </c>
      <c r="B2762" s="3">
        <v>5.347222222222222E-2</v>
      </c>
      <c r="C2762" t="str">
        <f t="shared" si="129"/>
        <v>13</v>
      </c>
      <c r="D2762" t="str">
        <f t="shared" si="130"/>
        <v>12</v>
      </c>
      <c r="E2762" t="str">
        <f t="shared" si="131"/>
        <v>22</v>
      </c>
    </row>
    <row r="2763" spans="1:5" x14ac:dyDescent="0.25">
      <c r="A2763" s="4">
        <v>41217</v>
      </c>
      <c r="B2763" s="3">
        <v>8.3333333333333329E-2</v>
      </c>
      <c r="C2763" t="str">
        <f t="shared" si="129"/>
        <v>12</v>
      </c>
      <c r="D2763" t="str">
        <f t="shared" si="130"/>
        <v>11</v>
      </c>
      <c r="E2763" t="str">
        <f t="shared" si="131"/>
        <v>04</v>
      </c>
    </row>
    <row r="2764" spans="1:5" x14ac:dyDescent="0.25">
      <c r="A2764" s="4">
        <v>41216</v>
      </c>
      <c r="B2764" s="3">
        <v>3.5416666666666666E-2</v>
      </c>
      <c r="C2764" t="str">
        <f t="shared" si="129"/>
        <v>12</v>
      </c>
      <c r="D2764" t="str">
        <f t="shared" si="130"/>
        <v>11</v>
      </c>
      <c r="E2764" t="str">
        <f t="shared" si="131"/>
        <v>03</v>
      </c>
    </row>
    <row r="2765" spans="1:5" x14ac:dyDescent="0.25">
      <c r="A2765" s="4">
        <v>41461</v>
      </c>
      <c r="B2765" s="3">
        <v>3.3333333333333333E-2</v>
      </c>
      <c r="C2765" t="str">
        <f t="shared" si="129"/>
        <v>13</v>
      </c>
      <c r="D2765" t="str">
        <f t="shared" si="130"/>
        <v>07</v>
      </c>
      <c r="E2765" t="str">
        <f t="shared" si="131"/>
        <v>06</v>
      </c>
    </row>
    <row r="2766" spans="1:5" x14ac:dyDescent="0.25">
      <c r="A2766" s="4">
        <v>41647</v>
      </c>
      <c r="B2766" s="3">
        <v>6.805555555555555E-2</v>
      </c>
      <c r="C2766" t="str">
        <f t="shared" si="129"/>
        <v>14</v>
      </c>
      <c r="D2766" t="str">
        <f t="shared" si="130"/>
        <v>01</v>
      </c>
      <c r="E2766" t="str">
        <f t="shared" si="131"/>
        <v>08</v>
      </c>
    </row>
    <row r="2767" spans="1:5" x14ac:dyDescent="0.25">
      <c r="A2767" s="4">
        <v>41485</v>
      </c>
      <c r="B2767" s="3">
        <v>4.4444444444444446E-2</v>
      </c>
      <c r="C2767" t="str">
        <f t="shared" si="129"/>
        <v>13</v>
      </c>
      <c r="D2767" t="str">
        <f t="shared" si="130"/>
        <v>07</v>
      </c>
      <c r="E2767" t="str">
        <f t="shared" si="131"/>
        <v>30</v>
      </c>
    </row>
    <row r="2768" spans="1:5" x14ac:dyDescent="0.25">
      <c r="A2768" s="4">
        <v>41916</v>
      </c>
      <c r="B2768" s="3">
        <v>2.7777777777777779E-3</v>
      </c>
      <c r="C2768" t="str">
        <f t="shared" si="129"/>
        <v>14</v>
      </c>
      <c r="D2768" t="str">
        <f t="shared" si="130"/>
        <v>10</v>
      </c>
      <c r="E2768" t="str">
        <f t="shared" si="131"/>
        <v>04</v>
      </c>
    </row>
    <row r="2769" spans="1:5" x14ac:dyDescent="0.25">
      <c r="A2769" s="4">
        <v>42725</v>
      </c>
      <c r="B2769" s="3">
        <v>2.013888888888889E-2</v>
      </c>
      <c r="C2769" t="str">
        <f t="shared" si="129"/>
        <v>16</v>
      </c>
      <c r="D2769" t="str">
        <f t="shared" si="130"/>
        <v>12</v>
      </c>
      <c r="E2769" t="str">
        <f t="shared" si="131"/>
        <v>21</v>
      </c>
    </row>
    <row r="2770" spans="1:5" x14ac:dyDescent="0.25">
      <c r="A2770" s="4">
        <v>42314</v>
      </c>
      <c r="B2770" s="3">
        <v>0.9555555555555556</v>
      </c>
      <c r="C2770" t="str">
        <f t="shared" si="129"/>
        <v>15</v>
      </c>
      <c r="D2770" t="str">
        <f t="shared" si="130"/>
        <v>11</v>
      </c>
      <c r="E2770" t="str">
        <f t="shared" si="131"/>
        <v>06</v>
      </c>
    </row>
    <row r="2771" spans="1:5" x14ac:dyDescent="0.25">
      <c r="A2771" s="4">
        <v>41856</v>
      </c>
      <c r="B2771" s="3">
        <v>0.96875</v>
      </c>
      <c r="C2771" t="str">
        <f t="shared" si="129"/>
        <v>14</v>
      </c>
      <c r="D2771" t="str">
        <f t="shared" si="130"/>
        <v>08</v>
      </c>
      <c r="E2771" t="str">
        <f t="shared" si="131"/>
        <v>05</v>
      </c>
    </row>
    <row r="2772" spans="1:5" x14ac:dyDescent="0.25">
      <c r="A2772" s="4">
        <v>41563</v>
      </c>
      <c r="B2772" s="3">
        <v>2.361111111111111E-2</v>
      </c>
      <c r="C2772" t="str">
        <f t="shared" si="129"/>
        <v>13</v>
      </c>
      <c r="D2772" t="str">
        <f t="shared" si="130"/>
        <v>10</v>
      </c>
      <c r="E2772" t="str">
        <f t="shared" si="131"/>
        <v>16</v>
      </c>
    </row>
    <row r="2773" spans="1:5" x14ac:dyDescent="0.25">
      <c r="A2773" s="4">
        <v>42356</v>
      </c>
      <c r="B2773" s="3">
        <v>3.6111111111111108E-2</v>
      </c>
      <c r="C2773" t="str">
        <f t="shared" si="129"/>
        <v>15</v>
      </c>
      <c r="D2773" t="str">
        <f t="shared" si="130"/>
        <v>12</v>
      </c>
      <c r="E2773" t="str">
        <f t="shared" si="131"/>
        <v>18</v>
      </c>
    </row>
    <row r="2774" spans="1:5" x14ac:dyDescent="0.25">
      <c r="A2774" s="4">
        <v>41622</v>
      </c>
      <c r="B2774" s="3">
        <v>0.96736111111111112</v>
      </c>
      <c r="C2774" t="str">
        <f t="shared" si="129"/>
        <v>13</v>
      </c>
      <c r="D2774" t="str">
        <f t="shared" si="130"/>
        <v>12</v>
      </c>
      <c r="E2774" t="str">
        <f t="shared" si="131"/>
        <v>14</v>
      </c>
    </row>
    <row r="2775" spans="1:5" x14ac:dyDescent="0.25">
      <c r="A2775" s="4">
        <v>41694</v>
      </c>
      <c r="B2775" s="3">
        <v>4.583333333333333E-2</v>
      </c>
      <c r="C2775" t="str">
        <f t="shared" si="129"/>
        <v>14</v>
      </c>
      <c r="D2775" t="str">
        <f t="shared" si="130"/>
        <v>02</v>
      </c>
      <c r="E2775" t="str">
        <f t="shared" si="131"/>
        <v>24</v>
      </c>
    </row>
    <row r="2776" spans="1:5" x14ac:dyDescent="0.25">
      <c r="A2776" s="4">
        <v>41538</v>
      </c>
      <c r="B2776" s="3">
        <v>0.97638888888888886</v>
      </c>
      <c r="C2776" t="str">
        <f t="shared" si="129"/>
        <v>13</v>
      </c>
      <c r="D2776" t="str">
        <f t="shared" si="130"/>
        <v>09</v>
      </c>
      <c r="E2776" t="str">
        <f t="shared" si="131"/>
        <v>21</v>
      </c>
    </row>
    <row r="2777" spans="1:5" x14ac:dyDescent="0.25">
      <c r="A2777" s="4">
        <v>41234</v>
      </c>
      <c r="B2777" s="3">
        <v>0.99861111111111112</v>
      </c>
      <c r="C2777" t="str">
        <f t="shared" si="129"/>
        <v>12</v>
      </c>
      <c r="D2777" t="str">
        <f t="shared" si="130"/>
        <v>11</v>
      </c>
      <c r="E2777" t="str">
        <f t="shared" si="131"/>
        <v>21</v>
      </c>
    </row>
    <row r="2778" spans="1:5" x14ac:dyDescent="0.25">
      <c r="A2778" s="4">
        <v>42084</v>
      </c>
      <c r="B2778" s="3">
        <v>0.94097222222222221</v>
      </c>
      <c r="C2778" t="str">
        <f t="shared" si="129"/>
        <v>15</v>
      </c>
      <c r="D2778" t="str">
        <f t="shared" si="130"/>
        <v>03</v>
      </c>
      <c r="E2778" t="str">
        <f t="shared" si="131"/>
        <v>21</v>
      </c>
    </row>
    <row r="2779" spans="1:5" x14ac:dyDescent="0.25">
      <c r="A2779" s="4">
        <v>41741</v>
      </c>
      <c r="B2779" s="3">
        <v>3.9583333333333331E-2</v>
      </c>
      <c r="C2779" t="str">
        <f t="shared" si="129"/>
        <v>14</v>
      </c>
      <c r="D2779" t="str">
        <f t="shared" si="130"/>
        <v>04</v>
      </c>
      <c r="E2779" t="str">
        <f t="shared" si="131"/>
        <v>12</v>
      </c>
    </row>
    <row r="2780" spans="1:5" x14ac:dyDescent="0.25">
      <c r="A2780" s="4">
        <v>41752</v>
      </c>
      <c r="B2780" s="3">
        <v>1.1805555555555555E-2</v>
      </c>
      <c r="C2780" t="str">
        <f t="shared" si="129"/>
        <v>14</v>
      </c>
      <c r="D2780" t="str">
        <f t="shared" si="130"/>
        <v>04</v>
      </c>
      <c r="E2780" t="str">
        <f t="shared" si="131"/>
        <v>23</v>
      </c>
    </row>
    <row r="2781" spans="1:5" x14ac:dyDescent="0.25">
      <c r="A2781" s="4">
        <v>42849</v>
      </c>
      <c r="B2781" s="3">
        <v>1.4583333333333334E-2</v>
      </c>
      <c r="C2781" t="str">
        <f t="shared" si="129"/>
        <v>17</v>
      </c>
      <c r="D2781" t="str">
        <f t="shared" si="130"/>
        <v>04</v>
      </c>
      <c r="E2781" t="str">
        <f t="shared" si="131"/>
        <v>24</v>
      </c>
    </row>
    <row r="2782" spans="1:5" x14ac:dyDescent="0.25">
      <c r="A2782" s="4">
        <v>41357</v>
      </c>
      <c r="B2782" s="3">
        <v>7.7777777777777779E-2</v>
      </c>
      <c r="C2782" t="str">
        <f t="shared" si="129"/>
        <v>13</v>
      </c>
      <c r="D2782" t="str">
        <f t="shared" si="130"/>
        <v>03</v>
      </c>
      <c r="E2782" t="str">
        <f t="shared" si="131"/>
        <v>24</v>
      </c>
    </row>
    <row r="2783" spans="1:5" x14ac:dyDescent="0.25">
      <c r="A2783" s="4">
        <v>41826</v>
      </c>
      <c r="B2783" s="3">
        <v>1.9444444444444445E-2</v>
      </c>
      <c r="C2783" t="str">
        <f t="shared" si="129"/>
        <v>14</v>
      </c>
      <c r="D2783" t="str">
        <f t="shared" si="130"/>
        <v>07</v>
      </c>
      <c r="E2783" t="str">
        <f t="shared" si="131"/>
        <v>06</v>
      </c>
    </row>
    <row r="2784" spans="1:5" x14ac:dyDescent="0.25">
      <c r="A2784" s="4">
        <v>41710</v>
      </c>
      <c r="B2784" s="3">
        <v>1.5277777777777777E-2</v>
      </c>
      <c r="C2784" t="str">
        <f t="shared" si="129"/>
        <v>14</v>
      </c>
      <c r="D2784" t="str">
        <f t="shared" si="130"/>
        <v>03</v>
      </c>
      <c r="E2784" t="str">
        <f t="shared" si="131"/>
        <v>12</v>
      </c>
    </row>
    <row r="2785" spans="1:5" x14ac:dyDescent="0.25">
      <c r="A2785" s="4">
        <v>41823</v>
      </c>
      <c r="B2785" s="3">
        <v>1.8055555555555554E-2</v>
      </c>
      <c r="C2785" t="str">
        <f t="shared" si="129"/>
        <v>14</v>
      </c>
      <c r="D2785" t="str">
        <f t="shared" si="130"/>
        <v>07</v>
      </c>
      <c r="E2785" t="str">
        <f t="shared" si="131"/>
        <v>03</v>
      </c>
    </row>
    <row r="2786" spans="1:5" x14ac:dyDescent="0.25">
      <c r="A2786" s="4">
        <v>41744</v>
      </c>
      <c r="B2786" s="3">
        <v>1.5972222222222221E-2</v>
      </c>
      <c r="C2786" t="str">
        <f t="shared" si="129"/>
        <v>14</v>
      </c>
      <c r="D2786" t="str">
        <f t="shared" si="130"/>
        <v>04</v>
      </c>
      <c r="E2786" t="str">
        <f t="shared" si="131"/>
        <v>15</v>
      </c>
    </row>
    <row r="2787" spans="1:5" x14ac:dyDescent="0.25">
      <c r="A2787" s="4">
        <v>41263</v>
      </c>
      <c r="B2787" s="3">
        <v>0.99861111111111112</v>
      </c>
      <c r="C2787" t="str">
        <f t="shared" si="129"/>
        <v>12</v>
      </c>
      <c r="D2787" t="str">
        <f t="shared" si="130"/>
        <v>12</v>
      </c>
      <c r="E2787" t="str">
        <f t="shared" si="131"/>
        <v>20</v>
      </c>
    </row>
    <row r="2788" spans="1:5" x14ac:dyDescent="0.25">
      <c r="A2788" s="4">
        <v>41328</v>
      </c>
      <c r="B2788" s="3">
        <v>0.99722222222222223</v>
      </c>
      <c r="C2788" t="str">
        <f t="shared" si="129"/>
        <v>13</v>
      </c>
      <c r="D2788" t="str">
        <f t="shared" si="130"/>
        <v>02</v>
      </c>
      <c r="E2788" t="str">
        <f t="shared" si="131"/>
        <v>23</v>
      </c>
    </row>
    <row r="2789" spans="1:5" x14ac:dyDescent="0.25">
      <c r="A2789" s="4">
        <v>41923</v>
      </c>
      <c r="B2789" s="3">
        <v>9.0277777777777769E-3</v>
      </c>
      <c r="C2789" t="str">
        <f t="shared" si="129"/>
        <v>14</v>
      </c>
      <c r="D2789" t="str">
        <f t="shared" si="130"/>
        <v>10</v>
      </c>
      <c r="E2789" t="str">
        <f t="shared" si="131"/>
        <v>11</v>
      </c>
    </row>
    <row r="2790" spans="1:5" x14ac:dyDescent="0.25">
      <c r="A2790" s="4">
        <v>41421</v>
      </c>
      <c r="B2790" s="3">
        <v>1.8749999999999999E-2</v>
      </c>
      <c r="C2790" t="str">
        <f t="shared" si="129"/>
        <v>13</v>
      </c>
      <c r="D2790" t="str">
        <f t="shared" si="130"/>
        <v>05</v>
      </c>
      <c r="E2790" t="str">
        <f t="shared" si="131"/>
        <v>27</v>
      </c>
    </row>
    <row r="2791" spans="1:5" x14ac:dyDescent="0.25">
      <c r="A2791" s="4">
        <v>41719</v>
      </c>
      <c r="B2791" s="3">
        <v>0.98958333333333337</v>
      </c>
      <c r="C2791" t="str">
        <f t="shared" si="129"/>
        <v>14</v>
      </c>
      <c r="D2791" t="str">
        <f t="shared" si="130"/>
        <v>03</v>
      </c>
      <c r="E2791" t="str">
        <f t="shared" si="131"/>
        <v>21</v>
      </c>
    </row>
    <row r="2792" spans="1:5" x14ac:dyDescent="0.25">
      <c r="A2792" s="4">
        <v>41269</v>
      </c>
      <c r="B2792" s="3">
        <v>2.361111111111111E-2</v>
      </c>
      <c r="C2792" t="str">
        <f t="shared" si="129"/>
        <v>12</v>
      </c>
      <c r="D2792" t="str">
        <f t="shared" si="130"/>
        <v>12</v>
      </c>
      <c r="E2792" t="str">
        <f t="shared" si="131"/>
        <v>26</v>
      </c>
    </row>
    <row r="2793" spans="1:5" x14ac:dyDescent="0.25">
      <c r="A2793" s="4">
        <v>42516</v>
      </c>
      <c r="B2793" s="3">
        <v>8.0555555555555561E-2</v>
      </c>
      <c r="C2793" t="str">
        <f t="shared" si="129"/>
        <v>16</v>
      </c>
      <c r="D2793" t="str">
        <f t="shared" si="130"/>
        <v>05</v>
      </c>
      <c r="E2793" t="str">
        <f t="shared" si="131"/>
        <v>26</v>
      </c>
    </row>
    <row r="2794" spans="1:5" x14ac:dyDescent="0.25">
      <c r="A2794" s="4">
        <v>41547</v>
      </c>
      <c r="B2794" s="3">
        <v>7.8472222222222221E-2</v>
      </c>
      <c r="C2794" t="str">
        <f t="shared" si="129"/>
        <v>13</v>
      </c>
      <c r="D2794" t="str">
        <f t="shared" si="130"/>
        <v>09</v>
      </c>
      <c r="E2794" t="str">
        <f t="shared" si="131"/>
        <v>30</v>
      </c>
    </row>
    <row r="2795" spans="1:5" x14ac:dyDescent="0.25">
      <c r="A2795" s="4">
        <v>42250</v>
      </c>
      <c r="B2795" s="3">
        <v>4.5138888888888888E-2</v>
      </c>
      <c r="C2795" t="str">
        <f t="shared" si="129"/>
        <v>15</v>
      </c>
      <c r="D2795" t="str">
        <f t="shared" si="130"/>
        <v>09</v>
      </c>
      <c r="E2795" t="str">
        <f t="shared" si="131"/>
        <v>03</v>
      </c>
    </row>
    <row r="2796" spans="1:5" x14ac:dyDescent="0.25">
      <c r="A2796" s="4">
        <v>41897</v>
      </c>
      <c r="B2796" s="3">
        <v>4.7222222222222221E-2</v>
      </c>
      <c r="C2796" t="str">
        <f t="shared" si="129"/>
        <v>14</v>
      </c>
      <c r="D2796" t="str">
        <f t="shared" si="130"/>
        <v>09</v>
      </c>
      <c r="E2796" t="str">
        <f t="shared" si="131"/>
        <v>15</v>
      </c>
    </row>
    <row r="2797" spans="1:5" x14ac:dyDescent="0.25">
      <c r="A2797" s="4">
        <v>41213</v>
      </c>
      <c r="B2797" s="3">
        <v>3.125E-2</v>
      </c>
      <c r="C2797" t="str">
        <f t="shared" si="129"/>
        <v>12</v>
      </c>
      <c r="D2797" t="str">
        <f t="shared" si="130"/>
        <v>10</v>
      </c>
      <c r="E2797" t="str">
        <f t="shared" si="131"/>
        <v>31</v>
      </c>
    </row>
    <row r="2798" spans="1:5" x14ac:dyDescent="0.25">
      <c r="A2798" s="4">
        <v>42500</v>
      </c>
      <c r="B2798" s="3">
        <v>3.9583333333333331E-2</v>
      </c>
      <c r="C2798" t="str">
        <f t="shared" si="129"/>
        <v>16</v>
      </c>
      <c r="D2798" t="str">
        <f t="shared" si="130"/>
        <v>05</v>
      </c>
      <c r="E2798" t="str">
        <f t="shared" si="131"/>
        <v>10</v>
      </c>
    </row>
    <row r="2799" spans="1:5" x14ac:dyDescent="0.25">
      <c r="A2799" s="4">
        <v>42197</v>
      </c>
      <c r="B2799" s="3">
        <v>4.3055555555555555E-2</v>
      </c>
      <c r="C2799" t="str">
        <f t="shared" si="129"/>
        <v>15</v>
      </c>
      <c r="D2799" t="str">
        <f t="shared" si="130"/>
        <v>07</v>
      </c>
      <c r="E2799" t="str">
        <f t="shared" si="131"/>
        <v>12</v>
      </c>
    </row>
    <row r="2800" spans="1:5" x14ac:dyDescent="0.25">
      <c r="A2800" s="4">
        <v>42396</v>
      </c>
      <c r="B2800" s="3">
        <v>2.7777777777777779E-3</v>
      </c>
      <c r="C2800" t="str">
        <f t="shared" si="129"/>
        <v>16</v>
      </c>
      <c r="D2800" t="str">
        <f t="shared" si="130"/>
        <v>01</v>
      </c>
      <c r="E2800" t="str">
        <f t="shared" si="131"/>
        <v>27</v>
      </c>
    </row>
    <row r="2801" spans="1:5" x14ac:dyDescent="0.25">
      <c r="A2801" s="4">
        <v>42869</v>
      </c>
      <c r="B2801" s="3">
        <v>5.2777777777777778E-2</v>
      </c>
      <c r="C2801" t="str">
        <f t="shared" si="129"/>
        <v>17</v>
      </c>
      <c r="D2801" t="str">
        <f t="shared" si="130"/>
        <v>05</v>
      </c>
      <c r="E2801" t="str">
        <f t="shared" si="131"/>
        <v>14</v>
      </c>
    </row>
    <row r="2802" spans="1:5" x14ac:dyDescent="0.25">
      <c r="A2802" s="4">
        <v>41618</v>
      </c>
      <c r="B2802" s="3">
        <v>2.1527777777777778E-2</v>
      </c>
      <c r="C2802" t="str">
        <f t="shared" si="129"/>
        <v>13</v>
      </c>
      <c r="D2802" t="str">
        <f t="shared" si="130"/>
        <v>12</v>
      </c>
      <c r="E2802" t="str">
        <f t="shared" si="131"/>
        <v>10</v>
      </c>
    </row>
    <row r="2803" spans="1:5" x14ac:dyDescent="0.25">
      <c r="A2803" s="4">
        <v>41741</v>
      </c>
      <c r="B2803" s="3">
        <v>0.99583333333333335</v>
      </c>
      <c r="C2803" t="str">
        <f t="shared" si="129"/>
        <v>14</v>
      </c>
      <c r="D2803" t="str">
        <f t="shared" si="130"/>
        <v>04</v>
      </c>
      <c r="E2803" t="str">
        <f t="shared" si="131"/>
        <v>12</v>
      </c>
    </row>
    <row r="2804" spans="1:5" x14ac:dyDescent="0.25">
      <c r="A2804" s="4">
        <v>42247</v>
      </c>
      <c r="B2804" s="3">
        <v>0.98263888888888884</v>
      </c>
      <c r="C2804" t="str">
        <f t="shared" si="129"/>
        <v>15</v>
      </c>
      <c r="D2804" t="str">
        <f t="shared" si="130"/>
        <v>08</v>
      </c>
      <c r="E2804" t="str">
        <f t="shared" si="131"/>
        <v>31</v>
      </c>
    </row>
    <row r="2805" spans="1:5" x14ac:dyDescent="0.25">
      <c r="A2805" s="4">
        <v>41478</v>
      </c>
      <c r="B2805" s="3">
        <v>2.4305555555555556E-2</v>
      </c>
      <c r="C2805" t="str">
        <f t="shared" si="129"/>
        <v>13</v>
      </c>
      <c r="D2805" t="str">
        <f t="shared" si="130"/>
        <v>07</v>
      </c>
      <c r="E2805" t="str">
        <f t="shared" si="131"/>
        <v>23</v>
      </c>
    </row>
    <row r="2806" spans="1:5" x14ac:dyDescent="0.25">
      <c r="A2806" s="4">
        <v>42301</v>
      </c>
      <c r="B2806" s="3">
        <v>0.97361111111111109</v>
      </c>
      <c r="C2806" t="str">
        <f t="shared" si="129"/>
        <v>15</v>
      </c>
      <c r="D2806" t="str">
        <f t="shared" si="130"/>
        <v>10</v>
      </c>
      <c r="E2806" t="str">
        <f t="shared" si="131"/>
        <v>24</v>
      </c>
    </row>
    <row r="2807" spans="1:5" x14ac:dyDescent="0.25">
      <c r="A2807" s="4">
        <v>42679</v>
      </c>
      <c r="B2807" s="3">
        <v>2.013888888888889E-2</v>
      </c>
      <c r="C2807" t="str">
        <f t="shared" si="129"/>
        <v>16</v>
      </c>
      <c r="D2807" t="str">
        <f t="shared" si="130"/>
        <v>11</v>
      </c>
      <c r="E2807" t="str">
        <f t="shared" si="131"/>
        <v>05</v>
      </c>
    </row>
    <row r="2808" spans="1:5" x14ac:dyDescent="0.25">
      <c r="A2808" s="4">
        <v>41304</v>
      </c>
      <c r="B2808" s="3">
        <v>0.98124999999999996</v>
      </c>
      <c r="C2808" t="str">
        <f t="shared" si="129"/>
        <v>13</v>
      </c>
      <c r="D2808" t="str">
        <f t="shared" si="130"/>
        <v>01</v>
      </c>
      <c r="E2808" t="str">
        <f t="shared" si="131"/>
        <v>30</v>
      </c>
    </row>
    <row r="2809" spans="1:5" x14ac:dyDescent="0.25">
      <c r="A2809" s="4">
        <v>42245</v>
      </c>
      <c r="B2809" s="3">
        <v>5.9722222222222225E-2</v>
      </c>
      <c r="C2809" t="str">
        <f t="shared" si="129"/>
        <v>15</v>
      </c>
      <c r="D2809" t="str">
        <f t="shared" si="130"/>
        <v>08</v>
      </c>
      <c r="E2809" t="str">
        <f t="shared" si="131"/>
        <v>29</v>
      </c>
    </row>
    <row r="2810" spans="1:5" x14ac:dyDescent="0.25">
      <c r="A2810" s="4">
        <v>41519</v>
      </c>
      <c r="B2810" s="3">
        <v>2.0833333333333333E-3</v>
      </c>
      <c r="C2810" t="str">
        <f t="shared" si="129"/>
        <v>13</v>
      </c>
      <c r="D2810" t="str">
        <f t="shared" si="130"/>
        <v>09</v>
      </c>
      <c r="E2810" t="str">
        <f t="shared" si="131"/>
        <v>02</v>
      </c>
    </row>
    <row r="2811" spans="1:5" x14ac:dyDescent="0.25">
      <c r="A2811" s="4">
        <v>42551</v>
      </c>
      <c r="B2811" s="3">
        <v>1.2500000000000001E-2</v>
      </c>
      <c r="C2811" t="str">
        <f t="shared" si="129"/>
        <v>16</v>
      </c>
      <c r="D2811" t="str">
        <f t="shared" si="130"/>
        <v>06</v>
      </c>
      <c r="E2811" t="str">
        <f t="shared" si="131"/>
        <v>30</v>
      </c>
    </row>
    <row r="2812" spans="1:5" x14ac:dyDescent="0.25">
      <c r="A2812" s="4">
        <v>41770</v>
      </c>
      <c r="B2812" s="3">
        <v>1.5972222222222221E-2</v>
      </c>
      <c r="C2812" t="str">
        <f t="shared" si="129"/>
        <v>14</v>
      </c>
      <c r="D2812" t="str">
        <f t="shared" si="130"/>
        <v>05</v>
      </c>
      <c r="E2812" t="str">
        <f t="shared" si="131"/>
        <v>11</v>
      </c>
    </row>
    <row r="2813" spans="1:5" x14ac:dyDescent="0.25">
      <c r="A2813" s="4">
        <v>41307</v>
      </c>
      <c r="B2813" s="3">
        <v>7.7083333333333337E-2</v>
      </c>
      <c r="C2813" t="str">
        <f t="shared" si="129"/>
        <v>13</v>
      </c>
      <c r="D2813" t="str">
        <f t="shared" si="130"/>
        <v>02</v>
      </c>
      <c r="E2813" t="str">
        <f t="shared" si="131"/>
        <v>02</v>
      </c>
    </row>
    <row r="2814" spans="1:5" x14ac:dyDescent="0.25">
      <c r="A2814" s="4">
        <v>42727</v>
      </c>
      <c r="B2814" s="3">
        <v>2.4305555555555556E-2</v>
      </c>
      <c r="C2814" t="str">
        <f t="shared" si="129"/>
        <v>16</v>
      </c>
      <c r="D2814" t="str">
        <f t="shared" si="130"/>
        <v>12</v>
      </c>
      <c r="E2814" t="str">
        <f t="shared" si="131"/>
        <v>23</v>
      </c>
    </row>
    <row r="2815" spans="1:5" x14ac:dyDescent="0.25">
      <c r="A2815" s="4">
        <v>41600</v>
      </c>
      <c r="B2815" s="3">
        <v>3.1944444444444442E-2</v>
      </c>
      <c r="C2815" t="str">
        <f t="shared" si="129"/>
        <v>13</v>
      </c>
      <c r="D2815" t="str">
        <f t="shared" si="130"/>
        <v>11</v>
      </c>
      <c r="E2815" t="str">
        <f t="shared" si="131"/>
        <v>22</v>
      </c>
    </row>
    <row r="2816" spans="1:5" x14ac:dyDescent="0.25">
      <c r="A2816" s="4">
        <v>41714</v>
      </c>
      <c r="B2816" s="3">
        <v>0.97916666666666663</v>
      </c>
      <c r="C2816" t="str">
        <f t="shared" si="129"/>
        <v>14</v>
      </c>
      <c r="D2816" t="str">
        <f t="shared" si="130"/>
        <v>03</v>
      </c>
      <c r="E2816" t="str">
        <f t="shared" si="131"/>
        <v>16</v>
      </c>
    </row>
    <row r="2817" spans="1:5" x14ac:dyDescent="0.25">
      <c r="A2817" s="4">
        <v>41676</v>
      </c>
      <c r="B2817" s="3">
        <v>4.4444444444444446E-2</v>
      </c>
      <c r="C2817" t="str">
        <f t="shared" si="129"/>
        <v>14</v>
      </c>
      <c r="D2817" t="str">
        <f t="shared" si="130"/>
        <v>02</v>
      </c>
      <c r="E2817" t="str">
        <f t="shared" si="131"/>
        <v>06</v>
      </c>
    </row>
    <row r="2818" spans="1:5" x14ac:dyDescent="0.25">
      <c r="A2818" s="4">
        <v>42104</v>
      </c>
      <c r="B2818" s="3">
        <v>2.0833333333333333E-3</v>
      </c>
      <c r="C2818" t="str">
        <f t="shared" si="129"/>
        <v>15</v>
      </c>
      <c r="D2818" t="str">
        <f t="shared" si="130"/>
        <v>04</v>
      </c>
      <c r="E2818" t="str">
        <f t="shared" si="131"/>
        <v>10</v>
      </c>
    </row>
    <row r="2819" spans="1:5" x14ac:dyDescent="0.25">
      <c r="A2819" s="4">
        <v>41711</v>
      </c>
      <c r="B2819" s="3">
        <v>5.5555555555555552E-2</v>
      </c>
      <c r="C2819" t="str">
        <f t="shared" ref="C2819:C2824" si="132">TEXT(A2819,"YY")</f>
        <v>14</v>
      </c>
      <c r="D2819" t="str">
        <f t="shared" ref="D2819:D2824" si="133">TEXT(A2819,"mm")</f>
        <v>03</v>
      </c>
      <c r="E2819" t="str">
        <f t="shared" ref="E2819:E2824" si="134">TEXT(A2819,"dd")</f>
        <v>13</v>
      </c>
    </row>
    <row r="2820" spans="1:5" x14ac:dyDescent="0.25">
      <c r="A2820" s="4">
        <v>42069</v>
      </c>
      <c r="B2820" s="3">
        <v>3.3333333333333333E-2</v>
      </c>
      <c r="C2820" t="str">
        <f t="shared" si="132"/>
        <v>15</v>
      </c>
      <c r="D2820" t="str">
        <f t="shared" si="133"/>
        <v>03</v>
      </c>
      <c r="E2820" t="str">
        <f t="shared" si="134"/>
        <v>06</v>
      </c>
    </row>
    <row r="2821" spans="1:5" x14ac:dyDescent="0.25">
      <c r="A2821" s="4">
        <v>42063</v>
      </c>
      <c r="B2821" s="3">
        <v>5.2083333333333336E-2</v>
      </c>
      <c r="C2821" t="str">
        <f t="shared" si="132"/>
        <v>15</v>
      </c>
      <c r="D2821" t="str">
        <f t="shared" si="133"/>
        <v>02</v>
      </c>
      <c r="E2821" t="str">
        <f t="shared" si="134"/>
        <v>28</v>
      </c>
    </row>
    <row r="2822" spans="1:5" x14ac:dyDescent="0.25">
      <c r="A2822" s="4">
        <v>42175</v>
      </c>
      <c r="B2822" s="3">
        <v>0.95972222222222225</v>
      </c>
      <c r="C2822" t="str">
        <f t="shared" si="132"/>
        <v>15</v>
      </c>
      <c r="D2822" t="str">
        <f t="shared" si="133"/>
        <v>06</v>
      </c>
      <c r="E2822" t="str">
        <f t="shared" si="134"/>
        <v>20</v>
      </c>
    </row>
    <row r="2823" spans="1:5" x14ac:dyDescent="0.25">
      <c r="A2823" s="4">
        <v>41169</v>
      </c>
      <c r="B2823" s="3">
        <v>1.0416666666666666E-2</v>
      </c>
      <c r="C2823" t="str">
        <f t="shared" si="132"/>
        <v>12</v>
      </c>
      <c r="D2823" t="str">
        <f t="shared" si="133"/>
        <v>09</v>
      </c>
      <c r="E2823" t="str">
        <f t="shared" si="134"/>
        <v>17</v>
      </c>
    </row>
    <row r="2824" spans="1:5" x14ac:dyDescent="0.25">
      <c r="A2824" s="4">
        <v>42247</v>
      </c>
      <c r="B2824" s="3">
        <v>1.3888888888888889E-3</v>
      </c>
      <c r="C2824" t="str">
        <f t="shared" si="132"/>
        <v>15</v>
      </c>
      <c r="D2824" t="str">
        <f t="shared" si="133"/>
        <v>08</v>
      </c>
      <c r="E2824" t="str">
        <f t="shared" si="134"/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vo_1111</vt:lpstr>
      <vt:lpstr>sumif_avgif_countif</vt:lpstr>
      <vt:lpstr>sumif_countif_avgif</vt:lpstr>
      <vt:lpstr>ifs</vt:lpstr>
      <vt:lpstr>ifs_2</vt:lpstr>
      <vt:lpstr>Sheet10</vt:lpstr>
      <vt:lpstr>Sheet5</vt:lpstr>
      <vt:lpstr>Sheet6</vt:lpstr>
      <vt:lpstr>Sheet7</vt:lpstr>
      <vt:lpstr>Sheet4</vt:lpstr>
      <vt:lpstr>Sheet8</vt:lpstr>
      <vt:lpstr>Sheet9</vt:lpstr>
      <vt:lpstr>Sheet2</vt:lpstr>
      <vt:lpstr>Sheet3</vt:lpstr>
      <vt:lpstr>Vlookup</vt:lpstr>
      <vt:lpstr>Xlookup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HP</cp:lastModifiedBy>
  <dcterms:created xsi:type="dcterms:W3CDTF">2025-11-24T14:28:12Z</dcterms:created>
  <dcterms:modified xsi:type="dcterms:W3CDTF">2026-09-17T18:06:46Z</dcterms:modified>
</cp:coreProperties>
</file>